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Codar\EXCEL FOLDER\USB Drive\"/>
    </mc:Choice>
  </mc:AlternateContent>
  <bookViews>
    <workbookView xWindow="0" yWindow="0" windowWidth="20490" windowHeight="7065" activeTab="1"/>
  </bookViews>
  <sheets>
    <sheet name="Salesstore" sheetId="1" r:id="rId1"/>
    <sheet name="Sheet2" sheetId="3" r:id="rId2"/>
    <sheet name="Sheet1" sheetId="2" r:id="rId3"/>
  </sheets>
  <definedNames>
    <definedName name="_xlnm._FilterDatabase" localSheetId="0" hidden="1">Salesstore!$A$1:$P$1</definedName>
  </definedNames>
  <calcPr calcId="152511"/>
</workbook>
</file>

<file path=xl/calcChain.xml><?xml version="1.0" encoding="utf-8"?>
<calcChain xmlns="http://schemas.openxmlformats.org/spreadsheetml/2006/main">
  <c r="D11" i="2" l="1"/>
  <c r="D4" i="3"/>
  <c r="D5" i="3"/>
  <c r="D6" i="3"/>
  <c r="D7" i="3"/>
  <c r="D3" i="3"/>
  <c r="D3" i="2"/>
  <c r="D4" i="2"/>
  <c r="D1" i="3"/>
  <c r="D1" i="2"/>
  <c r="I3" i="1" l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2" i="1"/>
  <c r="H3" i="1"/>
  <c r="H4" i="1"/>
  <c r="H5" i="1"/>
  <c r="H6" i="1"/>
  <c r="H7" i="1"/>
  <c r="H8" i="1"/>
  <c r="H9" i="1"/>
  <c r="H1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2" i="1"/>
  <c r="F3" i="1"/>
  <c r="F4" i="1"/>
  <c r="F5" i="1"/>
  <c r="F6" i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2" i="1"/>
  <c r="D13" i="2"/>
  <c r="D14" i="2"/>
  <c r="D15" i="2"/>
  <c r="D16" i="2"/>
  <c r="D12" i="2"/>
  <c r="D11" i="1"/>
  <c r="F11" i="1" s="1"/>
  <c r="D5" i="2"/>
  <c r="D6" i="2"/>
  <c r="D7" i="2"/>
  <c r="H11" i="1" l="1"/>
  <c r="I11" i="1"/>
</calcChain>
</file>

<file path=xl/sharedStrings.xml><?xml version="1.0" encoding="utf-8"?>
<sst xmlns="http://schemas.openxmlformats.org/spreadsheetml/2006/main" count="6593" uniqueCount="671">
  <si>
    <t>Order_ID</t>
  </si>
  <si>
    <t>Order_Priority</t>
  </si>
  <si>
    <t>Order_Quantity</t>
  </si>
  <si>
    <t>Sales</t>
  </si>
  <si>
    <t>Ship_Mode</t>
  </si>
  <si>
    <t>Profit</t>
  </si>
  <si>
    <t>Customer_Name</t>
  </si>
  <si>
    <t>Region</t>
  </si>
  <si>
    <t>Customer_Segment</t>
  </si>
  <si>
    <t>Product_Category</t>
  </si>
  <si>
    <t>Product_Sub-Category</t>
  </si>
  <si>
    <t>Product_Name</t>
  </si>
  <si>
    <t>Product_Container</t>
  </si>
  <si>
    <t>High</t>
  </si>
  <si>
    <t>Express Air</t>
  </si>
  <si>
    <t>Monica Federle</t>
  </si>
  <si>
    <t>Nunavut</t>
  </si>
  <si>
    <t>Corporate</t>
  </si>
  <si>
    <t>Office Supplies</t>
  </si>
  <si>
    <t>Storage &amp; Organization</t>
  </si>
  <si>
    <t>SAFCO Commercial Wire Shelving, Black</t>
  </si>
  <si>
    <t>Large Box</t>
  </si>
  <si>
    <t>Beth Paige</t>
  </si>
  <si>
    <t>Northwest Territories</t>
  </si>
  <si>
    <t>Consumer</t>
  </si>
  <si>
    <t>Furniture</t>
  </si>
  <si>
    <t>Office Furnishings</t>
  </si>
  <si>
    <t>Luxo Professional Combination Clamp-On Lamps</t>
  </si>
  <si>
    <t>Not Specified</t>
  </si>
  <si>
    <t>Bryan Davis</t>
  </si>
  <si>
    <t>Tennsco Snap-Together Open Shelving Units, Starter Sets and Add-On Units</t>
  </si>
  <si>
    <t>Low</t>
  </si>
  <si>
    <t>Carlos Daly</t>
  </si>
  <si>
    <t>Home Office</t>
  </si>
  <si>
    <t>Chairs &amp; Chairmats</t>
  </si>
  <si>
    <t>Hon Olson Stacker Stools</t>
  </si>
  <si>
    <t>Medium</t>
  </si>
  <si>
    <t>Muhammed MacIntyre</t>
  </si>
  <si>
    <t>Small Business</t>
  </si>
  <si>
    <t>Tennsco Industrial Shelving</t>
  </si>
  <si>
    <t>Bryan Mills</t>
  </si>
  <si>
    <t>Appliances</t>
  </si>
  <si>
    <t>Hoover Portapowerâ„¢ Portable Vacuum</t>
  </si>
  <si>
    <t>Critical</t>
  </si>
  <si>
    <t>Fred Wasserman</t>
  </si>
  <si>
    <t>Honeywell EnviracaireÂ® Portable Air Cleaner for up to 8 x 10 Room</t>
  </si>
  <si>
    <t>Filia McAdams</t>
  </si>
  <si>
    <t>Atlantic</t>
  </si>
  <si>
    <t>Technology</t>
  </si>
  <si>
    <t>Copiers and Fax</t>
  </si>
  <si>
    <t>Canon PC-428 Personal Copier</t>
  </si>
  <si>
    <t>Sanjit Chand</t>
  </si>
  <si>
    <t>West</t>
  </si>
  <si>
    <t>Sharp AL-1530CS Digital Copier</t>
  </si>
  <si>
    <t>Luke Weiss</t>
  </si>
  <si>
    <t>3M Polarizing Task Lamp with Clamp Arm, Light Gray</t>
  </si>
  <si>
    <t>Rob Dowd</t>
  </si>
  <si>
    <t>Westinghouse Clip-On Gooseneck Lamps</t>
  </si>
  <si>
    <t>Tony Chapman</t>
  </si>
  <si>
    <t>Deflect-o DuraMat Antistatic Studded Beveled Mat for Medium Pile Carpeting</t>
  </si>
  <si>
    <t>Khloe Miller</t>
  </si>
  <si>
    <t>Dana Halogen Swing-Arm Architect Lamp</t>
  </si>
  <si>
    <t>Kristina Nunn</t>
  </si>
  <si>
    <t>Bobby Odegard</t>
  </si>
  <si>
    <t>Ontario</t>
  </si>
  <si>
    <t>Adam Bellavance</t>
  </si>
  <si>
    <t>Space Solutions Commercial Steel Shelving</t>
  </si>
  <si>
    <t>Regular Air</t>
  </si>
  <si>
    <t>Rick Reed</t>
  </si>
  <si>
    <t>Office Machines</t>
  </si>
  <si>
    <t>Polycom ViaVideoâ„¢ Desktop Video Communications Unit</t>
  </si>
  <si>
    <t>Anthony O'Donnell</t>
  </si>
  <si>
    <t>Sally Knutson</t>
  </si>
  <si>
    <t>Tables</t>
  </si>
  <si>
    <t>Hon 2111 Invitationâ„¢ Series Corner Table</t>
  </si>
  <si>
    <t>Justin Hirsh</t>
  </si>
  <si>
    <t>Euro Pro Shark Stick Mini Vacuum</t>
  </si>
  <si>
    <t>Canon imageCLASS 2200 Advanced Copier</t>
  </si>
  <si>
    <t>Cathy Armstrong</t>
  </si>
  <si>
    <t>Lesro Sheffield Collection Coffee Table, End Table, Center Table, Corner Table</t>
  </si>
  <si>
    <t>Ivan Liston</t>
  </si>
  <si>
    <t>Carina Mini System Audio Rack, Model AR050B</t>
  </si>
  <si>
    <t>Sarah Jordon</t>
  </si>
  <si>
    <t>Carina 42"Hx23 3/4"W Media Storage Unit</t>
  </si>
  <si>
    <t>Jim Radford</t>
  </si>
  <si>
    <t>Grant Carroll</t>
  </si>
  <si>
    <t>SAFCO Arco Folding Chair</t>
  </si>
  <si>
    <t>Lifetime Advantageâ„¢ Folding Chairs, 4/Carton</t>
  </si>
  <si>
    <t>Doug Bickford</t>
  </si>
  <si>
    <t>Sylvia Foulston</t>
  </si>
  <si>
    <t>Charles McCrossin</t>
  </si>
  <si>
    <t>Cindy Schnelling</t>
  </si>
  <si>
    <t>Luxo Economy Swing Arm Lamp</t>
  </si>
  <si>
    <t>Brendan Dodson</t>
  </si>
  <si>
    <t>Canon PC1060 Personal Laser Copier</t>
  </si>
  <si>
    <t>Jeremy Lonsdale</t>
  </si>
  <si>
    <t>Alan Barnes</t>
  </si>
  <si>
    <t>Jack Lebron</t>
  </si>
  <si>
    <t>Hilary Holden</t>
  </si>
  <si>
    <t>Joy Smith</t>
  </si>
  <si>
    <t>Telescoping Adjustable Floor Lamp</t>
  </si>
  <si>
    <t>Hon 5100 Series Wood Tables</t>
  </si>
  <si>
    <t>Erica Bern</t>
  </si>
  <si>
    <t>Evan Minnotte</t>
  </si>
  <si>
    <t>Canon Image Class D660 Copier</t>
  </si>
  <si>
    <t>HooverÂ® Commercial Lightweight Upright Vacuum</t>
  </si>
  <si>
    <t>Dana Swing-Arm Lamps</t>
  </si>
  <si>
    <t>Guy Armstrong</t>
  </si>
  <si>
    <t>Prarie</t>
  </si>
  <si>
    <t>Lesro Round Back Collection Coffee Table, End Table</t>
  </si>
  <si>
    <t>Greg Guthrie</t>
  </si>
  <si>
    <t>Tennsco Commercial Shelving</t>
  </si>
  <si>
    <t>Jim Sink</t>
  </si>
  <si>
    <t>Laminate Occasional Tables</t>
  </si>
  <si>
    <t>Brian Moss</t>
  </si>
  <si>
    <t>Sonia Sunley</t>
  </si>
  <si>
    <t>Roy Skaria</t>
  </si>
  <si>
    <t>Lela Donovan</t>
  </si>
  <si>
    <t>Honeywell Enviracaire Portable HEPA Air Cleaner for 17' x 22' Room</t>
  </si>
  <si>
    <t>Shahid Shariari</t>
  </si>
  <si>
    <t>Office Impressions Heavy Duty Welded Shelving &amp; Multimedia Storage Drawers</t>
  </si>
  <si>
    <t>Dana Kaydos</t>
  </si>
  <si>
    <t>Bruce Stewart</t>
  </si>
  <si>
    <t>Tensor "Hersey Kiss" Styled Floor Lamp</t>
  </si>
  <si>
    <t>Bill Eplett</t>
  </si>
  <si>
    <t>Thomas Seio</t>
  </si>
  <si>
    <t>Tenex 46" x 60" Computer Anti-Static Chairmat, Rectangular Shaped</t>
  </si>
  <si>
    <t>Medium Box</t>
  </si>
  <si>
    <t>Beth Thompson</t>
  </si>
  <si>
    <t>Tenex Contemporary Contur Chairmats for Low and Medium Pile Carpet, Computer, 39" x 49"</t>
  </si>
  <si>
    <t>Helen Abelman</t>
  </si>
  <si>
    <t>SAFCO Folding Chair Trolley</t>
  </si>
  <si>
    <t>Holmes Harmony HEPA Air Purifier for 17 x 20 Room</t>
  </si>
  <si>
    <t>Kimberly Carter</t>
  </si>
  <si>
    <t>Honeywell Quietcare HEPA Air Cleaner</t>
  </si>
  <si>
    <t>Emily Grady</t>
  </si>
  <si>
    <t>Eldon AdvantageÂ® Chair Mats for Low to Medium Pile Carpets</t>
  </si>
  <si>
    <t>Thomas Brumley</t>
  </si>
  <si>
    <t>Eldon Cleatmat Plusâ„¢ Chair Mats for High Pile Carpets</t>
  </si>
  <si>
    <t>Art Ferguson</t>
  </si>
  <si>
    <t>Holmes Odor Grabber</t>
  </si>
  <si>
    <t>Mary O'Rourke</t>
  </si>
  <si>
    <t>Deflect-o EconoMat Studded, No Bevel Mat for Low Pile Carpeting</t>
  </si>
  <si>
    <t>Hallie Redmond</t>
  </si>
  <si>
    <t>Deflect-o Glass Clear Studded Chair Mats</t>
  </si>
  <si>
    <t>Carlos Soltero</t>
  </si>
  <si>
    <t>Holmes HEPA Air Purifier</t>
  </si>
  <si>
    <t>3M Office Air Cleaner</t>
  </si>
  <si>
    <t>Becky Castell</t>
  </si>
  <si>
    <t>Telephones and Communication</t>
  </si>
  <si>
    <t>Bell Sonecor JB700 Caller ID</t>
  </si>
  <si>
    <t>Harold Engle</t>
  </si>
  <si>
    <t>Deflect-o EconoMat Nonstudded, No Bevel Mat</t>
  </si>
  <si>
    <t>Sharp EL500L Fraction Calculator</t>
  </si>
  <si>
    <t>Gene Hale</t>
  </si>
  <si>
    <t>Eldon Portable Mobile Manager</t>
  </si>
  <si>
    <t>Rob Haberlin</t>
  </si>
  <si>
    <t>Eldon SimplefileÂ® Box OfficeÂ®</t>
  </si>
  <si>
    <t>Canon MP41DH Printing Calculator</t>
  </si>
  <si>
    <t>Canon P1-DHIII Palm Printing Calculator</t>
  </si>
  <si>
    <t>TI 30X Scientific Calculator</t>
  </si>
  <si>
    <t>Barry Weirich</t>
  </si>
  <si>
    <t>Scissors, Rulers and Trimmers</t>
  </si>
  <si>
    <t>High Speed Automatic Electric Letter Opener</t>
  </si>
  <si>
    <t>Canon BP1200DH 12-Digit Bubble Jet Printing Calculator</t>
  </si>
  <si>
    <t>Polycom ViewStationâ„¢ Adapter H323 Videoconferencing Unit</t>
  </si>
  <si>
    <t>Dorothy Wardle</t>
  </si>
  <si>
    <t>Frank Price</t>
  </si>
  <si>
    <t>VTech VT20-2481 2.4GHz Two-Line Phone System w/Answering Machine</t>
  </si>
  <si>
    <t>Bionaire Personal Warm Mist Humidifier/Vaporizer</t>
  </si>
  <si>
    <t>Mike Pelletier</t>
  </si>
  <si>
    <t>Eldon CleatmatÂ® Chair Mats for Medium Pile Carpets</t>
  </si>
  <si>
    <t>Jamie Kunitz</t>
  </si>
  <si>
    <t>Deflect-o RollaMat Studded, Beveled Mat for Medium Pile Carpeting</t>
  </si>
  <si>
    <t>DAX Solid Wood Frames</t>
  </si>
  <si>
    <t>Don Jones</t>
  </si>
  <si>
    <t>SouthWestern Bell FA970 Digital Answering Machine with Time/Day Stamp</t>
  </si>
  <si>
    <t>Rubbermaid ClusterMat Chairmats, Mat Size- 66" x 60", Lip 20" x 11" -90 Degree Angle</t>
  </si>
  <si>
    <t>Eldon ClusterMat Chair Mat with Cordless Antistatic Protection</t>
  </si>
  <si>
    <t>TI 36X Solar Scientific Calculator</t>
  </si>
  <si>
    <t>Christopher Schild</t>
  </si>
  <si>
    <t>Dan Reichenbach</t>
  </si>
  <si>
    <t>Logan Haushalter</t>
  </si>
  <si>
    <t>Sharp EL501VB Scientific Calculator, Battery Operated, 10-Digit Display, Hard Case</t>
  </si>
  <si>
    <t>Marina Lichtenstein</t>
  </si>
  <si>
    <t>Panasonic All Digital Answering System with Caller ID*, KX-TM150B</t>
  </si>
  <si>
    <t>1726 Digital Answering Machine</t>
  </si>
  <si>
    <t>Lisa DeCherney</t>
  </si>
  <si>
    <t>Liz Price</t>
  </si>
  <si>
    <t>Charles Sheldon</t>
  </si>
  <si>
    <t>Sean Wendt</t>
  </si>
  <si>
    <t>Lycoris Saunders</t>
  </si>
  <si>
    <t>Polycom VoiceStation 100</t>
  </si>
  <si>
    <t>Maria Bertelson</t>
  </si>
  <si>
    <t>Meg O'Connel</t>
  </si>
  <si>
    <t>Holmes Replacement Filter for HEPA Air Cleaner, Medium Room</t>
  </si>
  <si>
    <t>Ivan Gibson</t>
  </si>
  <si>
    <t>Craig Carroll</t>
  </si>
  <si>
    <t>Bill Donatelli</t>
  </si>
  <si>
    <t>Labels</t>
  </si>
  <si>
    <t>Avery 52</t>
  </si>
  <si>
    <t>Small Box</t>
  </si>
  <si>
    <t>Annie Cyprus</t>
  </si>
  <si>
    <t>Paper</t>
  </si>
  <si>
    <t>Xerox 1881</t>
  </si>
  <si>
    <t>Xerox 213</t>
  </si>
  <si>
    <t>Andrew Gjertsen</t>
  </si>
  <si>
    <t>Crate-A-Filesâ„¢</t>
  </si>
  <si>
    <t>Nicole Hansen</t>
  </si>
  <si>
    <t>Xerox 1936</t>
  </si>
  <si>
    <t>Binders and Binder Accessories</t>
  </si>
  <si>
    <t>StaplesÂ® General Use 3-Ring Binders</t>
  </si>
  <si>
    <t>Xerox 1904</t>
  </si>
  <si>
    <t>Joy Bell</t>
  </si>
  <si>
    <t>Xerox 1887</t>
  </si>
  <si>
    <t>Computer Peripherals</t>
  </si>
  <si>
    <t>Microsoft Natural Multimedia Keyboard</t>
  </si>
  <si>
    <t>Xerox 188</t>
  </si>
  <si>
    <t>T39m</t>
  </si>
  <si>
    <t>Recycled Eldon Regeneration Jumbo File</t>
  </si>
  <si>
    <t>Envelopes</t>
  </si>
  <si>
    <t>#10- 4 1/8" x 9 1/2" Security-Tint Envelopes</t>
  </si>
  <si>
    <t>Julia West</t>
  </si>
  <si>
    <t>12-1/2 Diameter Round Wall Clock</t>
  </si>
  <si>
    <t>Recycled Interoffice Envelopes with String and Button Closure, 10 x 13</t>
  </si>
  <si>
    <t>Home/Office Personal File Carts</t>
  </si>
  <si>
    <t>Acco PermaÂ® 2700 Stacking Storage Drawers</t>
  </si>
  <si>
    <t>Susan Vittorini</t>
  </si>
  <si>
    <t>Tenex File Box, Personal Filing Tote with Lid, Black</t>
  </si>
  <si>
    <t>Chad Cunningham</t>
  </si>
  <si>
    <t>HP Office Paper (20Lb. and 87 Bright)</t>
  </si>
  <si>
    <t>Carl Ludwig</t>
  </si>
  <si>
    <t>Portable Personal File Box</t>
  </si>
  <si>
    <t>PC Concepts 116 Key Quantum 3000 Keyboard</t>
  </si>
  <si>
    <t>Claudia Miner</t>
  </si>
  <si>
    <t>Xerox 1882</t>
  </si>
  <si>
    <t>Accessory12</t>
  </si>
  <si>
    <t>Avery Trapezoid Ring Binder, 3" Capacity, Black, 1040 sheets</t>
  </si>
  <si>
    <t>LindenÂ® 12" Wall Clock With Oak Frame</t>
  </si>
  <si>
    <t>Avery 492</t>
  </si>
  <si>
    <t>AT&amp;T Black Trimline Phone, Model 210</t>
  </si>
  <si>
    <t>Eugene Barchas</t>
  </si>
  <si>
    <t>Wilson Jones 1" Hanging DublLockÂ® Ring Binders</t>
  </si>
  <si>
    <t>Neola Schneider</t>
  </si>
  <si>
    <t>Avery 493</t>
  </si>
  <si>
    <t>Fellowes Bankers Boxâ„¢ StaxonsteelÂ® Drawer File/Stacking System</t>
  </si>
  <si>
    <t>Cari Schnelling</t>
  </si>
  <si>
    <t>Xerox 1885</t>
  </si>
  <si>
    <t>i1000</t>
  </si>
  <si>
    <t>Xerox 1985</t>
  </si>
  <si>
    <t>Xerox 1920</t>
  </si>
  <si>
    <t>Belkin ErgoBoardâ„¢ Keyboard</t>
  </si>
  <si>
    <t>Frank Atkinson</t>
  </si>
  <si>
    <t>GBC DocuBind 200 Manual Binding Machine</t>
  </si>
  <si>
    <t>Xerox 220</t>
  </si>
  <si>
    <t>Jennifer Braxton</t>
  </si>
  <si>
    <t>270c</t>
  </si>
  <si>
    <t>T28 WORLD</t>
  </si>
  <si>
    <t>CF 888</t>
  </si>
  <si>
    <t>Noah Childs</t>
  </si>
  <si>
    <t>Staples Premium Bright 1-Part Blank Computer Paper</t>
  </si>
  <si>
    <t>Belkin 8 Outlet Surge Protector</t>
  </si>
  <si>
    <t>Matt Collins</t>
  </si>
  <si>
    <t>2160i</t>
  </si>
  <si>
    <t>Project Tote Personal File</t>
  </si>
  <si>
    <t>Justin Knight</t>
  </si>
  <si>
    <t>Gould Plastics 9-Pocket Panel Bin, 18-3/8w x 5-1/4d x 20-1/2h, Black</t>
  </si>
  <si>
    <t>Colored Envelopes</t>
  </si>
  <si>
    <t>Southworth 25% Cotton Antique Laid Paper &amp; Envelopes</t>
  </si>
  <si>
    <t>Eldon Expressions Punched Metal &amp; Wood Desk Accessories, Pewter &amp; Cherry</t>
  </si>
  <si>
    <t>Christina DeMoss</t>
  </si>
  <si>
    <t>Fellowes Super Stor/DrawerÂ® Files</t>
  </si>
  <si>
    <t>Micro Innovations Micro 3000 Keyboard, Black</t>
  </si>
  <si>
    <t>Belkin 8 Outlet SurgeMaster II Gold Surge Protector</t>
  </si>
  <si>
    <t>DAX Clear Channel Poster Frame</t>
  </si>
  <si>
    <t>Anna Andreadi</t>
  </si>
  <si>
    <t>HP Office Recycled Paper (20Lb. and 87 Bright)</t>
  </si>
  <si>
    <t>Angele Hood</t>
  </si>
  <si>
    <t>Seth Vernon</t>
  </si>
  <si>
    <t>Eldon Jumbo ProFileâ„¢ Portable File Boxes Graphite/Black</t>
  </si>
  <si>
    <t>Jim Karlsson</t>
  </si>
  <si>
    <t>Microsoft Internet Keyboard</t>
  </si>
  <si>
    <t>Kelly Williams</t>
  </si>
  <si>
    <t>Adesso Programmable 142-Key Keyboard</t>
  </si>
  <si>
    <t>Sarah Foster</t>
  </si>
  <si>
    <t>Belkin F9M820V08 8 Outlet Surge</t>
  </si>
  <si>
    <t>Alex Avila</t>
  </si>
  <si>
    <t>GBC VeloBinder Strips</t>
  </si>
  <si>
    <t>Barbara Fisher</t>
  </si>
  <si>
    <t>MicroTAC 650</t>
  </si>
  <si>
    <t>StarTAC 7760</t>
  </si>
  <si>
    <t>Xerox 210</t>
  </si>
  <si>
    <t>Christopher Martinez</t>
  </si>
  <si>
    <t>i500plus</t>
  </si>
  <si>
    <t>Mark Cousins</t>
  </si>
  <si>
    <t>Belkin MediaBoard 104- Keyboard</t>
  </si>
  <si>
    <t>Ricardo Emerson</t>
  </si>
  <si>
    <t>Xerox 1947</t>
  </si>
  <si>
    <t>Ralph Kennedy</t>
  </si>
  <si>
    <t>Hayes Optima 56K V.90 Internal Voice Modem</t>
  </si>
  <si>
    <t>Xerox 1893</t>
  </si>
  <si>
    <t>Staples Plastic Wall Frames</t>
  </si>
  <si>
    <t>Vicky Freymann</t>
  </si>
  <si>
    <t>Ames Color-FileÂ® Green Diamond Border X-ray Mailers</t>
  </si>
  <si>
    <t>Neil Knudson</t>
  </si>
  <si>
    <t>Nu-Form 106-Key Ergonomic Keyboard w/ Touchpad</t>
  </si>
  <si>
    <t>EldonÂ® Wave Desk Accessories</t>
  </si>
  <si>
    <t>g520</t>
  </si>
  <si>
    <t>Seth Thomas 12" Clock w/ Goldtone Case</t>
  </si>
  <si>
    <t>Fellowes Stor/DrawerÂ® Steel Plusâ„¢ Storage Drawers</t>
  </si>
  <si>
    <t>Xerox 1894</t>
  </si>
  <si>
    <t>Xerox 1896</t>
  </si>
  <si>
    <t>Sarah Bern</t>
  </si>
  <si>
    <t>Avery Hole Reinforcements</t>
  </si>
  <si>
    <t>Patrick O'Brill</t>
  </si>
  <si>
    <t>Belkin 105-Key Black Keyboard</t>
  </si>
  <si>
    <t>Avery Non-Stick Binders</t>
  </si>
  <si>
    <t>Fellowes Mobile Numeric Keypad, Graphite</t>
  </si>
  <si>
    <t>Steve Carroll</t>
  </si>
  <si>
    <t>Logitech Access Keyboard</t>
  </si>
  <si>
    <t>Matt Abelman</t>
  </si>
  <si>
    <t>T65</t>
  </si>
  <si>
    <t>Chad Sievert</t>
  </si>
  <si>
    <t>Avery Trapezoid Extra Heavy Duty 4" Binders</t>
  </si>
  <si>
    <t>V 3600 Series</t>
  </si>
  <si>
    <t>US Robotics 56K V.92 External Faxmodem</t>
  </si>
  <si>
    <t>Nathan Cano</t>
  </si>
  <si>
    <t>Eaton Premium Continuous-Feed Paper, 25% Cotton, Letter Size, White, 1000 Shts/Box</t>
  </si>
  <si>
    <t>Deflect-o SuperTrayâ„¢ Unbreakable Stackable Tray, Letter, Black</t>
  </si>
  <si>
    <t>Roland Black</t>
  </si>
  <si>
    <t>Wilson Jones Impact Binders</t>
  </si>
  <si>
    <t>Bart Watters</t>
  </si>
  <si>
    <t>Surelockâ„¢ Post Binders</t>
  </si>
  <si>
    <t>Fellowes 17-key keypad for PS/2 interface</t>
  </si>
  <si>
    <t>Fellowes StaxonsteelÂ® Drawer Files</t>
  </si>
  <si>
    <t>Avery 491</t>
  </si>
  <si>
    <t>Ken Lonsdale</t>
  </si>
  <si>
    <t>KF 788</t>
  </si>
  <si>
    <t>Guy Thornton</t>
  </si>
  <si>
    <t>GBC Pre-Punched Binding Paper, Plastic, White, 8-1/2" x 11"</t>
  </si>
  <si>
    <t>Howard Miller 13" Diameter Goldtone Round Wall Clock</t>
  </si>
  <si>
    <t>Fellowes Internet Keyboard, Platinum</t>
  </si>
  <si>
    <t>Joseph Airdo</t>
  </si>
  <si>
    <t>Hoover WindTunnelâ„¢ Plus Canister Vacuum</t>
  </si>
  <si>
    <t>GBC Laser Imprintable Binding System Covers, Desert Sand</t>
  </si>
  <si>
    <t>Belkin F5C206VTEL 6 Outlet Surge</t>
  </si>
  <si>
    <t>Computer Printout Paper with Letter-Trim Perforations</t>
  </si>
  <si>
    <t>Xerox 199</t>
  </si>
  <si>
    <t>Rob Beeghly</t>
  </si>
  <si>
    <t>Fellowes Twister Kit, Gray/Clear, 3/pkg</t>
  </si>
  <si>
    <t>Christina Vanderzanden</t>
  </si>
  <si>
    <t>Staples File Caddy</t>
  </si>
  <si>
    <t>Avery Flip-Chart Easel Binder, Black</t>
  </si>
  <si>
    <t>GBC Instant Indexâ„¢ System for Binding Systems</t>
  </si>
  <si>
    <t>Park Ridgeâ„¢ Embossed Executive Business Envelopes</t>
  </si>
  <si>
    <t>Russell Applegate</t>
  </si>
  <si>
    <t>Xerox 4200 Series MultiUse Premium Copy Paper (20Lb. and 84 Bright)</t>
  </si>
  <si>
    <t>Joel Jenkins</t>
  </si>
  <si>
    <t>Filing/Storage Totes and Swivel Casters</t>
  </si>
  <si>
    <t>Brad Eason</t>
  </si>
  <si>
    <t>Barry French</t>
  </si>
  <si>
    <t>Cardinal Slant-DÂ® Ring Binder, Heavy Gauge Vinyl</t>
  </si>
  <si>
    <t>Tenex Personal Project File with Scoop Front Design, Black</t>
  </si>
  <si>
    <t>Ralph Knight</t>
  </si>
  <si>
    <t>Angle-D Binders with Locking Rings, Label Holders</t>
  </si>
  <si>
    <t>Xerox 217</t>
  </si>
  <si>
    <t>600 Series Flip</t>
  </si>
  <si>
    <t>Edward Hooks</t>
  </si>
  <si>
    <t>GBC Twin Loopâ„¢ Wire Binding Elements, 9/16" Spine, Black</t>
  </si>
  <si>
    <t>Fellowes Basic 104-Key Keyboard, Platinum</t>
  </si>
  <si>
    <t>Xerox 1924</t>
  </si>
  <si>
    <t>Howard Miller 13-3/4" Diameter Brushed Chrome Round Wall Clock</t>
  </si>
  <si>
    <t>Recycled Steel Personal File for Standard File Folders</t>
  </si>
  <si>
    <t>GBC Standard Plastic Binding Systems Combs</t>
  </si>
  <si>
    <t>Micro Innovations 104 Keyboard</t>
  </si>
  <si>
    <t>Binder Posts</t>
  </si>
  <si>
    <t>Howard Miller 16" Diameter Gallery Wall Clock</t>
  </si>
  <si>
    <t>Ralph Arnett</t>
  </si>
  <si>
    <t>Dual Level, Single-Width Filing Carts</t>
  </si>
  <si>
    <t>Xerox 194</t>
  </si>
  <si>
    <t>EldonÂ® Expressionsâ„¢ Wood Desk Accessories, Oak</t>
  </si>
  <si>
    <t>Avery 485</t>
  </si>
  <si>
    <t>GBC Binding covers</t>
  </si>
  <si>
    <t>GBC Standard Therm-A-Bind Covers</t>
  </si>
  <si>
    <t>Xerox 1928</t>
  </si>
  <si>
    <t>Xerox 1939</t>
  </si>
  <si>
    <t>Xerox 1978</t>
  </si>
  <si>
    <t>Wausau Papers AstrobrightsÂ® Colored Envelopes</t>
  </si>
  <si>
    <t>Self-Adhesive Ring Binder Labels</t>
  </si>
  <si>
    <t>9-3/4 Diameter Round Wall Clock</t>
  </si>
  <si>
    <t>Xerox 1941</t>
  </si>
  <si>
    <t>Durable Pressboard Binders</t>
  </si>
  <si>
    <t>ACCOHIDEÂ® Binder by Acco</t>
  </si>
  <si>
    <t>Eldon Executive Woodline II Cherry Finish Desk Accessories</t>
  </si>
  <si>
    <t>Logitech Cordless Navigator Duo</t>
  </si>
  <si>
    <t>Hanging Personal Folder File</t>
  </si>
  <si>
    <t>Kensington 7 Outlet MasterPieceÂ® HOMEOFFICE Power Control Center</t>
  </si>
  <si>
    <t>Seth Thomas 13 1/2" Wall Clock</t>
  </si>
  <si>
    <t>3M Organizer Strips</t>
  </si>
  <si>
    <t>Economy Binders</t>
  </si>
  <si>
    <t>X-Rackâ„¢ File for Hanging Folders</t>
  </si>
  <si>
    <t>Avery Durable Binders</t>
  </si>
  <si>
    <t>Dennis Bolton</t>
  </si>
  <si>
    <t>Avery 487</t>
  </si>
  <si>
    <t>Acco Pressboard Covers with Storage Hooks, 14 7/8" x 11", Dark Blue</t>
  </si>
  <si>
    <t>Peter Buhler</t>
  </si>
  <si>
    <t>Hand-Finished Solid Wood Document Frame</t>
  </si>
  <si>
    <t>Staples Brown Kraft Recycled Clasp Envelopes</t>
  </si>
  <si>
    <t>Kensington 6 Outlet Guardian Standard Surge Protector</t>
  </si>
  <si>
    <t>#10 White Business Envelopes,4 1/8 x 9 1/2</t>
  </si>
  <si>
    <t>Microsoft Natural Keyboard Elite</t>
  </si>
  <si>
    <t>6162i</t>
  </si>
  <si>
    <t>Eldon Image Series Black Desk Accessories</t>
  </si>
  <si>
    <t>Avery 498</t>
  </si>
  <si>
    <t>Staples 6 Outlet Surge</t>
  </si>
  <si>
    <t>Xerox 1903</t>
  </si>
  <si>
    <t>Staples Copy Paper (20Lb. and 84 Bright)</t>
  </si>
  <si>
    <t>Eureka Disposable Bags for SanitaireÂ® Vibra Groomer IÂ® Upright Vac</t>
  </si>
  <si>
    <t>Recycled Premium Regency Composition Covers</t>
  </si>
  <si>
    <t>StarTAC 6500</t>
  </si>
  <si>
    <t>Tuff Stuffâ„¢ Recycled Round Ring Binders</t>
  </si>
  <si>
    <t>Xerox 1994</t>
  </si>
  <si>
    <t>Xerox 1993</t>
  </si>
  <si>
    <t>GBC DocuBind P100 Manual Binding Machine</t>
  </si>
  <si>
    <t>Xerox Blank Computer Paper</t>
  </si>
  <si>
    <t>Belkin 6 Outlet Metallic Surge Strip</t>
  </si>
  <si>
    <t>Belkin Premiere Surge Master II 8-outlet surge protector</t>
  </si>
  <si>
    <t>Wilson Jones â€œSnapâ€ Scratch Pad Binder Tool for Ring Binders</t>
  </si>
  <si>
    <t>Avery 510</t>
  </si>
  <si>
    <t>Xerox 193</t>
  </si>
  <si>
    <t>John Castell</t>
  </si>
  <si>
    <t>Xerox 1892</t>
  </si>
  <si>
    <t>David Philippe</t>
  </si>
  <si>
    <t>Xerox 1910</t>
  </si>
  <si>
    <t>Darren Koutras</t>
  </si>
  <si>
    <t>Avery 506</t>
  </si>
  <si>
    <t>Jet-Pak Recycled Peel 'N' Seal Padded Mailers</t>
  </si>
  <si>
    <t>Avery 478</t>
  </si>
  <si>
    <t>Hunter Lopez</t>
  </si>
  <si>
    <t>Cardinal Poly Pocket Divider Pockets for Ring Binders</t>
  </si>
  <si>
    <t>Accessory35</t>
  </si>
  <si>
    <t>Xerox 214</t>
  </si>
  <si>
    <t>Julia Dunbar</t>
  </si>
  <si>
    <t>Xerox 212</t>
  </si>
  <si>
    <t>Binding Machine Supplies</t>
  </si>
  <si>
    <t>GBC Linen Binding Covers</t>
  </si>
  <si>
    <t>Katrina Bavinger</t>
  </si>
  <si>
    <t>Micro Innovations Media Access Pro Keyboard</t>
  </si>
  <si>
    <t>Avery 507</t>
  </si>
  <si>
    <t>Blue String-Tie &amp; Button Interoffice Envelopes, 10 x 13</t>
  </si>
  <si>
    <t>Avery Printable Repositionable Plastic Tabs</t>
  </si>
  <si>
    <t>Avery Binding System Hidden Tabâ„¢ Executive Style Index Sets</t>
  </si>
  <si>
    <t>Annie Thurman</t>
  </si>
  <si>
    <t>XtraLifeÂ® ClearVueâ„¢ Slant-DÂ® Ring Binders by Cardinal</t>
  </si>
  <si>
    <t>Clay Rozendal</t>
  </si>
  <si>
    <t>R380</t>
  </si>
  <si>
    <t>Carl Jackson</t>
  </si>
  <si>
    <t>SAFCO Mobile Desk Side File, Wire Frame</t>
  </si>
  <si>
    <t>LX 788</t>
  </si>
  <si>
    <t>Self-Adhesive Address Labels for Typewriters by Universal</t>
  </si>
  <si>
    <t>Avery Binder Labels</t>
  </si>
  <si>
    <t>IBM Multi-Purpose Copy Paper, 8 1/2 x 11", Case</t>
  </si>
  <si>
    <t>Aaron Bergman</t>
  </si>
  <si>
    <t>Avery 49</t>
  </si>
  <si>
    <t>Eldon Expressionsâ„¢ Desk Accessory, Wood Pencil Holder, Oak</t>
  </si>
  <si>
    <t>Ann Chong</t>
  </si>
  <si>
    <t>Avery Arch Ring Binders</t>
  </si>
  <si>
    <t>APC 7 Outlet Network SurgeArrest Surge Protector</t>
  </si>
  <si>
    <t>Xerox 1966</t>
  </si>
  <si>
    <t>Acco Smartsocketâ„¢ Table Surge Protector, 6 Color-Coded Adapter Outlets</t>
  </si>
  <si>
    <t>Satellite Sectional Post Binders</t>
  </si>
  <si>
    <t>Hunter Glantz</t>
  </si>
  <si>
    <t>Fellowes Black Plastic Comb Bindings</t>
  </si>
  <si>
    <t>Xerox 224</t>
  </si>
  <si>
    <t>Multi-Use Personal File Cart and Caster Set, Three Stacking Bins</t>
  </si>
  <si>
    <t>Xerox 20</t>
  </si>
  <si>
    <t>Xerox 1971</t>
  </si>
  <si>
    <t>StarTAC ST7762</t>
  </si>
  <si>
    <t>Xerox 1930</t>
  </si>
  <si>
    <t>Avery 474</t>
  </si>
  <si>
    <t>Michelle Lonsdale</t>
  </si>
  <si>
    <t>i470</t>
  </si>
  <si>
    <t>300 Series Non-Flip</t>
  </si>
  <si>
    <t>GBC DocuBind TL200 Manual Binding Machine</t>
  </si>
  <si>
    <t>Xerox 1940</t>
  </si>
  <si>
    <t>Xerox 1897</t>
  </si>
  <si>
    <t>Heavy-Duty E-Z-DÂ® Binders</t>
  </si>
  <si>
    <t>Hammermill CopyPlus Copy Paper (20Lb. and 84 Bright)</t>
  </si>
  <si>
    <t>Deluxe Rollaway Locking File with Drawer</t>
  </si>
  <si>
    <t>Lock-Up Easel 'Spel-Binder'</t>
  </si>
  <si>
    <t>Kensington 7 Outlet MasterPiece Power Center</t>
  </si>
  <si>
    <t>PizazzÂ® Global Quick Fileâ„¢</t>
  </si>
  <si>
    <t>Toby Braunhardt</t>
  </si>
  <si>
    <t>Avery 494</t>
  </si>
  <si>
    <t>R280</t>
  </si>
  <si>
    <t>U.S. Robotics 56K Internet Call Modem</t>
  </si>
  <si>
    <t>Fellowes PB500 Electric Punch Plastic Comb Binding Machine with Manual Bind</t>
  </si>
  <si>
    <t>Poly Designer Cover &amp; Back</t>
  </si>
  <si>
    <t>Ibico Covers for Plastic or Wire Binding Elements</t>
  </si>
  <si>
    <t>Fellowes Command Center 5-outlet power strip</t>
  </si>
  <si>
    <t>GBC Prepunched Paper, 19-Hole, for Binding Systems, 24-lb</t>
  </si>
  <si>
    <t>DXLâ„¢ Angle-View Binders with Locking Rings, Black</t>
  </si>
  <si>
    <t>NewellÂ® 3-Hole Punched Plastic Slotted Magazine Holders for Binders</t>
  </si>
  <si>
    <t>Laser &amp; Ink Jet Business Envelopes</t>
  </si>
  <si>
    <t>Avery 51</t>
  </si>
  <si>
    <t>Avery Poly Binder Pockets</t>
  </si>
  <si>
    <t>Eldon Wave Desk Accessories</t>
  </si>
  <si>
    <t>Dot Matrix Printer Tape Reel Labels, White, 5000/Box</t>
  </si>
  <si>
    <t>Premium Transparent Presentation Covers by GBC</t>
  </si>
  <si>
    <t>Brown Kraft Recycled Envelopes</t>
  </si>
  <si>
    <t>A1228</t>
  </si>
  <si>
    <t>T18</t>
  </si>
  <si>
    <t>Fellowes Smart Design 104-Key Enhanced Keyboard, PS/2 Adapter, Platinum</t>
  </si>
  <si>
    <t>Peel &amp; Stick Add-On Corner Pockets</t>
  </si>
  <si>
    <t>Eureka The BossÂ® Cordless Rechargeable Stick Vac</t>
  </si>
  <si>
    <t>Xerox 1905</t>
  </si>
  <si>
    <t>Conquestâ„¢ 14 Commercial Heavy-Duty Upright Vacuum, Collection System, Accessory Kit</t>
  </si>
  <si>
    <t>Avery 497</t>
  </si>
  <si>
    <t>Manila Recycled Extra-Heavyweight Clasp Envelopes, 6" x 9"</t>
  </si>
  <si>
    <t>Keytronic Designer 104- Key Black Keyboard</t>
  </si>
  <si>
    <t>LX 677</t>
  </si>
  <si>
    <t>Acco Suede Grain Vinyl Round Ring Binder</t>
  </si>
  <si>
    <t>Staples #10 Laser &amp; Inkjet Envelopes, 4 1/8" x 9 1/2", 100/Box</t>
  </si>
  <si>
    <t>Micro Innovations Micro Digital Wireless Keyboard and Mouse, Gray</t>
  </si>
  <si>
    <t>Zoom V.92 V.44 PCI Internal Controllerless FaxModem</t>
  </si>
  <si>
    <t>Zoom V.92 USB External Faxmodem</t>
  </si>
  <si>
    <t>Wilson Jones Ledger-Size, Piano-Hinge Binder, 2", Blue</t>
  </si>
  <si>
    <t>Chuck Magee</t>
  </si>
  <si>
    <t>EldonÂ® 200 Classâ„¢ Desk Accessories, Burgundy</t>
  </si>
  <si>
    <t>Ibico EB-19 Dual Function Manual Binding System</t>
  </si>
  <si>
    <t>Southworth 25% Cotton Premium Laser Paper and Envelopes</t>
  </si>
  <si>
    <t>Timeport L7089</t>
  </si>
  <si>
    <t>Fellowes Smart Surge Ten-Outlet Protector, Platinum</t>
  </si>
  <si>
    <t>Pressboard Covers with Storage Hooks, 9 1/2" x 11", Light Blue</t>
  </si>
  <si>
    <t>*Staples* Packaging Labels</t>
  </si>
  <si>
    <t>Avery Legal 4-Ring Binder</t>
  </si>
  <si>
    <t>Xerox 1953</t>
  </si>
  <si>
    <t>Staples Standard Envelopes</t>
  </si>
  <si>
    <t>Philip Brown</t>
  </si>
  <si>
    <t>Paul Gonzalez</t>
  </si>
  <si>
    <t>GBC Imprintable Covers</t>
  </si>
  <si>
    <t>ArrayÂ® Parchment Paper, Assorted Colors</t>
  </si>
  <si>
    <t>Avery Durable Poly Binders</t>
  </si>
  <si>
    <t>#10-4 1/8" x 9 1/2" Premium Diagonal Seam Envelopes</t>
  </si>
  <si>
    <t>24 Capacity Maxi Data Binder Racks, Pearl</t>
  </si>
  <si>
    <t>Xerox 1898</t>
  </si>
  <si>
    <t>Holmes Replacement Filter for HEPA Air Cleaner, Large Room</t>
  </si>
  <si>
    <t>Fellowes Strictly BusinessÂ® Drawer File, Letter/Legal Size</t>
  </si>
  <si>
    <t>Eureka Sanitaire Â® Multi-Pro Heavy-Duty Upright, Disposable Bags</t>
  </si>
  <si>
    <t>Cardinal Holdit Business Card Pockets</t>
  </si>
  <si>
    <t>T193</t>
  </si>
  <si>
    <t>Hammermill Color Copier Paper (28Lb. and 96 Bright)</t>
  </si>
  <si>
    <t>Julie Creighton</t>
  </si>
  <si>
    <t>CF 688</t>
  </si>
  <si>
    <t>Acco PermaÂ® 3000 Stacking Storage Drawers</t>
  </si>
  <si>
    <t>Avery 479</t>
  </si>
  <si>
    <t>Wilson JonesÂ® Four-Pocket Poly Binders</t>
  </si>
  <si>
    <t>Xerox 1983</t>
  </si>
  <si>
    <t>Wilson Jones DublLockÂ® D-Ring Binders</t>
  </si>
  <si>
    <t>Wilson Jones Hanging View Binder, White, 1"</t>
  </si>
  <si>
    <t>Ibico Recycled Linen-Style Covers</t>
  </si>
  <si>
    <t>Fellowes 8 Outlet Superior Workstation Surge Protector</t>
  </si>
  <si>
    <t>Tyvek Interoffice Envelopes, 9 1/2" x 12 1/2", 100/Box</t>
  </si>
  <si>
    <t>Premier Elliptical Ring Binder, Black</t>
  </si>
  <si>
    <t>Avery 520</t>
  </si>
  <si>
    <t>Xerox 226</t>
  </si>
  <si>
    <t>Howard Miller 11-1/2" Diameter Ridgewood Wall Clock</t>
  </si>
  <si>
    <t>#10 Self-Seal White Envelopes</t>
  </si>
  <si>
    <t>Tyvek Â® Top-Opening Peel &amp; Seel Envelopes, Plain White</t>
  </si>
  <si>
    <t>Keytronic 105-Key Spanish Keyboard</t>
  </si>
  <si>
    <t>Motorola SB4200 Cable Modem</t>
  </si>
  <si>
    <t>Rick Duston</t>
  </si>
  <si>
    <t>Xerox 1891</t>
  </si>
  <si>
    <t>Fellowes Recycled Storage Drawers</t>
  </si>
  <si>
    <t>Stewart Carmichael</t>
  </si>
  <si>
    <t>Eureka Hand Vacuum, Bagless</t>
  </si>
  <si>
    <t>Airmail Envelopes</t>
  </si>
  <si>
    <t>Accessory27</t>
  </si>
  <si>
    <t>Xerox 1962</t>
  </si>
  <si>
    <t>Xerox 227</t>
  </si>
  <si>
    <t>Personal Creationsâ„¢ Ink Jet Cards and Labels</t>
  </si>
  <si>
    <t>Xerox 1923</t>
  </si>
  <si>
    <t>Giulietta Weimer</t>
  </si>
  <si>
    <t>I888 World Phone</t>
  </si>
  <si>
    <t>Xerox 1997</t>
  </si>
  <si>
    <t>GBC DocuBind TL300 Electric Binding System</t>
  </si>
  <si>
    <t>Storex DuraTech Recycled Plastic Frosted Binders</t>
  </si>
  <si>
    <t>Xerox 1950</t>
  </si>
  <si>
    <t>GBC ProClickâ„¢ 150 Presentation Binding System</t>
  </si>
  <si>
    <t>Letter Size Cart</t>
  </si>
  <si>
    <t>Career Cubicle Clock, 8 1/4", Black</t>
  </si>
  <si>
    <t>V8162</t>
  </si>
  <si>
    <t>Flexible Leather- Look Classic Collection Ring Binder</t>
  </si>
  <si>
    <t>Presstex Flexible Ring Binders</t>
  </si>
  <si>
    <t>Acco 6 Outlet Guardian Premium Surge Suppressor</t>
  </si>
  <si>
    <t>Avery 481</t>
  </si>
  <si>
    <t>Southworth 25% Cotton Linen-Finish Paper &amp; Envelopes</t>
  </si>
  <si>
    <t>Xerox 1979</t>
  </si>
  <si>
    <t>Xerox 196</t>
  </si>
  <si>
    <t>Vinyl Sectional Post Binders</t>
  </si>
  <si>
    <t>Round Ring Binders</t>
  </si>
  <si>
    <t>Xerox 1989</t>
  </si>
  <si>
    <t>Avery 496</t>
  </si>
  <si>
    <t>Heather Jas</t>
  </si>
  <si>
    <t>Avery 514</t>
  </si>
  <si>
    <t>V8160</t>
  </si>
  <si>
    <t>Chuck Clark</t>
  </si>
  <si>
    <t>Xerox 1907</t>
  </si>
  <si>
    <t>EldonÂ® Image Series Desk Accessories, Burgundy</t>
  </si>
  <si>
    <t>John Grady</t>
  </si>
  <si>
    <t>Eureka Recycled Copy Paper 8 1/2" x 11", Ream</t>
  </si>
  <si>
    <t>Michael Granlund</t>
  </si>
  <si>
    <t>Xerox 1927</t>
  </si>
  <si>
    <t>StarTAC Series</t>
  </si>
  <si>
    <t>Maya Herman</t>
  </si>
  <si>
    <t>StarTAC 8000</t>
  </si>
  <si>
    <t>Brad Norvell</t>
  </si>
  <si>
    <t>Ken Heidel</t>
  </si>
  <si>
    <t>Hoover Replacement Belts For Soft Guardâ„¢ &amp; Commercial Ltweight Upright Vacs, 2/Pk</t>
  </si>
  <si>
    <t>SimpliFileâ„¢ Personal File, Black Granite, 15w x 6-15/16d x 11-1/4h</t>
  </si>
  <si>
    <t>Mike Kennedy</t>
  </si>
  <si>
    <t>Theone Pippenger</t>
  </si>
  <si>
    <t>Xerox 1906</t>
  </si>
  <si>
    <t>Pens &amp; Art Supplies</t>
  </si>
  <si>
    <t>Model L Table or Wall-Mount Pencil Sharpener</t>
  </si>
  <si>
    <t>Staples Colored Bar Computer Paper</t>
  </si>
  <si>
    <t>Multimedia Mailers</t>
  </si>
  <si>
    <t>StarTAC Analog</t>
  </si>
  <si>
    <t>Nathan Mautz</t>
  </si>
  <si>
    <t>Logitech Internet Navigator Keyboard</t>
  </si>
  <si>
    <t>Staples #10 Colored Envelopes</t>
  </si>
  <si>
    <t>#10- 4 1/8" x 9 1/2" Recycled Envelopes</t>
  </si>
  <si>
    <t>Peel &amp; SeelÂ® Recycled Catalog Envelopes, Brown</t>
  </si>
  <si>
    <t>Kensington 7 Outlet MasterPiece Power Center with Fax/Phone Line Protection</t>
  </si>
  <si>
    <t>Liz Thompson</t>
  </si>
  <si>
    <t>Acco Four Pocket Poly Ring Binder with Label Holder, Smoke, 1"</t>
  </si>
  <si>
    <t>Mary Zewe</t>
  </si>
  <si>
    <t>Helen Andreada</t>
  </si>
  <si>
    <t>1/4 Fold Party Design Invitations &amp; White Envelopes, 24 8-1/2" X 11" Cards, 25 Env./Pack</t>
  </si>
  <si>
    <t>Gyration Ultra Cordless Optical Suite</t>
  </si>
  <si>
    <t>Targus USB Numeric Keypad</t>
  </si>
  <si>
    <t>Belkin 5 Outlet SurgeMasterâ„¢ Power Centers</t>
  </si>
  <si>
    <t>M70</t>
  </si>
  <si>
    <t>Fellowes EZ Multi-Media Keyboard</t>
  </si>
  <si>
    <t>Liz MacKendrick</t>
  </si>
  <si>
    <t>Xerox 1922</t>
  </si>
  <si>
    <t>Talkabout T8097</t>
  </si>
  <si>
    <t>Fellowes PB300 Plastic Comb Binding Machine</t>
  </si>
  <si>
    <t>Xerox 1934</t>
  </si>
  <si>
    <t>GBC Therma-A-Bind 250T Electric Binding System</t>
  </si>
  <si>
    <t>Sean O'Donnell</t>
  </si>
  <si>
    <t>Wilson Jones 14 Line Acrylic Coated Pressboard Data Binders</t>
  </si>
  <si>
    <t>Shirley Schmidt</t>
  </si>
  <si>
    <t>TOTAL NUMBER OF ORDERID</t>
  </si>
  <si>
    <t>total order high</t>
  </si>
  <si>
    <t>total order critical</t>
  </si>
  <si>
    <t>Total orders (low)</t>
  </si>
  <si>
    <t>Total orders (medium)</t>
  </si>
  <si>
    <t>Total orders (not specified)</t>
  </si>
  <si>
    <t>Order priority</t>
  </si>
  <si>
    <t>critical</t>
  </si>
  <si>
    <t>Not specified</t>
  </si>
  <si>
    <t>Total quantity</t>
  </si>
  <si>
    <t>Total Quantity by priority(High)</t>
  </si>
  <si>
    <t>Total Quantity by priority(Critical)</t>
  </si>
  <si>
    <t>Total Quantity by priority (low)</t>
  </si>
  <si>
    <t>Total Quantity by priority (Not specify)</t>
  </si>
  <si>
    <t>price per unt</t>
  </si>
  <si>
    <t>cost</t>
  </si>
  <si>
    <t>Discount</t>
  </si>
  <si>
    <t>total number of orderid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</si>
</sst>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43" fontId="0" fillId="0" borderId="0" xfId="1" applyFon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1"/>
  <sheetViews>
    <sheetView zoomScaleNormal="100" workbookViewId="0">
      <selection activeCell="B711" sqref="B711"/>
    </sheetView>
  </sheetViews>
  <sheetFormatPr defaultRowHeight="15" x14ac:dyDescent="0.25"/>
  <cols>
    <col min="1" max="1" width="9" bestFit="1" customWidth="1"/>
    <col min="2" max="2" width="13.85546875" bestFit="1" customWidth="1"/>
    <col min="3" max="3" width="15" bestFit="1" customWidth="1"/>
    <col min="5" max="5" width="11" bestFit="1" customWidth="1"/>
    <col min="6" max="6" width="13" style="3" customWidth="1"/>
    <col min="10" max="10" width="22.5703125" bestFit="1" customWidth="1"/>
    <col min="12" max="12" width="18.7109375" bestFit="1" customWidth="1"/>
    <col min="13" max="13" width="16.85546875" bestFit="1" customWidth="1"/>
    <col min="14" max="14" width="30.28515625" bestFit="1" customWidth="1"/>
    <col min="15" max="15" width="85" bestFit="1" customWidth="1"/>
    <col min="16" max="16" width="17.85546875" bestFit="1" customWidth="1"/>
  </cols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667</v>
      </c>
      <c r="G1" s="1" t="s">
        <v>5</v>
      </c>
      <c r="H1" s="1" t="s">
        <v>668</v>
      </c>
      <c r="I1" s="1" t="s">
        <v>669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</row>
    <row r="2" spans="1:16" x14ac:dyDescent="0.25">
      <c r="A2">
        <v>643</v>
      </c>
      <c r="B2" t="s">
        <v>13</v>
      </c>
      <c r="C2">
        <v>21</v>
      </c>
      <c r="D2">
        <v>2781.82</v>
      </c>
      <c r="E2" t="s">
        <v>14</v>
      </c>
      <c r="F2" s="3">
        <f>D2/C2</f>
        <v>132.46761904761905</v>
      </c>
      <c r="G2">
        <v>-695.26</v>
      </c>
      <c r="H2">
        <f>D2-G2</f>
        <v>3477.08</v>
      </c>
      <c r="I2">
        <f>IF(D2&gt;=3000,D2*2%,0)</f>
        <v>0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</row>
    <row r="3" spans="1:16" x14ac:dyDescent="0.25">
      <c r="A3">
        <v>8995</v>
      </c>
      <c r="B3" t="s">
        <v>13</v>
      </c>
      <c r="C3">
        <v>35</v>
      </c>
      <c r="D3">
        <v>3389.93</v>
      </c>
      <c r="E3" t="s">
        <v>14</v>
      </c>
      <c r="F3" s="3">
        <f t="shared" ref="F3:F66" si="0">D3/C3</f>
        <v>96.855142857142852</v>
      </c>
      <c r="G3">
        <v>737.94</v>
      </c>
      <c r="H3">
        <f t="shared" ref="H3:H66" si="1">D3-G3</f>
        <v>2651.99</v>
      </c>
      <c r="I3">
        <f t="shared" ref="I3:I66" si="2">IF(D3&gt;=3000,D3*2%,0)</f>
        <v>67.798599999999993</v>
      </c>
      <c r="J3" t="s">
        <v>22</v>
      </c>
      <c r="K3" t="s">
        <v>23</v>
      </c>
      <c r="L3" t="s">
        <v>24</v>
      </c>
      <c r="M3" t="s">
        <v>25</v>
      </c>
      <c r="N3" t="s">
        <v>26</v>
      </c>
      <c r="O3" t="s">
        <v>27</v>
      </c>
      <c r="P3" t="s">
        <v>21</v>
      </c>
    </row>
    <row r="4" spans="1:16" x14ac:dyDescent="0.25">
      <c r="A4">
        <v>9127</v>
      </c>
      <c r="B4" t="s">
        <v>28</v>
      </c>
      <c r="C4">
        <v>7</v>
      </c>
      <c r="D4">
        <v>2039.56</v>
      </c>
      <c r="E4" t="s">
        <v>14</v>
      </c>
      <c r="F4" s="3">
        <f t="shared" si="0"/>
        <v>291.36571428571426</v>
      </c>
      <c r="G4">
        <v>-329.49</v>
      </c>
      <c r="H4">
        <f t="shared" si="1"/>
        <v>2369.0500000000002</v>
      </c>
      <c r="I4">
        <f t="shared" si="2"/>
        <v>0</v>
      </c>
      <c r="J4" t="s">
        <v>29</v>
      </c>
      <c r="K4" t="s">
        <v>23</v>
      </c>
      <c r="L4" t="s">
        <v>17</v>
      </c>
      <c r="M4" t="s">
        <v>18</v>
      </c>
      <c r="N4" t="s">
        <v>19</v>
      </c>
      <c r="O4" t="s">
        <v>30</v>
      </c>
      <c r="P4" t="s">
        <v>21</v>
      </c>
    </row>
    <row r="5" spans="1:16" x14ac:dyDescent="0.25">
      <c r="A5">
        <v>26272</v>
      </c>
      <c r="B5" t="s">
        <v>31</v>
      </c>
      <c r="C5">
        <v>6</v>
      </c>
      <c r="D5">
        <v>905.94</v>
      </c>
      <c r="E5" t="s">
        <v>14</v>
      </c>
      <c r="F5" s="3">
        <f t="shared" si="0"/>
        <v>150.99</v>
      </c>
      <c r="G5">
        <v>-4.1900000000000004</v>
      </c>
      <c r="H5">
        <f t="shared" si="1"/>
        <v>910.13000000000011</v>
      </c>
      <c r="I5">
        <f t="shared" si="2"/>
        <v>0</v>
      </c>
      <c r="J5" t="s">
        <v>32</v>
      </c>
      <c r="K5" t="s">
        <v>23</v>
      </c>
      <c r="L5" t="s">
        <v>33</v>
      </c>
      <c r="M5" t="s">
        <v>25</v>
      </c>
      <c r="N5" t="s">
        <v>34</v>
      </c>
      <c r="O5" t="s">
        <v>35</v>
      </c>
      <c r="P5" t="s">
        <v>21</v>
      </c>
    </row>
    <row r="6" spans="1:16" x14ac:dyDescent="0.25">
      <c r="A6">
        <v>36646</v>
      </c>
      <c r="B6" t="s">
        <v>36</v>
      </c>
      <c r="C6">
        <v>24</v>
      </c>
      <c r="D6">
        <v>1168.1500000000001</v>
      </c>
      <c r="E6" t="s">
        <v>14</v>
      </c>
      <c r="F6" s="3">
        <f t="shared" si="0"/>
        <v>48.672916666666673</v>
      </c>
      <c r="G6">
        <v>-743.96</v>
      </c>
      <c r="H6">
        <f t="shared" si="1"/>
        <v>1912.1100000000001</v>
      </c>
      <c r="I6">
        <f t="shared" si="2"/>
        <v>0</v>
      </c>
      <c r="J6" t="s">
        <v>37</v>
      </c>
      <c r="K6" t="s">
        <v>23</v>
      </c>
      <c r="L6" t="s">
        <v>38</v>
      </c>
      <c r="M6" t="s">
        <v>18</v>
      </c>
      <c r="N6" t="s">
        <v>19</v>
      </c>
      <c r="O6" t="s">
        <v>39</v>
      </c>
      <c r="P6" t="s">
        <v>21</v>
      </c>
    </row>
    <row r="7" spans="1:16" x14ac:dyDescent="0.25">
      <c r="A7">
        <v>41696</v>
      </c>
      <c r="B7" t="s">
        <v>28</v>
      </c>
      <c r="C7">
        <v>45</v>
      </c>
      <c r="D7">
        <v>237.28</v>
      </c>
      <c r="E7" t="s">
        <v>14</v>
      </c>
      <c r="F7" s="3">
        <f t="shared" si="0"/>
        <v>5.2728888888888887</v>
      </c>
      <c r="G7">
        <v>-2088.6799999999998</v>
      </c>
      <c r="H7">
        <f t="shared" si="1"/>
        <v>2325.96</v>
      </c>
      <c r="I7">
        <f t="shared" si="2"/>
        <v>0</v>
      </c>
      <c r="J7" t="s">
        <v>40</v>
      </c>
      <c r="K7" t="s">
        <v>23</v>
      </c>
      <c r="L7" t="s">
        <v>38</v>
      </c>
      <c r="M7" t="s">
        <v>18</v>
      </c>
      <c r="N7" t="s">
        <v>41</v>
      </c>
      <c r="O7" t="s">
        <v>42</v>
      </c>
      <c r="P7" t="s">
        <v>21</v>
      </c>
    </row>
    <row r="8" spans="1:16" x14ac:dyDescent="0.25">
      <c r="A8">
        <v>43267</v>
      </c>
      <c r="B8" t="s">
        <v>43</v>
      </c>
      <c r="C8">
        <v>17</v>
      </c>
      <c r="D8">
        <v>1368.14</v>
      </c>
      <c r="E8" t="s">
        <v>14</v>
      </c>
      <c r="F8" s="3">
        <f t="shared" si="0"/>
        <v>80.47882352941177</v>
      </c>
      <c r="G8">
        <v>171.26</v>
      </c>
      <c r="H8">
        <f t="shared" si="1"/>
        <v>1196.8800000000001</v>
      </c>
      <c r="I8">
        <f t="shared" si="2"/>
        <v>0</v>
      </c>
      <c r="J8" t="s">
        <v>44</v>
      </c>
      <c r="K8" t="s">
        <v>23</v>
      </c>
      <c r="L8" t="s">
        <v>33</v>
      </c>
      <c r="M8" t="s">
        <v>18</v>
      </c>
      <c r="N8" t="s">
        <v>41</v>
      </c>
      <c r="O8" t="s">
        <v>45</v>
      </c>
      <c r="P8" t="s">
        <v>21</v>
      </c>
    </row>
    <row r="9" spans="1:16" x14ac:dyDescent="0.25">
      <c r="A9">
        <v>29319</v>
      </c>
      <c r="B9" t="s">
        <v>31</v>
      </c>
      <c r="C9">
        <v>21</v>
      </c>
      <c r="D9">
        <v>4429.6899999999996</v>
      </c>
      <c r="E9" t="s">
        <v>14</v>
      </c>
      <c r="F9" s="3">
        <f t="shared" si="0"/>
        <v>210.93761904761902</v>
      </c>
      <c r="G9">
        <v>983.55</v>
      </c>
      <c r="H9">
        <f t="shared" si="1"/>
        <v>3446.1399999999994</v>
      </c>
      <c r="I9">
        <f t="shared" si="2"/>
        <v>88.593799999999987</v>
      </c>
      <c r="J9" t="s">
        <v>46</v>
      </c>
      <c r="K9" t="s">
        <v>47</v>
      </c>
      <c r="L9" t="s">
        <v>38</v>
      </c>
      <c r="M9" t="s">
        <v>48</v>
      </c>
      <c r="N9" t="s">
        <v>49</v>
      </c>
      <c r="O9" t="s">
        <v>50</v>
      </c>
      <c r="P9" t="s">
        <v>21</v>
      </c>
    </row>
    <row r="10" spans="1:16" x14ac:dyDescent="0.25">
      <c r="A10">
        <v>5988</v>
      </c>
      <c r="B10" t="s">
        <v>28</v>
      </c>
      <c r="C10">
        <v>40</v>
      </c>
      <c r="D10">
        <v>19109.61</v>
      </c>
      <c r="E10" t="s">
        <v>14</v>
      </c>
      <c r="F10" s="3">
        <f t="shared" si="0"/>
        <v>477.74025</v>
      </c>
      <c r="G10">
        <v>-379.29</v>
      </c>
      <c r="H10">
        <f t="shared" si="1"/>
        <v>19488.900000000001</v>
      </c>
      <c r="I10">
        <f t="shared" si="2"/>
        <v>382.19220000000001</v>
      </c>
      <c r="J10" t="s">
        <v>51</v>
      </c>
      <c r="K10" t="s">
        <v>52</v>
      </c>
      <c r="L10" t="s">
        <v>33</v>
      </c>
      <c r="M10" t="s">
        <v>48</v>
      </c>
      <c r="N10" t="s">
        <v>49</v>
      </c>
      <c r="O10" t="s">
        <v>53</v>
      </c>
      <c r="P10" t="s">
        <v>21</v>
      </c>
    </row>
    <row r="11" spans="1:16" x14ac:dyDescent="0.25">
      <c r="A11">
        <v>51073</v>
      </c>
      <c r="B11" t="s">
        <v>28</v>
      </c>
      <c r="C11">
        <v>17</v>
      </c>
      <c r="D11" t="e">
        <f>SUM(Salesstore!A1048556gg)</f>
        <v>#NAME?</v>
      </c>
      <c r="E11" t="s">
        <v>14</v>
      </c>
      <c r="F11" s="3" t="e">
        <f t="shared" si="0"/>
        <v>#NAME?</v>
      </c>
      <c r="G11">
        <v>958.8</v>
      </c>
      <c r="H11" t="e">
        <f t="shared" si="1"/>
        <v>#NAME?</v>
      </c>
      <c r="I11" t="e">
        <f t="shared" si="2"/>
        <v>#NAME?</v>
      </c>
      <c r="J11" t="s">
        <v>54</v>
      </c>
      <c r="K11" t="s">
        <v>52</v>
      </c>
      <c r="L11" t="s">
        <v>17</v>
      </c>
      <c r="M11" t="s">
        <v>25</v>
      </c>
      <c r="N11" t="s">
        <v>26</v>
      </c>
      <c r="O11" t="s">
        <v>55</v>
      </c>
      <c r="P11" t="s">
        <v>21</v>
      </c>
    </row>
    <row r="12" spans="1:16" x14ac:dyDescent="0.25">
      <c r="A12">
        <v>29185</v>
      </c>
      <c r="B12" t="s">
        <v>13</v>
      </c>
      <c r="C12">
        <v>48</v>
      </c>
      <c r="D12">
        <v>446.53</v>
      </c>
      <c r="E12" t="s">
        <v>14</v>
      </c>
      <c r="F12" s="3">
        <f t="shared" si="0"/>
        <v>9.3027083333333334</v>
      </c>
      <c r="G12">
        <v>-261.45</v>
      </c>
      <c r="H12">
        <f t="shared" si="1"/>
        <v>707.98</v>
      </c>
      <c r="I12">
        <f t="shared" si="2"/>
        <v>0</v>
      </c>
      <c r="J12" t="s">
        <v>56</v>
      </c>
      <c r="K12" t="s">
        <v>52</v>
      </c>
      <c r="L12" t="s">
        <v>17</v>
      </c>
      <c r="M12" t="s">
        <v>25</v>
      </c>
      <c r="N12" t="s">
        <v>26</v>
      </c>
      <c r="O12" t="s">
        <v>57</v>
      </c>
      <c r="P12" t="s">
        <v>21</v>
      </c>
    </row>
    <row r="13" spans="1:16" x14ac:dyDescent="0.25">
      <c r="A13">
        <v>32582</v>
      </c>
      <c r="B13" t="s">
        <v>28</v>
      </c>
      <c r="C13">
        <v>27</v>
      </c>
      <c r="D13">
        <v>2780.88</v>
      </c>
      <c r="E13" t="s">
        <v>14</v>
      </c>
      <c r="F13" s="3">
        <f t="shared" si="0"/>
        <v>102.99555555555555</v>
      </c>
      <c r="G13">
        <v>595.38</v>
      </c>
      <c r="H13">
        <f t="shared" si="1"/>
        <v>2185.5</v>
      </c>
      <c r="I13">
        <f t="shared" si="2"/>
        <v>0</v>
      </c>
      <c r="J13" t="s">
        <v>58</v>
      </c>
      <c r="K13" t="s">
        <v>52</v>
      </c>
      <c r="L13" t="s">
        <v>24</v>
      </c>
      <c r="M13" t="s">
        <v>25</v>
      </c>
      <c r="N13" t="s">
        <v>26</v>
      </c>
      <c r="O13" t="s">
        <v>59</v>
      </c>
      <c r="P13" t="s">
        <v>21</v>
      </c>
    </row>
    <row r="14" spans="1:16" x14ac:dyDescent="0.25">
      <c r="A14">
        <v>39332</v>
      </c>
      <c r="B14" t="s">
        <v>43</v>
      </c>
      <c r="C14">
        <v>4</v>
      </c>
      <c r="D14">
        <v>198.72</v>
      </c>
      <c r="E14" t="s">
        <v>14</v>
      </c>
      <c r="F14" s="3">
        <f t="shared" si="0"/>
        <v>49.68</v>
      </c>
      <c r="G14">
        <v>-34.43</v>
      </c>
      <c r="H14">
        <f t="shared" si="1"/>
        <v>233.15</v>
      </c>
      <c r="I14">
        <f t="shared" si="2"/>
        <v>0</v>
      </c>
      <c r="J14" t="s">
        <v>60</v>
      </c>
      <c r="K14" t="s">
        <v>52</v>
      </c>
      <c r="L14" t="s">
        <v>24</v>
      </c>
      <c r="M14" t="s">
        <v>25</v>
      </c>
      <c r="N14" t="s">
        <v>26</v>
      </c>
      <c r="O14" t="s">
        <v>61</v>
      </c>
      <c r="P14" t="s">
        <v>21</v>
      </c>
    </row>
    <row r="15" spans="1:16" x14ac:dyDescent="0.25">
      <c r="A15">
        <v>49088</v>
      </c>
      <c r="B15" t="s">
        <v>43</v>
      </c>
      <c r="C15">
        <v>15</v>
      </c>
      <c r="D15">
        <v>4012.58</v>
      </c>
      <c r="E15" t="s">
        <v>14</v>
      </c>
      <c r="F15" s="3">
        <f t="shared" si="0"/>
        <v>267.50533333333334</v>
      </c>
      <c r="G15">
        <v>-425.14</v>
      </c>
      <c r="H15">
        <f t="shared" si="1"/>
        <v>4437.72</v>
      </c>
      <c r="I15">
        <f t="shared" si="2"/>
        <v>80.251599999999996</v>
      </c>
      <c r="J15" t="s">
        <v>62</v>
      </c>
      <c r="K15" t="s">
        <v>47</v>
      </c>
      <c r="L15" t="s">
        <v>24</v>
      </c>
      <c r="M15" t="s">
        <v>18</v>
      </c>
      <c r="N15" t="s">
        <v>19</v>
      </c>
      <c r="O15" t="s">
        <v>30</v>
      </c>
      <c r="P15" t="s">
        <v>21</v>
      </c>
    </row>
    <row r="16" spans="1:16" x14ac:dyDescent="0.25">
      <c r="A16">
        <v>29318</v>
      </c>
      <c r="B16" t="s">
        <v>28</v>
      </c>
      <c r="C16">
        <v>21</v>
      </c>
      <c r="D16">
        <v>2954.14</v>
      </c>
      <c r="E16" t="s">
        <v>14</v>
      </c>
      <c r="F16" s="3">
        <f t="shared" si="0"/>
        <v>140.67333333333332</v>
      </c>
      <c r="G16">
        <v>-522.94000000000005</v>
      </c>
      <c r="H16">
        <f t="shared" si="1"/>
        <v>3477.08</v>
      </c>
      <c r="I16">
        <f t="shared" si="2"/>
        <v>0</v>
      </c>
      <c r="J16" t="s">
        <v>63</v>
      </c>
      <c r="K16" t="s">
        <v>64</v>
      </c>
      <c r="L16" t="s">
        <v>17</v>
      </c>
      <c r="M16" t="s">
        <v>18</v>
      </c>
      <c r="N16" t="s">
        <v>19</v>
      </c>
      <c r="O16" t="s">
        <v>20</v>
      </c>
      <c r="P16" t="s">
        <v>21</v>
      </c>
    </row>
    <row r="17" spans="1:16" x14ac:dyDescent="0.25">
      <c r="A17">
        <v>50533</v>
      </c>
      <c r="B17" t="s">
        <v>28</v>
      </c>
      <c r="C17">
        <v>32</v>
      </c>
      <c r="D17">
        <v>1974.66</v>
      </c>
      <c r="E17" t="s">
        <v>14</v>
      </c>
      <c r="F17" s="3">
        <f t="shared" si="0"/>
        <v>61.708125000000003</v>
      </c>
      <c r="G17">
        <v>-929.68</v>
      </c>
      <c r="H17">
        <f t="shared" si="1"/>
        <v>2904.34</v>
      </c>
      <c r="I17">
        <f t="shared" si="2"/>
        <v>0</v>
      </c>
      <c r="J17" t="s">
        <v>65</v>
      </c>
      <c r="K17" t="s">
        <v>64</v>
      </c>
      <c r="L17" t="s">
        <v>38</v>
      </c>
      <c r="M17" t="s">
        <v>18</v>
      </c>
      <c r="N17" t="s">
        <v>19</v>
      </c>
      <c r="O17" t="s">
        <v>66</v>
      </c>
      <c r="P17" t="s">
        <v>21</v>
      </c>
    </row>
    <row r="18" spans="1:16" x14ac:dyDescent="0.25">
      <c r="A18">
        <v>21383</v>
      </c>
      <c r="B18" t="s">
        <v>31</v>
      </c>
      <c r="C18">
        <v>31</v>
      </c>
      <c r="D18">
        <v>16066.85</v>
      </c>
      <c r="E18" t="s">
        <v>67</v>
      </c>
      <c r="F18" s="3">
        <f t="shared" si="0"/>
        <v>518.28548387096771</v>
      </c>
      <c r="G18">
        <v>7416.43</v>
      </c>
      <c r="H18">
        <f t="shared" si="1"/>
        <v>8650.42</v>
      </c>
      <c r="I18">
        <f t="shared" si="2"/>
        <v>321.33699999999999</v>
      </c>
      <c r="J18" t="s">
        <v>68</v>
      </c>
      <c r="K18" t="s">
        <v>23</v>
      </c>
      <c r="L18" t="s">
        <v>24</v>
      </c>
      <c r="M18" t="s">
        <v>48</v>
      </c>
      <c r="N18" t="s">
        <v>69</v>
      </c>
      <c r="O18" t="s">
        <v>70</v>
      </c>
      <c r="P18" t="s">
        <v>21</v>
      </c>
    </row>
    <row r="19" spans="1:16" x14ac:dyDescent="0.25">
      <c r="A19">
        <v>48197</v>
      </c>
      <c r="B19" t="s">
        <v>28</v>
      </c>
      <c r="C19">
        <v>32</v>
      </c>
      <c r="D19">
        <v>1282.49</v>
      </c>
      <c r="E19" t="s">
        <v>67</v>
      </c>
      <c r="F19" s="3">
        <f t="shared" si="0"/>
        <v>40.0778125</v>
      </c>
      <c r="G19">
        <v>154.74</v>
      </c>
      <c r="H19">
        <f t="shared" si="1"/>
        <v>1127.75</v>
      </c>
      <c r="I19">
        <f t="shared" si="2"/>
        <v>0</v>
      </c>
      <c r="J19" t="s">
        <v>71</v>
      </c>
      <c r="K19" t="s">
        <v>52</v>
      </c>
      <c r="L19" t="s">
        <v>24</v>
      </c>
      <c r="M19" t="s">
        <v>25</v>
      </c>
      <c r="N19" t="s">
        <v>26</v>
      </c>
      <c r="O19" t="s">
        <v>61</v>
      </c>
      <c r="P19" t="s">
        <v>21</v>
      </c>
    </row>
    <row r="20" spans="1:16" x14ac:dyDescent="0.25">
      <c r="A20">
        <v>25031</v>
      </c>
      <c r="B20" t="s">
        <v>13</v>
      </c>
      <c r="C20">
        <v>24</v>
      </c>
      <c r="D20">
        <v>4636.62</v>
      </c>
      <c r="E20" t="s">
        <v>67</v>
      </c>
      <c r="F20" s="3">
        <f t="shared" si="0"/>
        <v>193.1925</v>
      </c>
      <c r="G20">
        <v>-318.45</v>
      </c>
      <c r="H20">
        <f t="shared" si="1"/>
        <v>4955.07</v>
      </c>
      <c r="I20">
        <f t="shared" si="2"/>
        <v>92.732399999999998</v>
      </c>
      <c r="J20" t="s">
        <v>72</v>
      </c>
      <c r="K20" t="s">
        <v>52</v>
      </c>
      <c r="L20" t="s">
        <v>24</v>
      </c>
      <c r="M20" t="s">
        <v>25</v>
      </c>
      <c r="N20" t="s">
        <v>73</v>
      </c>
      <c r="O20" t="s">
        <v>74</v>
      </c>
      <c r="P20" t="s">
        <v>21</v>
      </c>
    </row>
    <row r="21" spans="1:16" x14ac:dyDescent="0.25">
      <c r="A21">
        <v>38758</v>
      </c>
      <c r="B21" t="s">
        <v>28</v>
      </c>
      <c r="C21">
        <v>7</v>
      </c>
      <c r="D21">
        <v>497.2</v>
      </c>
      <c r="E21" t="s">
        <v>67</v>
      </c>
      <c r="F21" s="3">
        <f t="shared" si="0"/>
        <v>71.028571428571425</v>
      </c>
      <c r="G21">
        <v>-219.61</v>
      </c>
      <c r="H21">
        <f t="shared" si="1"/>
        <v>716.81</v>
      </c>
      <c r="I21">
        <f t="shared" si="2"/>
        <v>0</v>
      </c>
      <c r="J21" t="s">
        <v>75</v>
      </c>
      <c r="K21" t="s">
        <v>52</v>
      </c>
      <c r="L21" t="s">
        <v>24</v>
      </c>
      <c r="M21" t="s">
        <v>18</v>
      </c>
      <c r="N21" t="s">
        <v>41</v>
      </c>
      <c r="O21" t="s">
        <v>76</v>
      </c>
      <c r="P21" t="s">
        <v>21</v>
      </c>
    </row>
    <row r="22" spans="1:16" x14ac:dyDescent="0.25">
      <c r="A22">
        <v>41895</v>
      </c>
      <c r="B22" t="s">
        <v>43</v>
      </c>
      <c r="C22">
        <v>8</v>
      </c>
      <c r="D22">
        <v>27663.919999999998</v>
      </c>
      <c r="E22" t="s">
        <v>67</v>
      </c>
      <c r="F22" s="3">
        <f t="shared" si="0"/>
        <v>3457.99</v>
      </c>
      <c r="G22">
        <v>-391.92</v>
      </c>
      <c r="H22">
        <f t="shared" si="1"/>
        <v>28055.839999999997</v>
      </c>
      <c r="I22">
        <f t="shared" si="2"/>
        <v>553.27840000000003</v>
      </c>
      <c r="J22" t="s">
        <v>58</v>
      </c>
      <c r="K22" t="s">
        <v>52</v>
      </c>
      <c r="L22" t="s">
        <v>24</v>
      </c>
      <c r="M22" t="s">
        <v>48</v>
      </c>
      <c r="N22" t="s">
        <v>49</v>
      </c>
      <c r="O22" t="s">
        <v>77</v>
      </c>
      <c r="P22" t="s">
        <v>21</v>
      </c>
    </row>
    <row r="23" spans="1:16" x14ac:dyDescent="0.25">
      <c r="A23">
        <v>53894</v>
      </c>
      <c r="B23" t="s">
        <v>43</v>
      </c>
      <c r="C23">
        <v>37</v>
      </c>
      <c r="D23">
        <v>2756.17</v>
      </c>
      <c r="E23" t="s">
        <v>67</v>
      </c>
      <c r="F23" s="3">
        <f t="shared" si="0"/>
        <v>74.491081081081077</v>
      </c>
      <c r="G23">
        <v>-1561.72</v>
      </c>
      <c r="H23">
        <f t="shared" si="1"/>
        <v>4317.8900000000003</v>
      </c>
      <c r="I23">
        <f t="shared" si="2"/>
        <v>0</v>
      </c>
      <c r="J23" t="s">
        <v>78</v>
      </c>
      <c r="K23" t="s">
        <v>47</v>
      </c>
      <c r="L23" t="s">
        <v>24</v>
      </c>
      <c r="M23" t="s">
        <v>25</v>
      </c>
      <c r="N23" t="s">
        <v>73</v>
      </c>
      <c r="O23" t="s">
        <v>79</v>
      </c>
      <c r="P23" t="s">
        <v>21</v>
      </c>
    </row>
    <row r="24" spans="1:16" x14ac:dyDescent="0.25">
      <c r="A24">
        <v>11969</v>
      </c>
      <c r="B24" t="s">
        <v>28</v>
      </c>
      <c r="C24">
        <v>16</v>
      </c>
      <c r="D24">
        <v>1684.96</v>
      </c>
      <c r="E24" t="s">
        <v>67</v>
      </c>
      <c r="F24" s="3">
        <f t="shared" si="0"/>
        <v>105.31</v>
      </c>
      <c r="G24">
        <v>-553.05999999999995</v>
      </c>
      <c r="H24">
        <f t="shared" si="1"/>
        <v>2238.02</v>
      </c>
      <c r="I24">
        <f t="shared" si="2"/>
        <v>0</v>
      </c>
      <c r="J24" t="s">
        <v>80</v>
      </c>
      <c r="K24" t="s">
        <v>47</v>
      </c>
      <c r="L24" t="s">
        <v>24</v>
      </c>
      <c r="M24" t="s">
        <v>18</v>
      </c>
      <c r="N24" t="s">
        <v>19</v>
      </c>
      <c r="O24" t="s">
        <v>81</v>
      </c>
      <c r="P24" t="s">
        <v>21</v>
      </c>
    </row>
    <row r="25" spans="1:16" x14ac:dyDescent="0.25">
      <c r="A25">
        <v>22368</v>
      </c>
      <c r="B25" t="s">
        <v>36</v>
      </c>
      <c r="C25">
        <v>34</v>
      </c>
      <c r="D25">
        <v>2788.04</v>
      </c>
      <c r="E25" t="s">
        <v>67</v>
      </c>
      <c r="F25" s="3">
        <f t="shared" si="0"/>
        <v>82.001176470588234</v>
      </c>
      <c r="G25">
        <v>-849.18</v>
      </c>
      <c r="H25">
        <f t="shared" si="1"/>
        <v>3637.22</v>
      </c>
      <c r="I25">
        <f t="shared" si="2"/>
        <v>0</v>
      </c>
      <c r="J25" t="s">
        <v>82</v>
      </c>
      <c r="K25" t="s">
        <v>47</v>
      </c>
      <c r="L25" t="s">
        <v>24</v>
      </c>
      <c r="M25" t="s">
        <v>18</v>
      </c>
      <c r="N25" t="s">
        <v>19</v>
      </c>
      <c r="O25" t="s">
        <v>83</v>
      </c>
      <c r="P25" t="s">
        <v>21</v>
      </c>
    </row>
    <row r="26" spans="1:16" x14ac:dyDescent="0.25">
      <c r="A26">
        <v>4612</v>
      </c>
      <c r="B26" t="s">
        <v>36</v>
      </c>
      <c r="C26">
        <v>9</v>
      </c>
      <c r="D26">
        <v>89.55</v>
      </c>
      <c r="E26" t="s">
        <v>67</v>
      </c>
      <c r="F26" s="3">
        <f t="shared" si="0"/>
        <v>9.9499999999999993</v>
      </c>
      <c r="G26">
        <v>-375.64</v>
      </c>
      <c r="H26">
        <f t="shared" si="1"/>
        <v>465.19</v>
      </c>
      <c r="I26">
        <f t="shared" si="2"/>
        <v>0</v>
      </c>
      <c r="J26" t="s">
        <v>84</v>
      </c>
      <c r="K26" t="s">
        <v>16</v>
      </c>
      <c r="L26" t="s">
        <v>17</v>
      </c>
      <c r="M26" t="s">
        <v>18</v>
      </c>
      <c r="N26" t="s">
        <v>41</v>
      </c>
      <c r="O26" t="s">
        <v>42</v>
      </c>
      <c r="P26" t="s">
        <v>21</v>
      </c>
    </row>
    <row r="27" spans="1:16" x14ac:dyDescent="0.25">
      <c r="A27">
        <v>7110</v>
      </c>
      <c r="B27" t="s">
        <v>31</v>
      </c>
      <c r="C27">
        <v>22</v>
      </c>
      <c r="D27">
        <v>6396.2</v>
      </c>
      <c r="E27" t="s">
        <v>67</v>
      </c>
      <c r="F27" s="3">
        <f t="shared" si="0"/>
        <v>290.73636363636365</v>
      </c>
      <c r="G27">
        <v>1902.24</v>
      </c>
      <c r="H27">
        <f t="shared" si="1"/>
        <v>4493.96</v>
      </c>
      <c r="I27">
        <f t="shared" si="2"/>
        <v>127.92399999999999</v>
      </c>
      <c r="J27" t="s">
        <v>85</v>
      </c>
      <c r="K27" t="s">
        <v>16</v>
      </c>
      <c r="L27" t="s">
        <v>17</v>
      </c>
      <c r="M27" t="s">
        <v>25</v>
      </c>
      <c r="N27" t="s">
        <v>34</v>
      </c>
      <c r="O27" t="s">
        <v>86</v>
      </c>
      <c r="P27" t="s">
        <v>21</v>
      </c>
    </row>
    <row r="28" spans="1:16" x14ac:dyDescent="0.25">
      <c r="A28">
        <v>9927</v>
      </c>
      <c r="B28" t="s">
        <v>13</v>
      </c>
      <c r="C28">
        <v>44</v>
      </c>
      <c r="D28">
        <v>10087.6</v>
      </c>
      <c r="E28" t="s">
        <v>67</v>
      </c>
      <c r="F28" s="3">
        <f t="shared" si="0"/>
        <v>229.26363636363638</v>
      </c>
      <c r="G28">
        <v>3387.35</v>
      </c>
      <c r="H28">
        <f t="shared" si="1"/>
        <v>6700.25</v>
      </c>
      <c r="I28">
        <f t="shared" si="2"/>
        <v>201.75200000000001</v>
      </c>
      <c r="J28" t="s">
        <v>85</v>
      </c>
      <c r="K28" t="s">
        <v>23</v>
      </c>
      <c r="L28" t="s">
        <v>17</v>
      </c>
      <c r="M28" t="s">
        <v>25</v>
      </c>
      <c r="N28" t="s">
        <v>34</v>
      </c>
      <c r="O28" t="s">
        <v>87</v>
      </c>
      <c r="P28" t="s">
        <v>21</v>
      </c>
    </row>
    <row r="29" spans="1:16" x14ac:dyDescent="0.25">
      <c r="A29">
        <v>11456</v>
      </c>
      <c r="B29" t="s">
        <v>31</v>
      </c>
      <c r="C29">
        <v>15</v>
      </c>
      <c r="D29">
        <v>1519.9</v>
      </c>
      <c r="E29" t="s">
        <v>67</v>
      </c>
      <c r="F29" s="3">
        <f t="shared" si="0"/>
        <v>101.32666666666667</v>
      </c>
      <c r="G29">
        <v>399.37</v>
      </c>
      <c r="H29">
        <f t="shared" si="1"/>
        <v>1120.5300000000002</v>
      </c>
      <c r="I29">
        <f t="shared" si="2"/>
        <v>0</v>
      </c>
      <c r="J29" t="s">
        <v>88</v>
      </c>
      <c r="K29" t="s">
        <v>23</v>
      </c>
      <c r="L29" t="s">
        <v>17</v>
      </c>
      <c r="M29" t="s">
        <v>25</v>
      </c>
      <c r="N29" t="s">
        <v>26</v>
      </c>
      <c r="O29" t="s">
        <v>59</v>
      </c>
      <c r="P29" t="s">
        <v>21</v>
      </c>
    </row>
    <row r="30" spans="1:16" x14ac:dyDescent="0.25">
      <c r="A30">
        <v>24743</v>
      </c>
      <c r="B30" t="s">
        <v>31</v>
      </c>
      <c r="C30">
        <v>26</v>
      </c>
      <c r="D30">
        <v>3758.77</v>
      </c>
      <c r="E30" t="s">
        <v>67</v>
      </c>
      <c r="F30" s="3">
        <f t="shared" si="0"/>
        <v>144.56807692307692</v>
      </c>
      <c r="G30">
        <v>753.61</v>
      </c>
      <c r="H30">
        <f t="shared" si="1"/>
        <v>3005.16</v>
      </c>
      <c r="I30">
        <f t="shared" si="2"/>
        <v>75.175399999999996</v>
      </c>
      <c r="J30" t="s">
        <v>89</v>
      </c>
      <c r="K30" t="s">
        <v>23</v>
      </c>
      <c r="L30" t="s">
        <v>17</v>
      </c>
      <c r="M30" t="s">
        <v>25</v>
      </c>
      <c r="N30" t="s">
        <v>34</v>
      </c>
      <c r="O30" t="s">
        <v>35</v>
      </c>
      <c r="P30" t="s">
        <v>21</v>
      </c>
    </row>
    <row r="31" spans="1:16" x14ac:dyDescent="0.25">
      <c r="A31">
        <v>30658</v>
      </c>
      <c r="B31" t="s">
        <v>36</v>
      </c>
      <c r="C31">
        <v>35</v>
      </c>
      <c r="D31">
        <v>17387.650000000001</v>
      </c>
      <c r="E31" t="s">
        <v>67</v>
      </c>
      <c r="F31" s="3">
        <f t="shared" si="0"/>
        <v>496.79</v>
      </c>
      <c r="G31">
        <v>6907.61</v>
      </c>
      <c r="H31">
        <f t="shared" si="1"/>
        <v>10480.040000000001</v>
      </c>
      <c r="I31">
        <f t="shared" si="2"/>
        <v>347.75300000000004</v>
      </c>
      <c r="J31" t="s">
        <v>90</v>
      </c>
      <c r="K31" t="s">
        <v>23</v>
      </c>
      <c r="L31" t="s">
        <v>17</v>
      </c>
      <c r="M31" t="s">
        <v>48</v>
      </c>
      <c r="N31" t="s">
        <v>49</v>
      </c>
      <c r="O31" t="s">
        <v>53</v>
      </c>
      <c r="P31" t="s">
        <v>21</v>
      </c>
    </row>
    <row r="32" spans="1:16" x14ac:dyDescent="0.25">
      <c r="A32">
        <v>30658</v>
      </c>
      <c r="B32" t="s">
        <v>36</v>
      </c>
      <c r="C32">
        <v>44</v>
      </c>
      <c r="D32">
        <v>6040.22</v>
      </c>
      <c r="E32" t="s">
        <v>67</v>
      </c>
      <c r="F32" s="3">
        <f t="shared" si="0"/>
        <v>137.27772727272728</v>
      </c>
      <c r="G32">
        <v>-942.5</v>
      </c>
      <c r="H32">
        <f t="shared" si="1"/>
        <v>6982.72</v>
      </c>
      <c r="I32">
        <f t="shared" si="2"/>
        <v>120.8044</v>
      </c>
      <c r="J32" t="s">
        <v>90</v>
      </c>
      <c r="K32" t="s">
        <v>23</v>
      </c>
      <c r="L32" t="s">
        <v>17</v>
      </c>
      <c r="M32" t="s">
        <v>18</v>
      </c>
      <c r="N32" t="s">
        <v>19</v>
      </c>
      <c r="O32" t="s">
        <v>20</v>
      </c>
      <c r="P32" t="s">
        <v>21</v>
      </c>
    </row>
    <row r="33" spans="1:16" x14ac:dyDescent="0.25">
      <c r="A33">
        <v>31393</v>
      </c>
      <c r="B33" t="s">
        <v>43</v>
      </c>
      <c r="C33">
        <v>4</v>
      </c>
      <c r="D33">
        <v>97.57</v>
      </c>
      <c r="E33" t="s">
        <v>67</v>
      </c>
      <c r="F33" s="3">
        <f t="shared" si="0"/>
        <v>24.392499999999998</v>
      </c>
      <c r="G33">
        <v>-27.31</v>
      </c>
      <c r="H33">
        <f t="shared" si="1"/>
        <v>124.88</v>
      </c>
      <c r="I33">
        <f t="shared" si="2"/>
        <v>0</v>
      </c>
      <c r="J33" t="s">
        <v>91</v>
      </c>
      <c r="K33" t="s">
        <v>23</v>
      </c>
      <c r="L33" t="s">
        <v>17</v>
      </c>
      <c r="M33" t="s">
        <v>25</v>
      </c>
      <c r="N33" t="s">
        <v>26</v>
      </c>
      <c r="O33" t="s">
        <v>92</v>
      </c>
      <c r="P33" t="s">
        <v>21</v>
      </c>
    </row>
    <row r="34" spans="1:16" x14ac:dyDescent="0.25">
      <c r="A34">
        <v>34631</v>
      </c>
      <c r="B34" t="s">
        <v>28</v>
      </c>
      <c r="C34">
        <v>19</v>
      </c>
      <c r="D34">
        <v>12616.2</v>
      </c>
      <c r="E34" t="s">
        <v>67</v>
      </c>
      <c r="F34" s="3">
        <f t="shared" si="0"/>
        <v>664.01052631578955</v>
      </c>
      <c r="G34">
        <v>2808.22</v>
      </c>
      <c r="H34">
        <f t="shared" si="1"/>
        <v>9807.9800000000014</v>
      </c>
      <c r="I34">
        <f t="shared" si="2"/>
        <v>252.32400000000001</v>
      </c>
      <c r="J34" t="s">
        <v>93</v>
      </c>
      <c r="K34" t="s">
        <v>23</v>
      </c>
      <c r="L34" t="s">
        <v>17</v>
      </c>
      <c r="M34" t="s">
        <v>48</v>
      </c>
      <c r="N34" t="s">
        <v>49</v>
      </c>
      <c r="O34" t="s">
        <v>94</v>
      </c>
      <c r="P34" t="s">
        <v>21</v>
      </c>
    </row>
    <row r="35" spans="1:16" x14ac:dyDescent="0.25">
      <c r="A35">
        <v>39683</v>
      </c>
      <c r="B35" t="s">
        <v>13</v>
      </c>
      <c r="C35">
        <v>41</v>
      </c>
      <c r="D35">
        <v>8387.1</v>
      </c>
      <c r="E35" t="s">
        <v>67</v>
      </c>
      <c r="F35" s="3">
        <f t="shared" si="0"/>
        <v>204.56341463414634</v>
      </c>
      <c r="G35">
        <v>2113.9499999999998</v>
      </c>
      <c r="H35">
        <f t="shared" si="1"/>
        <v>6273.1500000000005</v>
      </c>
      <c r="I35">
        <f t="shared" si="2"/>
        <v>167.74200000000002</v>
      </c>
      <c r="J35" t="s">
        <v>95</v>
      </c>
      <c r="K35" t="s">
        <v>23</v>
      </c>
      <c r="L35" t="s">
        <v>17</v>
      </c>
      <c r="M35" t="s">
        <v>25</v>
      </c>
      <c r="N35" t="s">
        <v>34</v>
      </c>
      <c r="O35" t="s">
        <v>87</v>
      </c>
      <c r="P35" t="s">
        <v>21</v>
      </c>
    </row>
    <row r="36" spans="1:16" x14ac:dyDescent="0.25">
      <c r="A36">
        <v>42209</v>
      </c>
      <c r="B36" t="s">
        <v>13</v>
      </c>
      <c r="C36">
        <v>31</v>
      </c>
      <c r="D36">
        <v>8901.7800000000007</v>
      </c>
      <c r="E36" t="s">
        <v>67</v>
      </c>
      <c r="F36" s="3">
        <f t="shared" si="0"/>
        <v>287.15419354838713</v>
      </c>
      <c r="G36">
        <v>2795.36</v>
      </c>
      <c r="H36">
        <f t="shared" si="1"/>
        <v>6106.42</v>
      </c>
      <c r="I36">
        <f t="shared" si="2"/>
        <v>178.03560000000002</v>
      </c>
      <c r="J36" t="s">
        <v>96</v>
      </c>
      <c r="K36" t="s">
        <v>23</v>
      </c>
      <c r="L36" t="s">
        <v>17</v>
      </c>
      <c r="M36" t="s">
        <v>25</v>
      </c>
      <c r="N36" t="s">
        <v>34</v>
      </c>
      <c r="O36" t="s">
        <v>86</v>
      </c>
      <c r="P36" t="s">
        <v>21</v>
      </c>
    </row>
    <row r="37" spans="1:16" x14ac:dyDescent="0.25">
      <c r="A37">
        <v>52964</v>
      </c>
      <c r="B37" t="s">
        <v>43</v>
      </c>
      <c r="C37">
        <v>44</v>
      </c>
      <c r="D37">
        <v>5735.79</v>
      </c>
      <c r="E37" t="s">
        <v>67</v>
      </c>
      <c r="F37" s="3">
        <f t="shared" si="0"/>
        <v>130.35886363636362</v>
      </c>
      <c r="G37">
        <v>828.27</v>
      </c>
      <c r="H37">
        <f t="shared" si="1"/>
        <v>4907.5200000000004</v>
      </c>
      <c r="I37">
        <f t="shared" si="2"/>
        <v>114.7158</v>
      </c>
      <c r="J37" t="s">
        <v>84</v>
      </c>
      <c r="K37" t="s">
        <v>23</v>
      </c>
      <c r="L37" t="s">
        <v>17</v>
      </c>
      <c r="M37" t="s">
        <v>25</v>
      </c>
      <c r="N37" t="s">
        <v>26</v>
      </c>
      <c r="O37" t="s">
        <v>55</v>
      </c>
      <c r="P37" t="s">
        <v>21</v>
      </c>
    </row>
    <row r="38" spans="1:16" x14ac:dyDescent="0.25">
      <c r="A38">
        <v>4007</v>
      </c>
      <c r="B38" t="s">
        <v>13</v>
      </c>
      <c r="C38">
        <v>1</v>
      </c>
      <c r="D38">
        <v>305.82</v>
      </c>
      <c r="E38" t="s">
        <v>67</v>
      </c>
      <c r="F38" s="3">
        <f t="shared" si="0"/>
        <v>305.82</v>
      </c>
      <c r="G38">
        <v>-232.24</v>
      </c>
      <c r="H38">
        <f t="shared" si="1"/>
        <v>538.05999999999995</v>
      </c>
      <c r="I38">
        <f t="shared" si="2"/>
        <v>0</v>
      </c>
      <c r="J38" t="s">
        <v>97</v>
      </c>
      <c r="K38" t="s">
        <v>47</v>
      </c>
      <c r="L38" t="s">
        <v>17</v>
      </c>
      <c r="M38" t="s">
        <v>18</v>
      </c>
      <c r="N38" t="s">
        <v>19</v>
      </c>
      <c r="O38" t="s">
        <v>30</v>
      </c>
      <c r="P38" t="s">
        <v>21</v>
      </c>
    </row>
    <row r="39" spans="1:16" x14ac:dyDescent="0.25">
      <c r="A39">
        <v>11362</v>
      </c>
      <c r="B39" t="s">
        <v>31</v>
      </c>
      <c r="C39">
        <v>9</v>
      </c>
      <c r="D39">
        <v>6420.87</v>
      </c>
      <c r="E39" t="s">
        <v>67</v>
      </c>
      <c r="F39" s="3">
        <f t="shared" si="0"/>
        <v>713.43</v>
      </c>
      <c r="G39">
        <v>-690.21</v>
      </c>
      <c r="H39">
        <f t="shared" si="1"/>
        <v>7111.08</v>
      </c>
      <c r="I39">
        <f t="shared" si="2"/>
        <v>128.41739999999999</v>
      </c>
      <c r="J39" t="s">
        <v>98</v>
      </c>
      <c r="K39" t="s">
        <v>47</v>
      </c>
      <c r="L39" t="s">
        <v>17</v>
      </c>
      <c r="M39" t="s">
        <v>48</v>
      </c>
      <c r="N39" t="s">
        <v>49</v>
      </c>
      <c r="O39" t="s">
        <v>94</v>
      </c>
      <c r="P39" t="s">
        <v>21</v>
      </c>
    </row>
    <row r="40" spans="1:16" x14ac:dyDescent="0.25">
      <c r="A40">
        <v>18788</v>
      </c>
      <c r="B40" t="s">
        <v>28</v>
      </c>
      <c r="C40">
        <v>27</v>
      </c>
      <c r="D40">
        <v>566.12</v>
      </c>
      <c r="E40" t="s">
        <v>67</v>
      </c>
      <c r="F40" s="3">
        <f t="shared" si="0"/>
        <v>20.967407407407407</v>
      </c>
      <c r="G40">
        <v>-19.329999999999998</v>
      </c>
      <c r="H40">
        <f t="shared" si="1"/>
        <v>585.45000000000005</v>
      </c>
      <c r="I40">
        <f t="shared" si="2"/>
        <v>0</v>
      </c>
      <c r="J40" t="s">
        <v>99</v>
      </c>
      <c r="K40" t="s">
        <v>47</v>
      </c>
      <c r="L40" t="s">
        <v>17</v>
      </c>
      <c r="M40" t="s">
        <v>25</v>
      </c>
      <c r="N40" t="s">
        <v>26</v>
      </c>
      <c r="O40" t="s">
        <v>100</v>
      </c>
      <c r="P40" t="s">
        <v>21</v>
      </c>
    </row>
    <row r="41" spans="1:16" x14ac:dyDescent="0.25">
      <c r="A41">
        <v>20033</v>
      </c>
      <c r="B41" t="s">
        <v>43</v>
      </c>
      <c r="C41">
        <v>5</v>
      </c>
      <c r="D41">
        <v>2543.9499999999998</v>
      </c>
      <c r="E41" t="s">
        <v>67</v>
      </c>
      <c r="F41" s="3">
        <f t="shared" si="0"/>
        <v>508.78999999999996</v>
      </c>
      <c r="G41">
        <v>-1011.32</v>
      </c>
      <c r="H41">
        <f t="shared" si="1"/>
        <v>3555.27</v>
      </c>
      <c r="I41">
        <f t="shared" si="2"/>
        <v>0</v>
      </c>
      <c r="J41" t="s">
        <v>97</v>
      </c>
      <c r="K41" t="s">
        <v>47</v>
      </c>
      <c r="L41" t="s">
        <v>17</v>
      </c>
      <c r="M41" t="s">
        <v>48</v>
      </c>
      <c r="N41" t="s">
        <v>49</v>
      </c>
      <c r="O41" t="s">
        <v>53</v>
      </c>
      <c r="P41" t="s">
        <v>21</v>
      </c>
    </row>
    <row r="42" spans="1:16" x14ac:dyDescent="0.25">
      <c r="A42">
        <v>22469</v>
      </c>
      <c r="B42" t="s">
        <v>13</v>
      </c>
      <c r="C42">
        <v>24</v>
      </c>
      <c r="D42">
        <v>1482.81</v>
      </c>
      <c r="E42" t="s">
        <v>67</v>
      </c>
      <c r="F42" s="3">
        <f t="shared" si="0"/>
        <v>61.783749999999998</v>
      </c>
      <c r="G42">
        <v>-678.63</v>
      </c>
      <c r="H42">
        <f t="shared" si="1"/>
        <v>2161.44</v>
      </c>
      <c r="I42">
        <f t="shared" si="2"/>
        <v>0</v>
      </c>
      <c r="J42" t="s">
        <v>97</v>
      </c>
      <c r="K42" t="s">
        <v>47</v>
      </c>
      <c r="L42" t="s">
        <v>17</v>
      </c>
      <c r="M42" t="s">
        <v>18</v>
      </c>
      <c r="N42" t="s">
        <v>41</v>
      </c>
      <c r="O42" t="s">
        <v>76</v>
      </c>
      <c r="P42" t="s">
        <v>21</v>
      </c>
    </row>
    <row r="43" spans="1:16" x14ac:dyDescent="0.25">
      <c r="A43">
        <v>22469</v>
      </c>
      <c r="B43" t="s">
        <v>13</v>
      </c>
      <c r="C43">
        <v>23</v>
      </c>
      <c r="D43">
        <v>6693.28</v>
      </c>
      <c r="E43" t="s">
        <v>67</v>
      </c>
      <c r="F43" s="3">
        <f t="shared" si="0"/>
        <v>291.01217391304345</v>
      </c>
      <c r="G43">
        <v>40.32</v>
      </c>
      <c r="H43">
        <f t="shared" si="1"/>
        <v>6652.96</v>
      </c>
      <c r="I43">
        <f t="shared" si="2"/>
        <v>133.8656</v>
      </c>
      <c r="J43" t="s">
        <v>97</v>
      </c>
      <c r="K43" t="s">
        <v>47</v>
      </c>
      <c r="L43" t="s">
        <v>17</v>
      </c>
      <c r="M43" t="s">
        <v>25</v>
      </c>
      <c r="N43" t="s">
        <v>73</v>
      </c>
      <c r="O43" t="s">
        <v>101</v>
      </c>
      <c r="P43" t="s">
        <v>21</v>
      </c>
    </row>
    <row r="44" spans="1:16" x14ac:dyDescent="0.25">
      <c r="A44">
        <v>30243</v>
      </c>
      <c r="B44" t="s">
        <v>43</v>
      </c>
      <c r="C44">
        <v>21</v>
      </c>
      <c r="D44">
        <v>4242.76</v>
      </c>
      <c r="E44" t="s">
        <v>67</v>
      </c>
      <c r="F44" s="3">
        <f t="shared" si="0"/>
        <v>202.03619047619048</v>
      </c>
      <c r="G44">
        <v>340.88</v>
      </c>
      <c r="H44">
        <f t="shared" si="1"/>
        <v>3901.88</v>
      </c>
      <c r="I44">
        <f t="shared" si="2"/>
        <v>84.855200000000011</v>
      </c>
      <c r="J44" t="s">
        <v>98</v>
      </c>
      <c r="K44" t="s">
        <v>47</v>
      </c>
      <c r="L44" t="s">
        <v>17</v>
      </c>
      <c r="M44" t="s">
        <v>48</v>
      </c>
      <c r="N44" t="s">
        <v>49</v>
      </c>
      <c r="O44" t="s">
        <v>50</v>
      </c>
      <c r="P44" t="s">
        <v>21</v>
      </c>
    </row>
    <row r="45" spans="1:16" x14ac:dyDescent="0.25">
      <c r="A45">
        <v>32199</v>
      </c>
      <c r="B45" t="s">
        <v>13</v>
      </c>
      <c r="C45">
        <v>1</v>
      </c>
      <c r="D45">
        <v>3672.89</v>
      </c>
      <c r="E45" t="s">
        <v>67</v>
      </c>
      <c r="F45" s="3">
        <f t="shared" si="0"/>
        <v>3672.89</v>
      </c>
      <c r="G45">
        <v>-3061.82</v>
      </c>
      <c r="H45">
        <f t="shared" si="1"/>
        <v>6734.71</v>
      </c>
      <c r="I45">
        <f t="shared" si="2"/>
        <v>73.457800000000006</v>
      </c>
      <c r="J45" t="s">
        <v>102</v>
      </c>
      <c r="K45" t="s">
        <v>47</v>
      </c>
      <c r="L45" t="s">
        <v>17</v>
      </c>
      <c r="M45" t="s">
        <v>48</v>
      </c>
      <c r="N45" t="s">
        <v>49</v>
      </c>
      <c r="O45" t="s">
        <v>77</v>
      </c>
      <c r="P45" t="s">
        <v>21</v>
      </c>
    </row>
    <row r="46" spans="1:16" x14ac:dyDescent="0.25">
      <c r="A46">
        <v>33763</v>
      </c>
      <c r="B46" t="s">
        <v>28</v>
      </c>
      <c r="C46">
        <v>23</v>
      </c>
      <c r="D46">
        <v>10791.38</v>
      </c>
      <c r="E46" t="s">
        <v>67</v>
      </c>
      <c r="F46" s="3">
        <f t="shared" si="0"/>
        <v>469.19043478260863</v>
      </c>
      <c r="G46">
        <v>-234.79</v>
      </c>
      <c r="H46">
        <f t="shared" si="1"/>
        <v>11026.17</v>
      </c>
      <c r="I46">
        <f t="shared" si="2"/>
        <v>215.82759999999999</v>
      </c>
      <c r="J46" t="s">
        <v>103</v>
      </c>
      <c r="K46" t="s">
        <v>47</v>
      </c>
      <c r="L46" t="s">
        <v>17</v>
      </c>
      <c r="M46" t="s">
        <v>48</v>
      </c>
      <c r="N46" t="s">
        <v>49</v>
      </c>
      <c r="O46" t="s">
        <v>53</v>
      </c>
      <c r="P46" t="s">
        <v>21</v>
      </c>
    </row>
    <row r="47" spans="1:16" x14ac:dyDescent="0.25">
      <c r="A47">
        <v>36677</v>
      </c>
      <c r="B47" t="s">
        <v>31</v>
      </c>
      <c r="C47">
        <v>38</v>
      </c>
      <c r="D47">
        <v>23255.61</v>
      </c>
      <c r="E47" t="s">
        <v>67</v>
      </c>
      <c r="F47" s="3">
        <f t="shared" si="0"/>
        <v>611.98973684210523</v>
      </c>
      <c r="G47">
        <v>-734.33</v>
      </c>
      <c r="H47">
        <f t="shared" si="1"/>
        <v>23989.940000000002</v>
      </c>
      <c r="I47">
        <f t="shared" si="2"/>
        <v>465.11220000000003</v>
      </c>
      <c r="J47" t="s">
        <v>97</v>
      </c>
      <c r="K47" t="s">
        <v>47</v>
      </c>
      <c r="L47" t="s">
        <v>17</v>
      </c>
      <c r="M47" t="s">
        <v>48</v>
      </c>
      <c r="N47" t="s">
        <v>49</v>
      </c>
      <c r="O47" t="s">
        <v>104</v>
      </c>
      <c r="P47" t="s">
        <v>21</v>
      </c>
    </row>
    <row r="48" spans="1:16" x14ac:dyDescent="0.25">
      <c r="A48">
        <v>38310</v>
      </c>
      <c r="B48" t="s">
        <v>13</v>
      </c>
      <c r="C48">
        <v>4</v>
      </c>
      <c r="D48">
        <v>62.45</v>
      </c>
      <c r="E48" t="s">
        <v>67</v>
      </c>
      <c r="F48" s="3">
        <f t="shared" si="0"/>
        <v>15.612500000000001</v>
      </c>
      <c r="G48">
        <v>-141.76</v>
      </c>
      <c r="H48">
        <f t="shared" si="1"/>
        <v>204.20999999999998</v>
      </c>
      <c r="I48">
        <f t="shared" si="2"/>
        <v>0</v>
      </c>
      <c r="J48" t="s">
        <v>97</v>
      </c>
      <c r="K48" t="s">
        <v>47</v>
      </c>
      <c r="L48" t="s">
        <v>17</v>
      </c>
      <c r="M48" t="s">
        <v>18</v>
      </c>
      <c r="N48" t="s">
        <v>41</v>
      </c>
      <c r="O48" t="s">
        <v>105</v>
      </c>
      <c r="P48" t="s">
        <v>21</v>
      </c>
    </row>
    <row r="49" spans="1:16" x14ac:dyDescent="0.25">
      <c r="A49">
        <v>47846</v>
      </c>
      <c r="B49" t="s">
        <v>13</v>
      </c>
      <c r="C49">
        <v>5</v>
      </c>
      <c r="D49">
        <v>66.430000000000007</v>
      </c>
      <c r="E49" t="s">
        <v>67</v>
      </c>
      <c r="F49" s="3">
        <f t="shared" si="0"/>
        <v>13.286000000000001</v>
      </c>
      <c r="G49">
        <v>-9.4499999999999993</v>
      </c>
      <c r="H49">
        <f t="shared" si="1"/>
        <v>75.88000000000001</v>
      </c>
      <c r="I49">
        <f t="shared" si="2"/>
        <v>0</v>
      </c>
      <c r="J49" t="s">
        <v>98</v>
      </c>
      <c r="K49" t="s">
        <v>47</v>
      </c>
      <c r="L49" t="s">
        <v>17</v>
      </c>
      <c r="M49" t="s">
        <v>25</v>
      </c>
      <c r="N49" t="s">
        <v>26</v>
      </c>
      <c r="O49" t="s">
        <v>106</v>
      </c>
      <c r="P49" t="s">
        <v>21</v>
      </c>
    </row>
    <row r="50" spans="1:16" x14ac:dyDescent="0.25">
      <c r="A50">
        <v>50404</v>
      </c>
      <c r="B50" t="s">
        <v>13</v>
      </c>
      <c r="C50">
        <v>10</v>
      </c>
      <c r="D50">
        <v>1961.68</v>
      </c>
      <c r="E50" t="s">
        <v>67</v>
      </c>
      <c r="F50" s="3">
        <f t="shared" si="0"/>
        <v>196.16800000000001</v>
      </c>
      <c r="G50">
        <v>-367</v>
      </c>
      <c r="H50">
        <f t="shared" si="1"/>
        <v>2328.6800000000003</v>
      </c>
      <c r="I50">
        <f t="shared" si="2"/>
        <v>0</v>
      </c>
      <c r="J50" t="s">
        <v>107</v>
      </c>
      <c r="K50" t="s">
        <v>108</v>
      </c>
      <c r="L50" t="s">
        <v>17</v>
      </c>
      <c r="M50" t="s">
        <v>25</v>
      </c>
      <c r="N50" t="s">
        <v>73</v>
      </c>
      <c r="O50" t="s">
        <v>109</v>
      </c>
      <c r="P50" t="s">
        <v>21</v>
      </c>
    </row>
    <row r="51" spans="1:16" x14ac:dyDescent="0.25">
      <c r="A51">
        <v>51461</v>
      </c>
      <c r="B51" t="s">
        <v>28</v>
      </c>
      <c r="C51">
        <v>43</v>
      </c>
      <c r="D51">
        <v>858.53</v>
      </c>
      <c r="E51" t="s">
        <v>67</v>
      </c>
      <c r="F51" s="3">
        <f t="shared" si="0"/>
        <v>19.965813953488372</v>
      </c>
      <c r="G51">
        <v>-97.54</v>
      </c>
      <c r="H51">
        <f t="shared" si="1"/>
        <v>956.06999999999994</v>
      </c>
      <c r="I51">
        <f t="shared" si="2"/>
        <v>0</v>
      </c>
      <c r="J51" t="s">
        <v>110</v>
      </c>
      <c r="K51" t="s">
        <v>108</v>
      </c>
      <c r="L51" t="s">
        <v>17</v>
      </c>
      <c r="M51" t="s">
        <v>25</v>
      </c>
      <c r="N51" t="s">
        <v>26</v>
      </c>
      <c r="O51" t="s">
        <v>100</v>
      </c>
      <c r="P51" t="s">
        <v>21</v>
      </c>
    </row>
    <row r="52" spans="1:16" x14ac:dyDescent="0.25">
      <c r="A52">
        <v>54501</v>
      </c>
      <c r="B52" t="s">
        <v>43</v>
      </c>
      <c r="C52">
        <v>38</v>
      </c>
      <c r="D52">
        <v>783.96</v>
      </c>
      <c r="E52" t="s">
        <v>67</v>
      </c>
      <c r="F52" s="3">
        <f t="shared" si="0"/>
        <v>20.630526315789474</v>
      </c>
      <c r="G52">
        <v>-1195.29</v>
      </c>
      <c r="H52">
        <f t="shared" si="1"/>
        <v>1979.25</v>
      </c>
      <c r="I52">
        <f t="shared" si="2"/>
        <v>0</v>
      </c>
      <c r="J52" t="s">
        <v>107</v>
      </c>
      <c r="K52" t="s">
        <v>108</v>
      </c>
      <c r="L52" t="s">
        <v>17</v>
      </c>
      <c r="M52" t="s">
        <v>18</v>
      </c>
      <c r="N52" t="s">
        <v>19</v>
      </c>
      <c r="O52" t="s">
        <v>111</v>
      </c>
      <c r="P52" t="s">
        <v>21</v>
      </c>
    </row>
    <row r="53" spans="1:16" x14ac:dyDescent="0.25">
      <c r="A53">
        <v>55138</v>
      </c>
      <c r="B53" t="s">
        <v>13</v>
      </c>
      <c r="C53">
        <v>22</v>
      </c>
      <c r="D53">
        <v>1132.54</v>
      </c>
      <c r="E53" t="s">
        <v>67</v>
      </c>
      <c r="F53" s="3">
        <f t="shared" si="0"/>
        <v>51.479090909090907</v>
      </c>
      <c r="G53">
        <v>-628.38</v>
      </c>
      <c r="H53">
        <f t="shared" si="1"/>
        <v>1760.92</v>
      </c>
      <c r="I53">
        <f t="shared" si="2"/>
        <v>0</v>
      </c>
      <c r="J53" t="s">
        <v>112</v>
      </c>
      <c r="K53" t="s">
        <v>108</v>
      </c>
      <c r="L53" t="s">
        <v>17</v>
      </c>
      <c r="M53" t="s">
        <v>18</v>
      </c>
      <c r="N53" t="s">
        <v>19</v>
      </c>
      <c r="O53" t="s">
        <v>39</v>
      </c>
      <c r="P53" t="s">
        <v>21</v>
      </c>
    </row>
    <row r="54" spans="1:16" x14ac:dyDescent="0.25">
      <c r="A54">
        <v>44320</v>
      </c>
      <c r="B54" t="s">
        <v>36</v>
      </c>
      <c r="C54">
        <v>49</v>
      </c>
      <c r="D54">
        <v>7002.08</v>
      </c>
      <c r="E54" t="s">
        <v>67</v>
      </c>
      <c r="F54" s="3">
        <f t="shared" si="0"/>
        <v>142.89959183673469</v>
      </c>
      <c r="G54">
        <v>-1640.51</v>
      </c>
      <c r="H54">
        <f t="shared" si="1"/>
        <v>8642.59</v>
      </c>
      <c r="I54">
        <f t="shared" si="2"/>
        <v>140.04159999999999</v>
      </c>
      <c r="J54" t="s">
        <v>72</v>
      </c>
      <c r="K54" t="s">
        <v>52</v>
      </c>
      <c r="L54" t="s">
        <v>17</v>
      </c>
      <c r="M54" t="s">
        <v>25</v>
      </c>
      <c r="N54" t="s">
        <v>73</v>
      </c>
      <c r="O54" t="s">
        <v>113</v>
      </c>
      <c r="P54" t="s">
        <v>21</v>
      </c>
    </row>
    <row r="55" spans="1:16" x14ac:dyDescent="0.25">
      <c r="A55">
        <v>1925</v>
      </c>
      <c r="B55" t="s">
        <v>43</v>
      </c>
      <c r="C55">
        <v>7</v>
      </c>
      <c r="D55">
        <v>1874.37</v>
      </c>
      <c r="E55" t="s">
        <v>67</v>
      </c>
      <c r="F55" s="3">
        <f t="shared" si="0"/>
        <v>267.76714285714286</v>
      </c>
      <c r="G55">
        <v>67.84</v>
      </c>
      <c r="H55">
        <f t="shared" si="1"/>
        <v>1806.53</v>
      </c>
      <c r="I55">
        <f t="shared" si="2"/>
        <v>0</v>
      </c>
      <c r="J55" t="s">
        <v>114</v>
      </c>
      <c r="K55" t="s">
        <v>52</v>
      </c>
      <c r="L55" t="s">
        <v>17</v>
      </c>
      <c r="M55" t="s">
        <v>25</v>
      </c>
      <c r="N55" t="s">
        <v>34</v>
      </c>
      <c r="O55" t="s">
        <v>86</v>
      </c>
      <c r="P55" t="s">
        <v>21</v>
      </c>
    </row>
    <row r="56" spans="1:16" x14ac:dyDescent="0.25">
      <c r="A56">
        <v>24070</v>
      </c>
      <c r="B56" t="s">
        <v>13</v>
      </c>
      <c r="C56">
        <v>3</v>
      </c>
      <c r="D56">
        <v>431.29</v>
      </c>
      <c r="E56" t="s">
        <v>67</v>
      </c>
      <c r="F56" s="3">
        <f t="shared" si="0"/>
        <v>143.76333333333335</v>
      </c>
      <c r="G56">
        <v>-164.59</v>
      </c>
      <c r="H56">
        <f t="shared" si="1"/>
        <v>595.88</v>
      </c>
      <c r="I56">
        <f t="shared" si="2"/>
        <v>0</v>
      </c>
      <c r="J56" t="s">
        <v>115</v>
      </c>
      <c r="K56" t="s">
        <v>52</v>
      </c>
      <c r="L56" t="s">
        <v>17</v>
      </c>
      <c r="M56" t="s">
        <v>25</v>
      </c>
      <c r="N56" t="s">
        <v>34</v>
      </c>
      <c r="O56" t="s">
        <v>35</v>
      </c>
      <c r="P56" t="s">
        <v>21</v>
      </c>
    </row>
    <row r="57" spans="1:16" x14ac:dyDescent="0.25">
      <c r="A57">
        <v>52035</v>
      </c>
      <c r="B57" t="s">
        <v>13</v>
      </c>
      <c r="C57">
        <v>29</v>
      </c>
      <c r="D57">
        <v>20872.16</v>
      </c>
      <c r="E57" t="s">
        <v>67</v>
      </c>
      <c r="F57" s="3">
        <f t="shared" si="0"/>
        <v>719.7296551724138</v>
      </c>
      <c r="G57">
        <v>-4437.91</v>
      </c>
      <c r="H57">
        <f t="shared" si="1"/>
        <v>25310.07</v>
      </c>
      <c r="I57">
        <f t="shared" si="2"/>
        <v>417.44319999999999</v>
      </c>
      <c r="J57" t="s">
        <v>116</v>
      </c>
      <c r="K57" t="s">
        <v>52</v>
      </c>
      <c r="L57" t="s">
        <v>17</v>
      </c>
      <c r="M57" t="s">
        <v>48</v>
      </c>
      <c r="N57" t="s">
        <v>49</v>
      </c>
      <c r="O57" t="s">
        <v>94</v>
      </c>
      <c r="P57" t="s">
        <v>21</v>
      </c>
    </row>
    <row r="58" spans="1:16" x14ac:dyDescent="0.25">
      <c r="A58">
        <v>4261</v>
      </c>
      <c r="B58" t="s">
        <v>43</v>
      </c>
      <c r="C58">
        <v>32</v>
      </c>
      <c r="D58">
        <v>9235.9699999999993</v>
      </c>
      <c r="E58" t="s">
        <v>67</v>
      </c>
      <c r="F58" s="3">
        <f t="shared" si="0"/>
        <v>288.62406249999998</v>
      </c>
      <c r="G58">
        <v>2848.17</v>
      </c>
      <c r="H58">
        <f t="shared" si="1"/>
        <v>6387.7999999999993</v>
      </c>
      <c r="I58">
        <f t="shared" si="2"/>
        <v>184.71939999999998</v>
      </c>
      <c r="J58" t="s">
        <v>117</v>
      </c>
      <c r="K58" t="s">
        <v>52</v>
      </c>
      <c r="L58" t="s">
        <v>17</v>
      </c>
      <c r="M58" t="s">
        <v>18</v>
      </c>
      <c r="N58" t="s">
        <v>41</v>
      </c>
      <c r="O58" t="s">
        <v>118</v>
      </c>
      <c r="P58" t="s">
        <v>21</v>
      </c>
    </row>
    <row r="59" spans="1:16" x14ac:dyDescent="0.25">
      <c r="A59">
        <v>8992</v>
      </c>
      <c r="B59" t="s">
        <v>13</v>
      </c>
      <c r="C59">
        <v>3</v>
      </c>
      <c r="D59">
        <v>441.43</v>
      </c>
      <c r="E59" t="s">
        <v>67</v>
      </c>
      <c r="F59" s="3">
        <f t="shared" si="0"/>
        <v>147.14333333333335</v>
      </c>
      <c r="G59">
        <v>-154.44999999999999</v>
      </c>
      <c r="H59">
        <f t="shared" si="1"/>
        <v>595.88</v>
      </c>
      <c r="I59">
        <f t="shared" si="2"/>
        <v>0</v>
      </c>
      <c r="J59" t="s">
        <v>119</v>
      </c>
      <c r="K59" t="s">
        <v>52</v>
      </c>
      <c r="L59" t="s">
        <v>17</v>
      </c>
      <c r="M59" t="s">
        <v>25</v>
      </c>
      <c r="N59" t="s">
        <v>34</v>
      </c>
      <c r="O59" t="s">
        <v>35</v>
      </c>
      <c r="P59" t="s">
        <v>21</v>
      </c>
    </row>
    <row r="60" spans="1:16" x14ac:dyDescent="0.25">
      <c r="A60">
        <v>20961</v>
      </c>
      <c r="B60" t="s">
        <v>28</v>
      </c>
      <c r="C60">
        <v>34</v>
      </c>
      <c r="D60">
        <v>6607.92</v>
      </c>
      <c r="E60" t="s">
        <v>67</v>
      </c>
      <c r="F60" s="3">
        <f t="shared" si="0"/>
        <v>194.35058823529411</v>
      </c>
      <c r="G60">
        <v>1462.72</v>
      </c>
      <c r="H60">
        <f t="shared" si="1"/>
        <v>5145.2</v>
      </c>
      <c r="I60">
        <f t="shared" si="2"/>
        <v>132.1584</v>
      </c>
      <c r="J60" t="s">
        <v>117</v>
      </c>
      <c r="K60" t="s">
        <v>52</v>
      </c>
      <c r="L60" t="s">
        <v>17</v>
      </c>
      <c r="M60" t="s">
        <v>48</v>
      </c>
      <c r="N60" t="s">
        <v>49</v>
      </c>
      <c r="O60" t="s">
        <v>50</v>
      </c>
      <c r="P60" t="s">
        <v>21</v>
      </c>
    </row>
    <row r="61" spans="1:16" x14ac:dyDescent="0.25">
      <c r="A61">
        <v>47750</v>
      </c>
      <c r="B61" t="s">
        <v>31</v>
      </c>
      <c r="C61">
        <v>1</v>
      </c>
      <c r="D61">
        <v>195.04</v>
      </c>
      <c r="E61" t="s">
        <v>67</v>
      </c>
      <c r="F61" s="3">
        <f t="shared" si="0"/>
        <v>195.04</v>
      </c>
      <c r="G61">
        <v>-149.41</v>
      </c>
      <c r="H61">
        <f t="shared" si="1"/>
        <v>344.45</v>
      </c>
      <c r="I61">
        <f t="shared" si="2"/>
        <v>0</v>
      </c>
      <c r="J61" t="s">
        <v>72</v>
      </c>
      <c r="K61" t="s">
        <v>47</v>
      </c>
      <c r="L61" t="s">
        <v>17</v>
      </c>
      <c r="M61" t="s">
        <v>18</v>
      </c>
      <c r="N61" t="s">
        <v>19</v>
      </c>
      <c r="O61" t="s">
        <v>120</v>
      </c>
      <c r="P61" t="s">
        <v>21</v>
      </c>
    </row>
    <row r="62" spans="1:16" x14ac:dyDescent="0.25">
      <c r="A62">
        <v>48230</v>
      </c>
      <c r="B62" t="s">
        <v>28</v>
      </c>
      <c r="C62">
        <v>31</v>
      </c>
      <c r="D62">
        <v>2645.8</v>
      </c>
      <c r="E62" t="s">
        <v>67</v>
      </c>
      <c r="F62" s="3">
        <f t="shared" si="0"/>
        <v>85.348387096774204</v>
      </c>
      <c r="G62">
        <v>-684.78</v>
      </c>
      <c r="H62">
        <f t="shared" si="1"/>
        <v>3330.58</v>
      </c>
      <c r="I62">
        <f t="shared" si="2"/>
        <v>0</v>
      </c>
      <c r="J62" t="s">
        <v>121</v>
      </c>
      <c r="K62" t="s">
        <v>108</v>
      </c>
      <c r="L62" t="s">
        <v>17</v>
      </c>
      <c r="M62" t="s">
        <v>18</v>
      </c>
      <c r="N62" t="s">
        <v>19</v>
      </c>
      <c r="O62" t="s">
        <v>83</v>
      </c>
      <c r="P62" t="s">
        <v>21</v>
      </c>
    </row>
    <row r="63" spans="1:16" x14ac:dyDescent="0.25">
      <c r="A63">
        <v>36449</v>
      </c>
      <c r="B63" t="s">
        <v>28</v>
      </c>
      <c r="C63">
        <v>6</v>
      </c>
      <c r="D63">
        <v>90.75</v>
      </c>
      <c r="E63" t="s">
        <v>67</v>
      </c>
      <c r="F63" s="3">
        <f t="shared" si="0"/>
        <v>15.125</v>
      </c>
      <c r="G63">
        <v>-26.39</v>
      </c>
      <c r="H63">
        <f t="shared" si="1"/>
        <v>117.14</v>
      </c>
      <c r="I63">
        <f t="shared" si="2"/>
        <v>0</v>
      </c>
      <c r="J63" t="s">
        <v>122</v>
      </c>
      <c r="K63" t="s">
        <v>64</v>
      </c>
      <c r="L63" t="s">
        <v>17</v>
      </c>
      <c r="M63" t="s">
        <v>25</v>
      </c>
      <c r="N63" t="s">
        <v>26</v>
      </c>
      <c r="O63" t="s">
        <v>123</v>
      </c>
      <c r="P63" t="s">
        <v>21</v>
      </c>
    </row>
    <row r="64" spans="1:16" x14ac:dyDescent="0.25">
      <c r="A64">
        <v>53152</v>
      </c>
      <c r="B64" t="s">
        <v>36</v>
      </c>
      <c r="C64">
        <v>9</v>
      </c>
      <c r="D64">
        <v>196.41</v>
      </c>
      <c r="E64" t="s">
        <v>67</v>
      </c>
      <c r="F64" s="3">
        <f t="shared" si="0"/>
        <v>21.823333333333334</v>
      </c>
      <c r="G64">
        <v>27.91</v>
      </c>
      <c r="H64">
        <f t="shared" si="1"/>
        <v>168.5</v>
      </c>
      <c r="I64">
        <f t="shared" si="2"/>
        <v>0</v>
      </c>
      <c r="J64" t="s">
        <v>124</v>
      </c>
      <c r="K64" t="s">
        <v>64</v>
      </c>
      <c r="L64" t="s">
        <v>17</v>
      </c>
      <c r="M64" t="s">
        <v>25</v>
      </c>
      <c r="N64" t="s">
        <v>26</v>
      </c>
      <c r="O64" t="s">
        <v>100</v>
      </c>
      <c r="P64" t="s">
        <v>21</v>
      </c>
    </row>
    <row r="65" spans="1:16" x14ac:dyDescent="0.25">
      <c r="A65">
        <v>15907</v>
      </c>
      <c r="B65" t="s">
        <v>13</v>
      </c>
      <c r="C65">
        <v>36</v>
      </c>
      <c r="D65">
        <v>3722.29</v>
      </c>
      <c r="E65" t="s">
        <v>14</v>
      </c>
      <c r="F65" s="3">
        <f t="shared" si="0"/>
        <v>103.39694444444444</v>
      </c>
      <c r="G65">
        <v>950.68</v>
      </c>
      <c r="H65">
        <f t="shared" si="1"/>
        <v>2771.61</v>
      </c>
      <c r="I65">
        <f t="shared" si="2"/>
        <v>74.445800000000006</v>
      </c>
      <c r="J65" t="s">
        <v>125</v>
      </c>
      <c r="K65" t="s">
        <v>23</v>
      </c>
      <c r="L65" t="s">
        <v>33</v>
      </c>
      <c r="M65" t="s">
        <v>25</v>
      </c>
      <c r="N65" t="s">
        <v>26</v>
      </c>
      <c r="O65" t="s">
        <v>126</v>
      </c>
      <c r="P65" t="s">
        <v>127</v>
      </c>
    </row>
    <row r="66" spans="1:16" x14ac:dyDescent="0.25">
      <c r="A66">
        <v>49952</v>
      </c>
      <c r="B66" t="s">
        <v>13</v>
      </c>
      <c r="C66">
        <v>12</v>
      </c>
      <c r="D66">
        <v>1323.67</v>
      </c>
      <c r="E66" t="s">
        <v>14</v>
      </c>
      <c r="F66" s="3">
        <f t="shared" si="0"/>
        <v>110.30583333333334</v>
      </c>
      <c r="G66">
        <v>630.28</v>
      </c>
      <c r="H66">
        <f t="shared" si="1"/>
        <v>693.3900000000001</v>
      </c>
      <c r="I66">
        <f t="shared" si="2"/>
        <v>0</v>
      </c>
      <c r="J66" t="s">
        <v>128</v>
      </c>
      <c r="K66" t="s">
        <v>23</v>
      </c>
      <c r="L66" t="s">
        <v>17</v>
      </c>
      <c r="M66" t="s">
        <v>25</v>
      </c>
      <c r="N66" t="s">
        <v>26</v>
      </c>
      <c r="O66" t="s">
        <v>129</v>
      </c>
      <c r="P66" t="s">
        <v>127</v>
      </c>
    </row>
    <row r="67" spans="1:16" x14ac:dyDescent="0.25">
      <c r="A67">
        <v>5153</v>
      </c>
      <c r="B67" t="s">
        <v>43</v>
      </c>
      <c r="C67">
        <v>37</v>
      </c>
      <c r="D67">
        <v>4896.93</v>
      </c>
      <c r="E67" t="s">
        <v>14</v>
      </c>
      <c r="F67" s="3">
        <f t="shared" ref="F67:F130" si="3">D67/C67</f>
        <v>132.34945945945947</v>
      </c>
      <c r="G67">
        <v>1467.82</v>
      </c>
      <c r="H67">
        <f t="shared" ref="H67:H130" si="4">D67-G67</f>
        <v>3429.1100000000006</v>
      </c>
      <c r="I67">
        <f t="shared" ref="I67:I130" si="5">IF(D67&gt;=3000,D67*2%,0)</f>
        <v>97.938600000000008</v>
      </c>
      <c r="J67" t="s">
        <v>130</v>
      </c>
      <c r="K67" t="s">
        <v>47</v>
      </c>
      <c r="L67" t="s">
        <v>33</v>
      </c>
      <c r="M67" t="s">
        <v>25</v>
      </c>
      <c r="N67" t="s">
        <v>34</v>
      </c>
      <c r="O67" t="s">
        <v>131</v>
      </c>
      <c r="P67" t="s">
        <v>127</v>
      </c>
    </row>
    <row r="68" spans="1:16" x14ac:dyDescent="0.25">
      <c r="A68">
        <v>25315</v>
      </c>
      <c r="B68" t="s">
        <v>31</v>
      </c>
      <c r="C68">
        <v>36</v>
      </c>
      <c r="D68">
        <v>7783.36</v>
      </c>
      <c r="E68" t="s">
        <v>14</v>
      </c>
      <c r="F68" s="3">
        <f t="shared" si="3"/>
        <v>216.20444444444445</v>
      </c>
      <c r="G68">
        <v>3506.24</v>
      </c>
      <c r="H68">
        <f t="shared" si="4"/>
        <v>4277.12</v>
      </c>
      <c r="I68">
        <f t="shared" si="5"/>
        <v>155.66720000000001</v>
      </c>
      <c r="J68" t="s">
        <v>99</v>
      </c>
      <c r="K68" t="s">
        <v>47</v>
      </c>
      <c r="L68" t="s">
        <v>24</v>
      </c>
      <c r="M68" t="s">
        <v>18</v>
      </c>
      <c r="N68" t="s">
        <v>41</v>
      </c>
      <c r="O68" t="s">
        <v>132</v>
      </c>
      <c r="P68" t="s">
        <v>127</v>
      </c>
    </row>
    <row r="69" spans="1:16" x14ac:dyDescent="0.25">
      <c r="A69">
        <v>31941</v>
      </c>
      <c r="B69" t="s">
        <v>36</v>
      </c>
      <c r="C69">
        <v>32</v>
      </c>
      <c r="D69">
        <v>2564.4499999999998</v>
      </c>
      <c r="E69" t="s">
        <v>14</v>
      </c>
      <c r="F69" s="3">
        <f t="shared" si="3"/>
        <v>80.139062499999994</v>
      </c>
      <c r="G69">
        <v>650.73</v>
      </c>
      <c r="H69">
        <f t="shared" si="4"/>
        <v>1913.7199999999998</v>
      </c>
      <c r="I69">
        <f t="shared" si="5"/>
        <v>0</v>
      </c>
      <c r="J69" t="s">
        <v>133</v>
      </c>
      <c r="K69" t="s">
        <v>52</v>
      </c>
      <c r="L69" t="s">
        <v>38</v>
      </c>
      <c r="M69" t="s">
        <v>18</v>
      </c>
      <c r="N69" t="s">
        <v>41</v>
      </c>
      <c r="O69" t="s">
        <v>134</v>
      </c>
      <c r="P69" t="s">
        <v>127</v>
      </c>
    </row>
    <row r="70" spans="1:16" x14ac:dyDescent="0.25">
      <c r="A70">
        <v>2848</v>
      </c>
      <c r="B70" t="s">
        <v>43</v>
      </c>
      <c r="C70">
        <v>35</v>
      </c>
      <c r="D70">
        <v>1476.39</v>
      </c>
      <c r="E70" t="s">
        <v>14</v>
      </c>
      <c r="F70" s="3">
        <f t="shared" si="3"/>
        <v>42.182571428571428</v>
      </c>
      <c r="G70">
        <v>-303.62</v>
      </c>
      <c r="H70">
        <f t="shared" si="4"/>
        <v>1780.0100000000002</v>
      </c>
      <c r="I70">
        <f t="shared" si="5"/>
        <v>0</v>
      </c>
      <c r="J70" t="s">
        <v>135</v>
      </c>
      <c r="K70" t="s">
        <v>52</v>
      </c>
      <c r="L70" t="s">
        <v>33</v>
      </c>
      <c r="M70" t="s">
        <v>25</v>
      </c>
      <c r="N70" t="s">
        <v>26</v>
      </c>
      <c r="O70" t="s">
        <v>136</v>
      </c>
      <c r="P70" t="s">
        <v>127</v>
      </c>
    </row>
    <row r="71" spans="1:16" x14ac:dyDescent="0.25">
      <c r="A71">
        <v>8801</v>
      </c>
      <c r="B71" t="s">
        <v>31</v>
      </c>
      <c r="C71">
        <v>32</v>
      </c>
      <c r="D71">
        <v>2593.08</v>
      </c>
      <c r="E71" t="s">
        <v>14</v>
      </c>
      <c r="F71" s="3">
        <f t="shared" si="3"/>
        <v>81.033749999999998</v>
      </c>
      <c r="G71">
        <v>-673.31</v>
      </c>
      <c r="H71">
        <f t="shared" si="4"/>
        <v>3266.39</v>
      </c>
      <c r="I71">
        <f t="shared" si="5"/>
        <v>0</v>
      </c>
      <c r="J71" t="s">
        <v>137</v>
      </c>
      <c r="K71" t="s">
        <v>52</v>
      </c>
      <c r="L71" t="s">
        <v>24</v>
      </c>
      <c r="M71" t="s">
        <v>25</v>
      </c>
      <c r="N71" t="s">
        <v>26</v>
      </c>
      <c r="O71" t="s">
        <v>138</v>
      </c>
      <c r="P71" t="s">
        <v>127</v>
      </c>
    </row>
    <row r="72" spans="1:16" x14ac:dyDescent="0.25">
      <c r="A72">
        <v>18432</v>
      </c>
      <c r="B72" t="s">
        <v>13</v>
      </c>
      <c r="C72">
        <v>15</v>
      </c>
      <c r="D72">
        <v>217.66</v>
      </c>
      <c r="E72" t="s">
        <v>14</v>
      </c>
      <c r="F72" s="3">
        <f t="shared" si="3"/>
        <v>14.510666666666667</v>
      </c>
      <c r="G72">
        <v>-24.91</v>
      </c>
      <c r="H72">
        <f t="shared" si="4"/>
        <v>242.57</v>
      </c>
      <c r="I72">
        <f t="shared" si="5"/>
        <v>0</v>
      </c>
      <c r="J72" t="s">
        <v>139</v>
      </c>
      <c r="K72" t="s">
        <v>47</v>
      </c>
      <c r="L72" t="s">
        <v>17</v>
      </c>
      <c r="M72" t="s">
        <v>18</v>
      </c>
      <c r="N72" t="s">
        <v>41</v>
      </c>
      <c r="O72" t="s">
        <v>140</v>
      </c>
      <c r="P72" t="s">
        <v>127</v>
      </c>
    </row>
    <row r="73" spans="1:16" x14ac:dyDescent="0.25">
      <c r="A73">
        <v>49441</v>
      </c>
      <c r="B73" t="s">
        <v>36</v>
      </c>
      <c r="C73">
        <v>49</v>
      </c>
      <c r="D73">
        <v>1981.26</v>
      </c>
      <c r="E73" t="s">
        <v>14</v>
      </c>
      <c r="F73" s="3">
        <f t="shared" si="3"/>
        <v>40.433877551020409</v>
      </c>
      <c r="G73">
        <v>100.8</v>
      </c>
      <c r="H73">
        <f t="shared" si="4"/>
        <v>1880.46</v>
      </c>
      <c r="I73">
        <f t="shared" si="5"/>
        <v>0</v>
      </c>
      <c r="J73" t="s">
        <v>141</v>
      </c>
      <c r="K73" t="s">
        <v>108</v>
      </c>
      <c r="L73" t="s">
        <v>33</v>
      </c>
      <c r="M73" t="s">
        <v>25</v>
      </c>
      <c r="N73" t="s">
        <v>26</v>
      </c>
      <c r="O73" t="s">
        <v>142</v>
      </c>
      <c r="P73" t="s">
        <v>127</v>
      </c>
    </row>
    <row r="74" spans="1:16" x14ac:dyDescent="0.25">
      <c r="A74">
        <v>16165</v>
      </c>
      <c r="B74" t="s">
        <v>28</v>
      </c>
      <c r="C74">
        <v>24</v>
      </c>
      <c r="D74">
        <v>1452.48</v>
      </c>
      <c r="E74" t="s">
        <v>14</v>
      </c>
      <c r="F74" s="3">
        <f t="shared" si="3"/>
        <v>60.52</v>
      </c>
      <c r="G74">
        <v>376.52</v>
      </c>
      <c r="H74">
        <f t="shared" si="4"/>
        <v>1075.96</v>
      </c>
      <c r="I74">
        <f t="shared" si="5"/>
        <v>0</v>
      </c>
      <c r="J74" t="s">
        <v>143</v>
      </c>
      <c r="K74" t="s">
        <v>108</v>
      </c>
      <c r="L74" t="s">
        <v>38</v>
      </c>
      <c r="M74" t="s">
        <v>25</v>
      </c>
      <c r="N74" t="s">
        <v>26</v>
      </c>
      <c r="O74" t="s">
        <v>144</v>
      </c>
      <c r="P74" t="s">
        <v>127</v>
      </c>
    </row>
    <row r="75" spans="1:16" x14ac:dyDescent="0.25">
      <c r="A75">
        <v>515</v>
      </c>
      <c r="B75" t="s">
        <v>28</v>
      </c>
      <c r="C75">
        <v>19</v>
      </c>
      <c r="D75">
        <v>394.27</v>
      </c>
      <c r="E75" t="s">
        <v>67</v>
      </c>
      <c r="F75" s="3">
        <f t="shared" si="3"/>
        <v>20.751052631578947</v>
      </c>
      <c r="G75">
        <v>30.94</v>
      </c>
      <c r="H75">
        <f t="shared" si="4"/>
        <v>363.33</v>
      </c>
      <c r="I75">
        <f t="shared" si="5"/>
        <v>0</v>
      </c>
      <c r="J75" t="s">
        <v>145</v>
      </c>
      <c r="K75" t="s">
        <v>16</v>
      </c>
      <c r="L75" t="s">
        <v>24</v>
      </c>
      <c r="M75" t="s">
        <v>18</v>
      </c>
      <c r="N75" t="s">
        <v>41</v>
      </c>
      <c r="O75" t="s">
        <v>146</v>
      </c>
      <c r="P75" t="s">
        <v>127</v>
      </c>
    </row>
    <row r="76" spans="1:16" x14ac:dyDescent="0.25">
      <c r="A76">
        <v>7906</v>
      </c>
      <c r="B76" t="s">
        <v>36</v>
      </c>
      <c r="C76">
        <v>37</v>
      </c>
      <c r="D76">
        <v>1003.06</v>
      </c>
      <c r="E76" t="s">
        <v>67</v>
      </c>
      <c r="F76" s="3">
        <f t="shared" si="3"/>
        <v>27.109729729729729</v>
      </c>
      <c r="G76">
        <v>271.77999999999997</v>
      </c>
      <c r="H76">
        <f t="shared" si="4"/>
        <v>731.28</v>
      </c>
      <c r="I76">
        <f t="shared" si="5"/>
        <v>0</v>
      </c>
      <c r="J76" t="s">
        <v>22</v>
      </c>
      <c r="K76" t="s">
        <v>16</v>
      </c>
      <c r="L76" t="s">
        <v>24</v>
      </c>
      <c r="M76" t="s">
        <v>18</v>
      </c>
      <c r="N76" t="s">
        <v>41</v>
      </c>
      <c r="O76" t="s">
        <v>147</v>
      </c>
      <c r="P76" t="s">
        <v>127</v>
      </c>
    </row>
    <row r="77" spans="1:16" x14ac:dyDescent="0.25">
      <c r="A77">
        <v>50754</v>
      </c>
      <c r="B77" t="s">
        <v>28</v>
      </c>
      <c r="C77">
        <v>9</v>
      </c>
      <c r="D77">
        <v>64.030500000000004</v>
      </c>
      <c r="E77" t="s">
        <v>67</v>
      </c>
      <c r="F77" s="3">
        <f t="shared" si="3"/>
        <v>7.1145000000000005</v>
      </c>
      <c r="G77">
        <v>-58.34</v>
      </c>
      <c r="H77">
        <f t="shared" si="4"/>
        <v>122.37050000000001</v>
      </c>
      <c r="I77">
        <f t="shared" si="5"/>
        <v>0</v>
      </c>
      <c r="J77" t="s">
        <v>148</v>
      </c>
      <c r="K77" t="s">
        <v>23</v>
      </c>
      <c r="L77" t="s">
        <v>24</v>
      </c>
      <c r="M77" t="s">
        <v>48</v>
      </c>
      <c r="N77" t="s">
        <v>149</v>
      </c>
      <c r="O77" t="s">
        <v>150</v>
      </c>
      <c r="P77" t="s">
        <v>127</v>
      </c>
    </row>
    <row r="78" spans="1:16" x14ac:dyDescent="0.25">
      <c r="A78">
        <v>21223</v>
      </c>
      <c r="B78" t="s">
        <v>28</v>
      </c>
      <c r="C78">
        <v>8</v>
      </c>
      <c r="D78">
        <v>435.29</v>
      </c>
      <c r="E78" t="s">
        <v>67</v>
      </c>
      <c r="F78" s="3">
        <f t="shared" si="3"/>
        <v>54.411250000000003</v>
      </c>
      <c r="G78">
        <v>122.41</v>
      </c>
      <c r="H78">
        <f t="shared" si="4"/>
        <v>312.88</v>
      </c>
      <c r="I78">
        <f t="shared" si="5"/>
        <v>0</v>
      </c>
      <c r="J78" t="s">
        <v>151</v>
      </c>
      <c r="K78" t="s">
        <v>47</v>
      </c>
      <c r="L78" t="s">
        <v>24</v>
      </c>
      <c r="M78" t="s">
        <v>25</v>
      </c>
      <c r="N78" t="s">
        <v>26</v>
      </c>
      <c r="O78" t="s">
        <v>152</v>
      </c>
      <c r="P78" t="s">
        <v>127</v>
      </c>
    </row>
    <row r="79" spans="1:16" x14ac:dyDescent="0.25">
      <c r="A79">
        <v>53508</v>
      </c>
      <c r="B79" t="s">
        <v>13</v>
      </c>
      <c r="C79">
        <v>25</v>
      </c>
      <c r="D79">
        <v>342.85</v>
      </c>
      <c r="E79" t="s">
        <v>67</v>
      </c>
      <c r="F79" s="3">
        <f t="shared" si="3"/>
        <v>13.714</v>
      </c>
      <c r="G79">
        <v>-32.42</v>
      </c>
      <c r="H79">
        <f t="shared" si="4"/>
        <v>375.27000000000004</v>
      </c>
      <c r="I79">
        <f t="shared" si="5"/>
        <v>0</v>
      </c>
      <c r="J79" t="s">
        <v>99</v>
      </c>
      <c r="K79" t="s">
        <v>108</v>
      </c>
      <c r="L79" t="s">
        <v>24</v>
      </c>
      <c r="M79" t="s">
        <v>48</v>
      </c>
      <c r="N79" t="s">
        <v>69</v>
      </c>
      <c r="O79" t="s">
        <v>153</v>
      </c>
      <c r="P79" t="s">
        <v>127</v>
      </c>
    </row>
    <row r="80" spans="1:16" x14ac:dyDescent="0.25">
      <c r="A80">
        <v>15621</v>
      </c>
      <c r="B80" t="s">
        <v>43</v>
      </c>
      <c r="C80">
        <v>39</v>
      </c>
      <c r="D80">
        <v>1105.6600000000001</v>
      </c>
      <c r="E80" t="s">
        <v>67</v>
      </c>
      <c r="F80" s="3">
        <f t="shared" si="3"/>
        <v>28.350256410256414</v>
      </c>
      <c r="G80">
        <v>-136.19999999999999</v>
      </c>
      <c r="H80">
        <f t="shared" si="4"/>
        <v>1241.8600000000001</v>
      </c>
      <c r="I80">
        <f t="shared" si="5"/>
        <v>0</v>
      </c>
      <c r="J80" t="s">
        <v>154</v>
      </c>
      <c r="K80" t="s">
        <v>52</v>
      </c>
      <c r="L80" t="s">
        <v>24</v>
      </c>
      <c r="M80" t="s">
        <v>18</v>
      </c>
      <c r="N80" t="s">
        <v>19</v>
      </c>
      <c r="O80" t="s">
        <v>155</v>
      </c>
      <c r="P80" t="s">
        <v>127</v>
      </c>
    </row>
    <row r="81" spans="1:16" x14ac:dyDescent="0.25">
      <c r="A81">
        <v>22980</v>
      </c>
      <c r="B81" t="s">
        <v>28</v>
      </c>
      <c r="C81">
        <v>17</v>
      </c>
      <c r="D81">
        <v>224.09</v>
      </c>
      <c r="E81" t="s">
        <v>67</v>
      </c>
      <c r="F81" s="3">
        <f t="shared" si="3"/>
        <v>13.181764705882353</v>
      </c>
      <c r="G81">
        <v>-27.92</v>
      </c>
      <c r="H81">
        <f t="shared" si="4"/>
        <v>252.01</v>
      </c>
      <c r="I81">
        <f t="shared" si="5"/>
        <v>0</v>
      </c>
      <c r="J81" t="s">
        <v>156</v>
      </c>
      <c r="K81" t="s">
        <v>52</v>
      </c>
      <c r="L81" t="s">
        <v>24</v>
      </c>
      <c r="M81" t="s">
        <v>18</v>
      </c>
      <c r="N81" t="s">
        <v>19</v>
      </c>
      <c r="O81" t="s">
        <v>157</v>
      </c>
      <c r="P81" t="s">
        <v>127</v>
      </c>
    </row>
    <row r="82" spans="1:16" x14ac:dyDescent="0.25">
      <c r="A82">
        <v>59584</v>
      </c>
      <c r="B82" t="s">
        <v>36</v>
      </c>
      <c r="C82">
        <v>7</v>
      </c>
      <c r="D82">
        <v>1120.27</v>
      </c>
      <c r="E82" t="s">
        <v>67</v>
      </c>
      <c r="F82" s="3">
        <f t="shared" si="3"/>
        <v>160.03857142857143</v>
      </c>
      <c r="G82">
        <v>16.809999999999999</v>
      </c>
      <c r="H82">
        <f t="shared" si="4"/>
        <v>1103.46</v>
      </c>
      <c r="I82">
        <f t="shared" si="5"/>
        <v>0</v>
      </c>
      <c r="J82" t="s">
        <v>99</v>
      </c>
      <c r="K82" t="s">
        <v>52</v>
      </c>
      <c r="L82" t="s">
        <v>24</v>
      </c>
      <c r="M82" t="s">
        <v>48</v>
      </c>
      <c r="N82" t="s">
        <v>69</v>
      </c>
      <c r="O82" t="s">
        <v>158</v>
      </c>
      <c r="P82" t="s">
        <v>127</v>
      </c>
    </row>
    <row r="83" spans="1:16" x14ac:dyDescent="0.25">
      <c r="A83">
        <v>47108</v>
      </c>
      <c r="B83" t="s">
        <v>28</v>
      </c>
      <c r="C83">
        <v>7</v>
      </c>
      <c r="D83">
        <v>131.55000000000001</v>
      </c>
      <c r="E83" t="s">
        <v>67</v>
      </c>
      <c r="F83" s="3">
        <f t="shared" si="3"/>
        <v>18.792857142857144</v>
      </c>
      <c r="G83">
        <v>-43.74</v>
      </c>
      <c r="H83">
        <f t="shared" si="4"/>
        <v>175.29000000000002</v>
      </c>
      <c r="I83">
        <f t="shared" si="5"/>
        <v>0</v>
      </c>
      <c r="J83" t="s">
        <v>75</v>
      </c>
      <c r="K83" t="s">
        <v>47</v>
      </c>
      <c r="L83" t="s">
        <v>24</v>
      </c>
      <c r="M83" t="s">
        <v>48</v>
      </c>
      <c r="N83" t="s">
        <v>69</v>
      </c>
      <c r="O83" t="s">
        <v>159</v>
      </c>
      <c r="P83" t="s">
        <v>127</v>
      </c>
    </row>
    <row r="84" spans="1:16" x14ac:dyDescent="0.25">
      <c r="A84">
        <v>51494</v>
      </c>
      <c r="B84" t="s">
        <v>43</v>
      </c>
      <c r="C84">
        <v>42</v>
      </c>
      <c r="D84">
        <v>493.56</v>
      </c>
      <c r="E84" t="s">
        <v>67</v>
      </c>
      <c r="F84" s="3">
        <f t="shared" si="3"/>
        <v>11.751428571428571</v>
      </c>
      <c r="G84">
        <v>12.73</v>
      </c>
      <c r="H84">
        <f t="shared" si="4"/>
        <v>480.83</v>
      </c>
      <c r="I84">
        <f t="shared" si="5"/>
        <v>0</v>
      </c>
      <c r="J84" t="s">
        <v>75</v>
      </c>
      <c r="K84" t="s">
        <v>47</v>
      </c>
      <c r="L84" t="s">
        <v>24</v>
      </c>
      <c r="M84" t="s">
        <v>48</v>
      </c>
      <c r="N84" t="s">
        <v>69</v>
      </c>
      <c r="O84" t="s">
        <v>160</v>
      </c>
      <c r="P84" t="s">
        <v>127</v>
      </c>
    </row>
    <row r="85" spans="1:16" x14ac:dyDescent="0.25">
      <c r="A85">
        <v>6116</v>
      </c>
      <c r="B85" t="s">
        <v>36</v>
      </c>
      <c r="C85">
        <v>6</v>
      </c>
      <c r="D85">
        <v>9620.82</v>
      </c>
      <c r="E85" t="s">
        <v>67</v>
      </c>
      <c r="F85" s="3">
        <f t="shared" si="3"/>
        <v>1603.47</v>
      </c>
      <c r="G85">
        <v>-1759.58</v>
      </c>
      <c r="H85">
        <f t="shared" si="4"/>
        <v>11380.4</v>
      </c>
      <c r="I85">
        <f t="shared" si="5"/>
        <v>192.41640000000001</v>
      </c>
      <c r="J85" t="s">
        <v>161</v>
      </c>
      <c r="K85" t="s">
        <v>16</v>
      </c>
      <c r="L85" t="s">
        <v>17</v>
      </c>
      <c r="M85" t="s">
        <v>18</v>
      </c>
      <c r="N85" t="s">
        <v>162</v>
      </c>
      <c r="O85" t="s">
        <v>163</v>
      </c>
      <c r="P85" t="s">
        <v>127</v>
      </c>
    </row>
    <row r="86" spans="1:16" x14ac:dyDescent="0.25">
      <c r="A86">
        <v>12289</v>
      </c>
      <c r="B86" t="s">
        <v>31</v>
      </c>
      <c r="C86">
        <v>25</v>
      </c>
      <c r="D86">
        <v>3019.41</v>
      </c>
      <c r="E86" t="s">
        <v>67</v>
      </c>
      <c r="F86" s="3">
        <f t="shared" si="3"/>
        <v>120.7764</v>
      </c>
      <c r="G86">
        <v>1269.05</v>
      </c>
      <c r="H86">
        <f t="shared" si="4"/>
        <v>1750.36</v>
      </c>
      <c r="I86">
        <f t="shared" si="5"/>
        <v>60.388199999999998</v>
      </c>
      <c r="J86" t="s">
        <v>93</v>
      </c>
      <c r="K86" t="s">
        <v>23</v>
      </c>
      <c r="L86" t="s">
        <v>17</v>
      </c>
      <c r="M86" t="s">
        <v>48</v>
      </c>
      <c r="N86" t="s">
        <v>69</v>
      </c>
      <c r="O86" t="s">
        <v>164</v>
      </c>
      <c r="P86" t="s">
        <v>127</v>
      </c>
    </row>
    <row r="87" spans="1:16" x14ac:dyDescent="0.25">
      <c r="A87">
        <v>12419</v>
      </c>
      <c r="B87" t="s">
        <v>43</v>
      </c>
      <c r="C87">
        <v>12</v>
      </c>
      <c r="D87">
        <v>22079.47</v>
      </c>
      <c r="E87" t="s">
        <v>67</v>
      </c>
      <c r="F87" s="3">
        <f t="shared" si="3"/>
        <v>1839.9558333333334</v>
      </c>
      <c r="G87">
        <v>5322.14</v>
      </c>
      <c r="H87">
        <f t="shared" si="4"/>
        <v>16757.330000000002</v>
      </c>
      <c r="I87">
        <f t="shared" si="5"/>
        <v>441.58940000000001</v>
      </c>
      <c r="J87" t="s">
        <v>89</v>
      </c>
      <c r="K87" t="s">
        <v>23</v>
      </c>
      <c r="L87" t="s">
        <v>17</v>
      </c>
      <c r="M87" t="s">
        <v>48</v>
      </c>
      <c r="N87" t="s">
        <v>69</v>
      </c>
      <c r="O87" t="s">
        <v>165</v>
      </c>
      <c r="P87" t="s">
        <v>127</v>
      </c>
    </row>
    <row r="88" spans="1:16" x14ac:dyDescent="0.25">
      <c r="A88">
        <v>18144</v>
      </c>
      <c r="B88" t="s">
        <v>43</v>
      </c>
      <c r="C88">
        <v>8</v>
      </c>
      <c r="D88">
        <v>234.28</v>
      </c>
      <c r="E88" t="s">
        <v>67</v>
      </c>
      <c r="F88" s="3">
        <f t="shared" si="3"/>
        <v>29.285</v>
      </c>
      <c r="G88">
        <v>-65.42</v>
      </c>
      <c r="H88">
        <f t="shared" si="4"/>
        <v>299.7</v>
      </c>
      <c r="I88">
        <f t="shared" si="5"/>
        <v>0</v>
      </c>
      <c r="J88" t="s">
        <v>166</v>
      </c>
      <c r="K88" t="s">
        <v>23</v>
      </c>
      <c r="L88" t="s">
        <v>17</v>
      </c>
      <c r="M88" t="s">
        <v>18</v>
      </c>
      <c r="N88" t="s">
        <v>19</v>
      </c>
      <c r="O88" t="s">
        <v>155</v>
      </c>
      <c r="P88" t="s">
        <v>127</v>
      </c>
    </row>
    <row r="89" spans="1:16" x14ac:dyDescent="0.25">
      <c r="A89">
        <v>19686</v>
      </c>
      <c r="B89" t="s">
        <v>36</v>
      </c>
      <c r="C89">
        <v>2</v>
      </c>
      <c r="D89">
        <v>42.31</v>
      </c>
      <c r="E89" t="s">
        <v>67</v>
      </c>
      <c r="F89" s="3">
        <f t="shared" si="3"/>
        <v>21.155000000000001</v>
      </c>
      <c r="G89">
        <v>-53.08</v>
      </c>
      <c r="H89">
        <f t="shared" si="4"/>
        <v>95.39</v>
      </c>
      <c r="I89">
        <f t="shared" si="5"/>
        <v>0</v>
      </c>
      <c r="J89" t="s">
        <v>96</v>
      </c>
      <c r="K89" t="s">
        <v>23</v>
      </c>
      <c r="L89" t="s">
        <v>17</v>
      </c>
      <c r="M89" t="s">
        <v>48</v>
      </c>
      <c r="N89" t="s">
        <v>69</v>
      </c>
      <c r="O89" t="s">
        <v>159</v>
      </c>
      <c r="P89" t="s">
        <v>127</v>
      </c>
    </row>
    <row r="90" spans="1:16" x14ac:dyDescent="0.25">
      <c r="A90">
        <v>22469</v>
      </c>
      <c r="B90" t="s">
        <v>13</v>
      </c>
      <c r="C90">
        <v>44</v>
      </c>
      <c r="D90">
        <v>275.91000000000003</v>
      </c>
      <c r="E90" t="s">
        <v>67</v>
      </c>
      <c r="F90" s="3">
        <f t="shared" si="3"/>
        <v>6.2706818181818189</v>
      </c>
      <c r="G90">
        <v>-162.37</v>
      </c>
      <c r="H90">
        <f t="shared" si="4"/>
        <v>438.28000000000003</v>
      </c>
      <c r="I90">
        <f t="shared" si="5"/>
        <v>0</v>
      </c>
      <c r="J90" t="s">
        <v>97</v>
      </c>
      <c r="K90" t="s">
        <v>23</v>
      </c>
      <c r="L90" t="s">
        <v>17</v>
      </c>
      <c r="M90" t="s">
        <v>48</v>
      </c>
      <c r="N90" t="s">
        <v>149</v>
      </c>
      <c r="O90" t="s">
        <v>150</v>
      </c>
      <c r="P90" t="s">
        <v>127</v>
      </c>
    </row>
    <row r="91" spans="1:16" x14ac:dyDescent="0.25">
      <c r="A91">
        <v>27392</v>
      </c>
      <c r="B91" t="s">
        <v>31</v>
      </c>
      <c r="C91">
        <v>37</v>
      </c>
      <c r="D91">
        <v>5753.85</v>
      </c>
      <c r="E91" t="s">
        <v>67</v>
      </c>
      <c r="F91" s="3">
        <f t="shared" si="3"/>
        <v>155.50945945945946</v>
      </c>
      <c r="G91">
        <v>2509.52</v>
      </c>
      <c r="H91">
        <f t="shared" si="4"/>
        <v>3244.3300000000004</v>
      </c>
      <c r="I91">
        <f t="shared" si="5"/>
        <v>115.07700000000001</v>
      </c>
      <c r="J91" t="s">
        <v>167</v>
      </c>
      <c r="K91" t="s">
        <v>23</v>
      </c>
      <c r="L91" t="s">
        <v>17</v>
      </c>
      <c r="M91" t="s">
        <v>48</v>
      </c>
      <c r="N91" t="s">
        <v>69</v>
      </c>
      <c r="O91" t="s">
        <v>158</v>
      </c>
      <c r="P91" t="s">
        <v>127</v>
      </c>
    </row>
    <row r="92" spans="1:16" x14ac:dyDescent="0.25">
      <c r="A92">
        <v>27553</v>
      </c>
      <c r="B92" t="s">
        <v>36</v>
      </c>
      <c r="C92">
        <v>16</v>
      </c>
      <c r="D92">
        <v>2631.107</v>
      </c>
      <c r="E92" t="s">
        <v>67</v>
      </c>
      <c r="F92" s="3">
        <f t="shared" si="3"/>
        <v>164.4441875</v>
      </c>
      <c r="G92">
        <v>297.11</v>
      </c>
      <c r="H92">
        <f t="shared" si="4"/>
        <v>2333.9969999999998</v>
      </c>
      <c r="I92">
        <f t="shared" si="5"/>
        <v>0</v>
      </c>
      <c r="J92" t="s">
        <v>84</v>
      </c>
      <c r="K92" t="s">
        <v>23</v>
      </c>
      <c r="L92" t="s">
        <v>17</v>
      </c>
      <c r="M92" t="s">
        <v>48</v>
      </c>
      <c r="N92" t="s">
        <v>149</v>
      </c>
      <c r="O92" t="s">
        <v>168</v>
      </c>
      <c r="P92" t="s">
        <v>127</v>
      </c>
    </row>
    <row r="93" spans="1:16" x14ac:dyDescent="0.25">
      <c r="A93">
        <v>28135</v>
      </c>
      <c r="B93" t="s">
        <v>43</v>
      </c>
      <c r="C93">
        <v>37</v>
      </c>
      <c r="D93">
        <v>1601.24</v>
      </c>
      <c r="E93" t="s">
        <v>67</v>
      </c>
      <c r="F93" s="3">
        <f t="shared" si="3"/>
        <v>43.276756756756754</v>
      </c>
      <c r="G93">
        <v>520.69000000000005</v>
      </c>
      <c r="H93">
        <f t="shared" si="4"/>
        <v>1080.55</v>
      </c>
      <c r="I93">
        <f t="shared" si="5"/>
        <v>0</v>
      </c>
      <c r="J93" t="s">
        <v>95</v>
      </c>
      <c r="K93" t="s">
        <v>23</v>
      </c>
      <c r="L93" t="s">
        <v>17</v>
      </c>
      <c r="M93" t="s">
        <v>18</v>
      </c>
      <c r="N93" t="s">
        <v>41</v>
      </c>
      <c r="O93" t="s">
        <v>169</v>
      </c>
      <c r="P93" t="s">
        <v>127</v>
      </c>
    </row>
    <row r="94" spans="1:16" x14ac:dyDescent="0.25">
      <c r="A94">
        <v>32229</v>
      </c>
      <c r="B94" t="s">
        <v>13</v>
      </c>
      <c r="C94">
        <v>8</v>
      </c>
      <c r="D94">
        <v>1219.19</v>
      </c>
      <c r="E94" t="s">
        <v>67</v>
      </c>
      <c r="F94" s="3">
        <f t="shared" si="3"/>
        <v>152.39875000000001</v>
      </c>
      <c r="G94">
        <v>44.37</v>
      </c>
      <c r="H94">
        <f t="shared" si="4"/>
        <v>1174.8200000000002</v>
      </c>
      <c r="I94">
        <f t="shared" si="5"/>
        <v>0</v>
      </c>
      <c r="J94" t="s">
        <v>32</v>
      </c>
      <c r="K94" t="s">
        <v>23</v>
      </c>
      <c r="L94" t="s">
        <v>17</v>
      </c>
      <c r="M94" t="s">
        <v>48</v>
      </c>
      <c r="N94" t="s">
        <v>69</v>
      </c>
      <c r="O94" t="s">
        <v>158</v>
      </c>
      <c r="P94" t="s">
        <v>127</v>
      </c>
    </row>
    <row r="95" spans="1:16" x14ac:dyDescent="0.25">
      <c r="A95">
        <v>37860</v>
      </c>
      <c r="B95" t="s">
        <v>36</v>
      </c>
      <c r="C95">
        <v>1</v>
      </c>
      <c r="D95">
        <v>104.85</v>
      </c>
      <c r="E95" t="s">
        <v>67</v>
      </c>
      <c r="F95" s="3">
        <f t="shared" si="3"/>
        <v>104.85</v>
      </c>
      <c r="G95">
        <v>-98.31</v>
      </c>
      <c r="H95">
        <f t="shared" si="4"/>
        <v>203.16</v>
      </c>
      <c r="I95">
        <f t="shared" si="5"/>
        <v>0</v>
      </c>
      <c r="J95" t="s">
        <v>170</v>
      </c>
      <c r="K95" t="s">
        <v>23</v>
      </c>
      <c r="L95" t="s">
        <v>17</v>
      </c>
      <c r="M95" t="s">
        <v>25</v>
      </c>
      <c r="N95" t="s">
        <v>26</v>
      </c>
      <c r="O95" t="s">
        <v>171</v>
      </c>
      <c r="P95" t="s">
        <v>127</v>
      </c>
    </row>
    <row r="96" spans="1:16" x14ac:dyDescent="0.25">
      <c r="A96">
        <v>39364</v>
      </c>
      <c r="B96" t="s">
        <v>13</v>
      </c>
      <c r="C96">
        <v>29</v>
      </c>
      <c r="D96">
        <v>2754.93</v>
      </c>
      <c r="E96" t="s">
        <v>67</v>
      </c>
      <c r="F96" s="3">
        <f t="shared" si="3"/>
        <v>94.997586206896543</v>
      </c>
      <c r="G96">
        <v>-1.33</v>
      </c>
      <c r="H96">
        <f t="shared" si="4"/>
        <v>2756.2599999999998</v>
      </c>
      <c r="I96">
        <f t="shared" si="5"/>
        <v>0</v>
      </c>
      <c r="J96" t="s">
        <v>172</v>
      </c>
      <c r="K96" t="s">
        <v>23</v>
      </c>
      <c r="L96" t="s">
        <v>17</v>
      </c>
      <c r="M96" t="s">
        <v>25</v>
      </c>
      <c r="N96" t="s">
        <v>26</v>
      </c>
      <c r="O96" t="s">
        <v>173</v>
      </c>
      <c r="P96" t="s">
        <v>127</v>
      </c>
    </row>
    <row r="97" spans="1:16" x14ac:dyDescent="0.25">
      <c r="A97">
        <v>43236</v>
      </c>
      <c r="B97" t="s">
        <v>28</v>
      </c>
      <c r="C97">
        <v>20</v>
      </c>
      <c r="D97">
        <v>205.33</v>
      </c>
      <c r="E97" t="s">
        <v>67</v>
      </c>
      <c r="F97" s="3">
        <f t="shared" si="3"/>
        <v>10.266500000000001</v>
      </c>
      <c r="G97">
        <v>10.68</v>
      </c>
      <c r="H97">
        <f t="shared" si="4"/>
        <v>194.65</v>
      </c>
      <c r="I97">
        <f t="shared" si="5"/>
        <v>0</v>
      </c>
      <c r="J97" t="s">
        <v>172</v>
      </c>
      <c r="K97" t="s">
        <v>23</v>
      </c>
      <c r="L97" t="s">
        <v>17</v>
      </c>
      <c r="M97" t="s">
        <v>25</v>
      </c>
      <c r="N97" t="s">
        <v>26</v>
      </c>
      <c r="O97" t="s">
        <v>174</v>
      </c>
      <c r="P97" t="s">
        <v>127</v>
      </c>
    </row>
    <row r="98" spans="1:16" x14ac:dyDescent="0.25">
      <c r="A98">
        <v>54274</v>
      </c>
      <c r="B98" t="s">
        <v>28</v>
      </c>
      <c r="C98">
        <v>20</v>
      </c>
      <c r="D98">
        <v>1583.06</v>
      </c>
      <c r="E98" t="s">
        <v>67</v>
      </c>
      <c r="F98" s="3">
        <f t="shared" si="3"/>
        <v>79.152999999999992</v>
      </c>
      <c r="G98">
        <v>328</v>
      </c>
      <c r="H98">
        <f t="shared" si="4"/>
        <v>1255.06</v>
      </c>
      <c r="I98">
        <f t="shared" si="5"/>
        <v>0</v>
      </c>
      <c r="J98" t="s">
        <v>175</v>
      </c>
      <c r="K98" t="s">
        <v>23</v>
      </c>
      <c r="L98" t="s">
        <v>17</v>
      </c>
      <c r="M98" t="s">
        <v>18</v>
      </c>
      <c r="N98" t="s">
        <v>41</v>
      </c>
      <c r="O98" t="s">
        <v>134</v>
      </c>
      <c r="P98" t="s">
        <v>127</v>
      </c>
    </row>
    <row r="99" spans="1:16" x14ac:dyDescent="0.25">
      <c r="A99">
        <v>57344</v>
      </c>
      <c r="B99" t="s">
        <v>13</v>
      </c>
      <c r="C99">
        <v>47</v>
      </c>
      <c r="D99">
        <v>1060.0605</v>
      </c>
      <c r="E99" t="s">
        <v>67</v>
      </c>
      <c r="F99" s="3">
        <f t="shared" si="3"/>
        <v>22.554478723404255</v>
      </c>
      <c r="G99">
        <v>-71.03</v>
      </c>
      <c r="H99">
        <f t="shared" si="4"/>
        <v>1131.0905</v>
      </c>
      <c r="I99">
        <f t="shared" si="5"/>
        <v>0</v>
      </c>
      <c r="J99" t="s">
        <v>89</v>
      </c>
      <c r="K99" t="s">
        <v>23</v>
      </c>
      <c r="L99" t="s">
        <v>17</v>
      </c>
      <c r="M99" t="s">
        <v>48</v>
      </c>
      <c r="N99" t="s">
        <v>149</v>
      </c>
      <c r="O99" t="s">
        <v>176</v>
      </c>
      <c r="P99" t="s">
        <v>127</v>
      </c>
    </row>
    <row r="100" spans="1:16" x14ac:dyDescent="0.25">
      <c r="A100">
        <v>11362</v>
      </c>
      <c r="B100" t="s">
        <v>31</v>
      </c>
      <c r="C100">
        <v>32</v>
      </c>
      <c r="D100">
        <v>3245.73</v>
      </c>
      <c r="E100" t="s">
        <v>67</v>
      </c>
      <c r="F100" s="3">
        <f t="shared" si="3"/>
        <v>101.4290625</v>
      </c>
      <c r="G100">
        <v>569.57000000000005</v>
      </c>
      <c r="H100">
        <f t="shared" si="4"/>
        <v>2676.16</v>
      </c>
      <c r="I100">
        <f t="shared" si="5"/>
        <v>64.914600000000007</v>
      </c>
      <c r="J100" t="s">
        <v>98</v>
      </c>
      <c r="K100" t="s">
        <v>47</v>
      </c>
      <c r="L100" t="s">
        <v>17</v>
      </c>
      <c r="M100" t="s">
        <v>25</v>
      </c>
      <c r="N100" t="s">
        <v>26</v>
      </c>
      <c r="O100" t="s">
        <v>177</v>
      </c>
      <c r="P100" t="s">
        <v>127</v>
      </c>
    </row>
    <row r="101" spans="1:16" x14ac:dyDescent="0.25">
      <c r="A101">
        <v>13604</v>
      </c>
      <c r="B101" t="s">
        <v>28</v>
      </c>
      <c r="C101">
        <v>42</v>
      </c>
      <c r="D101">
        <v>3609.88</v>
      </c>
      <c r="E101" t="s">
        <v>67</v>
      </c>
      <c r="F101" s="3">
        <f t="shared" si="3"/>
        <v>85.949523809523811</v>
      </c>
      <c r="G101">
        <v>-1396.22</v>
      </c>
      <c r="H101">
        <f t="shared" si="4"/>
        <v>5006.1000000000004</v>
      </c>
      <c r="I101">
        <f t="shared" si="5"/>
        <v>72.197600000000008</v>
      </c>
      <c r="J101" t="s">
        <v>102</v>
      </c>
      <c r="K101" t="s">
        <v>47</v>
      </c>
      <c r="L101" t="s">
        <v>17</v>
      </c>
      <c r="M101" t="s">
        <v>25</v>
      </c>
      <c r="N101" t="s">
        <v>26</v>
      </c>
      <c r="O101" t="s">
        <v>178</v>
      </c>
      <c r="P101" t="s">
        <v>127</v>
      </c>
    </row>
    <row r="102" spans="1:16" x14ac:dyDescent="0.25">
      <c r="A102">
        <v>19617</v>
      </c>
      <c r="B102" t="s">
        <v>31</v>
      </c>
      <c r="C102">
        <v>38</v>
      </c>
      <c r="D102">
        <v>952.47</v>
      </c>
      <c r="E102" t="s">
        <v>67</v>
      </c>
      <c r="F102" s="3">
        <f t="shared" si="3"/>
        <v>25.065000000000001</v>
      </c>
      <c r="G102">
        <v>270.69</v>
      </c>
      <c r="H102">
        <f t="shared" si="4"/>
        <v>681.78</v>
      </c>
      <c r="I102">
        <f t="shared" si="5"/>
        <v>0</v>
      </c>
      <c r="J102" t="s">
        <v>97</v>
      </c>
      <c r="K102" t="s">
        <v>47</v>
      </c>
      <c r="L102" t="s">
        <v>17</v>
      </c>
      <c r="M102" t="s">
        <v>48</v>
      </c>
      <c r="N102" t="s">
        <v>69</v>
      </c>
      <c r="O102" t="s">
        <v>179</v>
      </c>
      <c r="P102" t="s">
        <v>127</v>
      </c>
    </row>
    <row r="103" spans="1:16" x14ac:dyDescent="0.25">
      <c r="A103">
        <v>32869</v>
      </c>
      <c r="B103" t="s">
        <v>36</v>
      </c>
      <c r="C103">
        <v>49</v>
      </c>
      <c r="D103">
        <v>2470.84</v>
      </c>
      <c r="E103" t="s">
        <v>67</v>
      </c>
      <c r="F103" s="3">
        <f t="shared" si="3"/>
        <v>50.42530612244898</v>
      </c>
      <c r="G103">
        <v>25.04</v>
      </c>
      <c r="H103">
        <f t="shared" si="4"/>
        <v>2445.8000000000002</v>
      </c>
      <c r="I103">
        <f t="shared" si="5"/>
        <v>0</v>
      </c>
      <c r="J103" t="s">
        <v>180</v>
      </c>
      <c r="K103" t="s">
        <v>47</v>
      </c>
      <c r="L103" t="s">
        <v>17</v>
      </c>
      <c r="M103" t="s">
        <v>25</v>
      </c>
      <c r="N103" t="s">
        <v>26</v>
      </c>
      <c r="O103" t="s">
        <v>152</v>
      </c>
      <c r="P103" t="s">
        <v>127</v>
      </c>
    </row>
    <row r="104" spans="1:16" x14ac:dyDescent="0.25">
      <c r="A104">
        <v>35300</v>
      </c>
      <c r="B104" t="s">
        <v>36</v>
      </c>
      <c r="C104">
        <v>35</v>
      </c>
      <c r="D104">
        <v>1445.6</v>
      </c>
      <c r="E104" t="s">
        <v>67</v>
      </c>
      <c r="F104" s="3">
        <f t="shared" si="3"/>
        <v>41.302857142857142</v>
      </c>
      <c r="G104">
        <v>126.03</v>
      </c>
      <c r="H104">
        <f t="shared" si="4"/>
        <v>1319.57</v>
      </c>
      <c r="I104">
        <f t="shared" si="5"/>
        <v>0</v>
      </c>
      <c r="J104" t="s">
        <v>181</v>
      </c>
      <c r="K104" t="s">
        <v>47</v>
      </c>
      <c r="L104" t="s">
        <v>17</v>
      </c>
      <c r="M104" t="s">
        <v>25</v>
      </c>
      <c r="N104" t="s">
        <v>26</v>
      </c>
      <c r="O104" t="s">
        <v>142</v>
      </c>
      <c r="P104" t="s">
        <v>127</v>
      </c>
    </row>
    <row r="105" spans="1:16" x14ac:dyDescent="0.25">
      <c r="A105">
        <v>42918</v>
      </c>
      <c r="B105" t="s">
        <v>13</v>
      </c>
      <c r="C105">
        <v>46</v>
      </c>
      <c r="D105">
        <v>410.43</v>
      </c>
      <c r="E105" t="s">
        <v>67</v>
      </c>
      <c r="F105" s="3">
        <f t="shared" si="3"/>
        <v>8.9223913043478262</v>
      </c>
      <c r="G105">
        <v>-54.58</v>
      </c>
      <c r="H105">
        <f t="shared" si="4"/>
        <v>465.01</v>
      </c>
      <c r="I105">
        <f t="shared" si="5"/>
        <v>0</v>
      </c>
      <c r="J105" t="s">
        <v>182</v>
      </c>
      <c r="K105" t="s">
        <v>47</v>
      </c>
      <c r="L105" t="s">
        <v>17</v>
      </c>
      <c r="M105" t="s">
        <v>48</v>
      </c>
      <c r="N105" t="s">
        <v>69</v>
      </c>
      <c r="O105" t="s">
        <v>183</v>
      </c>
      <c r="P105" t="s">
        <v>127</v>
      </c>
    </row>
    <row r="106" spans="1:16" x14ac:dyDescent="0.25">
      <c r="A106">
        <v>47846</v>
      </c>
      <c r="B106" t="s">
        <v>13</v>
      </c>
      <c r="C106">
        <v>25</v>
      </c>
      <c r="D106">
        <v>2674.18</v>
      </c>
      <c r="E106" t="s">
        <v>67</v>
      </c>
      <c r="F106" s="3">
        <f t="shared" si="3"/>
        <v>106.96719999999999</v>
      </c>
      <c r="G106">
        <v>631.99</v>
      </c>
      <c r="H106">
        <f t="shared" si="4"/>
        <v>2042.1899999999998</v>
      </c>
      <c r="I106">
        <f t="shared" si="5"/>
        <v>0</v>
      </c>
      <c r="J106" t="s">
        <v>98</v>
      </c>
      <c r="K106" t="s">
        <v>47</v>
      </c>
      <c r="L106" t="s">
        <v>17</v>
      </c>
      <c r="M106" t="s">
        <v>25</v>
      </c>
      <c r="N106" t="s">
        <v>26</v>
      </c>
      <c r="O106" t="s">
        <v>177</v>
      </c>
      <c r="P106" t="s">
        <v>127</v>
      </c>
    </row>
    <row r="107" spans="1:16" x14ac:dyDescent="0.25">
      <c r="A107">
        <v>47846</v>
      </c>
      <c r="B107" t="s">
        <v>13</v>
      </c>
      <c r="C107">
        <v>50</v>
      </c>
      <c r="D107">
        <v>5513.82</v>
      </c>
      <c r="E107" t="s">
        <v>67</v>
      </c>
      <c r="F107" s="3">
        <f t="shared" si="3"/>
        <v>110.2764</v>
      </c>
      <c r="G107">
        <v>1581.93</v>
      </c>
      <c r="H107">
        <f t="shared" si="4"/>
        <v>3931.8899999999994</v>
      </c>
      <c r="I107">
        <f t="shared" si="5"/>
        <v>110.2764</v>
      </c>
      <c r="J107" t="s">
        <v>98</v>
      </c>
      <c r="K107" t="s">
        <v>47</v>
      </c>
      <c r="L107" t="s">
        <v>17</v>
      </c>
      <c r="M107" t="s">
        <v>25</v>
      </c>
      <c r="N107" t="s">
        <v>26</v>
      </c>
      <c r="O107" t="s">
        <v>126</v>
      </c>
      <c r="P107" t="s">
        <v>127</v>
      </c>
    </row>
    <row r="108" spans="1:16" x14ac:dyDescent="0.25">
      <c r="A108">
        <v>54501</v>
      </c>
      <c r="B108" t="s">
        <v>43</v>
      </c>
      <c r="C108">
        <v>16</v>
      </c>
      <c r="D108">
        <v>225.46</v>
      </c>
      <c r="E108" t="s">
        <v>67</v>
      </c>
      <c r="F108" s="3">
        <f t="shared" si="3"/>
        <v>14.09125</v>
      </c>
      <c r="G108">
        <v>-33.03</v>
      </c>
      <c r="H108">
        <f t="shared" si="4"/>
        <v>258.49</v>
      </c>
      <c r="I108">
        <f t="shared" si="5"/>
        <v>0</v>
      </c>
      <c r="J108" t="s">
        <v>107</v>
      </c>
      <c r="K108" t="s">
        <v>108</v>
      </c>
      <c r="L108" t="s">
        <v>17</v>
      </c>
      <c r="M108" t="s">
        <v>48</v>
      </c>
      <c r="N108" t="s">
        <v>69</v>
      </c>
      <c r="O108" t="s">
        <v>153</v>
      </c>
      <c r="P108" t="s">
        <v>127</v>
      </c>
    </row>
    <row r="109" spans="1:16" x14ac:dyDescent="0.25">
      <c r="A109">
        <v>11782</v>
      </c>
      <c r="B109" t="s">
        <v>31</v>
      </c>
      <c r="C109">
        <v>27</v>
      </c>
      <c r="D109">
        <v>1541.7809999999999</v>
      </c>
      <c r="E109" t="s">
        <v>67</v>
      </c>
      <c r="F109" s="3">
        <f t="shared" si="3"/>
        <v>57.103000000000002</v>
      </c>
      <c r="G109">
        <v>14.35</v>
      </c>
      <c r="H109">
        <f t="shared" si="4"/>
        <v>1527.431</v>
      </c>
      <c r="I109">
        <f t="shared" si="5"/>
        <v>0</v>
      </c>
      <c r="J109" t="s">
        <v>184</v>
      </c>
      <c r="K109" t="s">
        <v>52</v>
      </c>
      <c r="L109" t="s">
        <v>17</v>
      </c>
      <c r="M109" t="s">
        <v>48</v>
      </c>
      <c r="N109" t="s">
        <v>149</v>
      </c>
      <c r="O109" t="s">
        <v>185</v>
      </c>
      <c r="P109" t="s">
        <v>127</v>
      </c>
    </row>
    <row r="110" spans="1:16" x14ac:dyDescent="0.25">
      <c r="A110">
        <v>24576</v>
      </c>
      <c r="B110" t="s">
        <v>28</v>
      </c>
      <c r="C110">
        <v>29</v>
      </c>
      <c r="D110">
        <v>531.06299999999999</v>
      </c>
      <c r="E110" t="s">
        <v>67</v>
      </c>
      <c r="F110" s="3">
        <f t="shared" si="3"/>
        <v>18.312517241379311</v>
      </c>
      <c r="G110">
        <v>24.56</v>
      </c>
      <c r="H110">
        <f t="shared" si="4"/>
        <v>506.50299999999999</v>
      </c>
      <c r="I110">
        <f t="shared" si="5"/>
        <v>0</v>
      </c>
      <c r="J110" t="s">
        <v>54</v>
      </c>
      <c r="K110" t="s">
        <v>52</v>
      </c>
      <c r="L110" t="s">
        <v>17</v>
      </c>
      <c r="M110" t="s">
        <v>48</v>
      </c>
      <c r="N110" t="s">
        <v>149</v>
      </c>
      <c r="O110" t="s">
        <v>186</v>
      </c>
      <c r="P110" t="s">
        <v>127</v>
      </c>
    </row>
    <row r="111" spans="1:16" x14ac:dyDescent="0.25">
      <c r="A111">
        <v>37281</v>
      </c>
      <c r="B111" t="s">
        <v>36</v>
      </c>
      <c r="C111">
        <v>25</v>
      </c>
      <c r="D111">
        <v>453.24549999999999</v>
      </c>
      <c r="E111" t="s">
        <v>67</v>
      </c>
      <c r="F111" s="3">
        <f t="shared" si="3"/>
        <v>18.129819999999999</v>
      </c>
      <c r="G111">
        <v>3.31</v>
      </c>
      <c r="H111">
        <f t="shared" si="4"/>
        <v>449.93549999999999</v>
      </c>
      <c r="I111">
        <f t="shared" si="5"/>
        <v>0</v>
      </c>
      <c r="J111" t="s">
        <v>116</v>
      </c>
      <c r="K111" t="s">
        <v>52</v>
      </c>
      <c r="L111" t="s">
        <v>17</v>
      </c>
      <c r="M111" t="s">
        <v>48</v>
      </c>
      <c r="N111" t="s">
        <v>149</v>
      </c>
      <c r="O111" t="s">
        <v>186</v>
      </c>
      <c r="P111" t="s">
        <v>127</v>
      </c>
    </row>
    <row r="112" spans="1:16" x14ac:dyDescent="0.25">
      <c r="A112">
        <v>49761</v>
      </c>
      <c r="B112" t="s">
        <v>28</v>
      </c>
      <c r="C112">
        <v>45</v>
      </c>
      <c r="D112">
        <v>1090.5999999999999</v>
      </c>
      <c r="E112" t="s">
        <v>67</v>
      </c>
      <c r="F112" s="3">
        <f t="shared" si="3"/>
        <v>24.235555555555553</v>
      </c>
      <c r="G112">
        <v>300.91000000000003</v>
      </c>
      <c r="H112">
        <f t="shared" si="4"/>
        <v>789.68999999999983</v>
      </c>
      <c r="I112">
        <f t="shared" si="5"/>
        <v>0</v>
      </c>
      <c r="J112" t="s">
        <v>187</v>
      </c>
      <c r="K112" t="s">
        <v>52</v>
      </c>
      <c r="L112" t="s">
        <v>17</v>
      </c>
      <c r="M112" t="s">
        <v>48</v>
      </c>
      <c r="N112" t="s">
        <v>69</v>
      </c>
      <c r="O112" t="s">
        <v>179</v>
      </c>
      <c r="P112" t="s">
        <v>127</v>
      </c>
    </row>
    <row r="113" spans="1:16" x14ac:dyDescent="0.25">
      <c r="A113">
        <v>19044</v>
      </c>
      <c r="B113" t="s">
        <v>31</v>
      </c>
      <c r="C113">
        <v>32</v>
      </c>
      <c r="D113">
        <v>4800.4399999999996</v>
      </c>
      <c r="E113" t="s">
        <v>67</v>
      </c>
      <c r="F113" s="3">
        <f t="shared" si="3"/>
        <v>150.01374999999999</v>
      </c>
      <c r="G113">
        <v>1912.92</v>
      </c>
      <c r="H113">
        <f t="shared" si="4"/>
        <v>2887.5199999999995</v>
      </c>
      <c r="I113">
        <f t="shared" si="5"/>
        <v>96.008799999999994</v>
      </c>
      <c r="J113" t="s">
        <v>56</v>
      </c>
      <c r="K113" t="s">
        <v>52</v>
      </c>
      <c r="L113" t="s">
        <v>17</v>
      </c>
      <c r="M113" t="s">
        <v>48</v>
      </c>
      <c r="N113" t="s">
        <v>69</v>
      </c>
      <c r="O113" t="s">
        <v>158</v>
      </c>
      <c r="P113" t="s">
        <v>127</v>
      </c>
    </row>
    <row r="114" spans="1:16" x14ac:dyDescent="0.25">
      <c r="A114">
        <v>38690</v>
      </c>
      <c r="B114" t="s">
        <v>31</v>
      </c>
      <c r="C114">
        <v>28</v>
      </c>
      <c r="D114">
        <v>697.5</v>
      </c>
      <c r="E114" t="s">
        <v>67</v>
      </c>
      <c r="F114" s="3">
        <f t="shared" si="3"/>
        <v>24.910714285714285</v>
      </c>
      <c r="G114">
        <v>169.89</v>
      </c>
      <c r="H114">
        <f t="shared" si="4"/>
        <v>527.61</v>
      </c>
      <c r="I114">
        <f t="shared" si="5"/>
        <v>0</v>
      </c>
      <c r="J114" t="s">
        <v>119</v>
      </c>
      <c r="K114" t="s">
        <v>52</v>
      </c>
      <c r="L114" t="s">
        <v>17</v>
      </c>
      <c r="M114" t="s">
        <v>48</v>
      </c>
      <c r="N114" t="s">
        <v>69</v>
      </c>
      <c r="O114" t="s">
        <v>179</v>
      </c>
      <c r="P114" t="s">
        <v>127</v>
      </c>
    </row>
    <row r="115" spans="1:16" x14ac:dyDescent="0.25">
      <c r="A115">
        <v>50338</v>
      </c>
      <c r="B115" t="s">
        <v>28</v>
      </c>
      <c r="C115">
        <v>36</v>
      </c>
      <c r="D115">
        <v>551.44000000000005</v>
      </c>
      <c r="E115" t="s">
        <v>67</v>
      </c>
      <c r="F115" s="3">
        <f t="shared" si="3"/>
        <v>15.317777777777779</v>
      </c>
      <c r="G115">
        <v>28.7</v>
      </c>
      <c r="H115">
        <f t="shared" si="4"/>
        <v>522.74</v>
      </c>
      <c r="I115">
        <f t="shared" si="5"/>
        <v>0</v>
      </c>
      <c r="J115" t="s">
        <v>188</v>
      </c>
      <c r="K115" t="s">
        <v>47</v>
      </c>
      <c r="L115" t="s">
        <v>17</v>
      </c>
      <c r="M115" t="s">
        <v>48</v>
      </c>
      <c r="N115" t="s">
        <v>69</v>
      </c>
      <c r="O115" t="s">
        <v>153</v>
      </c>
      <c r="P115" t="s">
        <v>127</v>
      </c>
    </row>
    <row r="116" spans="1:16" x14ac:dyDescent="0.25">
      <c r="A116">
        <v>14406</v>
      </c>
      <c r="B116" t="s">
        <v>36</v>
      </c>
      <c r="C116">
        <v>37</v>
      </c>
      <c r="D116">
        <v>5610.84</v>
      </c>
      <c r="E116" t="s">
        <v>67</v>
      </c>
      <c r="F116" s="3">
        <f t="shared" si="3"/>
        <v>151.64432432432432</v>
      </c>
      <c r="G116">
        <v>2366.5100000000002</v>
      </c>
      <c r="H116">
        <f t="shared" si="4"/>
        <v>3244.33</v>
      </c>
      <c r="I116">
        <f t="shared" si="5"/>
        <v>112.21680000000001</v>
      </c>
      <c r="J116" t="s">
        <v>189</v>
      </c>
      <c r="K116" t="s">
        <v>47</v>
      </c>
      <c r="L116" t="s">
        <v>17</v>
      </c>
      <c r="M116" t="s">
        <v>48</v>
      </c>
      <c r="N116" t="s">
        <v>69</v>
      </c>
      <c r="O116" t="s">
        <v>158</v>
      </c>
      <c r="P116" t="s">
        <v>127</v>
      </c>
    </row>
    <row r="117" spans="1:16" x14ac:dyDescent="0.25">
      <c r="A117">
        <v>27396</v>
      </c>
      <c r="B117" t="s">
        <v>43</v>
      </c>
      <c r="C117">
        <v>14</v>
      </c>
      <c r="D117">
        <v>138.31</v>
      </c>
      <c r="E117" t="s">
        <v>67</v>
      </c>
      <c r="F117" s="3">
        <f t="shared" si="3"/>
        <v>9.8792857142857144</v>
      </c>
      <c r="G117">
        <v>-31.16</v>
      </c>
      <c r="H117">
        <f t="shared" si="4"/>
        <v>169.47</v>
      </c>
      <c r="I117">
        <f t="shared" si="5"/>
        <v>0</v>
      </c>
      <c r="J117" t="s">
        <v>190</v>
      </c>
      <c r="K117" t="s">
        <v>52</v>
      </c>
      <c r="L117" t="s">
        <v>17</v>
      </c>
      <c r="M117" t="s">
        <v>25</v>
      </c>
      <c r="N117" t="s">
        <v>26</v>
      </c>
      <c r="O117" t="s">
        <v>174</v>
      </c>
      <c r="P117" t="s">
        <v>127</v>
      </c>
    </row>
    <row r="118" spans="1:16" x14ac:dyDescent="0.25">
      <c r="A118">
        <v>41059</v>
      </c>
      <c r="B118" t="s">
        <v>36</v>
      </c>
      <c r="C118">
        <v>45</v>
      </c>
      <c r="D118">
        <v>12571.63</v>
      </c>
      <c r="E118" t="s">
        <v>67</v>
      </c>
      <c r="F118" s="3">
        <f t="shared" si="3"/>
        <v>279.36955555555556</v>
      </c>
      <c r="G118">
        <v>5455.96</v>
      </c>
      <c r="H118">
        <f t="shared" si="4"/>
        <v>7115.6699999999992</v>
      </c>
      <c r="I118">
        <f t="shared" si="5"/>
        <v>251.43259999999998</v>
      </c>
      <c r="J118" t="s">
        <v>191</v>
      </c>
      <c r="K118" t="s">
        <v>64</v>
      </c>
      <c r="L118" t="s">
        <v>17</v>
      </c>
      <c r="M118" t="s">
        <v>48</v>
      </c>
      <c r="N118" t="s">
        <v>69</v>
      </c>
      <c r="O118" t="s">
        <v>192</v>
      </c>
      <c r="P118" t="s">
        <v>127</v>
      </c>
    </row>
    <row r="119" spans="1:16" x14ac:dyDescent="0.25">
      <c r="A119">
        <v>47174</v>
      </c>
      <c r="B119" t="s">
        <v>43</v>
      </c>
      <c r="C119">
        <v>42</v>
      </c>
      <c r="D119">
        <v>642.1</v>
      </c>
      <c r="E119" t="s">
        <v>67</v>
      </c>
      <c r="F119" s="3">
        <f t="shared" si="3"/>
        <v>15.288095238095238</v>
      </c>
      <c r="G119">
        <v>41.56</v>
      </c>
      <c r="H119">
        <f t="shared" si="4"/>
        <v>600.54</v>
      </c>
      <c r="I119">
        <f t="shared" si="5"/>
        <v>0</v>
      </c>
      <c r="J119" t="s">
        <v>193</v>
      </c>
      <c r="K119" t="s">
        <v>64</v>
      </c>
      <c r="L119" t="s">
        <v>17</v>
      </c>
      <c r="M119" t="s">
        <v>48</v>
      </c>
      <c r="N119" t="s">
        <v>69</v>
      </c>
      <c r="O119" t="s">
        <v>153</v>
      </c>
      <c r="P119" t="s">
        <v>127</v>
      </c>
    </row>
    <row r="120" spans="1:16" x14ac:dyDescent="0.25">
      <c r="A120">
        <v>57153</v>
      </c>
      <c r="B120" t="s">
        <v>43</v>
      </c>
      <c r="C120">
        <v>9</v>
      </c>
      <c r="D120">
        <v>106.05</v>
      </c>
      <c r="E120" t="s">
        <v>67</v>
      </c>
      <c r="F120" s="3">
        <f t="shared" si="3"/>
        <v>11.783333333333333</v>
      </c>
      <c r="G120">
        <v>-14.52</v>
      </c>
      <c r="H120">
        <f t="shared" si="4"/>
        <v>120.57</v>
      </c>
      <c r="I120">
        <f t="shared" si="5"/>
        <v>0</v>
      </c>
      <c r="J120" t="s">
        <v>194</v>
      </c>
      <c r="K120" t="s">
        <v>64</v>
      </c>
      <c r="L120" t="s">
        <v>17</v>
      </c>
      <c r="M120" t="s">
        <v>18</v>
      </c>
      <c r="N120" t="s">
        <v>41</v>
      </c>
      <c r="O120" t="s">
        <v>195</v>
      </c>
      <c r="P120" t="s">
        <v>127</v>
      </c>
    </row>
    <row r="121" spans="1:16" x14ac:dyDescent="0.25">
      <c r="A121">
        <v>59878</v>
      </c>
      <c r="B121" t="s">
        <v>13</v>
      </c>
      <c r="C121">
        <v>6</v>
      </c>
      <c r="D121">
        <v>112.4</v>
      </c>
      <c r="E121" t="s">
        <v>67</v>
      </c>
      <c r="F121" s="3">
        <f t="shared" si="3"/>
        <v>18.733333333333334</v>
      </c>
      <c r="G121">
        <v>-46.75</v>
      </c>
      <c r="H121">
        <f t="shared" si="4"/>
        <v>159.15</v>
      </c>
      <c r="I121">
        <f t="shared" si="5"/>
        <v>0</v>
      </c>
      <c r="J121" t="s">
        <v>196</v>
      </c>
      <c r="K121" t="s">
        <v>64</v>
      </c>
      <c r="L121" t="s">
        <v>17</v>
      </c>
      <c r="M121" t="s">
        <v>48</v>
      </c>
      <c r="N121" t="s">
        <v>69</v>
      </c>
      <c r="O121" t="s">
        <v>159</v>
      </c>
      <c r="P121" t="s">
        <v>127</v>
      </c>
    </row>
    <row r="122" spans="1:16" x14ac:dyDescent="0.25">
      <c r="A122">
        <v>1218</v>
      </c>
      <c r="B122" t="s">
        <v>28</v>
      </c>
      <c r="C122">
        <v>3</v>
      </c>
      <c r="D122">
        <v>46.46</v>
      </c>
      <c r="E122" t="s">
        <v>67</v>
      </c>
      <c r="F122" s="3">
        <f t="shared" si="3"/>
        <v>15.486666666666666</v>
      </c>
      <c r="G122">
        <v>-25.13</v>
      </c>
      <c r="H122">
        <f t="shared" si="4"/>
        <v>71.59</v>
      </c>
      <c r="I122">
        <f t="shared" si="5"/>
        <v>0</v>
      </c>
      <c r="J122" t="s">
        <v>197</v>
      </c>
      <c r="K122" t="s">
        <v>64</v>
      </c>
      <c r="L122" t="s">
        <v>17</v>
      </c>
      <c r="M122" t="s">
        <v>18</v>
      </c>
      <c r="N122" t="s">
        <v>41</v>
      </c>
      <c r="O122" t="s">
        <v>140</v>
      </c>
      <c r="P122" t="s">
        <v>127</v>
      </c>
    </row>
    <row r="123" spans="1:16" x14ac:dyDescent="0.25">
      <c r="A123">
        <v>13410</v>
      </c>
      <c r="B123" t="s">
        <v>28</v>
      </c>
      <c r="C123">
        <v>29</v>
      </c>
      <c r="D123">
        <v>701.94</v>
      </c>
      <c r="E123" t="s">
        <v>67</v>
      </c>
      <c r="F123" s="3">
        <f t="shared" si="3"/>
        <v>24.2048275862069</v>
      </c>
      <c r="G123">
        <v>158.91</v>
      </c>
      <c r="H123">
        <f t="shared" si="4"/>
        <v>543.03000000000009</v>
      </c>
      <c r="I123">
        <f t="shared" si="5"/>
        <v>0</v>
      </c>
      <c r="J123" t="s">
        <v>63</v>
      </c>
      <c r="K123" t="s">
        <v>64</v>
      </c>
      <c r="L123" t="s">
        <v>17</v>
      </c>
      <c r="M123" t="s">
        <v>48</v>
      </c>
      <c r="N123" t="s">
        <v>69</v>
      </c>
      <c r="O123" t="s">
        <v>179</v>
      </c>
      <c r="P123" t="s">
        <v>127</v>
      </c>
    </row>
    <row r="124" spans="1:16" x14ac:dyDescent="0.25">
      <c r="A124">
        <v>15808</v>
      </c>
      <c r="B124" t="s">
        <v>43</v>
      </c>
      <c r="C124">
        <v>3</v>
      </c>
      <c r="D124">
        <v>58.14</v>
      </c>
      <c r="E124" t="s">
        <v>67</v>
      </c>
      <c r="F124" s="3">
        <f t="shared" si="3"/>
        <v>19.38</v>
      </c>
      <c r="G124">
        <v>-96.25</v>
      </c>
      <c r="H124">
        <f t="shared" si="4"/>
        <v>154.38999999999999</v>
      </c>
      <c r="I124">
        <f t="shared" si="5"/>
        <v>0</v>
      </c>
      <c r="J124" t="s">
        <v>198</v>
      </c>
      <c r="K124" t="s">
        <v>64</v>
      </c>
      <c r="L124" t="s">
        <v>17</v>
      </c>
      <c r="M124" t="s">
        <v>48</v>
      </c>
      <c r="N124" t="s">
        <v>149</v>
      </c>
      <c r="O124" t="s">
        <v>186</v>
      </c>
      <c r="P124" t="s">
        <v>127</v>
      </c>
    </row>
    <row r="125" spans="1:16" x14ac:dyDescent="0.25">
      <c r="A125">
        <v>56101</v>
      </c>
      <c r="B125" t="s">
        <v>28</v>
      </c>
      <c r="C125">
        <v>1</v>
      </c>
      <c r="D125">
        <v>21.45</v>
      </c>
      <c r="E125" t="s">
        <v>67</v>
      </c>
      <c r="F125" s="3">
        <f t="shared" si="3"/>
        <v>21.45</v>
      </c>
      <c r="G125">
        <v>-7.22</v>
      </c>
      <c r="H125">
        <f t="shared" si="4"/>
        <v>28.669999999999998</v>
      </c>
      <c r="I125">
        <f t="shared" si="5"/>
        <v>0</v>
      </c>
      <c r="J125" t="s">
        <v>198</v>
      </c>
      <c r="K125" t="s">
        <v>64</v>
      </c>
      <c r="L125" t="s">
        <v>17</v>
      </c>
      <c r="M125" t="s">
        <v>18</v>
      </c>
      <c r="N125" t="s">
        <v>41</v>
      </c>
      <c r="O125" t="s">
        <v>140</v>
      </c>
      <c r="P125" t="s">
        <v>127</v>
      </c>
    </row>
    <row r="126" spans="1:16" x14ac:dyDescent="0.25">
      <c r="A126">
        <v>1412</v>
      </c>
      <c r="B126" t="s">
        <v>28</v>
      </c>
      <c r="C126">
        <v>13</v>
      </c>
      <c r="D126">
        <v>59.03</v>
      </c>
      <c r="E126" t="s">
        <v>14</v>
      </c>
      <c r="F126" s="3">
        <f t="shared" si="3"/>
        <v>4.5407692307692304</v>
      </c>
      <c r="G126">
        <v>26.92</v>
      </c>
      <c r="H126">
        <f t="shared" si="4"/>
        <v>32.11</v>
      </c>
      <c r="I126">
        <f t="shared" si="5"/>
        <v>0</v>
      </c>
      <c r="J126" t="s">
        <v>145</v>
      </c>
      <c r="K126" t="s">
        <v>16</v>
      </c>
      <c r="L126" t="s">
        <v>24</v>
      </c>
      <c r="M126" t="s">
        <v>18</v>
      </c>
      <c r="N126" t="s">
        <v>199</v>
      </c>
      <c r="O126" t="s">
        <v>200</v>
      </c>
      <c r="P126" t="s">
        <v>201</v>
      </c>
    </row>
    <row r="127" spans="1:16" x14ac:dyDescent="0.25">
      <c r="A127">
        <v>4676</v>
      </c>
      <c r="B127" t="s">
        <v>13</v>
      </c>
      <c r="C127">
        <v>3</v>
      </c>
      <c r="D127">
        <v>49.59</v>
      </c>
      <c r="E127" t="s">
        <v>14</v>
      </c>
      <c r="F127" s="3">
        <f t="shared" si="3"/>
        <v>16.53</v>
      </c>
      <c r="G127">
        <v>-8.3800000000000008</v>
      </c>
      <c r="H127">
        <f t="shared" si="4"/>
        <v>57.970000000000006</v>
      </c>
      <c r="I127">
        <f t="shared" si="5"/>
        <v>0</v>
      </c>
      <c r="J127" t="s">
        <v>202</v>
      </c>
      <c r="K127" t="s">
        <v>16</v>
      </c>
      <c r="L127" t="s">
        <v>33</v>
      </c>
      <c r="M127" t="s">
        <v>18</v>
      </c>
      <c r="N127" t="s">
        <v>203</v>
      </c>
      <c r="O127" t="s">
        <v>204</v>
      </c>
      <c r="P127" t="s">
        <v>201</v>
      </c>
    </row>
    <row r="128" spans="1:16" x14ac:dyDescent="0.25">
      <c r="A128">
        <v>6182</v>
      </c>
      <c r="B128" t="s">
        <v>31</v>
      </c>
      <c r="C128">
        <v>18</v>
      </c>
      <c r="D128">
        <v>130.32</v>
      </c>
      <c r="E128" t="s">
        <v>14</v>
      </c>
      <c r="F128" s="3">
        <f t="shared" si="3"/>
        <v>7.2399999999999993</v>
      </c>
      <c r="G128">
        <v>-67.28</v>
      </c>
      <c r="H128">
        <f t="shared" si="4"/>
        <v>197.6</v>
      </c>
      <c r="I128">
        <f t="shared" si="5"/>
        <v>0</v>
      </c>
      <c r="J128" t="s">
        <v>85</v>
      </c>
      <c r="K128" t="s">
        <v>16</v>
      </c>
      <c r="L128" t="s">
        <v>17</v>
      </c>
      <c r="M128" t="s">
        <v>18</v>
      </c>
      <c r="N128" t="s">
        <v>203</v>
      </c>
      <c r="O128" t="s">
        <v>205</v>
      </c>
      <c r="P128" t="s">
        <v>201</v>
      </c>
    </row>
    <row r="129" spans="1:16" x14ac:dyDescent="0.25">
      <c r="A129">
        <v>6916</v>
      </c>
      <c r="B129" t="s">
        <v>31</v>
      </c>
      <c r="C129">
        <v>40</v>
      </c>
      <c r="D129">
        <v>436.17</v>
      </c>
      <c r="E129" t="s">
        <v>14</v>
      </c>
      <c r="F129" s="3">
        <f t="shared" si="3"/>
        <v>10.904250000000001</v>
      </c>
      <c r="G129">
        <v>-141.27000000000001</v>
      </c>
      <c r="H129">
        <f t="shared" si="4"/>
        <v>577.44000000000005</v>
      </c>
      <c r="I129">
        <f t="shared" si="5"/>
        <v>0</v>
      </c>
      <c r="J129" t="s">
        <v>206</v>
      </c>
      <c r="K129" t="s">
        <v>16</v>
      </c>
      <c r="L129" t="s">
        <v>24</v>
      </c>
      <c r="M129" t="s">
        <v>18</v>
      </c>
      <c r="N129" t="s">
        <v>19</v>
      </c>
      <c r="O129" t="s">
        <v>207</v>
      </c>
      <c r="P129" t="s">
        <v>201</v>
      </c>
    </row>
    <row r="130" spans="1:16" x14ac:dyDescent="0.25">
      <c r="A130">
        <v>8419</v>
      </c>
      <c r="B130" t="s">
        <v>43</v>
      </c>
      <c r="C130">
        <v>19</v>
      </c>
      <c r="D130">
        <v>368.04</v>
      </c>
      <c r="E130" t="s">
        <v>14</v>
      </c>
      <c r="F130" s="3">
        <f t="shared" si="3"/>
        <v>19.370526315789476</v>
      </c>
      <c r="G130">
        <v>70.39</v>
      </c>
      <c r="H130">
        <f t="shared" si="4"/>
        <v>297.65000000000003</v>
      </c>
      <c r="I130">
        <f t="shared" si="5"/>
        <v>0</v>
      </c>
      <c r="J130" t="s">
        <v>208</v>
      </c>
      <c r="K130" t="s">
        <v>16</v>
      </c>
      <c r="L130" t="s">
        <v>38</v>
      </c>
      <c r="M130" t="s">
        <v>18</v>
      </c>
      <c r="N130" t="s">
        <v>203</v>
      </c>
      <c r="O130" t="s">
        <v>209</v>
      </c>
      <c r="P130" t="s">
        <v>201</v>
      </c>
    </row>
    <row r="131" spans="1:16" x14ac:dyDescent="0.25">
      <c r="A131">
        <v>8995</v>
      </c>
      <c r="B131" t="s">
        <v>13</v>
      </c>
      <c r="C131">
        <v>5</v>
      </c>
      <c r="D131">
        <v>24.16</v>
      </c>
      <c r="E131" t="s">
        <v>14</v>
      </c>
      <c r="F131" s="3">
        <f t="shared" ref="F131:F194" si="6">D131/C131</f>
        <v>4.8319999999999999</v>
      </c>
      <c r="G131">
        <v>8.0500000000000007</v>
      </c>
      <c r="H131">
        <f t="shared" ref="H131:H194" si="7">D131-G131</f>
        <v>16.11</v>
      </c>
      <c r="I131">
        <f t="shared" ref="I131:I194" si="8">IF(D131&gt;=3000,D131*2%,0)</f>
        <v>0</v>
      </c>
      <c r="J131" t="s">
        <v>22</v>
      </c>
      <c r="K131" t="s">
        <v>16</v>
      </c>
      <c r="L131" t="s">
        <v>24</v>
      </c>
      <c r="M131" t="s">
        <v>18</v>
      </c>
      <c r="N131" t="s">
        <v>210</v>
      </c>
      <c r="O131" t="s">
        <v>211</v>
      </c>
      <c r="P131" t="s">
        <v>201</v>
      </c>
    </row>
    <row r="132" spans="1:16" x14ac:dyDescent="0.25">
      <c r="A132">
        <v>8995</v>
      </c>
      <c r="B132" t="s">
        <v>13</v>
      </c>
      <c r="C132">
        <v>41</v>
      </c>
      <c r="D132">
        <v>270.83999999999997</v>
      </c>
      <c r="E132" t="s">
        <v>14</v>
      </c>
      <c r="F132" s="3">
        <f t="shared" si="6"/>
        <v>6.605853658536585</v>
      </c>
      <c r="G132">
        <v>-78.02</v>
      </c>
      <c r="H132">
        <f t="shared" si="7"/>
        <v>348.85999999999996</v>
      </c>
      <c r="I132">
        <f t="shared" si="8"/>
        <v>0</v>
      </c>
      <c r="J132" t="s">
        <v>22</v>
      </c>
      <c r="K132" t="s">
        <v>23</v>
      </c>
      <c r="L132" t="s">
        <v>24</v>
      </c>
      <c r="M132" t="s">
        <v>18</v>
      </c>
      <c r="N132" t="s">
        <v>203</v>
      </c>
      <c r="O132" t="s">
        <v>212</v>
      </c>
      <c r="P132" t="s">
        <v>201</v>
      </c>
    </row>
    <row r="133" spans="1:16" x14ac:dyDescent="0.25">
      <c r="A133">
        <v>9509</v>
      </c>
      <c r="B133" t="s">
        <v>28</v>
      </c>
      <c r="C133">
        <v>5</v>
      </c>
      <c r="D133">
        <v>101.21</v>
      </c>
      <c r="E133" t="s">
        <v>14</v>
      </c>
      <c r="F133" s="3">
        <f t="shared" si="6"/>
        <v>20.241999999999997</v>
      </c>
      <c r="G133">
        <v>2.13</v>
      </c>
      <c r="H133">
        <f t="shared" si="7"/>
        <v>99.08</v>
      </c>
      <c r="I133">
        <f t="shared" si="8"/>
        <v>0</v>
      </c>
      <c r="J133" t="s">
        <v>213</v>
      </c>
      <c r="K133" t="s">
        <v>23</v>
      </c>
      <c r="L133" t="s">
        <v>33</v>
      </c>
      <c r="M133" t="s">
        <v>18</v>
      </c>
      <c r="N133" t="s">
        <v>203</v>
      </c>
      <c r="O133" t="s">
        <v>214</v>
      </c>
      <c r="P133" t="s">
        <v>201</v>
      </c>
    </row>
    <row r="134" spans="1:16" x14ac:dyDescent="0.25">
      <c r="A134">
        <v>9927</v>
      </c>
      <c r="B134" t="s">
        <v>13</v>
      </c>
      <c r="C134">
        <v>34</v>
      </c>
      <c r="D134">
        <v>1608.08</v>
      </c>
      <c r="E134" t="s">
        <v>14</v>
      </c>
      <c r="F134" s="3">
        <f t="shared" si="6"/>
        <v>47.296470588235294</v>
      </c>
      <c r="G134">
        <v>-82.16</v>
      </c>
      <c r="H134">
        <f t="shared" si="7"/>
        <v>1690.24</v>
      </c>
      <c r="I134">
        <f t="shared" si="8"/>
        <v>0</v>
      </c>
      <c r="J134" t="s">
        <v>85</v>
      </c>
      <c r="K134" t="s">
        <v>23</v>
      </c>
      <c r="L134" t="s">
        <v>17</v>
      </c>
      <c r="M134" t="s">
        <v>48</v>
      </c>
      <c r="N134" t="s">
        <v>215</v>
      </c>
      <c r="O134" t="s">
        <v>216</v>
      </c>
      <c r="P134" t="s">
        <v>201</v>
      </c>
    </row>
    <row r="135" spans="1:16" x14ac:dyDescent="0.25">
      <c r="A135">
        <v>13795</v>
      </c>
      <c r="B135" t="s">
        <v>28</v>
      </c>
      <c r="C135">
        <v>23</v>
      </c>
      <c r="D135">
        <v>275.16000000000003</v>
      </c>
      <c r="E135" t="s">
        <v>14</v>
      </c>
      <c r="F135" s="3">
        <f t="shared" si="6"/>
        <v>11.963478260869566</v>
      </c>
      <c r="G135">
        <v>43.35</v>
      </c>
      <c r="H135">
        <f t="shared" si="7"/>
        <v>231.81000000000003</v>
      </c>
      <c r="I135">
        <f t="shared" si="8"/>
        <v>0</v>
      </c>
      <c r="J135" t="s">
        <v>37</v>
      </c>
      <c r="K135" t="s">
        <v>23</v>
      </c>
      <c r="L135" t="s">
        <v>38</v>
      </c>
      <c r="M135" t="s">
        <v>18</v>
      </c>
      <c r="N135" t="s">
        <v>203</v>
      </c>
      <c r="O135" t="s">
        <v>217</v>
      </c>
      <c r="P135" t="s">
        <v>201</v>
      </c>
    </row>
    <row r="136" spans="1:16" x14ac:dyDescent="0.25">
      <c r="A136">
        <v>16706</v>
      </c>
      <c r="B136" t="s">
        <v>13</v>
      </c>
      <c r="C136">
        <v>49</v>
      </c>
      <c r="D136">
        <v>6175.777</v>
      </c>
      <c r="E136" t="s">
        <v>14</v>
      </c>
      <c r="F136" s="3">
        <f t="shared" si="6"/>
        <v>126.03626530612244</v>
      </c>
      <c r="G136">
        <v>1881.58</v>
      </c>
      <c r="H136">
        <f t="shared" si="7"/>
        <v>4294.1970000000001</v>
      </c>
      <c r="I136">
        <f t="shared" si="8"/>
        <v>123.51554</v>
      </c>
      <c r="J136" t="s">
        <v>128</v>
      </c>
      <c r="K136" t="s">
        <v>23</v>
      </c>
      <c r="L136" t="s">
        <v>17</v>
      </c>
      <c r="M136" t="s">
        <v>48</v>
      </c>
      <c r="N136" t="s">
        <v>149</v>
      </c>
      <c r="O136" t="s">
        <v>218</v>
      </c>
      <c r="P136" t="s">
        <v>201</v>
      </c>
    </row>
    <row r="137" spans="1:16" x14ac:dyDescent="0.25">
      <c r="A137">
        <v>19138</v>
      </c>
      <c r="B137" t="s">
        <v>31</v>
      </c>
      <c r="C137">
        <v>30</v>
      </c>
      <c r="D137">
        <v>387</v>
      </c>
      <c r="E137" t="s">
        <v>14</v>
      </c>
      <c r="F137" s="3">
        <f t="shared" si="6"/>
        <v>12.9</v>
      </c>
      <c r="G137">
        <v>-31.45</v>
      </c>
      <c r="H137">
        <f t="shared" si="7"/>
        <v>418.45</v>
      </c>
      <c r="I137">
        <f t="shared" si="8"/>
        <v>0</v>
      </c>
      <c r="J137" t="s">
        <v>32</v>
      </c>
      <c r="K137" t="s">
        <v>23</v>
      </c>
      <c r="L137" t="s">
        <v>33</v>
      </c>
      <c r="M137" t="s">
        <v>18</v>
      </c>
      <c r="N137" t="s">
        <v>19</v>
      </c>
      <c r="O137" t="s">
        <v>219</v>
      </c>
      <c r="P137" t="s">
        <v>201</v>
      </c>
    </row>
    <row r="138" spans="1:16" x14ac:dyDescent="0.25">
      <c r="A138">
        <v>22501</v>
      </c>
      <c r="B138" t="s">
        <v>13</v>
      </c>
      <c r="C138">
        <v>2</v>
      </c>
      <c r="D138">
        <v>30.83</v>
      </c>
      <c r="E138" t="s">
        <v>14</v>
      </c>
      <c r="F138" s="3">
        <f t="shared" si="6"/>
        <v>15.414999999999999</v>
      </c>
      <c r="G138">
        <v>7.27</v>
      </c>
      <c r="H138">
        <f t="shared" si="7"/>
        <v>23.56</v>
      </c>
      <c r="I138">
        <f t="shared" si="8"/>
        <v>0</v>
      </c>
      <c r="J138" t="s">
        <v>96</v>
      </c>
      <c r="K138" t="s">
        <v>23</v>
      </c>
      <c r="L138" t="s">
        <v>17</v>
      </c>
      <c r="M138" t="s">
        <v>18</v>
      </c>
      <c r="N138" t="s">
        <v>220</v>
      </c>
      <c r="O138" t="s">
        <v>221</v>
      </c>
      <c r="P138" t="s">
        <v>201</v>
      </c>
    </row>
    <row r="139" spans="1:16" x14ac:dyDescent="0.25">
      <c r="A139">
        <v>25318</v>
      </c>
      <c r="B139" t="s">
        <v>43</v>
      </c>
      <c r="C139">
        <v>22</v>
      </c>
      <c r="D139">
        <v>440.92</v>
      </c>
      <c r="E139" t="s">
        <v>14</v>
      </c>
      <c r="F139" s="3">
        <f t="shared" si="6"/>
        <v>20.041818181818183</v>
      </c>
      <c r="G139">
        <v>-65.180000000000007</v>
      </c>
      <c r="H139">
        <f t="shared" si="7"/>
        <v>506.1</v>
      </c>
      <c r="I139">
        <f t="shared" si="8"/>
        <v>0</v>
      </c>
      <c r="J139" t="s">
        <v>222</v>
      </c>
      <c r="K139" t="s">
        <v>23</v>
      </c>
      <c r="L139" t="s">
        <v>38</v>
      </c>
      <c r="M139" t="s">
        <v>25</v>
      </c>
      <c r="N139" t="s">
        <v>26</v>
      </c>
      <c r="O139" t="s">
        <v>223</v>
      </c>
      <c r="P139" t="s">
        <v>201</v>
      </c>
    </row>
    <row r="140" spans="1:16" x14ac:dyDescent="0.25">
      <c r="A140">
        <v>25634</v>
      </c>
      <c r="B140" t="s">
        <v>28</v>
      </c>
      <c r="C140">
        <v>26</v>
      </c>
      <c r="D140">
        <v>626.07000000000005</v>
      </c>
      <c r="E140" t="s">
        <v>14</v>
      </c>
      <c r="F140" s="3">
        <f t="shared" si="6"/>
        <v>24.079615384615387</v>
      </c>
      <c r="G140">
        <v>185.32</v>
      </c>
      <c r="H140">
        <f t="shared" si="7"/>
        <v>440.75000000000006</v>
      </c>
      <c r="I140">
        <f t="shared" si="8"/>
        <v>0</v>
      </c>
      <c r="J140" t="s">
        <v>170</v>
      </c>
      <c r="K140" t="s">
        <v>23</v>
      </c>
      <c r="L140" t="s">
        <v>17</v>
      </c>
      <c r="M140" t="s">
        <v>18</v>
      </c>
      <c r="N140" t="s">
        <v>220</v>
      </c>
      <c r="O140" t="s">
        <v>224</v>
      </c>
      <c r="P140" t="s">
        <v>201</v>
      </c>
    </row>
    <row r="141" spans="1:16" x14ac:dyDescent="0.25">
      <c r="A141">
        <v>26370</v>
      </c>
      <c r="B141" t="s">
        <v>28</v>
      </c>
      <c r="C141">
        <v>20</v>
      </c>
      <c r="D141">
        <v>660.27</v>
      </c>
      <c r="E141" t="s">
        <v>14</v>
      </c>
      <c r="F141" s="3">
        <f t="shared" si="6"/>
        <v>33.013500000000001</v>
      </c>
      <c r="G141">
        <v>63.83</v>
      </c>
      <c r="H141">
        <f t="shared" si="7"/>
        <v>596.43999999999994</v>
      </c>
      <c r="I141">
        <f t="shared" si="8"/>
        <v>0</v>
      </c>
      <c r="J141" t="s">
        <v>44</v>
      </c>
      <c r="K141" t="s">
        <v>23</v>
      </c>
      <c r="L141" t="s">
        <v>33</v>
      </c>
      <c r="M141" t="s">
        <v>18</v>
      </c>
      <c r="N141" t="s">
        <v>19</v>
      </c>
      <c r="O141" t="s">
        <v>225</v>
      </c>
      <c r="P141" t="s">
        <v>201</v>
      </c>
    </row>
    <row r="142" spans="1:16" x14ac:dyDescent="0.25">
      <c r="A142">
        <v>31492</v>
      </c>
      <c r="B142" t="s">
        <v>43</v>
      </c>
      <c r="C142">
        <v>34</v>
      </c>
      <c r="D142">
        <v>971.95</v>
      </c>
      <c r="E142" t="s">
        <v>14</v>
      </c>
      <c r="F142" s="3">
        <f t="shared" si="6"/>
        <v>28.586764705882356</v>
      </c>
      <c r="G142">
        <v>-21.1</v>
      </c>
      <c r="H142">
        <f t="shared" si="7"/>
        <v>993.05000000000007</v>
      </c>
      <c r="I142">
        <f t="shared" si="8"/>
        <v>0</v>
      </c>
      <c r="J142" t="s">
        <v>208</v>
      </c>
      <c r="K142" t="s">
        <v>23</v>
      </c>
      <c r="L142" t="s">
        <v>38</v>
      </c>
      <c r="M142" t="s">
        <v>18</v>
      </c>
      <c r="N142" t="s">
        <v>19</v>
      </c>
      <c r="O142" t="s">
        <v>226</v>
      </c>
      <c r="P142" t="s">
        <v>201</v>
      </c>
    </row>
    <row r="143" spans="1:16" x14ac:dyDescent="0.25">
      <c r="A143">
        <v>31684</v>
      </c>
      <c r="B143" t="s">
        <v>43</v>
      </c>
      <c r="C143">
        <v>28</v>
      </c>
      <c r="D143">
        <v>456.91</v>
      </c>
      <c r="E143" t="s">
        <v>14</v>
      </c>
      <c r="F143" s="3">
        <f t="shared" si="6"/>
        <v>16.318214285714287</v>
      </c>
      <c r="G143">
        <v>-328.18</v>
      </c>
      <c r="H143">
        <f t="shared" si="7"/>
        <v>785.09</v>
      </c>
      <c r="I143">
        <f t="shared" si="8"/>
        <v>0</v>
      </c>
      <c r="J143" t="s">
        <v>227</v>
      </c>
      <c r="K143" t="s">
        <v>23</v>
      </c>
      <c r="L143" t="s">
        <v>17</v>
      </c>
      <c r="M143" t="s">
        <v>18</v>
      </c>
      <c r="N143" t="s">
        <v>19</v>
      </c>
      <c r="O143" t="s">
        <v>228</v>
      </c>
      <c r="P143" t="s">
        <v>201</v>
      </c>
    </row>
    <row r="144" spans="1:16" x14ac:dyDescent="0.25">
      <c r="A144">
        <v>32193</v>
      </c>
      <c r="B144" t="s">
        <v>31</v>
      </c>
      <c r="C144">
        <v>4</v>
      </c>
      <c r="D144">
        <v>40.72</v>
      </c>
      <c r="E144" t="s">
        <v>14</v>
      </c>
      <c r="F144" s="3">
        <f t="shared" si="6"/>
        <v>10.18</v>
      </c>
      <c r="G144">
        <v>-10.25</v>
      </c>
      <c r="H144">
        <f t="shared" si="7"/>
        <v>50.97</v>
      </c>
      <c r="I144">
        <f t="shared" si="8"/>
        <v>0</v>
      </c>
      <c r="J144" t="s">
        <v>229</v>
      </c>
      <c r="K144" t="s">
        <v>23</v>
      </c>
      <c r="L144" t="s">
        <v>38</v>
      </c>
      <c r="M144" t="s">
        <v>18</v>
      </c>
      <c r="N144" t="s">
        <v>203</v>
      </c>
      <c r="O144" t="s">
        <v>230</v>
      </c>
      <c r="P144" t="s">
        <v>201</v>
      </c>
    </row>
    <row r="145" spans="1:16" x14ac:dyDescent="0.25">
      <c r="A145">
        <v>33703</v>
      </c>
      <c r="B145" t="s">
        <v>28</v>
      </c>
      <c r="C145">
        <v>4</v>
      </c>
      <c r="D145">
        <v>63.52</v>
      </c>
      <c r="E145" t="s">
        <v>14</v>
      </c>
      <c r="F145" s="3">
        <f t="shared" si="6"/>
        <v>15.88</v>
      </c>
      <c r="G145">
        <v>-8.4700000000000006</v>
      </c>
      <c r="H145">
        <f t="shared" si="7"/>
        <v>71.990000000000009</v>
      </c>
      <c r="I145">
        <f t="shared" si="8"/>
        <v>0</v>
      </c>
      <c r="J145" t="s">
        <v>231</v>
      </c>
      <c r="K145" t="s">
        <v>23</v>
      </c>
      <c r="L145" t="s">
        <v>17</v>
      </c>
      <c r="M145" t="s">
        <v>18</v>
      </c>
      <c r="N145" t="s">
        <v>19</v>
      </c>
      <c r="O145" t="s">
        <v>232</v>
      </c>
      <c r="P145" t="s">
        <v>201</v>
      </c>
    </row>
    <row r="146" spans="1:16" x14ac:dyDescent="0.25">
      <c r="A146">
        <v>33894</v>
      </c>
      <c r="B146" t="s">
        <v>43</v>
      </c>
      <c r="C146">
        <v>13</v>
      </c>
      <c r="D146">
        <v>438.93</v>
      </c>
      <c r="E146" t="s">
        <v>14</v>
      </c>
      <c r="F146" s="3">
        <f t="shared" si="6"/>
        <v>33.763846153846153</v>
      </c>
      <c r="G146">
        <v>-119.02</v>
      </c>
      <c r="H146">
        <f t="shared" si="7"/>
        <v>557.95000000000005</v>
      </c>
      <c r="I146">
        <f t="shared" si="8"/>
        <v>0</v>
      </c>
      <c r="J146" t="s">
        <v>88</v>
      </c>
      <c r="K146" t="s">
        <v>23</v>
      </c>
      <c r="L146" t="s">
        <v>17</v>
      </c>
      <c r="M146" t="s">
        <v>48</v>
      </c>
      <c r="N146" t="s">
        <v>215</v>
      </c>
      <c r="O146" t="s">
        <v>233</v>
      </c>
      <c r="P146" t="s">
        <v>201</v>
      </c>
    </row>
    <row r="147" spans="1:16" x14ac:dyDescent="0.25">
      <c r="A147">
        <v>37541</v>
      </c>
      <c r="B147" t="s">
        <v>36</v>
      </c>
      <c r="C147">
        <v>10</v>
      </c>
      <c r="D147">
        <v>550.61</v>
      </c>
      <c r="E147" t="s">
        <v>14</v>
      </c>
      <c r="F147" s="3">
        <f t="shared" si="6"/>
        <v>55.061</v>
      </c>
      <c r="G147">
        <v>98.32</v>
      </c>
      <c r="H147">
        <f t="shared" si="7"/>
        <v>452.29</v>
      </c>
      <c r="I147">
        <f t="shared" si="8"/>
        <v>0</v>
      </c>
      <c r="J147" t="s">
        <v>234</v>
      </c>
      <c r="K147" t="s">
        <v>23</v>
      </c>
      <c r="L147" t="s">
        <v>38</v>
      </c>
      <c r="M147" t="s">
        <v>18</v>
      </c>
      <c r="N147" t="s">
        <v>203</v>
      </c>
      <c r="O147" t="s">
        <v>235</v>
      </c>
      <c r="P147" t="s">
        <v>201</v>
      </c>
    </row>
    <row r="148" spans="1:16" x14ac:dyDescent="0.25">
      <c r="A148">
        <v>42561</v>
      </c>
      <c r="B148" t="s">
        <v>31</v>
      </c>
      <c r="C148">
        <v>15</v>
      </c>
      <c r="D148">
        <v>1062.9590000000001</v>
      </c>
      <c r="E148" t="s">
        <v>14</v>
      </c>
      <c r="F148" s="3">
        <f t="shared" si="6"/>
        <v>70.863933333333335</v>
      </c>
      <c r="G148">
        <v>298.48</v>
      </c>
      <c r="H148">
        <f t="shared" si="7"/>
        <v>764.47900000000004</v>
      </c>
      <c r="I148">
        <f t="shared" si="8"/>
        <v>0</v>
      </c>
      <c r="J148" t="s">
        <v>22</v>
      </c>
      <c r="K148" t="s">
        <v>23</v>
      </c>
      <c r="L148" t="s">
        <v>24</v>
      </c>
      <c r="M148" t="s">
        <v>48</v>
      </c>
      <c r="N148" t="s">
        <v>149</v>
      </c>
      <c r="O148" t="s">
        <v>236</v>
      </c>
      <c r="P148" t="s">
        <v>201</v>
      </c>
    </row>
    <row r="149" spans="1:16" x14ac:dyDescent="0.25">
      <c r="A149">
        <v>43781</v>
      </c>
      <c r="B149" t="s">
        <v>28</v>
      </c>
      <c r="C149">
        <v>21</v>
      </c>
      <c r="D149">
        <v>917.39</v>
      </c>
      <c r="E149" t="s">
        <v>14</v>
      </c>
      <c r="F149" s="3">
        <f t="shared" si="6"/>
        <v>43.685238095238091</v>
      </c>
      <c r="G149">
        <v>393.41</v>
      </c>
      <c r="H149">
        <f t="shared" si="7"/>
        <v>523.98</v>
      </c>
      <c r="I149">
        <f t="shared" si="8"/>
        <v>0</v>
      </c>
      <c r="J149" t="s">
        <v>234</v>
      </c>
      <c r="K149" t="s">
        <v>23</v>
      </c>
      <c r="L149" t="s">
        <v>38</v>
      </c>
      <c r="M149" t="s">
        <v>18</v>
      </c>
      <c r="N149" t="s">
        <v>210</v>
      </c>
      <c r="O149" t="s">
        <v>237</v>
      </c>
      <c r="P149" t="s">
        <v>201</v>
      </c>
    </row>
    <row r="150" spans="1:16" x14ac:dyDescent="0.25">
      <c r="A150">
        <v>44839</v>
      </c>
      <c r="B150" t="s">
        <v>43</v>
      </c>
      <c r="C150">
        <v>27</v>
      </c>
      <c r="D150">
        <v>899.97</v>
      </c>
      <c r="E150" t="s">
        <v>14</v>
      </c>
      <c r="F150" s="3">
        <f t="shared" si="6"/>
        <v>33.332222222222221</v>
      </c>
      <c r="G150">
        <v>-246.3</v>
      </c>
      <c r="H150">
        <f t="shared" si="7"/>
        <v>1146.27</v>
      </c>
      <c r="I150">
        <f t="shared" si="8"/>
        <v>0</v>
      </c>
      <c r="J150" t="s">
        <v>222</v>
      </c>
      <c r="K150" t="s">
        <v>23</v>
      </c>
      <c r="L150" t="s">
        <v>24</v>
      </c>
      <c r="M150" t="s">
        <v>25</v>
      </c>
      <c r="N150" t="s">
        <v>26</v>
      </c>
      <c r="O150" t="s">
        <v>238</v>
      </c>
      <c r="P150" t="s">
        <v>201</v>
      </c>
    </row>
    <row r="151" spans="1:16" x14ac:dyDescent="0.25">
      <c r="A151">
        <v>52193</v>
      </c>
      <c r="B151" t="s">
        <v>28</v>
      </c>
      <c r="C151">
        <v>1</v>
      </c>
      <c r="D151">
        <v>17.89</v>
      </c>
      <c r="E151" t="s">
        <v>14</v>
      </c>
      <c r="F151" s="3">
        <f t="shared" si="6"/>
        <v>17.89</v>
      </c>
      <c r="G151">
        <v>10.51</v>
      </c>
      <c r="H151">
        <f t="shared" si="7"/>
        <v>7.3800000000000008</v>
      </c>
      <c r="I151">
        <f t="shared" si="8"/>
        <v>0</v>
      </c>
      <c r="J151" t="s">
        <v>170</v>
      </c>
      <c r="K151" t="s">
        <v>23</v>
      </c>
      <c r="L151" t="s">
        <v>17</v>
      </c>
      <c r="M151" t="s">
        <v>18</v>
      </c>
      <c r="N151" t="s">
        <v>199</v>
      </c>
      <c r="O151" t="s">
        <v>239</v>
      </c>
      <c r="P151" t="s">
        <v>201</v>
      </c>
    </row>
    <row r="152" spans="1:16" x14ac:dyDescent="0.25">
      <c r="A152">
        <v>52929</v>
      </c>
      <c r="B152" t="s">
        <v>13</v>
      </c>
      <c r="C152">
        <v>43</v>
      </c>
      <c r="D152">
        <v>701.46</v>
      </c>
      <c r="E152" t="s">
        <v>14</v>
      </c>
      <c r="F152" s="3">
        <f t="shared" si="6"/>
        <v>16.313023255813956</v>
      </c>
      <c r="G152">
        <v>-90.14</v>
      </c>
      <c r="H152">
        <f t="shared" si="7"/>
        <v>791.6</v>
      </c>
      <c r="I152">
        <f t="shared" si="8"/>
        <v>0</v>
      </c>
      <c r="J152" t="s">
        <v>37</v>
      </c>
      <c r="K152" t="s">
        <v>23</v>
      </c>
      <c r="L152" t="s">
        <v>38</v>
      </c>
      <c r="M152" t="s">
        <v>48</v>
      </c>
      <c r="N152" t="s">
        <v>69</v>
      </c>
      <c r="O152" t="s">
        <v>240</v>
      </c>
      <c r="P152" t="s">
        <v>201</v>
      </c>
    </row>
    <row r="153" spans="1:16" x14ac:dyDescent="0.25">
      <c r="A153">
        <v>55715</v>
      </c>
      <c r="B153" t="s">
        <v>43</v>
      </c>
      <c r="C153">
        <v>28</v>
      </c>
      <c r="D153">
        <v>168.57</v>
      </c>
      <c r="E153" t="s">
        <v>14</v>
      </c>
      <c r="F153" s="3">
        <f t="shared" si="6"/>
        <v>6.0203571428571427</v>
      </c>
      <c r="G153">
        <v>16.649999999999999</v>
      </c>
      <c r="H153">
        <f t="shared" si="7"/>
        <v>151.91999999999999</v>
      </c>
      <c r="I153">
        <f t="shared" si="8"/>
        <v>0</v>
      </c>
      <c r="J153" t="s">
        <v>241</v>
      </c>
      <c r="K153" t="s">
        <v>23</v>
      </c>
      <c r="L153" t="s">
        <v>17</v>
      </c>
      <c r="M153" t="s">
        <v>18</v>
      </c>
      <c r="N153" t="s">
        <v>210</v>
      </c>
      <c r="O153" t="s">
        <v>242</v>
      </c>
      <c r="P153" t="s">
        <v>201</v>
      </c>
    </row>
    <row r="154" spans="1:16" x14ac:dyDescent="0.25">
      <c r="A154">
        <v>57509</v>
      </c>
      <c r="B154" t="s">
        <v>31</v>
      </c>
      <c r="C154">
        <v>39</v>
      </c>
      <c r="D154">
        <v>199.39</v>
      </c>
      <c r="E154" t="s">
        <v>14</v>
      </c>
      <c r="F154" s="3">
        <f t="shared" si="6"/>
        <v>5.112564102564102</v>
      </c>
      <c r="G154">
        <v>101.13</v>
      </c>
      <c r="H154">
        <f t="shared" si="7"/>
        <v>98.259999999999991</v>
      </c>
      <c r="I154">
        <f t="shared" si="8"/>
        <v>0</v>
      </c>
      <c r="J154" t="s">
        <v>243</v>
      </c>
      <c r="K154" t="s">
        <v>23</v>
      </c>
      <c r="L154" t="s">
        <v>33</v>
      </c>
      <c r="M154" t="s">
        <v>18</v>
      </c>
      <c r="N154" t="s">
        <v>199</v>
      </c>
      <c r="O154" t="s">
        <v>244</v>
      </c>
      <c r="P154" t="s">
        <v>201</v>
      </c>
    </row>
    <row r="155" spans="1:16" x14ac:dyDescent="0.25">
      <c r="A155">
        <v>58368</v>
      </c>
      <c r="B155" t="s">
        <v>13</v>
      </c>
      <c r="C155">
        <v>5</v>
      </c>
      <c r="D155">
        <v>325.43</v>
      </c>
      <c r="E155" t="s">
        <v>14</v>
      </c>
      <c r="F155" s="3">
        <f t="shared" si="6"/>
        <v>65.085999999999999</v>
      </c>
      <c r="G155">
        <v>-76.11</v>
      </c>
      <c r="H155">
        <f t="shared" si="7"/>
        <v>401.54</v>
      </c>
      <c r="I155">
        <f t="shared" si="8"/>
        <v>0</v>
      </c>
      <c r="J155" t="s">
        <v>88</v>
      </c>
      <c r="K155" t="s">
        <v>47</v>
      </c>
      <c r="L155" t="s">
        <v>17</v>
      </c>
      <c r="M155" t="s">
        <v>18</v>
      </c>
      <c r="N155" t="s">
        <v>19</v>
      </c>
      <c r="O155" t="s">
        <v>245</v>
      </c>
      <c r="P155" t="s">
        <v>201</v>
      </c>
    </row>
    <row r="156" spans="1:16" x14ac:dyDescent="0.25">
      <c r="A156">
        <v>59395</v>
      </c>
      <c r="B156" t="s">
        <v>43</v>
      </c>
      <c r="C156">
        <v>20</v>
      </c>
      <c r="D156">
        <v>963.3</v>
      </c>
      <c r="E156" t="s">
        <v>14</v>
      </c>
      <c r="F156" s="3">
        <f t="shared" si="6"/>
        <v>48.164999999999999</v>
      </c>
      <c r="G156">
        <v>367.12</v>
      </c>
      <c r="H156">
        <f t="shared" si="7"/>
        <v>596.17999999999995</v>
      </c>
      <c r="I156">
        <f t="shared" si="8"/>
        <v>0</v>
      </c>
      <c r="J156" t="s">
        <v>246</v>
      </c>
      <c r="K156" t="s">
        <v>47</v>
      </c>
      <c r="L156" t="s">
        <v>38</v>
      </c>
      <c r="M156" t="s">
        <v>18</v>
      </c>
      <c r="N156" t="s">
        <v>203</v>
      </c>
      <c r="O156" t="s">
        <v>247</v>
      </c>
      <c r="P156" t="s">
        <v>201</v>
      </c>
    </row>
    <row r="157" spans="1:16" x14ac:dyDescent="0.25">
      <c r="A157">
        <v>11269</v>
      </c>
      <c r="B157" t="s">
        <v>31</v>
      </c>
      <c r="C157">
        <v>39</v>
      </c>
      <c r="D157">
        <v>2083.0524999999998</v>
      </c>
      <c r="E157" t="s">
        <v>14</v>
      </c>
      <c r="F157" s="3">
        <f t="shared" si="6"/>
        <v>53.411602564102559</v>
      </c>
      <c r="G157">
        <v>354.96</v>
      </c>
      <c r="H157">
        <f t="shared" si="7"/>
        <v>1728.0924999999997</v>
      </c>
      <c r="I157">
        <f t="shared" si="8"/>
        <v>0</v>
      </c>
      <c r="J157" t="s">
        <v>151</v>
      </c>
      <c r="K157" t="s">
        <v>47</v>
      </c>
      <c r="L157" t="s">
        <v>33</v>
      </c>
      <c r="M157" t="s">
        <v>48</v>
      </c>
      <c r="N157" t="s">
        <v>149</v>
      </c>
      <c r="O157" t="s">
        <v>248</v>
      </c>
      <c r="P157" t="s">
        <v>201</v>
      </c>
    </row>
    <row r="158" spans="1:16" x14ac:dyDescent="0.25">
      <c r="A158">
        <v>13927</v>
      </c>
      <c r="B158" t="s">
        <v>31</v>
      </c>
      <c r="C158">
        <v>26</v>
      </c>
      <c r="D158">
        <v>188.05</v>
      </c>
      <c r="E158" t="s">
        <v>14</v>
      </c>
      <c r="F158" s="3">
        <f t="shared" si="6"/>
        <v>7.2326923076923082</v>
      </c>
      <c r="G158">
        <v>-21.41</v>
      </c>
      <c r="H158">
        <f t="shared" si="7"/>
        <v>209.46</v>
      </c>
      <c r="I158">
        <f t="shared" si="8"/>
        <v>0</v>
      </c>
      <c r="J158" t="s">
        <v>181</v>
      </c>
      <c r="K158" t="s">
        <v>47</v>
      </c>
      <c r="L158" t="s">
        <v>17</v>
      </c>
      <c r="M158" t="s">
        <v>18</v>
      </c>
      <c r="N158" t="s">
        <v>203</v>
      </c>
      <c r="O158" t="s">
        <v>249</v>
      </c>
      <c r="P158" t="s">
        <v>201</v>
      </c>
    </row>
    <row r="159" spans="1:16" x14ac:dyDescent="0.25">
      <c r="A159">
        <v>15463</v>
      </c>
      <c r="B159" t="s">
        <v>31</v>
      </c>
      <c r="C159">
        <v>48</v>
      </c>
      <c r="D159">
        <v>293.3</v>
      </c>
      <c r="E159" t="s">
        <v>14</v>
      </c>
      <c r="F159" s="3">
        <f t="shared" si="6"/>
        <v>6.1104166666666666</v>
      </c>
      <c r="G159">
        <v>-193.48</v>
      </c>
      <c r="H159">
        <f t="shared" si="7"/>
        <v>486.78</v>
      </c>
      <c r="I159">
        <f t="shared" si="8"/>
        <v>0</v>
      </c>
      <c r="J159" t="s">
        <v>103</v>
      </c>
      <c r="K159" t="s">
        <v>47</v>
      </c>
      <c r="L159" t="s">
        <v>17</v>
      </c>
      <c r="M159" t="s">
        <v>18</v>
      </c>
      <c r="N159" t="s">
        <v>203</v>
      </c>
      <c r="O159" t="s">
        <v>250</v>
      </c>
      <c r="P159" t="s">
        <v>201</v>
      </c>
    </row>
    <row r="160" spans="1:16" x14ac:dyDescent="0.25">
      <c r="A160">
        <v>22656</v>
      </c>
      <c r="B160" t="s">
        <v>28</v>
      </c>
      <c r="C160">
        <v>10</v>
      </c>
      <c r="D160">
        <v>309.3</v>
      </c>
      <c r="E160" t="s">
        <v>14</v>
      </c>
      <c r="F160" s="3">
        <f t="shared" si="6"/>
        <v>30.93</v>
      </c>
      <c r="G160">
        <v>-77.89</v>
      </c>
      <c r="H160">
        <f t="shared" si="7"/>
        <v>387.19</v>
      </c>
      <c r="I160">
        <f t="shared" si="8"/>
        <v>0</v>
      </c>
      <c r="J160" t="s">
        <v>103</v>
      </c>
      <c r="K160" t="s">
        <v>47</v>
      </c>
      <c r="L160" t="s">
        <v>17</v>
      </c>
      <c r="M160" t="s">
        <v>48</v>
      </c>
      <c r="N160" t="s">
        <v>215</v>
      </c>
      <c r="O160" t="s">
        <v>251</v>
      </c>
      <c r="P160" t="s">
        <v>201</v>
      </c>
    </row>
    <row r="161" spans="1:16" x14ac:dyDescent="0.25">
      <c r="A161">
        <v>24038</v>
      </c>
      <c r="B161" t="s">
        <v>13</v>
      </c>
      <c r="C161">
        <v>15</v>
      </c>
      <c r="D161">
        <v>896.18050000000005</v>
      </c>
      <c r="E161" t="s">
        <v>14</v>
      </c>
      <c r="F161" s="3">
        <f t="shared" si="6"/>
        <v>59.745366666666669</v>
      </c>
      <c r="G161">
        <v>82.04</v>
      </c>
      <c r="H161">
        <f t="shared" si="7"/>
        <v>814.14050000000009</v>
      </c>
      <c r="I161">
        <f t="shared" si="8"/>
        <v>0</v>
      </c>
      <c r="J161" t="s">
        <v>97</v>
      </c>
      <c r="K161" t="s">
        <v>47</v>
      </c>
      <c r="L161" t="s">
        <v>17</v>
      </c>
      <c r="M161" t="s">
        <v>48</v>
      </c>
      <c r="N161" t="s">
        <v>149</v>
      </c>
      <c r="O161">
        <v>8860</v>
      </c>
      <c r="P161" t="s">
        <v>201</v>
      </c>
    </row>
    <row r="162" spans="1:16" x14ac:dyDescent="0.25">
      <c r="A162">
        <v>24067</v>
      </c>
      <c r="B162" t="s">
        <v>13</v>
      </c>
      <c r="C162">
        <v>46</v>
      </c>
      <c r="D162">
        <v>2640.6864999999998</v>
      </c>
      <c r="E162" t="s">
        <v>14</v>
      </c>
      <c r="F162" s="3">
        <f t="shared" si="6"/>
        <v>57.406228260869561</v>
      </c>
      <c r="G162">
        <v>751.38</v>
      </c>
      <c r="H162">
        <f t="shared" si="7"/>
        <v>1889.3064999999997</v>
      </c>
      <c r="I162">
        <f t="shared" si="8"/>
        <v>0</v>
      </c>
      <c r="J162" t="s">
        <v>252</v>
      </c>
      <c r="K162" t="s">
        <v>47</v>
      </c>
      <c r="L162" t="s">
        <v>17</v>
      </c>
      <c r="M162" t="s">
        <v>48</v>
      </c>
      <c r="N162" t="s">
        <v>149</v>
      </c>
      <c r="O162">
        <v>252</v>
      </c>
      <c r="P162" t="s">
        <v>201</v>
      </c>
    </row>
    <row r="163" spans="1:16" x14ac:dyDescent="0.25">
      <c r="A163">
        <v>24965</v>
      </c>
      <c r="B163" t="s">
        <v>31</v>
      </c>
      <c r="C163">
        <v>6</v>
      </c>
      <c r="D163">
        <v>2528.4899999999998</v>
      </c>
      <c r="E163" t="s">
        <v>14</v>
      </c>
      <c r="F163" s="3">
        <f t="shared" si="6"/>
        <v>421.41499999999996</v>
      </c>
      <c r="G163">
        <v>580.15</v>
      </c>
      <c r="H163">
        <f t="shared" si="7"/>
        <v>1948.3399999999997</v>
      </c>
      <c r="I163">
        <f t="shared" si="8"/>
        <v>0</v>
      </c>
      <c r="J163" t="s">
        <v>97</v>
      </c>
      <c r="K163" t="s">
        <v>47</v>
      </c>
      <c r="L163" t="s">
        <v>17</v>
      </c>
      <c r="M163" t="s">
        <v>18</v>
      </c>
      <c r="N163" t="s">
        <v>210</v>
      </c>
      <c r="O163" t="s">
        <v>253</v>
      </c>
      <c r="P163" t="s">
        <v>201</v>
      </c>
    </row>
    <row r="164" spans="1:16" x14ac:dyDescent="0.25">
      <c r="A164">
        <v>29382</v>
      </c>
      <c r="B164" t="s">
        <v>13</v>
      </c>
      <c r="C164">
        <v>34</v>
      </c>
      <c r="D164">
        <v>684.66</v>
      </c>
      <c r="E164" t="s">
        <v>14</v>
      </c>
      <c r="F164" s="3">
        <f t="shared" si="6"/>
        <v>20.137058823529411</v>
      </c>
      <c r="G164">
        <v>35.090000000000003</v>
      </c>
      <c r="H164">
        <f t="shared" si="7"/>
        <v>649.56999999999994</v>
      </c>
      <c r="I164">
        <f t="shared" si="8"/>
        <v>0</v>
      </c>
      <c r="J164" t="s">
        <v>110</v>
      </c>
      <c r="K164" t="s">
        <v>47</v>
      </c>
      <c r="L164" t="s">
        <v>38</v>
      </c>
      <c r="M164" t="s">
        <v>25</v>
      </c>
      <c r="N164" t="s">
        <v>26</v>
      </c>
      <c r="O164" t="s">
        <v>223</v>
      </c>
      <c r="P164" t="s">
        <v>201</v>
      </c>
    </row>
    <row r="165" spans="1:16" x14ac:dyDescent="0.25">
      <c r="A165">
        <v>36293</v>
      </c>
      <c r="B165" t="s">
        <v>36</v>
      </c>
      <c r="C165">
        <v>25</v>
      </c>
      <c r="D165">
        <v>165.36</v>
      </c>
      <c r="E165" t="s">
        <v>14</v>
      </c>
      <c r="F165" s="3">
        <f t="shared" si="6"/>
        <v>6.6144000000000007</v>
      </c>
      <c r="G165">
        <v>-94.79</v>
      </c>
      <c r="H165">
        <f t="shared" si="7"/>
        <v>260.15000000000003</v>
      </c>
      <c r="I165">
        <f t="shared" si="8"/>
        <v>0</v>
      </c>
      <c r="J165" t="s">
        <v>145</v>
      </c>
      <c r="K165" t="s">
        <v>47</v>
      </c>
      <c r="L165" t="s">
        <v>38</v>
      </c>
      <c r="M165" t="s">
        <v>18</v>
      </c>
      <c r="N165" t="s">
        <v>203</v>
      </c>
      <c r="O165" t="s">
        <v>254</v>
      </c>
      <c r="P165" t="s">
        <v>201</v>
      </c>
    </row>
    <row r="166" spans="1:16" x14ac:dyDescent="0.25">
      <c r="A166">
        <v>40480</v>
      </c>
      <c r="B166" t="s">
        <v>43</v>
      </c>
      <c r="C166">
        <v>19</v>
      </c>
      <c r="D166">
        <v>7608.88</v>
      </c>
      <c r="E166" t="s">
        <v>14</v>
      </c>
      <c r="F166" s="3">
        <f t="shared" si="6"/>
        <v>400.46736842105264</v>
      </c>
      <c r="G166">
        <v>3049.45</v>
      </c>
      <c r="H166">
        <f t="shared" si="7"/>
        <v>4559.43</v>
      </c>
      <c r="I166">
        <f t="shared" si="8"/>
        <v>152.17760000000001</v>
      </c>
      <c r="J166" t="s">
        <v>151</v>
      </c>
      <c r="K166" t="s">
        <v>47</v>
      </c>
      <c r="L166" t="s">
        <v>33</v>
      </c>
      <c r="M166" t="s">
        <v>18</v>
      </c>
      <c r="N166" t="s">
        <v>210</v>
      </c>
      <c r="O166" t="s">
        <v>253</v>
      </c>
      <c r="P166" t="s">
        <v>201</v>
      </c>
    </row>
    <row r="167" spans="1:16" x14ac:dyDescent="0.25">
      <c r="A167">
        <v>48067</v>
      </c>
      <c r="B167" t="s">
        <v>31</v>
      </c>
      <c r="C167">
        <v>31</v>
      </c>
      <c r="D167">
        <v>3229.66</v>
      </c>
      <c r="E167" t="s">
        <v>14</v>
      </c>
      <c r="F167" s="3">
        <f t="shared" si="6"/>
        <v>104.18258064516128</v>
      </c>
      <c r="G167">
        <v>695.06</v>
      </c>
      <c r="H167">
        <f t="shared" si="7"/>
        <v>2534.6</v>
      </c>
      <c r="I167">
        <f t="shared" si="8"/>
        <v>64.593199999999996</v>
      </c>
      <c r="J167" t="s">
        <v>255</v>
      </c>
      <c r="K167" t="s">
        <v>47</v>
      </c>
      <c r="L167" t="s">
        <v>38</v>
      </c>
      <c r="M167" t="s">
        <v>48</v>
      </c>
      <c r="N167" t="s">
        <v>149</v>
      </c>
      <c r="O167" t="s">
        <v>256</v>
      </c>
      <c r="P167" t="s">
        <v>201</v>
      </c>
    </row>
    <row r="168" spans="1:16" x14ac:dyDescent="0.25">
      <c r="A168">
        <v>48067</v>
      </c>
      <c r="B168" t="s">
        <v>31</v>
      </c>
      <c r="C168">
        <v>24</v>
      </c>
      <c r="D168">
        <v>4010.9375</v>
      </c>
      <c r="E168" t="s">
        <v>14</v>
      </c>
      <c r="F168" s="3">
        <f t="shared" si="6"/>
        <v>167.12239583333334</v>
      </c>
      <c r="G168">
        <v>630.70000000000005</v>
      </c>
      <c r="H168">
        <f t="shared" si="7"/>
        <v>3380.2375000000002</v>
      </c>
      <c r="I168">
        <f t="shared" si="8"/>
        <v>80.21875</v>
      </c>
      <c r="J168" t="s">
        <v>255</v>
      </c>
      <c r="K168" t="s">
        <v>47</v>
      </c>
      <c r="L168" t="s">
        <v>38</v>
      </c>
      <c r="M168" t="s">
        <v>48</v>
      </c>
      <c r="N168" t="s">
        <v>149</v>
      </c>
      <c r="O168" t="s">
        <v>257</v>
      </c>
      <c r="P168" t="s">
        <v>201</v>
      </c>
    </row>
    <row r="169" spans="1:16" x14ac:dyDescent="0.25">
      <c r="A169">
        <v>49029</v>
      </c>
      <c r="B169" t="s">
        <v>13</v>
      </c>
      <c r="C169">
        <v>49</v>
      </c>
      <c r="D169">
        <v>8223.07</v>
      </c>
      <c r="E169" t="s">
        <v>14</v>
      </c>
      <c r="F169" s="3">
        <f t="shared" si="6"/>
        <v>167.81775510204082</v>
      </c>
      <c r="G169">
        <v>2549.4</v>
      </c>
      <c r="H169">
        <f t="shared" si="7"/>
        <v>5673.67</v>
      </c>
      <c r="I169">
        <f t="shared" si="8"/>
        <v>164.4614</v>
      </c>
      <c r="J169" t="s">
        <v>112</v>
      </c>
      <c r="K169" t="s">
        <v>47</v>
      </c>
      <c r="L169" t="s">
        <v>17</v>
      </c>
      <c r="M169" t="s">
        <v>48</v>
      </c>
      <c r="N169" t="s">
        <v>149</v>
      </c>
      <c r="O169" t="s">
        <v>258</v>
      </c>
      <c r="P169" t="s">
        <v>201</v>
      </c>
    </row>
    <row r="170" spans="1:16" x14ac:dyDescent="0.25">
      <c r="A170">
        <v>49216</v>
      </c>
      <c r="B170" t="s">
        <v>13</v>
      </c>
      <c r="C170">
        <v>29</v>
      </c>
      <c r="D170">
        <v>374.67</v>
      </c>
      <c r="E170" t="s">
        <v>14</v>
      </c>
      <c r="F170" s="3">
        <f t="shared" si="6"/>
        <v>12.919655172413794</v>
      </c>
      <c r="G170">
        <v>30.63</v>
      </c>
      <c r="H170">
        <f t="shared" si="7"/>
        <v>344.04</v>
      </c>
      <c r="I170">
        <f t="shared" si="8"/>
        <v>0</v>
      </c>
      <c r="J170" t="s">
        <v>259</v>
      </c>
      <c r="K170" t="s">
        <v>108</v>
      </c>
      <c r="L170" t="s">
        <v>33</v>
      </c>
      <c r="M170" t="s">
        <v>18</v>
      </c>
      <c r="N170" t="s">
        <v>203</v>
      </c>
      <c r="O170" t="s">
        <v>260</v>
      </c>
      <c r="P170" t="s">
        <v>201</v>
      </c>
    </row>
    <row r="171" spans="1:16" x14ac:dyDescent="0.25">
      <c r="A171">
        <v>52482</v>
      </c>
      <c r="B171" t="s">
        <v>43</v>
      </c>
      <c r="C171">
        <v>21</v>
      </c>
      <c r="D171">
        <v>848.2</v>
      </c>
      <c r="E171" t="s">
        <v>14</v>
      </c>
      <c r="F171" s="3">
        <f t="shared" si="6"/>
        <v>40.390476190476193</v>
      </c>
      <c r="G171">
        <v>163.78</v>
      </c>
      <c r="H171">
        <f t="shared" si="7"/>
        <v>684.42000000000007</v>
      </c>
      <c r="I171">
        <f t="shared" si="8"/>
        <v>0</v>
      </c>
      <c r="J171" t="s">
        <v>110</v>
      </c>
      <c r="K171" t="s">
        <v>108</v>
      </c>
      <c r="L171" t="s">
        <v>17</v>
      </c>
      <c r="M171" t="s">
        <v>18</v>
      </c>
      <c r="N171" t="s">
        <v>41</v>
      </c>
      <c r="O171" t="s">
        <v>261</v>
      </c>
      <c r="P171" t="s">
        <v>201</v>
      </c>
    </row>
    <row r="172" spans="1:16" x14ac:dyDescent="0.25">
      <c r="A172">
        <v>5318</v>
      </c>
      <c r="B172" t="s">
        <v>13</v>
      </c>
      <c r="C172">
        <v>29</v>
      </c>
      <c r="D172">
        <v>5010.7415000000001</v>
      </c>
      <c r="E172" t="s">
        <v>14</v>
      </c>
      <c r="F172" s="3">
        <f t="shared" si="6"/>
        <v>172.78418965517241</v>
      </c>
      <c r="G172">
        <v>1196.3699999999999</v>
      </c>
      <c r="H172">
        <f t="shared" si="7"/>
        <v>3814.3715000000002</v>
      </c>
      <c r="I172">
        <f t="shared" si="8"/>
        <v>100.21483000000001</v>
      </c>
      <c r="J172" t="s">
        <v>262</v>
      </c>
      <c r="K172" t="s">
        <v>52</v>
      </c>
      <c r="L172" t="s">
        <v>24</v>
      </c>
      <c r="M172" t="s">
        <v>48</v>
      </c>
      <c r="N172" t="s">
        <v>149</v>
      </c>
      <c r="O172" t="s">
        <v>263</v>
      </c>
      <c r="P172" t="s">
        <v>201</v>
      </c>
    </row>
    <row r="173" spans="1:16" x14ac:dyDescent="0.25">
      <c r="A173">
        <v>9123</v>
      </c>
      <c r="B173" t="s">
        <v>43</v>
      </c>
      <c r="C173">
        <v>27</v>
      </c>
      <c r="D173">
        <v>384.9</v>
      </c>
      <c r="E173" t="s">
        <v>14</v>
      </c>
      <c r="F173" s="3">
        <f t="shared" si="6"/>
        <v>14.255555555555555</v>
      </c>
      <c r="G173">
        <v>-108.28</v>
      </c>
      <c r="H173">
        <f t="shared" si="7"/>
        <v>493.17999999999995</v>
      </c>
      <c r="I173">
        <f t="shared" si="8"/>
        <v>0</v>
      </c>
      <c r="J173" t="s">
        <v>262</v>
      </c>
      <c r="K173" t="s">
        <v>52</v>
      </c>
      <c r="L173" t="s">
        <v>24</v>
      </c>
      <c r="M173" t="s">
        <v>18</v>
      </c>
      <c r="N173" t="s">
        <v>19</v>
      </c>
      <c r="O173" t="s">
        <v>264</v>
      </c>
      <c r="P173" t="s">
        <v>201</v>
      </c>
    </row>
    <row r="174" spans="1:16" x14ac:dyDescent="0.25">
      <c r="A174">
        <v>11553</v>
      </c>
      <c r="B174" t="s">
        <v>36</v>
      </c>
      <c r="C174">
        <v>28</v>
      </c>
      <c r="D174">
        <v>1350.34</v>
      </c>
      <c r="E174" t="s">
        <v>14</v>
      </c>
      <c r="F174" s="3">
        <f t="shared" si="6"/>
        <v>48.226428571428571</v>
      </c>
      <c r="G174">
        <v>-517.16999999999996</v>
      </c>
      <c r="H174">
        <f t="shared" si="7"/>
        <v>1867.5099999999998</v>
      </c>
      <c r="I174">
        <f t="shared" si="8"/>
        <v>0</v>
      </c>
      <c r="J174" t="s">
        <v>265</v>
      </c>
      <c r="K174" t="s">
        <v>52</v>
      </c>
      <c r="L174" t="s">
        <v>17</v>
      </c>
      <c r="M174" t="s">
        <v>18</v>
      </c>
      <c r="N174" t="s">
        <v>19</v>
      </c>
      <c r="O174" t="s">
        <v>266</v>
      </c>
      <c r="P174" t="s">
        <v>201</v>
      </c>
    </row>
    <row r="175" spans="1:16" x14ac:dyDescent="0.25">
      <c r="A175">
        <v>20448</v>
      </c>
      <c r="B175" t="s">
        <v>43</v>
      </c>
      <c r="C175">
        <v>23</v>
      </c>
      <c r="D175">
        <v>104.82</v>
      </c>
      <c r="E175" t="s">
        <v>14</v>
      </c>
      <c r="F175" s="3">
        <f t="shared" si="6"/>
        <v>4.557391304347826</v>
      </c>
      <c r="G175">
        <v>6.84</v>
      </c>
      <c r="H175">
        <f t="shared" si="7"/>
        <v>97.97999999999999</v>
      </c>
      <c r="I175">
        <f t="shared" si="8"/>
        <v>0</v>
      </c>
      <c r="J175" t="s">
        <v>54</v>
      </c>
      <c r="K175" t="s">
        <v>52</v>
      </c>
      <c r="L175" t="s">
        <v>17</v>
      </c>
      <c r="M175" t="s">
        <v>18</v>
      </c>
      <c r="N175" t="s">
        <v>220</v>
      </c>
      <c r="O175" t="s">
        <v>267</v>
      </c>
      <c r="P175" t="s">
        <v>201</v>
      </c>
    </row>
    <row r="176" spans="1:16" x14ac:dyDescent="0.25">
      <c r="A176">
        <v>28802</v>
      </c>
      <c r="B176" t="s">
        <v>13</v>
      </c>
      <c r="C176">
        <v>36</v>
      </c>
      <c r="D176">
        <v>336.25</v>
      </c>
      <c r="E176" t="s">
        <v>14</v>
      </c>
      <c r="F176" s="3">
        <f t="shared" si="6"/>
        <v>9.3402777777777786</v>
      </c>
      <c r="G176">
        <v>25.95</v>
      </c>
      <c r="H176">
        <f t="shared" si="7"/>
        <v>310.3</v>
      </c>
      <c r="I176">
        <f t="shared" si="8"/>
        <v>0</v>
      </c>
      <c r="J176" t="s">
        <v>51</v>
      </c>
      <c r="K176" t="s">
        <v>52</v>
      </c>
      <c r="L176" t="s">
        <v>33</v>
      </c>
      <c r="M176" t="s">
        <v>18</v>
      </c>
      <c r="N176" t="s">
        <v>203</v>
      </c>
      <c r="O176" t="s">
        <v>268</v>
      </c>
      <c r="P176" t="s">
        <v>201</v>
      </c>
    </row>
    <row r="177" spans="1:16" x14ac:dyDescent="0.25">
      <c r="A177">
        <v>37315</v>
      </c>
      <c r="B177" t="s">
        <v>31</v>
      </c>
      <c r="C177">
        <v>31</v>
      </c>
      <c r="D177">
        <v>4726.5950000000003</v>
      </c>
      <c r="E177" t="s">
        <v>14</v>
      </c>
      <c r="F177" s="3">
        <f t="shared" si="6"/>
        <v>152.4708064516129</v>
      </c>
      <c r="G177">
        <v>1176.48</v>
      </c>
      <c r="H177">
        <f t="shared" si="7"/>
        <v>3550.1150000000002</v>
      </c>
      <c r="I177">
        <f t="shared" si="8"/>
        <v>94.531900000000007</v>
      </c>
      <c r="J177" t="s">
        <v>54</v>
      </c>
      <c r="K177" t="s">
        <v>52</v>
      </c>
      <c r="L177" t="s">
        <v>17</v>
      </c>
      <c r="M177" t="s">
        <v>48</v>
      </c>
      <c r="N177" t="s">
        <v>149</v>
      </c>
      <c r="O177">
        <v>5165</v>
      </c>
      <c r="P177" t="s">
        <v>201</v>
      </c>
    </row>
    <row r="178" spans="1:16" x14ac:dyDescent="0.25">
      <c r="A178">
        <v>38565</v>
      </c>
      <c r="B178" t="s">
        <v>43</v>
      </c>
      <c r="C178">
        <v>20</v>
      </c>
      <c r="D178">
        <v>234.09</v>
      </c>
      <c r="E178" t="s">
        <v>14</v>
      </c>
      <c r="F178" s="3">
        <f t="shared" si="6"/>
        <v>11.704499999999999</v>
      </c>
      <c r="G178">
        <v>-11.69</v>
      </c>
      <c r="H178">
        <f t="shared" si="7"/>
        <v>245.78</v>
      </c>
      <c r="I178">
        <f t="shared" si="8"/>
        <v>0</v>
      </c>
      <c r="J178" t="s">
        <v>265</v>
      </c>
      <c r="K178" t="s">
        <v>52</v>
      </c>
      <c r="L178" t="s">
        <v>17</v>
      </c>
      <c r="M178" t="s">
        <v>25</v>
      </c>
      <c r="N178" t="s">
        <v>26</v>
      </c>
      <c r="O178" t="s">
        <v>269</v>
      </c>
      <c r="P178" t="s">
        <v>201</v>
      </c>
    </row>
    <row r="179" spans="1:16" x14ac:dyDescent="0.25">
      <c r="A179">
        <v>53863</v>
      </c>
      <c r="B179" t="s">
        <v>13</v>
      </c>
      <c r="C179">
        <v>46</v>
      </c>
      <c r="D179">
        <v>7807.45</v>
      </c>
      <c r="E179" t="s">
        <v>14</v>
      </c>
      <c r="F179" s="3">
        <f t="shared" si="6"/>
        <v>169.72717391304349</v>
      </c>
      <c r="G179">
        <v>1660.15</v>
      </c>
      <c r="H179">
        <f t="shared" si="7"/>
        <v>6147.2999999999993</v>
      </c>
      <c r="I179">
        <f t="shared" si="8"/>
        <v>156.149</v>
      </c>
      <c r="J179" t="s">
        <v>270</v>
      </c>
      <c r="K179" t="s">
        <v>52</v>
      </c>
      <c r="L179" t="s">
        <v>33</v>
      </c>
      <c r="M179" t="s">
        <v>18</v>
      </c>
      <c r="N179" t="s">
        <v>19</v>
      </c>
      <c r="O179" t="s">
        <v>271</v>
      </c>
      <c r="P179" t="s">
        <v>201</v>
      </c>
    </row>
    <row r="180" spans="1:16" x14ac:dyDescent="0.25">
      <c r="A180">
        <v>57959</v>
      </c>
      <c r="B180" t="s">
        <v>36</v>
      </c>
      <c r="C180">
        <v>48</v>
      </c>
      <c r="D180">
        <v>1269.79</v>
      </c>
      <c r="E180" t="s">
        <v>14</v>
      </c>
      <c r="F180" s="3">
        <f t="shared" si="6"/>
        <v>26.453958333333333</v>
      </c>
      <c r="G180">
        <v>-65.33</v>
      </c>
      <c r="H180">
        <f t="shared" si="7"/>
        <v>1335.12</v>
      </c>
      <c r="I180">
        <f t="shared" si="8"/>
        <v>0</v>
      </c>
      <c r="J180" t="s">
        <v>72</v>
      </c>
      <c r="K180" t="s">
        <v>52</v>
      </c>
      <c r="L180" t="s">
        <v>24</v>
      </c>
      <c r="M180" t="s">
        <v>48</v>
      </c>
      <c r="N180" t="s">
        <v>215</v>
      </c>
      <c r="O180" t="s">
        <v>272</v>
      </c>
      <c r="P180" t="s">
        <v>201</v>
      </c>
    </row>
    <row r="181" spans="1:16" x14ac:dyDescent="0.25">
      <c r="A181">
        <v>928</v>
      </c>
      <c r="B181" t="s">
        <v>31</v>
      </c>
      <c r="C181">
        <v>21</v>
      </c>
      <c r="D181">
        <v>1222.68</v>
      </c>
      <c r="E181" t="s">
        <v>14</v>
      </c>
      <c r="F181" s="3">
        <f t="shared" si="6"/>
        <v>58.222857142857144</v>
      </c>
      <c r="G181">
        <v>300.97000000000003</v>
      </c>
      <c r="H181">
        <f t="shared" si="7"/>
        <v>921.71</v>
      </c>
      <c r="I181">
        <f t="shared" si="8"/>
        <v>0</v>
      </c>
      <c r="J181" t="s">
        <v>71</v>
      </c>
      <c r="K181" t="s">
        <v>52</v>
      </c>
      <c r="L181" t="s">
        <v>24</v>
      </c>
      <c r="M181" t="s">
        <v>18</v>
      </c>
      <c r="N181" t="s">
        <v>41</v>
      </c>
      <c r="O181" t="s">
        <v>273</v>
      </c>
      <c r="P181" t="s">
        <v>201</v>
      </c>
    </row>
    <row r="182" spans="1:16" x14ac:dyDescent="0.25">
      <c r="A182">
        <v>928</v>
      </c>
      <c r="B182" t="s">
        <v>31</v>
      </c>
      <c r="C182">
        <v>26</v>
      </c>
      <c r="D182">
        <v>390.2</v>
      </c>
      <c r="E182" t="s">
        <v>14</v>
      </c>
      <c r="F182" s="3">
        <f t="shared" si="6"/>
        <v>15.007692307692308</v>
      </c>
      <c r="G182">
        <v>45</v>
      </c>
      <c r="H182">
        <f t="shared" si="7"/>
        <v>345.2</v>
      </c>
      <c r="I182">
        <f t="shared" si="8"/>
        <v>0</v>
      </c>
      <c r="J182" t="s">
        <v>71</v>
      </c>
      <c r="K182" t="s">
        <v>52</v>
      </c>
      <c r="L182" t="s">
        <v>24</v>
      </c>
      <c r="M182" t="s">
        <v>25</v>
      </c>
      <c r="N182" t="s">
        <v>26</v>
      </c>
      <c r="O182" t="s">
        <v>274</v>
      </c>
      <c r="P182" t="s">
        <v>201</v>
      </c>
    </row>
    <row r="183" spans="1:16" x14ac:dyDescent="0.25">
      <c r="A183">
        <v>5504</v>
      </c>
      <c r="B183" t="s">
        <v>13</v>
      </c>
      <c r="C183">
        <v>6</v>
      </c>
      <c r="D183">
        <v>49.55</v>
      </c>
      <c r="E183" t="s">
        <v>14</v>
      </c>
      <c r="F183" s="3">
        <f t="shared" si="6"/>
        <v>8.2583333333333329</v>
      </c>
      <c r="G183">
        <v>-20.329999999999998</v>
      </c>
      <c r="H183">
        <f t="shared" si="7"/>
        <v>69.88</v>
      </c>
      <c r="I183">
        <f t="shared" si="8"/>
        <v>0</v>
      </c>
      <c r="J183" t="s">
        <v>275</v>
      </c>
      <c r="K183" t="s">
        <v>52</v>
      </c>
      <c r="L183" t="s">
        <v>38</v>
      </c>
      <c r="M183" t="s">
        <v>18</v>
      </c>
      <c r="N183" t="s">
        <v>203</v>
      </c>
      <c r="O183" t="s">
        <v>276</v>
      </c>
      <c r="P183" t="s">
        <v>201</v>
      </c>
    </row>
    <row r="184" spans="1:16" x14ac:dyDescent="0.25">
      <c r="A184">
        <v>14852</v>
      </c>
      <c r="B184" t="s">
        <v>36</v>
      </c>
      <c r="C184">
        <v>9</v>
      </c>
      <c r="D184">
        <v>3800.4</v>
      </c>
      <c r="E184" t="s">
        <v>14</v>
      </c>
      <c r="F184" s="3">
        <f t="shared" si="6"/>
        <v>422.26666666666665</v>
      </c>
      <c r="G184">
        <v>1234.57</v>
      </c>
      <c r="H184">
        <f t="shared" si="7"/>
        <v>2565.83</v>
      </c>
      <c r="I184">
        <f t="shared" si="8"/>
        <v>76.00800000000001</v>
      </c>
      <c r="J184" t="s">
        <v>277</v>
      </c>
      <c r="K184" t="s">
        <v>52</v>
      </c>
      <c r="L184" t="s">
        <v>24</v>
      </c>
      <c r="M184" t="s">
        <v>18</v>
      </c>
      <c r="N184" t="s">
        <v>210</v>
      </c>
      <c r="O184" t="s">
        <v>253</v>
      </c>
      <c r="P184" t="s">
        <v>201</v>
      </c>
    </row>
    <row r="185" spans="1:16" x14ac:dyDescent="0.25">
      <c r="A185">
        <v>26978</v>
      </c>
      <c r="B185" t="s">
        <v>36</v>
      </c>
      <c r="C185">
        <v>47</v>
      </c>
      <c r="D185">
        <v>695.99</v>
      </c>
      <c r="E185" t="s">
        <v>14</v>
      </c>
      <c r="F185" s="3">
        <f t="shared" si="6"/>
        <v>14.808297872340425</v>
      </c>
      <c r="G185">
        <v>-157.44</v>
      </c>
      <c r="H185">
        <f t="shared" si="7"/>
        <v>853.43000000000006</v>
      </c>
      <c r="I185">
        <f t="shared" si="8"/>
        <v>0</v>
      </c>
      <c r="J185" t="s">
        <v>278</v>
      </c>
      <c r="K185" t="s">
        <v>52</v>
      </c>
      <c r="L185" t="s">
        <v>33</v>
      </c>
      <c r="M185" t="s">
        <v>18</v>
      </c>
      <c r="N185" t="s">
        <v>19</v>
      </c>
      <c r="O185" t="s">
        <v>279</v>
      </c>
      <c r="P185" t="s">
        <v>201</v>
      </c>
    </row>
    <row r="186" spans="1:16" x14ac:dyDescent="0.25">
      <c r="A186">
        <v>32871</v>
      </c>
      <c r="B186" t="s">
        <v>13</v>
      </c>
      <c r="C186">
        <v>42</v>
      </c>
      <c r="D186">
        <v>939.77</v>
      </c>
      <c r="E186" t="s">
        <v>14</v>
      </c>
      <c r="F186" s="3">
        <f t="shared" si="6"/>
        <v>22.375476190476189</v>
      </c>
      <c r="G186">
        <v>9.7200000000000006</v>
      </c>
      <c r="H186">
        <f t="shared" si="7"/>
        <v>930.05</v>
      </c>
      <c r="I186">
        <f t="shared" si="8"/>
        <v>0</v>
      </c>
      <c r="J186" t="s">
        <v>280</v>
      </c>
      <c r="K186" t="s">
        <v>52</v>
      </c>
      <c r="L186" t="s">
        <v>38</v>
      </c>
      <c r="M186" t="s">
        <v>48</v>
      </c>
      <c r="N186" t="s">
        <v>215</v>
      </c>
      <c r="O186" t="s">
        <v>281</v>
      </c>
      <c r="P186" t="s">
        <v>201</v>
      </c>
    </row>
    <row r="187" spans="1:16" x14ac:dyDescent="0.25">
      <c r="A187">
        <v>39301</v>
      </c>
      <c r="B187" t="s">
        <v>36</v>
      </c>
      <c r="C187">
        <v>16</v>
      </c>
      <c r="D187">
        <v>2232.66</v>
      </c>
      <c r="E187" t="s">
        <v>14</v>
      </c>
      <c r="F187" s="3">
        <f t="shared" si="6"/>
        <v>139.54124999999999</v>
      </c>
      <c r="G187">
        <v>-521.09</v>
      </c>
      <c r="H187">
        <f t="shared" si="7"/>
        <v>2753.75</v>
      </c>
      <c r="I187">
        <f t="shared" si="8"/>
        <v>0</v>
      </c>
      <c r="J187" t="s">
        <v>282</v>
      </c>
      <c r="K187" t="s">
        <v>52</v>
      </c>
      <c r="L187" t="s">
        <v>17</v>
      </c>
      <c r="M187" t="s">
        <v>48</v>
      </c>
      <c r="N187" t="s">
        <v>215</v>
      </c>
      <c r="O187" t="s">
        <v>283</v>
      </c>
      <c r="P187" t="s">
        <v>201</v>
      </c>
    </row>
    <row r="188" spans="1:16" x14ac:dyDescent="0.25">
      <c r="A188">
        <v>50310</v>
      </c>
      <c r="B188" t="s">
        <v>36</v>
      </c>
      <c r="C188">
        <v>42</v>
      </c>
      <c r="D188">
        <v>1811.3</v>
      </c>
      <c r="E188" t="s">
        <v>14</v>
      </c>
      <c r="F188" s="3">
        <f t="shared" si="6"/>
        <v>43.126190476190473</v>
      </c>
      <c r="G188">
        <v>520.41</v>
      </c>
      <c r="H188">
        <f t="shared" si="7"/>
        <v>1290.8899999999999</v>
      </c>
      <c r="I188">
        <f t="shared" si="8"/>
        <v>0</v>
      </c>
      <c r="J188" t="s">
        <v>284</v>
      </c>
      <c r="K188" t="s">
        <v>52</v>
      </c>
      <c r="L188" t="s">
        <v>17</v>
      </c>
      <c r="M188" t="s">
        <v>18</v>
      </c>
      <c r="N188" t="s">
        <v>41</v>
      </c>
      <c r="O188" t="s">
        <v>285</v>
      </c>
      <c r="P188" t="s">
        <v>201</v>
      </c>
    </row>
    <row r="189" spans="1:16" x14ac:dyDescent="0.25">
      <c r="A189">
        <v>52737</v>
      </c>
      <c r="B189" t="s">
        <v>28</v>
      </c>
      <c r="C189">
        <v>14</v>
      </c>
      <c r="D189">
        <v>125.54</v>
      </c>
      <c r="E189" t="s">
        <v>14</v>
      </c>
      <c r="F189" s="3">
        <f t="shared" si="6"/>
        <v>8.9671428571428571</v>
      </c>
      <c r="G189">
        <v>-15.74</v>
      </c>
      <c r="H189">
        <f t="shared" si="7"/>
        <v>141.28</v>
      </c>
      <c r="I189">
        <f t="shared" si="8"/>
        <v>0</v>
      </c>
      <c r="J189" t="s">
        <v>286</v>
      </c>
      <c r="K189" t="s">
        <v>52</v>
      </c>
      <c r="L189" t="s">
        <v>33</v>
      </c>
      <c r="M189" t="s">
        <v>18</v>
      </c>
      <c r="N189" t="s">
        <v>210</v>
      </c>
      <c r="O189" t="s">
        <v>287</v>
      </c>
      <c r="P189" t="s">
        <v>201</v>
      </c>
    </row>
    <row r="190" spans="1:16" x14ac:dyDescent="0.25">
      <c r="A190">
        <v>54560</v>
      </c>
      <c r="B190" t="s">
        <v>43</v>
      </c>
      <c r="C190">
        <v>45</v>
      </c>
      <c r="D190">
        <v>2404.5990000000002</v>
      </c>
      <c r="E190" t="s">
        <v>14</v>
      </c>
      <c r="F190" s="3">
        <f t="shared" si="6"/>
        <v>53.435533333333339</v>
      </c>
      <c r="G190">
        <v>496.89</v>
      </c>
      <c r="H190">
        <f t="shared" si="7"/>
        <v>1907.7090000000003</v>
      </c>
      <c r="I190">
        <f t="shared" si="8"/>
        <v>0</v>
      </c>
      <c r="J190" t="s">
        <v>288</v>
      </c>
      <c r="K190" t="s">
        <v>52</v>
      </c>
      <c r="L190" t="s">
        <v>38</v>
      </c>
      <c r="M190" t="s">
        <v>48</v>
      </c>
      <c r="N190" t="s">
        <v>149</v>
      </c>
      <c r="O190" t="s">
        <v>289</v>
      </c>
      <c r="P190" t="s">
        <v>201</v>
      </c>
    </row>
    <row r="191" spans="1:16" x14ac:dyDescent="0.25">
      <c r="A191">
        <v>55777</v>
      </c>
      <c r="B191" t="s">
        <v>28</v>
      </c>
      <c r="C191">
        <v>1</v>
      </c>
      <c r="D191">
        <v>65.747500000000002</v>
      </c>
      <c r="E191" t="s">
        <v>14</v>
      </c>
      <c r="F191" s="3">
        <f t="shared" si="6"/>
        <v>65.747500000000002</v>
      </c>
      <c r="G191">
        <v>-252.48</v>
      </c>
      <c r="H191">
        <f t="shared" si="7"/>
        <v>318.22749999999996</v>
      </c>
      <c r="I191">
        <f t="shared" si="8"/>
        <v>0</v>
      </c>
      <c r="J191" t="s">
        <v>116</v>
      </c>
      <c r="K191" t="s">
        <v>52</v>
      </c>
      <c r="L191" t="s">
        <v>17</v>
      </c>
      <c r="M191" t="s">
        <v>48</v>
      </c>
      <c r="N191" t="s">
        <v>149</v>
      </c>
      <c r="O191" t="s">
        <v>290</v>
      </c>
      <c r="P191" t="s">
        <v>201</v>
      </c>
    </row>
    <row r="192" spans="1:16" x14ac:dyDescent="0.25">
      <c r="A192">
        <v>56001</v>
      </c>
      <c r="B192" t="s">
        <v>31</v>
      </c>
      <c r="C192">
        <v>17</v>
      </c>
      <c r="D192">
        <v>118.36</v>
      </c>
      <c r="E192" t="s">
        <v>14</v>
      </c>
      <c r="F192" s="3">
        <f t="shared" si="6"/>
        <v>6.9623529411764702</v>
      </c>
      <c r="G192">
        <v>-60.65</v>
      </c>
      <c r="H192">
        <f t="shared" si="7"/>
        <v>179.01</v>
      </c>
      <c r="I192">
        <f t="shared" si="8"/>
        <v>0</v>
      </c>
      <c r="J192" t="s">
        <v>286</v>
      </c>
      <c r="K192" t="s">
        <v>52</v>
      </c>
      <c r="L192" t="s">
        <v>33</v>
      </c>
      <c r="M192" t="s">
        <v>18</v>
      </c>
      <c r="N192" t="s">
        <v>203</v>
      </c>
      <c r="O192" t="s">
        <v>291</v>
      </c>
      <c r="P192" t="s">
        <v>201</v>
      </c>
    </row>
    <row r="193" spans="1:16" x14ac:dyDescent="0.25">
      <c r="A193">
        <v>2720</v>
      </c>
      <c r="B193" t="s">
        <v>43</v>
      </c>
      <c r="C193">
        <v>36</v>
      </c>
      <c r="D193">
        <v>2051.0160000000001</v>
      </c>
      <c r="E193" t="s">
        <v>14</v>
      </c>
      <c r="F193" s="3">
        <f t="shared" si="6"/>
        <v>56.972666666666669</v>
      </c>
      <c r="G193">
        <v>483.97</v>
      </c>
      <c r="H193">
        <f t="shared" si="7"/>
        <v>1567.046</v>
      </c>
      <c r="I193">
        <f t="shared" si="8"/>
        <v>0</v>
      </c>
      <c r="J193" t="s">
        <v>292</v>
      </c>
      <c r="K193" t="s">
        <v>52</v>
      </c>
      <c r="L193" t="s">
        <v>38</v>
      </c>
      <c r="M193" t="s">
        <v>48</v>
      </c>
      <c r="N193" t="s">
        <v>149</v>
      </c>
      <c r="O193" t="s">
        <v>290</v>
      </c>
      <c r="P193" t="s">
        <v>201</v>
      </c>
    </row>
    <row r="194" spans="1:16" x14ac:dyDescent="0.25">
      <c r="A194">
        <v>4642</v>
      </c>
      <c r="B194" t="s">
        <v>43</v>
      </c>
      <c r="C194">
        <v>21</v>
      </c>
      <c r="D194">
        <v>309.62</v>
      </c>
      <c r="E194" t="s">
        <v>14</v>
      </c>
      <c r="F194" s="3">
        <f t="shared" si="6"/>
        <v>14.743809523809524</v>
      </c>
      <c r="G194">
        <v>-80.2</v>
      </c>
      <c r="H194">
        <f t="shared" si="7"/>
        <v>389.82</v>
      </c>
      <c r="I194">
        <f t="shared" si="8"/>
        <v>0</v>
      </c>
      <c r="J194" t="s">
        <v>119</v>
      </c>
      <c r="K194" t="s">
        <v>52</v>
      </c>
      <c r="L194" t="s">
        <v>17</v>
      </c>
      <c r="M194" t="s">
        <v>18</v>
      </c>
      <c r="N194" t="s">
        <v>19</v>
      </c>
      <c r="O194" t="s">
        <v>264</v>
      </c>
      <c r="P194" t="s">
        <v>201</v>
      </c>
    </row>
    <row r="195" spans="1:16" x14ac:dyDescent="0.25">
      <c r="A195">
        <v>8801</v>
      </c>
      <c r="B195" t="s">
        <v>31</v>
      </c>
      <c r="C195">
        <v>25</v>
      </c>
      <c r="D195">
        <v>2529.3960000000002</v>
      </c>
      <c r="E195" t="s">
        <v>14</v>
      </c>
      <c r="F195" s="3">
        <f t="shared" ref="F195:F258" si="9">D195/C195</f>
        <v>101.17584000000001</v>
      </c>
      <c r="G195">
        <v>371.21</v>
      </c>
      <c r="H195">
        <f t="shared" ref="H195:H258" si="10">D195-G195</f>
        <v>2158.1860000000001</v>
      </c>
      <c r="I195">
        <f t="shared" ref="I195:I258" si="11">IF(D195&gt;=3000,D195*2%,0)</f>
        <v>0</v>
      </c>
      <c r="J195" t="s">
        <v>137</v>
      </c>
      <c r="K195" t="s">
        <v>52</v>
      </c>
      <c r="L195" t="s">
        <v>24</v>
      </c>
      <c r="M195" t="s">
        <v>48</v>
      </c>
      <c r="N195" t="s">
        <v>149</v>
      </c>
      <c r="O195" t="s">
        <v>256</v>
      </c>
      <c r="P195" t="s">
        <v>201</v>
      </c>
    </row>
    <row r="196" spans="1:16" x14ac:dyDescent="0.25">
      <c r="A196">
        <v>11332</v>
      </c>
      <c r="B196" t="s">
        <v>31</v>
      </c>
      <c r="C196">
        <v>23</v>
      </c>
      <c r="D196">
        <v>1223.3795</v>
      </c>
      <c r="E196" t="s">
        <v>14</v>
      </c>
      <c r="F196" s="3">
        <f t="shared" si="9"/>
        <v>53.190413043478259</v>
      </c>
      <c r="G196">
        <v>83.57</v>
      </c>
      <c r="H196">
        <f t="shared" si="10"/>
        <v>1139.8095000000001</v>
      </c>
      <c r="I196">
        <f t="shared" si="11"/>
        <v>0</v>
      </c>
      <c r="J196" t="s">
        <v>188</v>
      </c>
      <c r="K196" t="s">
        <v>52</v>
      </c>
      <c r="L196" t="s">
        <v>17</v>
      </c>
      <c r="M196" t="s">
        <v>48</v>
      </c>
      <c r="N196" t="s">
        <v>149</v>
      </c>
      <c r="O196" t="s">
        <v>293</v>
      </c>
      <c r="P196" t="s">
        <v>201</v>
      </c>
    </row>
    <row r="197" spans="1:16" x14ac:dyDescent="0.25">
      <c r="A197">
        <v>17702</v>
      </c>
      <c r="B197" t="s">
        <v>13</v>
      </c>
      <c r="C197">
        <v>9</v>
      </c>
      <c r="D197">
        <v>264.63</v>
      </c>
      <c r="E197" t="s">
        <v>14</v>
      </c>
      <c r="F197" s="3">
        <f t="shared" si="9"/>
        <v>29.403333333333332</v>
      </c>
      <c r="G197">
        <v>-66.78</v>
      </c>
      <c r="H197">
        <f t="shared" si="10"/>
        <v>331.40999999999997</v>
      </c>
      <c r="I197">
        <f t="shared" si="11"/>
        <v>0</v>
      </c>
      <c r="J197" t="s">
        <v>294</v>
      </c>
      <c r="K197" t="s">
        <v>52</v>
      </c>
      <c r="L197" t="s">
        <v>33</v>
      </c>
      <c r="M197" t="s">
        <v>48</v>
      </c>
      <c r="N197" t="s">
        <v>215</v>
      </c>
      <c r="O197" t="s">
        <v>295</v>
      </c>
      <c r="P197" t="s">
        <v>201</v>
      </c>
    </row>
    <row r="198" spans="1:16" x14ac:dyDescent="0.25">
      <c r="A198">
        <v>17831</v>
      </c>
      <c r="B198" t="s">
        <v>43</v>
      </c>
      <c r="C198">
        <v>38</v>
      </c>
      <c r="D198">
        <v>260.41000000000003</v>
      </c>
      <c r="E198" t="s">
        <v>14</v>
      </c>
      <c r="F198" s="3">
        <f t="shared" si="9"/>
        <v>6.8528947368421056</v>
      </c>
      <c r="G198">
        <v>-45.75</v>
      </c>
      <c r="H198">
        <f t="shared" si="10"/>
        <v>306.16000000000003</v>
      </c>
      <c r="I198">
        <f t="shared" si="11"/>
        <v>0</v>
      </c>
      <c r="J198" t="s">
        <v>296</v>
      </c>
      <c r="K198" t="s">
        <v>52</v>
      </c>
      <c r="L198" t="s">
        <v>17</v>
      </c>
      <c r="M198" t="s">
        <v>18</v>
      </c>
      <c r="N198" t="s">
        <v>203</v>
      </c>
      <c r="O198" t="s">
        <v>297</v>
      </c>
      <c r="P198" t="s">
        <v>201</v>
      </c>
    </row>
    <row r="199" spans="1:16" x14ac:dyDescent="0.25">
      <c r="A199">
        <v>20389</v>
      </c>
      <c r="B199" t="s">
        <v>13</v>
      </c>
      <c r="C199">
        <v>30</v>
      </c>
      <c r="D199">
        <v>201.35</v>
      </c>
      <c r="E199" t="s">
        <v>14</v>
      </c>
      <c r="F199" s="3">
        <f t="shared" si="9"/>
        <v>6.7116666666666669</v>
      </c>
      <c r="G199">
        <v>-107.37</v>
      </c>
      <c r="H199">
        <f t="shared" si="10"/>
        <v>308.72000000000003</v>
      </c>
      <c r="I199">
        <f t="shared" si="11"/>
        <v>0</v>
      </c>
      <c r="J199" t="s">
        <v>188</v>
      </c>
      <c r="K199" t="s">
        <v>52</v>
      </c>
      <c r="L199" t="s">
        <v>17</v>
      </c>
      <c r="M199" t="s">
        <v>18</v>
      </c>
      <c r="N199" t="s">
        <v>203</v>
      </c>
      <c r="O199" t="s">
        <v>250</v>
      </c>
      <c r="P199" t="s">
        <v>201</v>
      </c>
    </row>
    <row r="200" spans="1:16" x14ac:dyDescent="0.25">
      <c r="A200">
        <v>22657</v>
      </c>
      <c r="B200" t="s">
        <v>13</v>
      </c>
      <c r="C200">
        <v>36</v>
      </c>
      <c r="D200">
        <v>9544.18</v>
      </c>
      <c r="E200" t="s">
        <v>14</v>
      </c>
      <c r="F200" s="3">
        <f t="shared" si="9"/>
        <v>265.11611111111114</v>
      </c>
      <c r="G200">
        <v>3392.88</v>
      </c>
      <c r="H200">
        <f t="shared" si="10"/>
        <v>6151.3</v>
      </c>
      <c r="I200">
        <f t="shared" si="11"/>
        <v>190.8836</v>
      </c>
      <c r="J200" t="s">
        <v>298</v>
      </c>
      <c r="K200" t="s">
        <v>52</v>
      </c>
      <c r="L200" t="s">
        <v>17</v>
      </c>
      <c r="M200" t="s">
        <v>48</v>
      </c>
      <c r="N200" t="s">
        <v>215</v>
      </c>
      <c r="O200" t="s">
        <v>299</v>
      </c>
      <c r="P200" t="s">
        <v>201</v>
      </c>
    </row>
    <row r="201" spans="1:16" x14ac:dyDescent="0.25">
      <c r="A201">
        <v>25635</v>
      </c>
      <c r="B201" t="s">
        <v>43</v>
      </c>
      <c r="C201">
        <v>14</v>
      </c>
      <c r="D201">
        <v>633.08000000000004</v>
      </c>
      <c r="E201" t="s">
        <v>14</v>
      </c>
      <c r="F201" s="3">
        <f t="shared" si="9"/>
        <v>45.220000000000006</v>
      </c>
      <c r="G201">
        <v>145.47999999999999</v>
      </c>
      <c r="H201">
        <f t="shared" si="10"/>
        <v>487.6</v>
      </c>
      <c r="I201">
        <f t="shared" si="11"/>
        <v>0</v>
      </c>
      <c r="J201" t="s">
        <v>72</v>
      </c>
      <c r="K201" t="s">
        <v>52</v>
      </c>
      <c r="L201" t="s">
        <v>17</v>
      </c>
      <c r="M201" t="s">
        <v>18</v>
      </c>
      <c r="N201" t="s">
        <v>41</v>
      </c>
      <c r="O201" t="s">
        <v>285</v>
      </c>
      <c r="P201" t="s">
        <v>201</v>
      </c>
    </row>
    <row r="202" spans="1:16" x14ac:dyDescent="0.25">
      <c r="A202">
        <v>29185</v>
      </c>
      <c r="B202" t="s">
        <v>13</v>
      </c>
      <c r="C202">
        <v>5</v>
      </c>
      <c r="D202">
        <v>217.85</v>
      </c>
      <c r="E202" t="s">
        <v>14</v>
      </c>
      <c r="F202" s="3">
        <f t="shared" si="9"/>
        <v>43.57</v>
      </c>
      <c r="G202">
        <v>-25.31</v>
      </c>
      <c r="H202">
        <f t="shared" si="10"/>
        <v>243.16</v>
      </c>
      <c r="I202">
        <f t="shared" si="11"/>
        <v>0</v>
      </c>
      <c r="J202" t="s">
        <v>56</v>
      </c>
      <c r="K202" t="s">
        <v>52</v>
      </c>
      <c r="L202" t="s">
        <v>17</v>
      </c>
      <c r="M202" t="s">
        <v>18</v>
      </c>
      <c r="N202" t="s">
        <v>203</v>
      </c>
      <c r="O202" t="s">
        <v>300</v>
      </c>
      <c r="P202" t="s">
        <v>201</v>
      </c>
    </row>
    <row r="203" spans="1:16" x14ac:dyDescent="0.25">
      <c r="A203">
        <v>29985</v>
      </c>
      <c r="B203" t="s">
        <v>43</v>
      </c>
      <c r="C203">
        <v>22</v>
      </c>
      <c r="D203">
        <v>196.75</v>
      </c>
      <c r="E203" t="s">
        <v>14</v>
      </c>
      <c r="F203" s="3">
        <f t="shared" si="9"/>
        <v>8.9431818181818183</v>
      </c>
      <c r="G203">
        <v>0.13</v>
      </c>
      <c r="H203">
        <f t="shared" si="10"/>
        <v>196.62</v>
      </c>
      <c r="I203">
        <f t="shared" si="11"/>
        <v>0</v>
      </c>
      <c r="J203" t="s">
        <v>60</v>
      </c>
      <c r="K203" t="s">
        <v>52</v>
      </c>
      <c r="L203" t="s">
        <v>17</v>
      </c>
      <c r="M203" t="s">
        <v>25</v>
      </c>
      <c r="N203" t="s">
        <v>26</v>
      </c>
      <c r="O203" t="s">
        <v>301</v>
      </c>
      <c r="P203" t="s">
        <v>201</v>
      </c>
    </row>
    <row r="204" spans="1:16" x14ac:dyDescent="0.25">
      <c r="A204">
        <v>31872</v>
      </c>
      <c r="B204" t="s">
        <v>31</v>
      </c>
      <c r="C204">
        <v>34</v>
      </c>
      <c r="D204">
        <v>2833.19</v>
      </c>
      <c r="E204" t="s">
        <v>14</v>
      </c>
      <c r="F204" s="3">
        <f t="shared" si="9"/>
        <v>83.329117647058823</v>
      </c>
      <c r="G204">
        <v>1409.87</v>
      </c>
      <c r="H204">
        <f t="shared" si="10"/>
        <v>1423.3200000000002</v>
      </c>
      <c r="I204">
        <f t="shared" si="11"/>
        <v>0</v>
      </c>
      <c r="J204" t="s">
        <v>302</v>
      </c>
      <c r="K204" t="s">
        <v>52</v>
      </c>
      <c r="L204" t="s">
        <v>33</v>
      </c>
      <c r="M204" t="s">
        <v>18</v>
      </c>
      <c r="N204" t="s">
        <v>220</v>
      </c>
      <c r="O204" t="s">
        <v>303</v>
      </c>
      <c r="P204" t="s">
        <v>201</v>
      </c>
    </row>
    <row r="205" spans="1:16" x14ac:dyDescent="0.25">
      <c r="A205">
        <v>32611</v>
      </c>
      <c r="B205" t="s">
        <v>36</v>
      </c>
      <c r="C205">
        <v>18</v>
      </c>
      <c r="D205">
        <v>986.24</v>
      </c>
      <c r="E205" t="s">
        <v>14</v>
      </c>
      <c r="F205" s="3">
        <f t="shared" si="9"/>
        <v>54.791111111111114</v>
      </c>
      <c r="G205">
        <v>68.900000000000006</v>
      </c>
      <c r="H205">
        <f t="shared" si="10"/>
        <v>917.34</v>
      </c>
      <c r="I205">
        <f t="shared" si="11"/>
        <v>0</v>
      </c>
      <c r="J205" t="s">
        <v>304</v>
      </c>
      <c r="K205" t="s">
        <v>52</v>
      </c>
      <c r="L205" t="s">
        <v>17</v>
      </c>
      <c r="M205" t="s">
        <v>48</v>
      </c>
      <c r="N205" t="s">
        <v>215</v>
      </c>
      <c r="O205" t="s">
        <v>305</v>
      </c>
      <c r="P205" t="s">
        <v>201</v>
      </c>
    </row>
    <row r="206" spans="1:16" x14ac:dyDescent="0.25">
      <c r="A206">
        <v>36803</v>
      </c>
      <c r="B206" t="s">
        <v>28</v>
      </c>
      <c r="C206">
        <v>2</v>
      </c>
      <c r="D206">
        <v>19.02</v>
      </c>
      <c r="E206" t="s">
        <v>14</v>
      </c>
      <c r="F206" s="3">
        <f t="shared" si="9"/>
        <v>9.51</v>
      </c>
      <c r="G206">
        <v>10.73</v>
      </c>
      <c r="H206">
        <f t="shared" si="10"/>
        <v>8.2899999999999991</v>
      </c>
      <c r="I206">
        <f t="shared" si="11"/>
        <v>0</v>
      </c>
      <c r="J206" t="s">
        <v>298</v>
      </c>
      <c r="K206" t="s">
        <v>52</v>
      </c>
      <c r="L206" t="s">
        <v>17</v>
      </c>
      <c r="M206" t="s">
        <v>25</v>
      </c>
      <c r="N206" t="s">
        <v>26</v>
      </c>
      <c r="O206" t="s">
        <v>306</v>
      </c>
      <c r="P206" t="s">
        <v>201</v>
      </c>
    </row>
    <row r="207" spans="1:16" x14ac:dyDescent="0.25">
      <c r="A207">
        <v>36805</v>
      </c>
      <c r="B207" t="s">
        <v>36</v>
      </c>
      <c r="C207">
        <v>28</v>
      </c>
      <c r="D207">
        <v>1546.3965000000001</v>
      </c>
      <c r="E207" t="s">
        <v>14</v>
      </c>
      <c r="F207" s="3">
        <f t="shared" si="9"/>
        <v>55.228446428571431</v>
      </c>
      <c r="G207">
        <v>226.72</v>
      </c>
      <c r="H207">
        <f t="shared" si="10"/>
        <v>1319.6765</v>
      </c>
      <c r="I207">
        <f t="shared" si="11"/>
        <v>0</v>
      </c>
      <c r="J207" t="s">
        <v>119</v>
      </c>
      <c r="K207" t="s">
        <v>52</v>
      </c>
      <c r="L207" t="s">
        <v>17</v>
      </c>
      <c r="M207" t="s">
        <v>48</v>
      </c>
      <c r="N207" t="s">
        <v>149</v>
      </c>
      <c r="O207" t="s">
        <v>307</v>
      </c>
      <c r="P207" t="s">
        <v>201</v>
      </c>
    </row>
    <row r="208" spans="1:16" x14ac:dyDescent="0.25">
      <c r="A208">
        <v>44451</v>
      </c>
      <c r="B208" t="s">
        <v>43</v>
      </c>
      <c r="C208">
        <v>4</v>
      </c>
      <c r="D208">
        <v>103.9</v>
      </c>
      <c r="E208" t="s">
        <v>14</v>
      </c>
      <c r="F208" s="3">
        <f t="shared" si="9"/>
        <v>25.975000000000001</v>
      </c>
      <c r="G208">
        <v>-19.260000000000002</v>
      </c>
      <c r="H208">
        <f t="shared" si="10"/>
        <v>123.16000000000001</v>
      </c>
      <c r="I208">
        <f t="shared" si="11"/>
        <v>0</v>
      </c>
      <c r="J208" t="s">
        <v>60</v>
      </c>
      <c r="K208" t="s">
        <v>47</v>
      </c>
      <c r="L208" t="s">
        <v>33</v>
      </c>
      <c r="M208" t="s">
        <v>25</v>
      </c>
      <c r="N208" t="s">
        <v>26</v>
      </c>
      <c r="O208" t="s">
        <v>308</v>
      </c>
      <c r="P208" t="s">
        <v>201</v>
      </c>
    </row>
    <row r="209" spans="1:16" x14ac:dyDescent="0.25">
      <c r="A209">
        <v>45059</v>
      </c>
      <c r="B209" t="s">
        <v>28</v>
      </c>
      <c r="C209">
        <v>39</v>
      </c>
      <c r="D209">
        <v>3401.8</v>
      </c>
      <c r="E209" t="s">
        <v>14</v>
      </c>
      <c r="F209" s="3">
        <f t="shared" si="9"/>
        <v>87.225641025641025</v>
      </c>
      <c r="G209">
        <v>-508.87</v>
      </c>
      <c r="H209">
        <f t="shared" si="10"/>
        <v>3910.67</v>
      </c>
      <c r="I209">
        <f t="shared" si="11"/>
        <v>68.036000000000001</v>
      </c>
      <c r="J209" t="s">
        <v>58</v>
      </c>
      <c r="K209" t="s">
        <v>47</v>
      </c>
      <c r="L209" t="s">
        <v>24</v>
      </c>
      <c r="M209" t="s">
        <v>18</v>
      </c>
      <c r="N209" t="s">
        <v>19</v>
      </c>
      <c r="O209" t="s">
        <v>309</v>
      </c>
      <c r="P209" t="s">
        <v>201</v>
      </c>
    </row>
    <row r="210" spans="1:16" x14ac:dyDescent="0.25">
      <c r="A210">
        <v>45731</v>
      </c>
      <c r="B210" t="s">
        <v>43</v>
      </c>
      <c r="C210">
        <v>19</v>
      </c>
      <c r="D210">
        <v>146.63</v>
      </c>
      <c r="E210" t="s">
        <v>14</v>
      </c>
      <c r="F210" s="3">
        <f t="shared" si="9"/>
        <v>7.7173684210526314</v>
      </c>
      <c r="G210">
        <v>-30.06</v>
      </c>
      <c r="H210">
        <f t="shared" si="10"/>
        <v>176.69</v>
      </c>
      <c r="I210">
        <f t="shared" si="11"/>
        <v>0</v>
      </c>
      <c r="J210" t="s">
        <v>154</v>
      </c>
      <c r="K210" t="s">
        <v>47</v>
      </c>
      <c r="L210" t="s">
        <v>24</v>
      </c>
      <c r="M210" t="s">
        <v>18</v>
      </c>
      <c r="N210" t="s">
        <v>203</v>
      </c>
      <c r="O210" t="s">
        <v>310</v>
      </c>
      <c r="P210" t="s">
        <v>201</v>
      </c>
    </row>
    <row r="211" spans="1:16" x14ac:dyDescent="0.25">
      <c r="A211">
        <v>47108</v>
      </c>
      <c r="B211" t="s">
        <v>28</v>
      </c>
      <c r="C211">
        <v>26</v>
      </c>
      <c r="D211">
        <v>258.11</v>
      </c>
      <c r="E211" t="s">
        <v>14</v>
      </c>
      <c r="F211" s="3">
        <f t="shared" si="9"/>
        <v>9.9273076923076928</v>
      </c>
      <c r="G211">
        <v>9.9499999999999993</v>
      </c>
      <c r="H211">
        <f t="shared" si="10"/>
        <v>248.16000000000003</v>
      </c>
      <c r="I211">
        <f t="shared" si="11"/>
        <v>0</v>
      </c>
      <c r="J211" t="s">
        <v>75</v>
      </c>
      <c r="K211" t="s">
        <v>47</v>
      </c>
      <c r="L211" t="s">
        <v>24</v>
      </c>
      <c r="M211" t="s">
        <v>18</v>
      </c>
      <c r="N211" t="s">
        <v>203</v>
      </c>
      <c r="O211" t="s">
        <v>311</v>
      </c>
      <c r="P211" t="s">
        <v>201</v>
      </c>
    </row>
    <row r="212" spans="1:16" x14ac:dyDescent="0.25">
      <c r="A212">
        <v>47108</v>
      </c>
      <c r="B212" t="s">
        <v>28</v>
      </c>
      <c r="C212">
        <v>9</v>
      </c>
      <c r="D212">
        <v>1288.5150000000001</v>
      </c>
      <c r="E212" t="s">
        <v>14</v>
      </c>
      <c r="F212" s="3">
        <f t="shared" si="9"/>
        <v>143.16833333333335</v>
      </c>
      <c r="G212">
        <v>-382.57</v>
      </c>
      <c r="H212">
        <f t="shared" si="10"/>
        <v>1671.085</v>
      </c>
      <c r="I212">
        <f t="shared" si="11"/>
        <v>0</v>
      </c>
      <c r="J212" t="s">
        <v>75</v>
      </c>
      <c r="K212" t="s">
        <v>47</v>
      </c>
      <c r="L212" t="s">
        <v>24</v>
      </c>
      <c r="M212" t="s">
        <v>48</v>
      </c>
      <c r="N212" t="s">
        <v>149</v>
      </c>
      <c r="O212">
        <v>2180</v>
      </c>
      <c r="P212" t="s">
        <v>201</v>
      </c>
    </row>
    <row r="213" spans="1:16" x14ac:dyDescent="0.25">
      <c r="A213">
        <v>50208</v>
      </c>
      <c r="B213" t="s">
        <v>36</v>
      </c>
      <c r="C213">
        <v>4</v>
      </c>
      <c r="D213">
        <v>38.76</v>
      </c>
      <c r="E213" t="s">
        <v>14</v>
      </c>
      <c r="F213" s="3">
        <f t="shared" si="9"/>
        <v>9.69</v>
      </c>
      <c r="G213">
        <v>-12.13</v>
      </c>
      <c r="H213">
        <f t="shared" si="10"/>
        <v>50.89</v>
      </c>
      <c r="I213">
        <f t="shared" si="11"/>
        <v>0</v>
      </c>
      <c r="J213" t="s">
        <v>312</v>
      </c>
      <c r="K213" t="s">
        <v>47</v>
      </c>
      <c r="L213" t="s">
        <v>17</v>
      </c>
      <c r="M213" t="s">
        <v>18</v>
      </c>
      <c r="N213" t="s">
        <v>210</v>
      </c>
      <c r="O213" t="s">
        <v>313</v>
      </c>
      <c r="P213" t="s">
        <v>201</v>
      </c>
    </row>
    <row r="214" spans="1:16" x14ac:dyDescent="0.25">
      <c r="A214">
        <v>51525</v>
      </c>
      <c r="B214" t="s">
        <v>43</v>
      </c>
      <c r="C214">
        <v>18</v>
      </c>
      <c r="D214">
        <v>360.24</v>
      </c>
      <c r="E214" t="s">
        <v>14</v>
      </c>
      <c r="F214" s="3">
        <f t="shared" si="9"/>
        <v>20.013333333333335</v>
      </c>
      <c r="G214">
        <v>-36.24</v>
      </c>
      <c r="H214">
        <f t="shared" si="10"/>
        <v>396.48</v>
      </c>
      <c r="I214">
        <f t="shared" si="11"/>
        <v>0</v>
      </c>
      <c r="J214" t="s">
        <v>314</v>
      </c>
      <c r="K214" t="s">
        <v>47</v>
      </c>
      <c r="L214" t="s">
        <v>33</v>
      </c>
      <c r="M214" t="s">
        <v>48</v>
      </c>
      <c r="N214" t="s">
        <v>215</v>
      </c>
      <c r="O214" t="s">
        <v>315</v>
      </c>
      <c r="P214" t="s">
        <v>201</v>
      </c>
    </row>
    <row r="215" spans="1:16" x14ac:dyDescent="0.25">
      <c r="A215">
        <v>52933</v>
      </c>
      <c r="B215" t="s">
        <v>31</v>
      </c>
      <c r="C215">
        <v>44</v>
      </c>
      <c r="D215">
        <v>210.46</v>
      </c>
      <c r="E215" t="s">
        <v>14</v>
      </c>
      <c r="F215" s="3">
        <f t="shared" si="9"/>
        <v>4.7831818181818182</v>
      </c>
      <c r="G215">
        <v>50.04</v>
      </c>
      <c r="H215">
        <f t="shared" si="10"/>
        <v>160.42000000000002</v>
      </c>
      <c r="I215">
        <f t="shared" si="11"/>
        <v>0</v>
      </c>
      <c r="J215" t="s">
        <v>188</v>
      </c>
      <c r="K215" t="s">
        <v>47</v>
      </c>
      <c r="L215" t="s">
        <v>24</v>
      </c>
      <c r="M215" t="s">
        <v>18</v>
      </c>
      <c r="N215" t="s">
        <v>210</v>
      </c>
      <c r="O215" t="s">
        <v>316</v>
      </c>
      <c r="P215" t="s">
        <v>201</v>
      </c>
    </row>
    <row r="216" spans="1:16" x14ac:dyDescent="0.25">
      <c r="A216">
        <v>53894</v>
      </c>
      <c r="B216" t="s">
        <v>43</v>
      </c>
      <c r="C216">
        <v>29</v>
      </c>
      <c r="D216">
        <v>5159.3725000000004</v>
      </c>
      <c r="E216" t="s">
        <v>14</v>
      </c>
      <c r="F216" s="3">
        <f t="shared" si="9"/>
        <v>177.90939655172414</v>
      </c>
      <c r="G216">
        <v>1252.48</v>
      </c>
      <c r="H216">
        <f t="shared" si="10"/>
        <v>3906.8925000000004</v>
      </c>
      <c r="I216">
        <f t="shared" si="11"/>
        <v>103.18745000000001</v>
      </c>
      <c r="J216" t="s">
        <v>78</v>
      </c>
      <c r="K216" t="s">
        <v>47</v>
      </c>
      <c r="L216" t="s">
        <v>24</v>
      </c>
      <c r="M216" t="s">
        <v>48</v>
      </c>
      <c r="N216" t="s">
        <v>149</v>
      </c>
      <c r="O216">
        <v>5125</v>
      </c>
      <c r="P216" t="s">
        <v>201</v>
      </c>
    </row>
    <row r="217" spans="1:16" x14ac:dyDescent="0.25">
      <c r="A217">
        <v>56610</v>
      </c>
      <c r="B217" t="s">
        <v>36</v>
      </c>
      <c r="C217">
        <v>20</v>
      </c>
      <c r="D217">
        <v>857.95</v>
      </c>
      <c r="E217" t="s">
        <v>14</v>
      </c>
      <c r="F217" s="3">
        <f t="shared" si="9"/>
        <v>42.897500000000001</v>
      </c>
      <c r="G217">
        <v>51.85</v>
      </c>
      <c r="H217">
        <f t="shared" si="10"/>
        <v>806.1</v>
      </c>
      <c r="I217">
        <f t="shared" si="11"/>
        <v>0</v>
      </c>
      <c r="J217" t="s">
        <v>75</v>
      </c>
      <c r="K217" t="s">
        <v>47</v>
      </c>
      <c r="L217" t="s">
        <v>24</v>
      </c>
      <c r="M217" t="s">
        <v>48</v>
      </c>
      <c r="N217" t="s">
        <v>215</v>
      </c>
      <c r="O217" t="s">
        <v>317</v>
      </c>
      <c r="P217" t="s">
        <v>201</v>
      </c>
    </row>
    <row r="218" spans="1:16" x14ac:dyDescent="0.25">
      <c r="A218">
        <v>3393</v>
      </c>
      <c r="B218" t="s">
        <v>13</v>
      </c>
      <c r="C218">
        <v>7</v>
      </c>
      <c r="D218">
        <v>127.74</v>
      </c>
      <c r="E218" t="s">
        <v>14</v>
      </c>
      <c r="F218" s="3">
        <f t="shared" si="9"/>
        <v>18.248571428571427</v>
      </c>
      <c r="G218">
        <v>-5.57</v>
      </c>
      <c r="H218">
        <f t="shared" si="10"/>
        <v>133.31</v>
      </c>
      <c r="I218">
        <f t="shared" si="11"/>
        <v>0</v>
      </c>
      <c r="J218" t="s">
        <v>318</v>
      </c>
      <c r="K218" t="s">
        <v>47</v>
      </c>
      <c r="L218" t="s">
        <v>24</v>
      </c>
      <c r="M218" t="s">
        <v>48</v>
      </c>
      <c r="N218" t="s">
        <v>215</v>
      </c>
      <c r="O218" t="s">
        <v>319</v>
      </c>
      <c r="P218" t="s">
        <v>201</v>
      </c>
    </row>
    <row r="219" spans="1:16" x14ac:dyDescent="0.25">
      <c r="A219">
        <v>7015</v>
      </c>
      <c r="B219" t="s">
        <v>28</v>
      </c>
      <c r="C219">
        <v>42</v>
      </c>
      <c r="D219">
        <v>7143.9269999999997</v>
      </c>
      <c r="E219" t="s">
        <v>14</v>
      </c>
      <c r="F219" s="3">
        <f t="shared" si="9"/>
        <v>170.09350000000001</v>
      </c>
      <c r="G219">
        <v>2374.73</v>
      </c>
      <c r="H219">
        <f t="shared" si="10"/>
        <v>4769.1970000000001</v>
      </c>
      <c r="I219">
        <f t="shared" si="11"/>
        <v>142.87853999999999</v>
      </c>
      <c r="J219" t="s">
        <v>320</v>
      </c>
      <c r="K219" t="s">
        <v>47</v>
      </c>
      <c r="L219" t="s">
        <v>33</v>
      </c>
      <c r="M219" t="s">
        <v>48</v>
      </c>
      <c r="N219" t="s">
        <v>149</v>
      </c>
      <c r="O219" t="s">
        <v>321</v>
      </c>
      <c r="P219" t="s">
        <v>201</v>
      </c>
    </row>
    <row r="220" spans="1:16" x14ac:dyDescent="0.25">
      <c r="A220">
        <v>9925</v>
      </c>
      <c r="B220" t="s">
        <v>43</v>
      </c>
      <c r="C220">
        <v>43</v>
      </c>
      <c r="D220">
        <v>1751.68</v>
      </c>
      <c r="E220" t="s">
        <v>14</v>
      </c>
      <c r="F220" s="3">
        <f t="shared" si="9"/>
        <v>40.736744186046515</v>
      </c>
      <c r="G220">
        <v>771.83</v>
      </c>
      <c r="H220">
        <f t="shared" si="10"/>
        <v>979.85</v>
      </c>
      <c r="I220">
        <f t="shared" si="11"/>
        <v>0</v>
      </c>
      <c r="J220" t="s">
        <v>322</v>
      </c>
      <c r="K220" t="s">
        <v>47</v>
      </c>
      <c r="L220" t="s">
        <v>17</v>
      </c>
      <c r="M220" t="s">
        <v>18</v>
      </c>
      <c r="N220" t="s">
        <v>210</v>
      </c>
      <c r="O220" t="s">
        <v>323</v>
      </c>
      <c r="P220" t="s">
        <v>201</v>
      </c>
    </row>
    <row r="221" spans="1:16" x14ac:dyDescent="0.25">
      <c r="A221">
        <v>20455</v>
      </c>
      <c r="B221" t="s">
        <v>43</v>
      </c>
      <c r="C221">
        <v>7</v>
      </c>
      <c r="D221">
        <v>381.1995</v>
      </c>
      <c r="E221" t="s">
        <v>14</v>
      </c>
      <c r="F221" s="3">
        <f t="shared" si="9"/>
        <v>54.457071428571432</v>
      </c>
      <c r="G221">
        <v>-233.56</v>
      </c>
      <c r="H221">
        <f t="shared" si="10"/>
        <v>614.7595</v>
      </c>
      <c r="I221">
        <f t="shared" si="11"/>
        <v>0</v>
      </c>
      <c r="J221" t="s">
        <v>121</v>
      </c>
      <c r="K221" t="s">
        <v>47</v>
      </c>
      <c r="L221" t="s">
        <v>17</v>
      </c>
      <c r="M221" t="s">
        <v>48</v>
      </c>
      <c r="N221" t="s">
        <v>149</v>
      </c>
      <c r="O221" t="s">
        <v>324</v>
      </c>
      <c r="P221" t="s">
        <v>201</v>
      </c>
    </row>
    <row r="222" spans="1:16" x14ac:dyDescent="0.25">
      <c r="A222">
        <v>38625</v>
      </c>
      <c r="B222" t="s">
        <v>28</v>
      </c>
      <c r="C222">
        <v>28</v>
      </c>
      <c r="D222">
        <v>2752</v>
      </c>
      <c r="E222" t="s">
        <v>14</v>
      </c>
      <c r="F222" s="3">
        <f t="shared" si="9"/>
        <v>98.285714285714292</v>
      </c>
      <c r="G222">
        <v>336.47</v>
      </c>
      <c r="H222">
        <f t="shared" si="10"/>
        <v>2415.5299999999997</v>
      </c>
      <c r="I222">
        <f t="shared" si="11"/>
        <v>0</v>
      </c>
      <c r="J222" t="s">
        <v>322</v>
      </c>
      <c r="K222" t="s">
        <v>52</v>
      </c>
      <c r="L222" t="s">
        <v>17</v>
      </c>
      <c r="M222" t="s">
        <v>48</v>
      </c>
      <c r="N222" t="s">
        <v>215</v>
      </c>
      <c r="O222" t="s">
        <v>325</v>
      </c>
      <c r="P222" t="s">
        <v>201</v>
      </c>
    </row>
    <row r="223" spans="1:16" x14ac:dyDescent="0.25">
      <c r="A223">
        <v>41217</v>
      </c>
      <c r="B223" t="s">
        <v>13</v>
      </c>
      <c r="C223">
        <v>23</v>
      </c>
      <c r="D223">
        <v>1314.64</v>
      </c>
      <c r="E223" t="s">
        <v>14</v>
      </c>
      <c r="F223" s="3">
        <f t="shared" si="9"/>
        <v>57.158260869565218</v>
      </c>
      <c r="G223">
        <v>575.38</v>
      </c>
      <c r="H223">
        <f t="shared" si="10"/>
        <v>739.2600000000001</v>
      </c>
      <c r="I223">
        <f t="shared" si="11"/>
        <v>0</v>
      </c>
      <c r="J223" t="s">
        <v>326</v>
      </c>
      <c r="K223" t="s">
        <v>52</v>
      </c>
      <c r="L223" t="s">
        <v>24</v>
      </c>
      <c r="M223" t="s">
        <v>18</v>
      </c>
      <c r="N223" t="s">
        <v>203</v>
      </c>
      <c r="O223" t="s">
        <v>327</v>
      </c>
      <c r="P223" t="s">
        <v>201</v>
      </c>
    </row>
    <row r="224" spans="1:16" x14ac:dyDescent="0.25">
      <c r="A224">
        <v>41927</v>
      </c>
      <c r="B224" t="s">
        <v>28</v>
      </c>
      <c r="C224">
        <v>46</v>
      </c>
      <c r="D224">
        <v>2332.23</v>
      </c>
      <c r="E224" t="s">
        <v>14</v>
      </c>
      <c r="F224" s="3">
        <f t="shared" si="9"/>
        <v>50.700652173913042</v>
      </c>
      <c r="G224">
        <v>1085.93</v>
      </c>
      <c r="H224">
        <f t="shared" si="10"/>
        <v>1246.3</v>
      </c>
      <c r="I224">
        <f t="shared" si="11"/>
        <v>0</v>
      </c>
      <c r="J224" t="s">
        <v>320</v>
      </c>
      <c r="K224" t="s">
        <v>52</v>
      </c>
      <c r="L224" t="s">
        <v>33</v>
      </c>
      <c r="M224" t="s">
        <v>18</v>
      </c>
      <c r="N224" t="s">
        <v>203</v>
      </c>
      <c r="O224" t="s">
        <v>247</v>
      </c>
      <c r="P224" t="s">
        <v>201</v>
      </c>
    </row>
    <row r="225" spans="1:16" x14ac:dyDescent="0.25">
      <c r="A225">
        <v>48230</v>
      </c>
      <c r="B225" t="s">
        <v>28</v>
      </c>
      <c r="C225">
        <v>39</v>
      </c>
      <c r="D225">
        <v>1140.26</v>
      </c>
      <c r="E225" t="s">
        <v>14</v>
      </c>
      <c r="F225" s="3">
        <f t="shared" si="9"/>
        <v>29.237435897435898</v>
      </c>
      <c r="G225">
        <v>387.2</v>
      </c>
      <c r="H225">
        <f t="shared" si="10"/>
        <v>753.06</v>
      </c>
      <c r="I225">
        <f t="shared" si="11"/>
        <v>0</v>
      </c>
      <c r="J225" t="s">
        <v>121</v>
      </c>
      <c r="K225" t="s">
        <v>108</v>
      </c>
      <c r="L225" t="s">
        <v>17</v>
      </c>
      <c r="M225" t="s">
        <v>25</v>
      </c>
      <c r="N225" t="s">
        <v>26</v>
      </c>
      <c r="O225" t="s">
        <v>328</v>
      </c>
      <c r="P225" t="s">
        <v>201</v>
      </c>
    </row>
    <row r="226" spans="1:16" x14ac:dyDescent="0.25">
      <c r="A226">
        <v>53600</v>
      </c>
      <c r="B226" t="s">
        <v>36</v>
      </c>
      <c r="C226">
        <v>8</v>
      </c>
      <c r="D226">
        <v>55.59</v>
      </c>
      <c r="E226" t="s">
        <v>14</v>
      </c>
      <c r="F226" s="3">
        <f t="shared" si="9"/>
        <v>6.9487500000000004</v>
      </c>
      <c r="G226">
        <v>-17.95</v>
      </c>
      <c r="H226">
        <f t="shared" si="10"/>
        <v>73.540000000000006</v>
      </c>
      <c r="I226">
        <f t="shared" si="11"/>
        <v>0</v>
      </c>
      <c r="J226" t="s">
        <v>329</v>
      </c>
      <c r="K226" t="s">
        <v>108</v>
      </c>
      <c r="L226" t="s">
        <v>38</v>
      </c>
      <c r="M226" t="s">
        <v>18</v>
      </c>
      <c r="N226" t="s">
        <v>210</v>
      </c>
      <c r="O226" t="s">
        <v>330</v>
      </c>
      <c r="P226" t="s">
        <v>201</v>
      </c>
    </row>
    <row r="227" spans="1:16" x14ac:dyDescent="0.25">
      <c r="A227">
        <v>54150</v>
      </c>
      <c r="B227" t="s">
        <v>43</v>
      </c>
      <c r="C227">
        <v>12</v>
      </c>
      <c r="D227">
        <v>2011.6355000000001</v>
      </c>
      <c r="E227" t="s">
        <v>14</v>
      </c>
      <c r="F227" s="3">
        <f t="shared" si="9"/>
        <v>167.63629166666666</v>
      </c>
      <c r="G227">
        <v>-53.69</v>
      </c>
      <c r="H227">
        <f t="shared" si="10"/>
        <v>2065.3254999999999</v>
      </c>
      <c r="I227">
        <f t="shared" si="11"/>
        <v>0</v>
      </c>
      <c r="J227" t="s">
        <v>331</v>
      </c>
      <c r="K227" t="s">
        <v>108</v>
      </c>
      <c r="L227" t="s">
        <v>17</v>
      </c>
      <c r="M227" t="s">
        <v>48</v>
      </c>
      <c r="N227" t="s">
        <v>149</v>
      </c>
      <c r="O227" t="s">
        <v>258</v>
      </c>
      <c r="P227" t="s">
        <v>201</v>
      </c>
    </row>
    <row r="228" spans="1:16" x14ac:dyDescent="0.25">
      <c r="A228">
        <v>2147</v>
      </c>
      <c r="B228" t="s">
        <v>28</v>
      </c>
      <c r="C228">
        <v>15</v>
      </c>
      <c r="D228">
        <v>605.1</v>
      </c>
      <c r="E228" t="s">
        <v>14</v>
      </c>
      <c r="F228" s="3">
        <f t="shared" si="9"/>
        <v>40.340000000000003</v>
      </c>
      <c r="G228">
        <v>92.81</v>
      </c>
      <c r="H228">
        <f t="shared" si="10"/>
        <v>512.29</v>
      </c>
      <c r="I228">
        <f t="shared" si="11"/>
        <v>0</v>
      </c>
      <c r="J228" t="s">
        <v>143</v>
      </c>
      <c r="K228" t="s">
        <v>108</v>
      </c>
      <c r="L228" t="s">
        <v>33</v>
      </c>
      <c r="M228" t="s">
        <v>18</v>
      </c>
      <c r="N228" t="s">
        <v>41</v>
      </c>
      <c r="O228" t="s">
        <v>261</v>
      </c>
      <c r="P228" t="s">
        <v>201</v>
      </c>
    </row>
    <row r="229" spans="1:16" x14ac:dyDescent="0.25">
      <c r="A229">
        <v>14503</v>
      </c>
      <c r="B229" t="s">
        <v>28</v>
      </c>
      <c r="C229">
        <v>14</v>
      </c>
      <c r="D229">
        <v>438.47</v>
      </c>
      <c r="E229" t="s">
        <v>14</v>
      </c>
      <c r="F229" s="3">
        <f t="shared" si="9"/>
        <v>31.319285714285716</v>
      </c>
      <c r="G229">
        <v>157.88999999999999</v>
      </c>
      <c r="H229">
        <f t="shared" si="10"/>
        <v>280.58000000000004</v>
      </c>
      <c r="I229">
        <f t="shared" si="11"/>
        <v>0</v>
      </c>
      <c r="J229" t="s">
        <v>122</v>
      </c>
      <c r="K229" t="s">
        <v>108</v>
      </c>
      <c r="L229" t="s">
        <v>17</v>
      </c>
      <c r="M229" t="s">
        <v>18</v>
      </c>
      <c r="N229" t="s">
        <v>210</v>
      </c>
      <c r="O229" t="s">
        <v>332</v>
      </c>
      <c r="P229" t="s">
        <v>201</v>
      </c>
    </row>
    <row r="230" spans="1:16" x14ac:dyDescent="0.25">
      <c r="A230">
        <v>16165</v>
      </c>
      <c r="B230" t="s">
        <v>28</v>
      </c>
      <c r="C230">
        <v>4</v>
      </c>
      <c r="D230">
        <v>136.68</v>
      </c>
      <c r="E230" t="s">
        <v>14</v>
      </c>
      <c r="F230" s="3">
        <f t="shared" si="9"/>
        <v>34.17</v>
      </c>
      <c r="G230">
        <v>-125.16</v>
      </c>
      <c r="H230">
        <f t="shared" si="10"/>
        <v>261.84000000000003</v>
      </c>
      <c r="I230">
        <f t="shared" si="11"/>
        <v>0</v>
      </c>
      <c r="J230" t="s">
        <v>143</v>
      </c>
      <c r="K230" t="s">
        <v>108</v>
      </c>
      <c r="L230" t="s">
        <v>38</v>
      </c>
      <c r="M230" t="s">
        <v>48</v>
      </c>
      <c r="N230" t="s">
        <v>215</v>
      </c>
      <c r="O230" t="s">
        <v>333</v>
      </c>
      <c r="P230" t="s">
        <v>201</v>
      </c>
    </row>
    <row r="231" spans="1:16" x14ac:dyDescent="0.25">
      <c r="A231">
        <v>16165</v>
      </c>
      <c r="B231" t="s">
        <v>28</v>
      </c>
      <c r="C231">
        <v>19</v>
      </c>
      <c r="D231">
        <v>3555.29</v>
      </c>
      <c r="E231" t="s">
        <v>14</v>
      </c>
      <c r="F231" s="3">
        <f t="shared" si="9"/>
        <v>187.12052631578948</v>
      </c>
      <c r="G231">
        <v>183.28</v>
      </c>
      <c r="H231">
        <f t="shared" si="10"/>
        <v>3372.0099999999998</v>
      </c>
      <c r="I231">
        <f t="shared" si="11"/>
        <v>71.105800000000002</v>
      </c>
      <c r="J231" t="s">
        <v>143</v>
      </c>
      <c r="K231" t="s">
        <v>108</v>
      </c>
      <c r="L231" t="s">
        <v>38</v>
      </c>
      <c r="M231" t="s">
        <v>18</v>
      </c>
      <c r="N231" t="s">
        <v>19</v>
      </c>
      <c r="O231" t="s">
        <v>334</v>
      </c>
      <c r="P231" t="s">
        <v>201</v>
      </c>
    </row>
    <row r="232" spans="1:16" x14ac:dyDescent="0.25">
      <c r="A232">
        <v>24386</v>
      </c>
      <c r="B232" t="s">
        <v>13</v>
      </c>
      <c r="C232">
        <v>15</v>
      </c>
      <c r="D232">
        <v>76.94</v>
      </c>
      <c r="E232" t="s">
        <v>14</v>
      </c>
      <c r="F232" s="3">
        <f t="shared" si="9"/>
        <v>5.1293333333333333</v>
      </c>
      <c r="G232">
        <v>29.67</v>
      </c>
      <c r="H232">
        <f t="shared" si="10"/>
        <v>47.269999999999996</v>
      </c>
      <c r="I232">
        <f t="shared" si="11"/>
        <v>0</v>
      </c>
      <c r="J232" t="s">
        <v>122</v>
      </c>
      <c r="K232" t="s">
        <v>108</v>
      </c>
      <c r="L232" t="s">
        <v>17</v>
      </c>
      <c r="M232" t="s">
        <v>18</v>
      </c>
      <c r="N232" t="s">
        <v>199</v>
      </c>
      <c r="O232" t="s">
        <v>335</v>
      </c>
      <c r="P232" t="s">
        <v>201</v>
      </c>
    </row>
    <row r="233" spans="1:16" x14ac:dyDescent="0.25">
      <c r="A233">
        <v>26016</v>
      </c>
      <c r="B233" t="s">
        <v>13</v>
      </c>
      <c r="C233">
        <v>44</v>
      </c>
      <c r="D233">
        <v>1642.6420000000001</v>
      </c>
      <c r="E233" t="s">
        <v>14</v>
      </c>
      <c r="F233" s="3">
        <f t="shared" si="9"/>
        <v>37.332772727272726</v>
      </c>
      <c r="G233">
        <v>314.83999999999997</v>
      </c>
      <c r="H233">
        <f t="shared" si="10"/>
        <v>1327.8020000000001</v>
      </c>
      <c r="I233">
        <f t="shared" si="11"/>
        <v>0</v>
      </c>
      <c r="J233" t="s">
        <v>336</v>
      </c>
      <c r="K233" t="s">
        <v>108</v>
      </c>
      <c r="L233" t="s">
        <v>24</v>
      </c>
      <c r="M233" t="s">
        <v>48</v>
      </c>
      <c r="N233" t="s">
        <v>149</v>
      </c>
      <c r="O233" t="s">
        <v>337</v>
      </c>
      <c r="P233" t="s">
        <v>201</v>
      </c>
    </row>
    <row r="234" spans="1:16" x14ac:dyDescent="0.25">
      <c r="A234">
        <v>28130</v>
      </c>
      <c r="B234" t="s">
        <v>31</v>
      </c>
      <c r="C234">
        <v>23</v>
      </c>
      <c r="D234">
        <v>404.24</v>
      </c>
      <c r="E234" t="s">
        <v>14</v>
      </c>
      <c r="F234" s="3">
        <f t="shared" si="9"/>
        <v>17.575652173913046</v>
      </c>
      <c r="G234">
        <v>-76.989999999999995</v>
      </c>
      <c r="H234">
        <f t="shared" si="10"/>
        <v>481.23</v>
      </c>
      <c r="I234">
        <f t="shared" si="11"/>
        <v>0</v>
      </c>
      <c r="J234" t="s">
        <v>338</v>
      </c>
      <c r="K234" t="s">
        <v>64</v>
      </c>
      <c r="L234" t="s">
        <v>17</v>
      </c>
      <c r="M234" t="s">
        <v>18</v>
      </c>
      <c r="N234" t="s">
        <v>210</v>
      </c>
      <c r="O234" t="s">
        <v>339</v>
      </c>
      <c r="P234" t="s">
        <v>201</v>
      </c>
    </row>
    <row r="235" spans="1:16" x14ac:dyDescent="0.25">
      <c r="A235">
        <v>28130</v>
      </c>
      <c r="B235" t="s">
        <v>31</v>
      </c>
      <c r="C235">
        <v>32</v>
      </c>
      <c r="D235">
        <v>1381.88</v>
      </c>
      <c r="E235" t="s">
        <v>14</v>
      </c>
      <c r="F235" s="3">
        <f t="shared" si="9"/>
        <v>43.183750000000003</v>
      </c>
      <c r="G235">
        <v>598.20000000000005</v>
      </c>
      <c r="H235">
        <f t="shared" si="10"/>
        <v>783.68000000000006</v>
      </c>
      <c r="I235">
        <f t="shared" si="11"/>
        <v>0</v>
      </c>
      <c r="J235" t="s">
        <v>338</v>
      </c>
      <c r="K235" t="s">
        <v>64</v>
      </c>
      <c r="L235" t="s">
        <v>17</v>
      </c>
      <c r="M235" t="s">
        <v>25</v>
      </c>
      <c r="N235" t="s">
        <v>26</v>
      </c>
      <c r="O235" t="s">
        <v>340</v>
      </c>
      <c r="P235" t="s">
        <v>201</v>
      </c>
    </row>
    <row r="236" spans="1:16" x14ac:dyDescent="0.25">
      <c r="A236">
        <v>28290</v>
      </c>
      <c r="B236" t="s">
        <v>31</v>
      </c>
      <c r="C236">
        <v>43</v>
      </c>
      <c r="D236">
        <v>1307.3499999999999</v>
      </c>
      <c r="E236" t="s">
        <v>14</v>
      </c>
      <c r="F236" s="3">
        <f t="shared" si="9"/>
        <v>30.403488372093022</v>
      </c>
      <c r="G236">
        <v>-154.24</v>
      </c>
      <c r="H236">
        <f t="shared" si="10"/>
        <v>1461.59</v>
      </c>
      <c r="I236">
        <f t="shared" si="11"/>
        <v>0</v>
      </c>
      <c r="J236" t="s">
        <v>193</v>
      </c>
      <c r="K236" t="s">
        <v>64</v>
      </c>
      <c r="L236" t="s">
        <v>33</v>
      </c>
      <c r="M236" t="s">
        <v>48</v>
      </c>
      <c r="N236" t="s">
        <v>215</v>
      </c>
      <c r="O236" t="s">
        <v>341</v>
      </c>
      <c r="P236" t="s">
        <v>201</v>
      </c>
    </row>
    <row r="237" spans="1:16" x14ac:dyDescent="0.25">
      <c r="A237">
        <v>28290</v>
      </c>
      <c r="B237" t="s">
        <v>31</v>
      </c>
      <c r="C237">
        <v>3</v>
      </c>
      <c r="D237">
        <v>523.58000000000004</v>
      </c>
      <c r="E237" t="s">
        <v>14</v>
      </c>
      <c r="F237" s="3">
        <f t="shared" si="9"/>
        <v>174.52666666666667</v>
      </c>
      <c r="G237">
        <v>-179.36</v>
      </c>
      <c r="H237">
        <f t="shared" si="10"/>
        <v>702.94</v>
      </c>
      <c r="I237">
        <f t="shared" si="11"/>
        <v>0</v>
      </c>
      <c r="J237" t="s">
        <v>193</v>
      </c>
      <c r="K237" t="s">
        <v>64</v>
      </c>
      <c r="L237" t="s">
        <v>33</v>
      </c>
      <c r="M237" t="s">
        <v>18</v>
      </c>
      <c r="N237" t="s">
        <v>19</v>
      </c>
      <c r="O237" t="s">
        <v>271</v>
      </c>
      <c r="P237" t="s">
        <v>201</v>
      </c>
    </row>
    <row r="238" spans="1:16" x14ac:dyDescent="0.25">
      <c r="A238">
        <v>31238</v>
      </c>
      <c r="B238" t="s">
        <v>36</v>
      </c>
      <c r="C238">
        <v>21</v>
      </c>
      <c r="D238">
        <v>7512.03</v>
      </c>
      <c r="E238" t="s">
        <v>14</v>
      </c>
      <c r="F238" s="3">
        <f t="shared" si="9"/>
        <v>357.71571428571428</v>
      </c>
      <c r="G238">
        <v>2017.64</v>
      </c>
      <c r="H238">
        <f t="shared" si="10"/>
        <v>5494.3899999999994</v>
      </c>
      <c r="I238">
        <f t="shared" si="11"/>
        <v>150.2406</v>
      </c>
      <c r="J238" t="s">
        <v>342</v>
      </c>
      <c r="K238" t="s">
        <v>64</v>
      </c>
      <c r="L238" t="s">
        <v>17</v>
      </c>
      <c r="M238" t="s">
        <v>18</v>
      </c>
      <c r="N238" t="s">
        <v>41</v>
      </c>
      <c r="O238" t="s">
        <v>343</v>
      </c>
      <c r="P238" t="s">
        <v>201</v>
      </c>
    </row>
    <row r="239" spans="1:16" x14ac:dyDescent="0.25">
      <c r="A239">
        <v>41059</v>
      </c>
      <c r="B239" t="s">
        <v>36</v>
      </c>
      <c r="C239">
        <v>26</v>
      </c>
      <c r="D239">
        <v>363.16</v>
      </c>
      <c r="E239" t="s">
        <v>14</v>
      </c>
      <c r="F239" s="3">
        <f t="shared" si="9"/>
        <v>13.967692307692309</v>
      </c>
      <c r="G239">
        <v>3.92</v>
      </c>
      <c r="H239">
        <f t="shared" si="10"/>
        <v>359.24</v>
      </c>
      <c r="I239">
        <f t="shared" si="11"/>
        <v>0</v>
      </c>
      <c r="J239" t="s">
        <v>191</v>
      </c>
      <c r="K239" t="s">
        <v>64</v>
      </c>
      <c r="L239" t="s">
        <v>17</v>
      </c>
      <c r="M239" t="s">
        <v>18</v>
      </c>
      <c r="N239" t="s">
        <v>210</v>
      </c>
      <c r="O239" t="s">
        <v>344</v>
      </c>
      <c r="P239" t="s">
        <v>201</v>
      </c>
    </row>
    <row r="240" spans="1:16" x14ac:dyDescent="0.25">
      <c r="A240">
        <v>43424</v>
      </c>
      <c r="B240" t="s">
        <v>28</v>
      </c>
      <c r="C240">
        <v>34</v>
      </c>
      <c r="D240">
        <v>772.56</v>
      </c>
      <c r="E240" t="s">
        <v>14</v>
      </c>
      <c r="F240" s="3">
        <f t="shared" si="9"/>
        <v>22.722352941176467</v>
      </c>
      <c r="G240">
        <v>143.87</v>
      </c>
      <c r="H240">
        <f t="shared" si="10"/>
        <v>628.68999999999994</v>
      </c>
      <c r="I240">
        <f t="shared" si="11"/>
        <v>0</v>
      </c>
      <c r="J240" t="s">
        <v>193</v>
      </c>
      <c r="K240" t="s">
        <v>64</v>
      </c>
      <c r="L240" t="s">
        <v>33</v>
      </c>
      <c r="M240" t="s">
        <v>18</v>
      </c>
      <c r="N240" t="s">
        <v>41</v>
      </c>
      <c r="O240" t="s">
        <v>345</v>
      </c>
      <c r="P240" t="s">
        <v>201</v>
      </c>
    </row>
    <row r="241" spans="1:16" x14ac:dyDescent="0.25">
      <c r="A241">
        <v>46243</v>
      </c>
      <c r="B241" t="s">
        <v>31</v>
      </c>
      <c r="C241">
        <v>31</v>
      </c>
      <c r="D241">
        <v>614.35</v>
      </c>
      <c r="E241" t="s">
        <v>14</v>
      </c>
      <c r="F241" s="3">
        <f t="shared" si="9"/>
        <v>19.817741935483873</v>
      </c>
      <c r="G241">
        <v>78.89</v>
      </c>
      <c r="H241">
        <f t="shared" si="10"/>
        <v>535.46</v>
      </c>
      <c r="I241">
        <f t="shared" si="11"/>
        <v>0</v>
      </c>
      <c r="J241" t="s">
        <v>193</v>
      </c>
      <c r="K241" t="s">
        <v>64</v>
      </c>
      <c r="L241" t="s">
        <v>17</v>
      </c>
      <c r="M241" t="s">
        <v>18</v>
      </c>
      <c r="N241" t="s">
        <v>203</v>
      </c>
      <c r="O241" t="s">
        <v>346</v>
      </c>
      <c r="P241" t="s">
        <v>201</v>
      </c>
    </row>
    <row r="242" spans="1:16" x14ac:dyDescent="0.25">
      <c r="A242">
        <v>51361</v>
      </c>
      <c r="B242" t="s">
        <v>31</v>
      </c>
      <c r="C242">
        <v>14</v>
      </c>
      <c r="D242">
        <v>76.06</v>
      </c>
      <c r="E242" t="s">
        <v>14</v>
      </c>
      <c r="F242" s="3">
        <f t="shared" si="9"/>
        <v>5.4328571428571433</v>
      </c>
      <c r="G242">
        <v>-35.99</v>
      </c>
      <c r="H242">
        <f t="shared" si="10"/>
        <v>112.05000000000001</v>
      </c>
      <c r="I242">
        <f t="shared" si="11"/>
        <v>0</v>
      </c>
      <c r="J242" t="s">
        <v>194</v>
      </c>
      <c r="K242" t="s">
        <v>64</v>
      </c>
      <c r="L242" t="s">
        <v>17</v>
      </c>
      <c r="M242" t="s">
        <v>18</v>
      </c>
      <c r="N242" t="s">
        <v>203</v>
      </c>
      <c r="O242" t="s">
        <v>347</v>
      </c>
      <c r="P242" t="s">
        <v>201</v>
      </c>
    </row>
    <row r="243" spans="1:16" x14ac:dyDescent="0.25">
      <c r="A243">
        <v>51780</v>
      </c>
      <c r="B243" t="s">
        <v>31</v>
      </c>
      <c r="C243">
        <v>42</v>
      </c>
      <c r="D243">
        <v>372.69</v>
      </c>
      <c r="E243" t="s">
        <v>14</v>
      </c>
      <c r="F243" s="3">
        <f t="shared" si="9"/>
        <v>8.8735714285714291</v>
      </c>
      <c r="G243">
        <v>-177.03</v>
      </c>
      <c r="H243">
        <f t="shared" si="10"/>
        <v>549.72</v>
      </c>
      <c r="I243">
        <f t="shared" si="11"/>
        <v>0</v>
      </c>
      <c r="J243" t="s">
        <v>348</v>
      </c>
      <c r="K243" t="s">
        <v>64</v>
      </c>
      <c r="L243" t="s">
        <v>24</v>
      </c>
      <c r="M243" t="s">
        <v>18</v>
      </c>
      <c r="N243" t="s">
        <v>210</v>
      </c>
      <c r="O243" t="s">
        <v>349</v>
      </c>
      <c r="P243" t="s">
        <v>201</v>
      </c>
    </row>
    <row r="244" spans="1:16" x14ac:dyDescent="0.25">
      <c r="A244">
        <v>59909</v>
      </c>
      <c r="B244" t="s">
        <v>31</v>
      </c>
      <c r="C244">
        <v>46</v>
      </c>
      <c r="D244">
        <v>411.56</v>
      </c>
      <c r="E244" t="s">
        <v>14</v>
      </c>
      <c r="F244" s="3">
        <f t="shared" si="9"/>
        <v>8.9469565217391303</v>
      </c>
      <c r="G244">
        <v>-188.02</v>
      </c>
      <c r="H244">
        <f t="shared" si="10"/>
        <v>599.58000000000004</v>
      </c>
      <c r="I244">
        <f t="shared" si="11"/>
        <v>0</v>
      </c>
      <c r="J244" t="s">
        <v>350</v>
      </c>
      <c r="K244" t="s">
        <v>64</v>
      </c>
      <c r="L244" t="s">
        <v>38</v>
      </c>
      <c r="M244" t="s">
        <v>18</v>
      </c>
      <c r="N244" t="s">
        <v>19</v>
      </c>
      <c r="O244" t="s">
        <v>351</v>
      </c>
      <c r="P244" t="s">
        <v>201</v>
      </c>
    </row>
    <row r="245" spans="1:16" x14ac:dyDescent="0.25">
      <c r="A245">
        <v>15808</v>
      </c>
      <c r="B245" t="s">
        <v>43</v>
      </c>
      <c r="C245">
        <v>42</v>
      </c>
      <c r="D245">
        <v>906.64</v>
      </c>
      <c r="E245" t="s">
        <v>14</v>
      </c>
      <c r="F245" s="3">
        <f t="shared" si="9"/>
        <v>21.586666666666666</v>
      </c>
      <c r="G245">
        <v>-148.93</v>
      </c>
      <c r="H245">
        <f t="shared" si="10"/>
        <v>1055.57</v>
      </c>
      <c r="I245">
        <f t="shared" si="11"/>
        <v>0</v>
      </c>
      <c r="J245" t="s">
        <v>198</v>
      </c>
      <c r="K245" t="s">
        <v>64</v>
      </c>
      <c r="L245" t="s">
        <v>17</v>
      </c>
      <c r="M245" t="s">
        <v>18</v>
      </c>
      <c r="N245" t="s">
        <v>210</v>
      </c>
      <c r="O245" t="s">
        <v>352</v>
      </c>
      <c r="P245" t="s">
        <v>201</v>
      </c>
    </row>
    <row r="246" spans="1:16" x14ac:dyDescent="0.25">
      <c r="A246">
        <v>21091</v>
      </c>
      <c r="B246" t="s">
        <v>13</v>
      </c>
      <c r="C246">
        <v>32</v>
      </c>
      <c r="D246">
        <v>270.73</v>
      </c>
      <c r="E246" t="s">
        <v>14</v>
      </c>
      <c r="F246" s="3">
        <f t="shared" si="9"/>
        <v>8.4603125000000006</v>
      </c>
      <c r="G246">
        <v>-54.57</v>
      </c>
      <c r="H246">
        <f t="shared" si="10"/>
        <v>325.3</v>
      </c>
      <c r="I246">
        <f t="shared" si="11"/>
        <v>0</v>
      </c>
      <c r="J246" t="s">
        <v>198</v>
      </c>
      <c r="K246" t="s">
        <v>64</v>
      </c>
      <c r="L246" t="s">
        <v>17</v>
      </c>
      <c r="M246" t="s">
        <v>18</v>
      </c>
      <c r="N246" t="s">
        <v>210</v>
      </c>
      <c r="O246" t="s">
        <v>353</v>
      </c>
      <c r="P246" t="s">
        <v>201</v>
      </c>
    </row>
    <row r="247" spans="1:16" x14ac:dyDescent="0.25">
      <c r="A247">
        <v>28420</v>
      </c>
      <c r="B247" t="s">
        <v>31</v>
      </c>
      <c r="C247">
        <v>2</v>
      </c>
      <c r="D247">
        <v>45.64</v>
      </c>
      <c r="E247" t="s">
        <v>14</v>
      </c>
      <c r="F247" s="3">
        <f t="shared" si="9"/>
        <v>22.82</v>
      </c>
      <c r="G247">
        <v>-0.11</v>
      </c>
      <c r="H247">
        <f t="shared" si="10"/>
        <v>45.75</v>
      </c>
      <c r="I247">
        <f t="shared" si="11"/>
        <v>0</v>
      </c>
      <c r="J247" t="s">
        <v>198</v>
      </c>
      <c r="K247" t="s">
        <v>64</v>
      </c>
      <c r="L247" t="s">
        <v>17</v>
      </c>
      <c r="M247" t="s">
        <v>18</v>
      </c>
      <c r="N247" t="s">
        <v>220</v>
      </c>
      <c r="O247" t="s">
        <v>354</v>
      </c>
      <c r="P247" t="s">
        <v>201</v>
      </c>
    </row>
    <row r="248" spans="1:16" x14ac:dyDescent="0.25">
      <c r="A248">
        <v>33255</v>
      </c>
      <c r="B248" t="s">
        <v>43</v>
      </c>
      <c r="C248">
        <v>19</v>
      </c>
      <c r="D248">
        <v>108.21</v>
      </c>
      <c r="E248" t="s">
        <v>14</v>
      </c>
      <c r="F248" s="3">
        <f t="shared" si="9"/>
        <v>5.6952631578947361</v>
      </c>
      <c r="G248">
        <v>-50.02</v>
      </c>
      <c r="H248">
        <f t="shared" si="10"/>
        <v>158.22999999999999</v>
      </c>
      <c r="I248">
        <f t="shared" si="11"/>
        <v>0</v>
      </c>
      <c r="J248" t="s">
        <v>355</v>
      </c>
      <c r="K248" t="s">
        <v>64</v>
      </c>
      <c r="L248" t="s">
        <v>33</v>
      </c>
      <c r="M248" t="s">
        <v>18</v>
      </c>
      <c r="N248" t="s">
        <v>203</v>
      </c>
      <c r="O248" t="s">
        <v>356</v>
      </c>
      <c r="P248" t="s">
        <v>201</v>
      </c>
    </row>
    <row r="249" spans="1:16" x14ac:dyDescent="0.25">
      <c r="A249">
        <v>35584</v>
      </c>
      <c r="B249" t="s">
        <v>36</v>
      </c>
      <c r="C249">
        <v>15</v>
      </c>
      <c r="D249">
        <v>150.33000000000001</v>
      </c>
      <c r="E249" t="s">
        <v>14</v>
      </c>
      <c r="F249" s="3">
        <f t="shared" si="9"/>
        <v>10.022</v>
      </c>
      <c r="G249">
        <v>-98.23</v>
      </c>
      <c r="H249">
        <f t="shared" si="10"/>
        <v>248.56</v>
      </c>
      <c r="I249">
        <f t="shared" si="11"/>
        <v>0</v>
      </c>
      <c r="J249" t="s">
        <v>357</v>
      </c>
      <c r="K249" t="s">
        <v>64</v>
      </c>
      <c r="L249" t="s">
        <v>17</v>
      </c>
      <c r="M249" t="s">
        <v>18</v>
      </c>
      <c r="N249" t="s">
        <v>19</v>
      </c>
      <c r="O249" t="s">
        <v>358</v>
      </c>
      <c r="P249" t="s">
        <v>201</v>
      </c>
    </row>
    <row r="250" spans="1:16" x14ac:dyDescent="0.25">
      <c r="A250">
        <v>35908</v>
      </c>
      <c r="B250" t="s">
        <v>28</v>
      </c>
      <c r="C250">
        <v>45</v>
      </c>
      <c r="D250">
        <v>529.28</v>
      </c>
      <c r="E250" t="s">
        <v>14</v>
      </c>
      <c r="F250" s="3">
        <f t="shared" si="9"/>
        <v>11.761777777777777</v>
      </c>
      <c r="G250">
        <v>-30.27</v>
      </c>
      <c r="H250">
        <f t="shared" si="10"/>
        <v>559.54999999999995</v>
      </c>
      <c r="I250">
        <f t="shared" si="11"/>
        <v>0</v>
      </c>
      <c r="J250" t="s">
        <v>359</v>
      </c>
      <c r="K250" t="s">
        <v>64</v>
      </c>
      <c r="L250" t="s">
        <v>38</v>
      </c>
      <c r="M250" t="s">
        <v>18</v>
      </c>
      <c r="N250" t="s">
        <v>19</v>
      </c>
      <c r="O250" t="s">
        <v>232</v>
      </c>
      <c r="P250" t="s">
        <v>201</v>
      </c>
    </row>
    <row r="251" spans="1:16" x14ac:dyDescent="0.25">
      <c r="A251">
        <v>293</v>
      </c>
      <c r="B251" t="s">
        <v>13</v>
      </c>
      <c r="C251">
        <v>27</v>
      </c>
      <c r="D251">
        <v>244.57</v>
      </c>
      <c r="E251" t="s">
        <v>67</v>
      </c>
      <c r="F251" s="3">
        <f t="shared" si="9"/>
        <v>9.0581481481481472</v>
      </c>
      <c r="G251">
        <v>46.71</v>
      </c>
      <c r="H251">
        <f t="shared" si="10"/>
        <v>197.85999999999999</v>
      </c>
      <c r="I251">
        <f t="shared" si="11"/>
        <v>0</v>
      </c>
      <c r="J251" t="s">
        <v>360</v>
      </c>
      <c r="K251" t="s">
        <v>16</v>
      </c>
      <c r="L251" t="s">
        <v>24</v>
      </c>
      <c r="M251" t="s">
        <v>18</v>
      </c>
      <c r="N251" t="s">
        <v>210</v>
      </c>
      <c r="O251" t="s">
        <v>361</v>
      </c>
      <c r="P251" t="s">
        <v>201</v>
      </c>
    </row>
    <row r="252" spans="1:16" x14ac:dyDescent="0.25">
      <c r="A252">
        <v>1792</v>
      </c>
      <c r="B252" t="s">
        <v>31</v>
      </c>
      <c r="C252">
        <v>28</v>
      </c>
      <c r="D252">
        <v>370.48</v>
      </c>
      <c r="E252" t="s">
        <v>67</v>
      </c>
      <c r="F252" s="3">
        <f t="shared" si="9"/>
        <v>13.231428571428571</v>
      </c>
      <c r="G252">
        <v>-5.45</v>
      </c>
      <c r="H252">
        <f t="shared" si="10"/>
        <v>375.93</v>
      </c>
      <c r="I252">
        <f t="shared" si="11"/>
        <v>0</v>
      </c>
      <c r="J252" t="s">
        <v>145</v>
      </c>
      <c r="K252" t="s">
        <v>16</v>
      </c>
      <c r="L252" t="s">
        <v>24</v>
      </c>
      <c r="M252" t="s">
        <v>18</v>
      </c>
      <c r="N252" t="s">
        <v>19</v>
      </c>
      <c r="O252" t="s">
        <v>362</v>
      </c>
      <c r="P252" t="s">
        <v>201</v>
      </c>
    </row>
    <row r="253" spans="1:16" x14ac:dyDescent="0.25">
      <c r="A253">
        <v>6980</v>
      </c>
      <c r="B253" t="s">
        <v>28</v>
      </c>
      <c r="C253">
        <v>18</v>
      </c>
      <c r="D253">
        <v>136.29</v>
      </c>
      <c r="E253" t="s">
        <v>67</v>
      </c>
      <c r="F253" s="3">
        <f t="shared" si="9"/>
        <v>7.5716666666666663</v>
      </c>
      <c r="G253">
        <v>-77.28</v>
      </c>
      <c r="H253">
        <f t="shared" si="10"/>
        <v>213.57</v>
      </c>
      <c r="I253">
        <f t="shared" si="11"/>
        <v>0</v>
      </c>
      <c r="J253" t="s">
        <v>363</v>
      </c>
      <c r="K253" t="s">
        <v>16</v>
      </c>
      <c r="L253" t="s">
        <v>24</v>
      </c>
      <c r="M253" t="s">
        <v>18</v>
      </c>
      <c r="N253" t="s">
        <v>210</v>
      </c>
      <c r="O253" t="s">
        <v>364</v>
      </c>
      <c r="P253" t="s">
        <v>201</v>
      </c>
    </row>
    <row r="254" spans="1:16" x14ac:dyDescent="0.25">
      <c r="A254">
        <v>8995</v>
      </c>
      <c r="B254" t="s">
        <v>13</v>
      </c>
      <c r="C254">
        <v>42</v>
      </c>
      <c r="D254">
        <v>266.36</v>
      </c>
      <c r="E254" t="s">
        <v>67</v>
      </c>
      <c r="F254" s="3">
        <f t="shared" si="9"/>
        <v>6.3419047619047619</v>
      </c>
      <c r="G254">
        <v>-191.28</v>
      </c>
      <c r="H254">
        <f t="shared" si="10"/>
        <v>457.64</v>
      </c>
      <c r="I254">
        <f t="shared" si="11"/>
        <v>0</v>
      </c>
      <c r="J254" t="s">
        <v>22</v>
      </c>
      <c r="K254" t="s">
        <v>23</v>
      </c>
      <c r="L254" t="s">
        <v>24</v>
      </c>
      <c r="M254" t="s">
        <v>18</v>
      </c>
      <c r="N254" t="s">
        <v>203</v>
      </c>
      <c r="O254" t="s">
        <v>365</v>
      </c>
      <c r="P254" t="s">
        <v>201</v>
      </c>
    </row>
    <row r="255" spans="1:16" x14ac:dyDescent="0.25">
      <c r="A255">
        <v>10945</v>
      </c>
      <c r="B255" t="s">
        <v>36</v>
      </c>
      <c r="C255">
        <v>14</v>
      </c>
      <c r="D255">
        <v>1170.0250000000001</v>
      </c>
      <c r="E255" t="s">
        <v>67</v>
      </c>
      <c r="F255" s="3">
        <f t="shared" si="9"/>
        <v>83.573214285714286</v>
      </c>
      <c r="G255">
        <v>4.22</v>
      </c>
      <c r="H255">
        <f t="shared" si="10"/>
        <v>1165.8050000000001</v>
      </c>
      <c r="I255">
        <f t="shared" si="11"/>
        <v>0</v>
      </c>
      <c r="J255" t="s">
        <v>363</v>
      </c>
      <c r="K255" t="s">
        <v>23</v>
      </c>
      <c r="L255" t="s">
        <v>24</v>
      </c>
      <c r="M255" t="s">
        <v>48</v>
      </c>
      <c r="N255" t="s">
        <v>149</v>
      </c>
      <c r="O255" t="s">
        <v>366</v>
      </c>
      <c r="P255" t="s">
        <v>201</v>
      </c>
    </row>
    <row r="256" spans="1:16" x14ac:dyDescent="0.25">
      <c r="A256">
        <v>11911</v>
      </c>
      <c r="B256" t="s">
        <v>43</v>
      </c>
      <c r="C256">
        <v>25</v>
      </c>
      <c r="D256">
        <v>397.84</v>
      </c>
      <c r="E256" t="s">
        <v>67</v>
      </c>
      <c r="F256" s="3">
        <f t="shared" si="9"/>
        <v>15.913599999999999</v>
      </c>
      <c r="G256">
        <v>-14.75</v>
      </c>
      <c r="H256">
        <f t="shared" si="10"/>
        <v>412.59</v>
      </c>
      <c r="I256">
        <f t="shared" si="11"/>
        <v>0</v>
      </c>
      <c r="J256" t="s">
        <v>367</v>
      </c>
      <c r="K256" t="s">
        <v>23</v>
      </c>
      <c r="L256" t="s">
        <v>24</v>
      </c>
      <c r="M256" t="s">
        <v>18</v>
      </c>
      <c r="N256" t="s">
        <v>210</v>
      </c>
      <c r="O256" t="s">
        <v>368</v>
      </c>
      <c r="P256" t="s">
        <v>201</v>
      </c>
    </row>
    <row r="257" spans="1:16" x14ac:dyDescent="0.25">
      <c r="A257">
        <v>14726</v>
      </c>
      <c r="B257" t="s">
        <v>31</v>
      </c>
      <c r="C257">
        <v>15</v>
      </c>
      <c r="D257">
        <v>310.87</v>
      </c>
      <c r="E257" t="s">
        <v>67</v>
      </c>
      <c r="F257" s="3">
        <f t="shared" si="9"/>
        <v>20.724666666666668</v>
      </c>
      <c r="G257">
        <v>-21.48</v>
      </c>
      <c r="H257">
        <f t="shared" si="10"/>
        <v>332.35</v>
      </c>
      <c r="I257">
        <f t="shared" si="11"/>
        <v>0</v>
      </c>
      <c r="J257" t="s">
        <v>363</v>
      </c>
      <c r="K257" t="s">
        <v>23</v>
      </c>
      <c r="L257" t="s">
        <v>24</v>
      </c>
      <c r="M257" t="s">
        <v>48</v>
      </c>
      <c r="N257" t="s">
        <v>215</v>
      </c>
      <c r="O257" t="s">
        <v>369</v>
      </c>
      <c r="P257" t="s">
        <v>201</v>
      </c>
    </row>
    <row r="258" spans="1:16" x14ac:dyDescent="0.25">
      <c r="A258">
        <v>16932</v>
      </c>
      <c r="B258" t="s">
        <v>43</v>
      </c>
      <c r="C258">
        <v>25</v>
      </c>
      <c r="D258">
        <v>144.84</v>
      </c>
      <c r="E258" t="s">
        <v>67</v>
      </c>
      <c r="F258" s="3">
        <f t="shared" si="9"/>
        <v>5.7936000000000005</v>
      </c>
      <c r="G258">
        <v>-120.99</v>
      </c>
      <c r="H258">
        <f t="shared" si="10"/>
        <v>265.83</v>
      </c>
      <c r="I258">
        <f t="shared" si="11"/>
        <v>0</v>
      </c>
      <c r="J258" t="s">
        <v>145</v>
      </c>
      <c r="K258" t="s">
        <v>23</v>
      </c>
      <c r="L258" t="s">
        <v>24</v>
      </c>
      <c r="M258" t="s">
        <v>18</v>
      </c>
      <c r="N258" t="s">
        <v>203</v>
      </c>
      <c r="O258" t="s">
        <v>370</v>
      </c>
      <c r="P258" t="s">
        <v>201</v>
      </c>
    </row>
    <row r="259" spans="1:16" x14ac:dyDescent="0.25">
      <c r="A259">
        <v>21889</v>
      </c>
      <c r="B259" t="s">
        <v>31</v>
      </c>
      <c r="C259">
        <v>21</v>
      </c>
      <c r="D259">
        <v>1049.79</v>
      </c>
      <c r="E259" t="s">
        <v>67</v>
      </c>
      <c r="F259" s="3">
        <f t="shared" ref="F259:F322" si="12">D259/C259</f>
        <v>49.989999999999995</v>
      </c>
      <c r="G259">
        <v>135.79</v>
      </c>
      <c r="H259">
        <f t="shared" ref="H259:H322" si="13">D259-G259</f>
        <v>914</v>
      </c>
      <c r="I259">
        <f t="shared" ref="I259:I322" si="14">IF(D259&gt;=3000,D259*2%,0)</f>
        <v>0</v>
      </c>
      <c r="J259" t="s">
        <v>148</v>
      </c>
      <c r="K259" t="s">
        <v>23</v>
      </c>
      <c r="L259" t="s">
        <v>24</v>
      </c>
      <c r="M259" t="s">
        <v>25</v>
      </c>
      <c r="N259" t="s">
        <v>26</v>
      </c>
      <c r="O259" t="s">
        <v>371</v>
      </c>
      <c r="P259" t="s">
        <v>201</v>
      </c>
    </row>
    <row r="260" spans="1:16" x14ac:dyDescent="0.25">
      <c r="A260">
        <v>21889</v>
      </c>
      <c r="B260" t="s">
        <v>31</v>
      </c>
      <c r="C260">
        <v>16</v>
      </c>
      <c r="D260">
        <v>817.18</v>
      </c>
      <c r="E260" t="s">
        <v>67</v>
      </c>
      <c r="F260" s="3">
        <f t="shared" si="12"/>
        <v>51.073749999999997</v>
      </c>
      <c r="G260">
        <v>103.38</v>
      </c>
      <c r="H260">
        <f t="shared" si="13"/>
        <v>713.8</v>
      </c>
      <c r="I260">
        <f t="shared" si="14"/>
        <v>0</v>
      </c>
      <c r="J260" t="s">
        <v>148</v>
      </c>
      <c r="K260" t="s">
        <v>23</v>
      </c>
      <c r="L260" t="s">
        <v>24</v>
      </c>
      <c r="M260" t="s">
        <v>18</v>
      </c>
      <c r="N260" t="s">
        <v>19</v>
      </c>
      <c r="O260" t="s">
        <v>372</v>
      </c>
      <c r="P260" t="s">
        <v>201</v>
      </c>
    </row>
    <row r="261" spans="1:16" x14ac:dyDescent="0.25">
      <c r="A261">
        <v>22532</v>
      </c>
      <c r="B261" t="s">
        <v>43</v>
      </c>
      <c r="C261">
        <v>13</v>
      </c>
      <c r="D261">
        <v>121.66</v>
      </c>
      <c r="E261" t="s">
        <v>67</v>
      </c>
      <c r="F261" s="3">
        <f t="shared" si="12"/>
        <v>9.3584615384615386</v>
      </c>
      <c r="G261">
        <v>-11.8</v>
      </c>
      <c r="H261">
        <f t="shared" si="13"/>
        <v>133.46</v>
      </c>
      <c r="I261">
        <f t="shared" si="14"/>
        <v>0</v>
      </c>
      <c r="J261" t="s">
        <v>145</v>
      </c>
      <c r="K261" t="s">
        <v>23</v>
      </c>
      <c r="L261" t="s">
        <v>24</v>
      </c>
      <c r="M261" t="s">
        <v>18</v>
      </c>
      <c r="N261" t="s">
        <v>210</v>
      </c>
      <c r="O261" t="s">
        <v>373</v>
      </c>
      <c r="P261" t="s">
        <v>201</v>
      </c>
    </row>
    <row r="262" spans="1:16" x14ac:dyDescent="0.25">
      <c r="A262">
        <v>27109</v>
      </c>
      <c r="B262" t="s">
        <v>43</v>
      </c>
      <c r="C262">
        <v>48</v>
      </c>
      <c r="D262">
        <v>538.22</v>
      </c>
      <c r="E262" t="s">
        <v>67</v>
      </c>
      <c r="F262" s="3">
        <f t="shared" si="12"/>
        <v>11.212916666666667</v>
      </c>
      <c r="G262">
        <v>-154.66</v>
      </c>
      <c r="H262">
        <f t="shared" si="13"/>
        <v>692.88</v>
      </c>
      <c r="I262">
        <f t="shared" si="14"/>
        <v>0</v>
      </c>
      <c r="J262" t="s">
        <v>360</v>
      </c>
      <c r="K262" t="s">
        <v>23</v>
      </c>
      <c r="L262" t="s">
        <v>24</v>
      </c>
      <c r="M262" t="s">
        <v>48</v>
      </c>
      <c r="N262" t="s">
        <v>215</v>
      </c>
      <c r="O262" t="s">
        <v>374</v>
      </c>
      <c r="P262" t="s">
        <v>201</v>
      </c>
    </row>
    <row r="263" spans="1:16" x14ac:dyDescent="0.25">
      <c r="A263">
        <v>28675</v>
      </c>
      <c r="B263" t="s">
        <v>43</v>
      </c>
      <c r="C263">
        <v>15</v>
      </c>
      <c r="D263">
        <v>822.84249999999997</v>
      </c>
      <c r="E263" t="s">
        <v>67</v>
      </c>
      <c r="F263" s="3">
        <f t="shared" si="12"/>
        <v>54.856166666666667</v>
      </c>
      <c r="G263">
        <v>4.3899999999999997</v>
      </c>
      <c r="H263">
        <f t="shared" si="13"/>
        <v>818.45249999999999</v>
      </c>
      <c r="I263">
        <f t="shared" si="14"/>
        <v>0</v>
      </c>
      <c r="J263" t="s">
        <v>363</v>
      </c>
      <c r="K263" t="s">
        <v>23</v>
      </c>
      <c r="L263" t="s">
        <v>24</v>
      </c>
      <c r="M263" t="s">
        <v>48</v>
      </c>
      <c r="N263" t="s">
        <v>149</v>
      </c>
      <c r="O263">
        <v>252</v>
      </c>
      <c r="P263" t="s">
        <v>201</v>
      </c>
    </row>
    <row r="264" spans="1:16" x14ac:dyDescent="0.25">
      <c r="A264">
        <v>29287</v>
      </c>
      <c r="B264" t="s">
        <v>13</v>
      </c>
      <c r="C264">
        <v>50</v>
      </c>
      <c r="D264">
        <v>281.39</v>
      </c>
      <c r="E264" t="s">
        <v>67</v>
      </c>
      <c r="F264" s="3">
        <f t="shared" si="12"/>
        <v>5.6277999999999997</v>
      </c>
      <c r="G264">
        <v>-106.4</v>
      </c>
      <c r="H264">
        <f t="shared" si="13"/>
        <v>387.78999999999996</v>
      </c>
      <c r="I264">
        <f t="shared" si="14"/>
        <v>0</v>
      </c>
      <c r="J264" t="s">
        <v>367</v>
      </c>
      <c r="K264" t="s">
        <v>23</v>
      </c>
      <c r="L264" t="s">
        <v>24</v>
      </c>
      <c r="M264" t="s">
        <v>18</v>
      </c>
      <c r="N264" t="s">
        <v>210</v>
      </c>
      <c r="O264" t="s">
        <v>375</v>
      </c>
      <c r="P264" t="s">
        <v>201</v>
      </c>
    </row>
    <row r="265" spans="1:16" x14ac:dyDescent="0.25">
      <c r="A265">
        <v>38884</v>
      </c>
      <c r="B265" t="s">
        <v>13</v>
      </c>
      <c r="C265">
        <v>47</v>
      </c>
      <c r="D265">
        <v>256</v>
      </c>
      <c r="E265" t="s">
        <v>67</v>
      </c>
      <c r="F265" s="3">
        <f t="shared" si="12"/>
        <v>5.4468085106382977</v>
      </c>
      <c r="G265">
        <v>-119.84</v>
      </c>
      <c r="H265">
        <f t="shared" si="13"/>
        <v>375.84000000000003</v>
      </c>
      <c r="I265">
        <f t="shared" si="14"/>
        <v>0</v>
      </c>
      <c r="J265" t="s">
        <v>367</v>
      </c>
      <c r="K265" t="s">
        <v>23</v>
      </c>
      <c r="L265" t="s">
        <v>24</v>
      </c>
      <c r="M265" t="s">
        <v>18</v>
      </c>
      <c r="N265" t="s">
        <v>203</v>
      </c>
      <c r="O265" t="s">
        <v>356</v>
      </c>
      <c r="P265" t="s">
        <v>201</v>
      </c>
    </row>
    <row r="266" spans="1:16" x14ac:dyDescent="0.25">
      <c r="A266">
        <v>40160</v>
      </c>
      <c r="B266" t="s">
        <v>43</v>
      </c>
      <c r="C266">
        <v>23</v>
      </c>
      <c r="D266">
        <v>1404.22</v>
      </c>
      <c r="E266" t="s">
        <v>67</v>
      </c>
      <c r="F266" s="3">
        <f t="shared" si="12"/>
        <v>61.053043478260868</v>
      </c>
      <c r="G266">
        <v>202.87</v>
      </c>
      <c r="H266">
        <f t="shared" si="13"/>
        <v>1201.3499999999999</v>
      </c>
      <c r="I266">
        <f t="shared" si="14"/>
        <v>0</v>
      </c>
      <c r="J266" t="s">
        <v>222</v>
      </c>
      <c r="K266" t="s">
        <v>23</v>
      </c>
      <c r="L266" t="s">
        <v>24</v>
      </c>
      <c r="M266" t="s">
        <v>25</v>
      </c>
      <c r="N266" t="s">
        <v>26</v>
      </c>
      <c r="O266" t="s">
        <v>376</v>
      </c>
      <c r="P266" t="s">
        <v>201</v>
      </c>
    </row>
    <row r="267" spans="1:16" x14ac:dyDescent="0.25">
      <c r="A267">
        <v>45217</v>
      </c>
      <c r="B267" t="s">
        <v>28</v>
      </c>
      <c r="C267">
        <v>40</v>
      </c>
      <c r="D267">
        <v>6789.9274999999998</v>
      </c>
      <c r="E267" t="s">
        <v>67</v>
      </c>
      <c r="F267" s="3">
        <f t="shared" si="12"/>
        <v>169.7481875</v>
      </c>
      <c r="G267">
        <v>1864.66</v>
      </c>
      <c r="H267">
        <f t="shared" si="13"/>
        <v>4925.2674999999999</v>
      </c>
      <c r="I267">
        <f t="shared" si="14"/>
        <v>135.79855000000001</v>
      </c>
      <c r="J267" t="s">
        <v>363</v>
      </c>
      <c r="K267" t="s">
        <v>23</v>
      </c>
      <c r="L267" t="s">
        <v>24</v>
      </c>
      <c r="M267" t="s">
        <v>48</v>
      </c>
      <c r="N267" t="s">
        <v>149</v>
      </c>
      <c r="O267" t="s">
        <v>263</v>
      </c>
      <c r="P267" t="s">
        <v>201</v>
      </c>
    </row>
    <row r="268" spans="1:16" x14ac:dyDescent="0.25">
      <c r="A268">
        <v>55363</v>
      </c>
      <c r="B268" t="s">
        <v>13</v>
      </c>
      <c r="C268">
        <v>14</v>
      </c>
      <c r="D268">
        <v>2232.06</v>
      </c>
      <c r="E268" t="s">
        <v>67</v>
      </c>
      <c r="F268" s="3">
        <f t="shared" si="12"/>
        <v>159.43285714285713</v>
      </c>
      <c r="G268">
        <v>542.16</v>
      </c>
      <c r="H268">
        <f t="shared" si="13"/>
        <v>1689.9</v>
      </c>
      <c r="I268">
        <f t="shared" si="14"/>
        <v>0</v>
      </c>
      <c r="J268" t="s">
        <v>377</v>
      </c>
      <c r="K268" t="s">
        <v>23</v>
      </c>
      <c r="L268" t="s">
        <v>24</v>
      </c>
      <c r="M268" t="s">
        <v>18</v>
      </c>
      <c r="N268" t="s">
        <v>19</v>
      </c>
      <c r="O268" t="s">
        <v>378</v>
      </c>
      <c r="P268" t="s">
        <v>201</v>
      </c>
    </row>
    <row r="269" spans="1:16" x14ac:dyDescent="0.25">
      <c r="A269">
        <v>57127</v>
      </c>
      <c r="B269" t="s">
        <v>31</v>
      </c>
      <c r="C269">
        <v>13</v>
      </c>
      <c r="D269">
        <v>735.54</v>
      </c>
      <c r="E269" t="s">
        <v>67</v>
      </c>
      <c r="F269" s="3">
        <f t="shared" si="12"/>
        <v>56.58</v>
      </c>
      <c r="G269">
        <v>171.82</v>
      </c>
      <c r="H269">
        <f t="shared" si="13"/>
        <v>563.72</v>
      </c>
      <c r="I269">
        <f t="shared" si="14"/>
        <v>0</v>
      </c>
      <c r="J269" t="s">
        <v>363</v>
      </c>
      <c r="K269" t="s">
        <v>23</v>
      </c>
      <c r="L269" t="s">
        <v>24</v>
      </c>
      <c r="M269" t="s">
        <v>18</v>
      </c>
      <c r="N269" t="s">
        <v>203</v>
      </c>
      <c r="O269" t="s">
        <v>379</v>
      </c>
      <c r="P269" t="s">
        <v>201</v>
      </c>
    </row>
    <row r="270" spans="1:16" x14ac:dyDescent="0.25">
      <c r="A270">
        <v>58055</v>
      </c>
      <c r="B270" t="s">
        <v>43</v>
      </c>
      <c r="C270">
        <v>26</v>
      </c>
      <c r="D270">
        <v>208.6</v>
      </c>
      <c r="E270" t="s">
        <v>67</v>
      </c>
      <c r="F270" s="3">
        <f t="shared" si="12"/>
        <v>8.023076923076923</v>
      </c>
      <c r="G270">
        <v>-56.45</v>
      </c>
      <c r="H270">
        <f t="shared" si="13"/>
        <v>265.05</v>
      </c>
      <c r="I270">
        <f t="shared" si="14"/>
        <v>0</v>
      </c>
      <c r="J270" t="s">
        <v>222</v>
      </c>
      <c r="K270" t="s">
        <v>47</v>
      </c>
      <c r="L270" t="s">
        <v>24</v>
      </c>
      <c r="M270" t="s">
        <v>25</v>
      </c>
      <c r="N270" t="s">
        <v>26</v>
      </c>
      <c r="O270" t="s">
        <v>380</v>
      </c>
      <c r="P270" t="s">
        <v>201</v>
      </c>
    </row>
    <row r="271" spans="1:16" x14ac:dyDescent="0.25">
      <c r="A271">
        <v>59202</v>
      </c>
      <c r="B271" t="s">
        <v>36</v>
      </c>
      <c r="C271">
        <v>7</v>
      </c>
      <c r="D271">
        <v>83.81</v>
      </c>
      <c r="E271" t="s">
        <v>67</v>
      </c>
      <c r="F271" s="3">
        <f t="shared" si="12"/>
        <v>11.972857142857142</v>
      </c>
      <c r="G271">
        <v>21.92</v>
      </c>
      <c r="H271">
        <f t="shared" si="13"/>
        <v>61.89</v>
      </c>
      <c r="I271">
        <f t="shared" si="14"/>
        <v>0</v>
      </c>
      <c r="J271" t="s">
        <v>206</v>
      </c>
      <c r="K271" t="s">
        <v>47</v>
      </c>
      <c r="L271" t="s">
        <v>24</v>
      </c>
      <c r="M271" t="s">
        <v>18</v>
      </c>
      <c r="N271" t="s">
        <v>199</v>
      </c>
      <c r="O271" t="s">
        <v>381</v>
      </c>
      <c r="P271" t="s">
        <v>201</v>
      </c>
    </row>
    <row r="272" spans="1:16" x14ac:dyDescent="0.25">
      <c r="A272">
        <v>59585</v>
      </c>
      <c r="B272" t="s">
        <v>13</v>
      </c>
      <c r="C272">
        <v>45</v>
      </c>
      <c r="D272">
        <v>712.04</v>
      </c>
      <c r="E272" t="s">
        <v>67</v>
      </c>
      <c r="F272" s="3">
        <f t="shared" si="12"/>
        <v>15.82311111111111</v>
      </c>
      <c r="G272">
        <v>-110.93</v>
      </c>
      <c r="H272">
        <f t="shared" si="13"/>
        <v>822.97</v>
      </c>
      <c r="I272">
        <f t="shared" si="14"/>
        <v>0</v>
      </c>
      <c r="J272" t="s">
        <v>367</v>
      </c>
      <c r="K272" t="s">
        <v>47</v>
      </c>
      <c r="L272" t="s">
        <v>24</v>
      </c>
      <c r="M272" t="s">
        <v>48</v>
      </c>
      <c r="N272" t="s">
        <v>69</v>
      </c>
      <c r="O272" t="s">
        <v>240</v>
      </c>
      <c r="P272" t="s">
        <v>201</v>
      </c>
    </row>
    <row r="273" spans="1:16" x14ac:dyDescent="0.25">
      <c r="A273">
        <v>645</v>
      </c>
      <c r="B273" t="s">
        <v>13</v>
      </c>
      <c r="C273">
        <v>42</v>
      </c>
      <c r="D273">
        <v>557.85</v>
      </c>
      <c r="E273" t="s">
        <v>67</v>
      </c>
      <c r="F273" s="3">
        <f t="shared" si="12"/>
        <v>13.282142857142858</v>
      </c>
      <c r="G273">
        <v>89.45</v>
      </c>
      <c r="H273">
        <f t="shared" si="13"/>
        <v>468.40000000000003</v>
      </c>
      <c r="I273">
        <f t="shared" si="14"/>
        <v>0</v>
      </c>
      <c r="J273" t="s">
        <v>151</v>
      </c>
      <c r="K273" t="s">
        <v>47</v>
      </c>
      <c r="L273" t="s">
        <v>24</v>
      </c>
      <c r="M273" t="s">
        <v>18</v>
      </c>
      <c r="N273" t="s">
        <v>210</v>
      </c>
      <c r="O273" t="s">
        <v>382</v>
      </c>
      <c r="P273" t="s">
        <v>201</v>
      </c>
    </row>
    <row r="274" spans="1:16" x14ac:dyDescent="0.25">
      <c r="A274">
        <v>13120</v>
      </c>
      <c r="B274" t="s">
        <v>31</v>
      </c>
      <c r="C274">
        <v>46</v>
      </c>
      <c r="D274">
        <v>590.42999999999995</v>
      </c>
      <c r="E274" t="s">
        <v>67</v>
      </c>
      <c r="F274" s="3">
        <f t="shared" si="12"/>
        <v>12.835434782608695</v>
      </c>
      <c r="G274">
        <v>82.59</v>
      </c>
      <c r="H274">
        <f t="shared" si="13"/>
        <v>507.83999999999992</v>
      </c>
      <c r="I274">
        <f t="shared" si="14"/>
        <v>0</v>
      </c>
      <c r="J274" t="s">
        <v>99</v>
      </c>
      <c r="K274" t="s">
        <v>47</v>
      </c>
      <c r="L274" t="s">
        <v>24</v>
      </c>
      <c r="M274" t="s">
        <v>18</v>
      </c>
      <c r="N274" t="s">
        <v>210</v>
      </c>
      <c r="O274" t="s">
        <v>382</v>
      </c>
      <c r="P274" t="s">
        <v>201</v>
      </c>
    </row>
    <row r="275" spans="1:16" x14ac:dyDescent="0.25">
      <c r="A275">
        <v>13120</v>
      </c>
      <c r="B275" t="s">
        <v>31</v>
      </c>
      <c r="C275">
        <v>8</v>
      </c>
      <c r="D275">
        <v>216.33</v>
      </c>
      <c r="E275" t="s">
        <v>67</v>
      </c>
      <c r="F275" s="3">
        <f t="shared" si="12"/>
        <v>27.041250000000002</v>
      </c>
      <c r="G275">
        <v>-17.37</v>
      </c>
      <c r="H275">
        <f t="shared" si="13"/>
        <v>233.70000000000002</v>
      </c>
      <c r="I275">
        <f t="shared" si="14"/>
        <v>0</v>
      </c>
      <c r="J275" t="s">
        <v>99</v>
      </c>
      <c r="K275" t="s">
        <v>47</v>
      </c>
      <c r="L275" t="s">
        <v>24</v>
      </c>
      <c r="M275" t="s">
        <v>18</v>
      </c>
      <c r="N275" t="s">
        <v>210</v>
      </c>
      <c r="O275" t="s">
        <v>383</v>
      </c>
      <c r="P275" t="s">
        <v>201</v>
      </c>
    </row>
    <row r="276" spans="1:16" x14ac:dyDescent="0.25">
      <c r="A276">
        <v>15618</v>
      </c>
      <c r="B276" t="s">
        <v>36</v>
      </c>
      <c r="C276">
        <v>9</v>
      </c>
      <c r="D276">
        <v>50.93</v>
      </c>
      <c r="E276" t="s">
        <v>67</v>
      </c>
      <c r="F276" s="3">
        <f t="shared" si="12"/>
        <v>5.6588888888888889</v>
      </c>
      <c r="G276">
        <v>-34.979999999999997</v>
      </c>
      <c r="H276">
        <f t="shared" si="13"/>
        <v>85.91</v>
      </c>
      <c r="I276">
        <f t="shared" si="14"/>
        <v>0</v>
      </c>
      <c r="J276" t="s">
        <v>99</v>
      </c>
      <c r="K276" t="s">
        <v>47</v>
      </c>
      <c r="L276" t="s">
        <v>24</v>
      </c>
      <c r="M276" t="s">
        <v>18</v>
      </c>
      <c r="N276" t="s">
        <v>203</v>
      </c>
      <c r="O276" t="s">
        <v>384</v>
      </c>
      <c r="P276" t="s">
        <v>201</v>
      </c>
    </row>
    <row r="277" spans="1:16" x14ac:dyDescent="0.25">
      <c r="A277">
        <v>15618</v>
      </c>
      <c r="B277" t="s">
        <v>36</v>
      </c>
      <c r="C277">
        <v>44</v>
      </c>
      <c r="D277">
        <v>792.8</v>
      </c>
      <c r="E277" t="s">
        <v>67</v>
      </c>
      <c r="F277" s="3">
        <f t="shared" si="12"/>
        <v>18.018181818181816</v>
      </c>
      <c r="G277">
        <v>26.27</v>
      </c>
      <c r="H277">
        <f t="shared" si="13"/>
        <v>766.53</v>
      </c>
      <c r="I277">
        <f t="shared" si="14"/>
        <v>0</v>
      </c>
      <c r="J277" t="s">
        <v>99</v>
      </c>
      <c r="K277" t="s">
        <v>47</v>
      </c>
      <c r="L277" t="s">
        <v>24</v>
      </c>
      <c r="M277" t="s">
        <v>18</v>
      </c>
      <c r="N277" t="s">
        <v>203</v>
      </c>
      <c r="O277" t="s">
        <v>385</v>
      </c>
      <c r="P277" t="s">
        <v>201</v>
      </c>
    </row>
    <row r="278" spans="1:16" x14ac:dyDescent="0.25">
      <c r="A278">
        <v>15618</v>
      </c>
      <c r="B278" t="s">
        <v>36</v>
      </c>
      <c r="C278">
        <v>14</v>
      </c>
      <c r="D278">
        <v>782.45050000000003</v>
      </c>
      <c r="E278" t="s">
        <v>67</v>
      </c>
      <c r="F278" s="3">
        <f t="shared" si="12"/>
        <v>55.889321428571428</v>
      </c>
      <c r="G278">
        <v>-11.4</v>
      </c>
      <c r="H278">
        <f t="shared" si="13"/>
        <v>793.85050000000001</v>
      </c>
      <c r="I278">
        <f t="shared" si="14"/>
        <v>0</v>
      </c>
      <c r="J278" t="s">
        <v>99</v>
      </c>
      <c r="K278" t="s">
        <v>47</v>
      </c>
      <c r="L278" t="s">
        <v>24</v>
      </c>
      <c r="M278" t="s">
        <v>48</v>
      </c>
      <c r="N278" t="s">
        <v>149</v>
      </c>
      <c r="O278" t="s">
        <v>290</v>
      </c>
      <c r="P278" t="s">
        <v>201</v>
      </c>
    </row>
    <row r="279" spans="1:16" x14ac:dyDescent="0.25">
      <c r="A279">
        <v>16419</v>
      </c>
      <c r="B279" t="s">
        <v>28</v>
      </c>
      <c r="C279">
        <v>43</v>
      </c>
      <c r="D279">
        <v>241.19</v>
      </c>
      <c r="E279" t="s">
        <v>67</v>
      </c>
      <c r="F279" s="3">
        <f t="shared" si="12"/>
        <v>5.6090697674418601</v>
      </c>
      <c r="G279">
        <v>-103.65</v>
      </c>
      <c r="H279">
        <f t="shared" si="13"/>
        <v>344.84000000000003</v>
      </c>
      <c r="I279">
        <f t="shared" si="14"/>
        <v>0</v>
      </c>
      <c r="J279" t="s">
        <v>99</v>
      </c>
      <c r="K279" t="s">
        <v>47</v>
      </c>
      <c r="L279" t="s">
        <v>24</v>
      </c>
      <c r="M279" t="s">
        <v>18</v>
      </c>
      <c r="N279" t="s">
        <v>203</v>
      </c>
      <c r="O279" t="s">
        <v>386</v>
      </c>
      <c r="P279" t="s">
        <v>201</v>
      </c>
    </row>
    <row r="280" spans="1:16" x14ac:dyDescent="0.25">
      <c r="A280">
        <v>30499</v>
      </c>
      <c r="B280" t="s">
        <v>13</v>
      </c>
      <c r="C280">
        <v>16</v>
      </c>
      <c r="D280">
        <v>92.06</v>
      </c>
      <c r="E280" t="s">
        <v>67</v>
      </c>
      <c r="F280" s="3">
        <f t="shared" si="12"/>
        <v>5.7537500000000001</v>
      </c>
      <c r="G280">
        <v>5.66</v>
      </c>
      <c r="H280">
        <f t="shared" si="13"/>
        <v>86.4</v>
      </c>
      <c r="I280">
        <f t="shared" si="14"/>
        <v>0</v>
      </c>
      <c r="J280" t="s">
        <v>145</v>
      </c>
      <c r="K280" t="s">
        <v>47</v>
      </c>
      <c r="L280" t="s">
        <v>24</v>
      </c>
      <c r="M280" t="s">
        <v>18</v>
      </c>
      <c r="N280" t="s">
        <v>220</v>
      </c>
      <c r="O280" t="s">
        <v>387</v>
      </c>
      <c r="P280" t="s">
        <v>201</v>
      </c>
    </row>
    <row r="281" spans="1:16" x14ac:dyDescent="0.25">
      <c r="A281">
        <v>34978</v>
      </c>
      <c r="B281" t="s">
        <v>13</v>
      </c>
      <c r="C281">
        <v>49</v>
      </c>
      <c r="D281">
        <v>165.51</v>
      </c>
      <c r="E281" t="s">
        <v>67</v>
      </c>
      <c r="F281" s="3">
        <f t="shared" si="12"/>
        <v>3.3777551020408163</v>
      </c>
      <c r="G281">
        <v>-269.91000000000003</v>
      </c>
      <c r="H281">
        <f t="shared" si="13"/>
        <v>435.42</v>
      </c>
      <c r="I281">
        <f t="shared" si="14"/>
        <v>0</v>
      </c>
      <c r="J281" t="s">
        <v>145</v>
      </c>
      <c r="K281" t="s">
        <v>47</v>
      </c>
      <c r="L281" t="s">
        <v>24</v>
      </c>
      <c r="M281" t="s">
        <v>18</v>
      </c>
      <c r="N281" t="s">
        <v>210</v>
      </c>
      <c r="O281" t="s">
        <v>388</v>
      </c>
      <c r="P281" t="s">
        <v>201</v>
      </c>
    </row>
    <row r="282" spans="1:16" x14ac:dyDescent="0.25">
      <c r="A282">
        <v>35558</v>
      </c>
      <c r="B282" t="s">
        <v>43</v>
      </c>
      <c r="C282">
        <v>2</v>
      </c>
      <c r="D282">
        <v>34.880000000000003</v>
      </c>
      <c r="E282" t="s">
        <v>67</v>
      </c>
      <c r="F282" s="3">
        <f t="shared" si="12"/>
        <v>17.440000000000001</v>
      </c>
      <c r="G282">
        <v>-22.12</v>
      </c>
      <c r="H282">
        <f t="shared" si="13"/>
        <v>57</v>
      </c>
      <c r="I282">
        <f t="shared" si="14"/>
        <v>0</v>
      </c>
      <c r="J282" t="s">
        <v>145</v>
      </c>
      <c r="K282" t="s">
        <v>47</v>
      </c>
      <c r="L282" t="s">
        <v>24</v>
      </c>
      <c r="M282" t="s">
        <v>25</v>
      </c>
      <c r="N282" t="s">
        <v>26</v>
      </c>
      <c r="O282" t="s">
        <v>389</v>
      </c>
      <c r="P282" t="s">
        <v>201</v>
      </c>
    </row>
    <row r="283" spans="1:16" x14ac:dyDescent="0.25">
      <c r="A283">
        <v>41570</v>
      </c>
      <c r="B283" t="s">
        <v>28</v>
      </c>
      <c r="C283">
        <v>24</v>
      </c>
      <c r="D283">
        <v>2289.92</v>
      </c>
      <c r="E283" t="s">
        <v>67</v>
      </c>
      <c r="F283" s="3">
        <f t="shared" si="12"/>
        <v>95.413333333333341</v>
      </c>
      <c r="G283">
        <v>1037.55</v>
      </c>
      <c r="H283">
        <f t="shared" si="13"/>
        <v>1252.3700000000001</v>
      </c>
      <c r="I283">
        <f t="shared" si="14"/>
        <v>0</v>
      </c>
      <c r="J283" t="s">
        <v>151</v>
      </c>
      <c r="K283" t="s">
        <v>47</v>
      </c>
      <c r="L283" t="s">
        <v>24</v>
      </c>
      <c r="M283" t="s">
        <v>18</v>
      </c>
      <c r="N283" t="s">
        <v>203</v>
      </c>
      <c r="O283" t="s">
        <v>390</v>
      </c>
      <c r="P283" t="s">
        <v>201</v>
      </c>
    </row>
    <row r="284" spans="1:16" x14ac:dyDescent="0.25">
      <c r="A284">
        <v>46119</v>
      </c>
      <c r="B284" t="s">
        <v>43</v>
      </c>
      <c r="C284">
        <v>23</v>
      </c>
      <c r="D284">
        <v>93.05</v>
      </c>
      <c r="E284" t="s">
        <v>67</v>
      </c>
      <c r="F284" s="3">
        <f t="shared" si="12"/>
        <v>4.0456521739130435</v>
      </c>
      <c r="G284">
        <v>15.27</v>
      </c>
      <c r="H284">
        <f t="shared" si="13"/>
        <v>77.78</v>
      </c>
      <c r="I284">
        <f t="shared" si="14"/>
        <v>0</v>
      </c>
      <c r="J284" t="s">
        <v>145</v>
      </c>
      <c r="K284" t="s">
        <v>47</v>
      </c>
      <c r="L284" t="s">
        <v>24</v>
      </c>
      <c r="M284" t="s">
        <v>18</v>
      </c>
      <c r="N284" t="s">
        <v>210</v>
      </c>
      <c r="O284" t="s">
        <v>391</v>
      </c>
      <c r="P284" t="s">
        <v>201</v>
      </c>
    </row>
    <row r="285" spans="1:16" x14ac:dyDescent="0.25">
      <c r="A285">
        <v>52130</v>
      </c>
      <c r="B285" t="s">
        <v>31</v>
      </c>
      <c r="C285">
        <v>13</v>
      </c>
      <c r="D285">
        <v>63.33</v>
      </c>
      <c r="E285" t="s">
        <v>67</v>
      </c>
      <c r="F285" s="3">
        <f t="shared" si="12"/>
        <v>4.8715384615384618</v>
      </c>
      <c r="G285">
        <v>-39.96</v>
      </c>
      <c r="H285">
        <f t="shared" si="13"/>
        <v>103.28999999999999</v>
      </c>
      <c r="I285">
        <f t="shared" si="14"/>
        <v>0</v>
      </c>
      <c r="J285" t="s">
        <v>145</v>
      </c>
      <c r="K285" t="s">
        <v>108</v>
      </c>
      <c r="L285" t="s">
        <v>24</v>
      </c>
      <c r="M285" t="s">
        <v>18</v>
      </c>
      <c r="N285" t="s">
        <v>210</v>
      </c>
      <c r="O285" t="s">
        <v>392</v>
      </c>
      <c r="P285" t="s">
        <v>201</v>
      </c>
    </row>
    <row r="286" spans="1:16" x14ac:dyDescent="0.25">
      <c r="A286">
        <v>52130</v>
      </c>
      <c r="B286" t="s">
        <v>31</v>
      </c>
      <c r="C286">
        <v>36</v>
      </c>
      <c r="D286">
        <v>1436.55</v>
      </c>
      <c r="E286" t="s">
        <v>67</v>
      </c>
      <c r="F286" s="3">
        <f t="shared" si="12"/>
        <v>39.904166666666669</v>
      </c>
      <c r="G286">
        <v>-4.01</v>
      </c>
      <c r="H286">
        <f t="shared" si="13"/>
        <v>1440.56</v>
      </c>
      <c r="I286">
        <f t="shared" si="14"/>
        <v>0</v>
      </c>
      <c r="J286" t="s">
        <v>145</v>
      </c>
      <c r="K286" t="s">
        <v>108</v>
      </c>
      <c r="L286" t="s">
        <v>24</v>
      </c>
      <c r="M286" t="s">
        <v>25</v>
      </c>
      <c r="N286" t="s">
        <v>26</v>
      </c>
      <c r="O286" t="s">
        <v>393</v>
      </c>
      <c r="P286" t="s">
        <v>201</v>
      </c>
    </row>
    <row r="287" spans="1:16" x14ac:dyDescent="0.25">
      <c r="A287">
        <v>53508</v>
      </c>
      <c r="B287" t="s">
        <v>13</v>
      </c>
      <c r="C287">
        <v>13</v>
      </c>
      <c r="D287">
        <v>1072.22</v>
      </c>
      <c r="E287" t="s">
        <v>67</v>
      </c>
      <c r="F287" s="3">
        <f t="shared" si="12"/>
        <v>82.478461538461545</v>
      </c>
      <c r="G287">
        <v>149.63999999999999</v>
      </c>
      <c r="H287">
        <f t="shared" si="13"/>
        <v>922.58</v>
      </c>
      <c r="I287">
        <f t="shared" si="14"/>
        <v>0</v>
      </c>
      <c r="J287" t="s">
        <v>99</v>
      </c>
      <c r="K287" t="s">
        <v>108</v>
      </c>
      <c r="L287" t="s">
        <v>24</v>
      </c>
      <c r="M287" t="s">
        <v>48</v>
      </c>
      <c r="N287" t="s">
        <v>215</v>
      </c>
      <c r="O287" t="s">
        <v>394</v>
      </c>
      <c r="P287" t="s">
        <v>201</v>
      </c>
    </row>
    <row r="288" spans="1:16" x14ac:dyDescent="0.25">
      <c r="A288">
        <v>450</v>
      </c>
      <c r="B288" t="s">
        <v>28</v>
      </c>
      <c r="C288">
        <v>35</v>
      </c>
      <c r="D288">
        <v>543.72</v>
      </c>
      <c r="E288" t="s">
        <v>67</v>
      </c>
      <c r="F288" s="3">
        <f t="shared" si="12"/>
        <v>15.534857142857144</v>
      </c>
      <c r="G288">
        <v>-211.13</v>
      </c>
      <c r="H288">
        <f t="shared" si="13"/>
        <v>754.85</v>
      </c>
      <c r="I288">
        <f t="shared" si="14"/>
        <v>0</v>
      </c>
      <c r="J288" t="s">
        <v>262</v>
      </c>
      <c r="K288" t="s">
        <v>52</v>
      </c>
      <c r="L288" t="s">
        <v>24</v>
      </c>
      <c r="M288" t="s">
        <v>18</v>
      </c>
      <c r="N288" t="s">
        <v>19</v>
      </c>
      <c r="O288" t="s">
        <v>395</v>
      </c>
      <c r="P288" t="s">
        <v>201</v>
      </c>
    </row>
    <row r="289" spans="1:16" x14ac:dyDescent="0.25">
      <c r="A289">
        <v>1028</v>
      </c>
      <c r="B289" t="s">
        <v>13</v>
      </c>
      <c r="C289">
        <v>11</v>
      </c>
      <c r="D289">
        <v>2021.1469999999999</v>
      </c>
      <c r="E289" t="s">
        <v>67</v>
      </c>
      <c r="F289" s="3">
        <f t="shared" si="12"/>
        <v>183.74063636363636</v>
      </c>
      <c r="G289">
        <v>-60.39</v>
      </c>
      <c r="H289">
        <f t="shared" si="13"/>
        <v>2081.5369999999998</v>
      </c>
      <c r="I289">
        <f t="shared" si="14"/>
        <v>0</v>
      </c>
      <c r="J289" t="s">
        <v>262</v>
      </c>
      <c r="K289" t="s">
        <v>52</v>
      </c>
      <c r="L289" t="s">
        <v>24</v>
      </c>
      <c r="M289" t="s">
        <v>48</v>
      </c>
      <c r="N289" t="s">
        <v>149</v>
      </c>
      <c r="O289">
        <v>3285</v>
      </c>
      <c r="P289" t="s">
        <v>201</v>
      </c>
    </row>
    <row r="290" spans="1:16" x14ac:dyDescent="0.25">
      <c r="A290">
        <v>2883</v>
      </c>
      <c r="B290" t="s">
        <v>31</v>
      </c>
      <c r="C290">
        <v>34</v>
      </c>
      <c r="D290">
        <v>2154.34</v>
      </c>
      <c r="E290" t="s">
        <v>67</v>
      </c>
      <c r="F290" s="3">
        <f t="shared" si="12"/>
        <v>63.362941176470592</v>
      </c>
      <c r="G290">
        <v>177.66</v>
      </c>
      <c r="H290">
        <f t="shared" si="13"/>
        <v>1976.68</v>
      </c>
      <c r="I290">
        <f t="shared" si="14"/>
        <v>0</v>
      </c>
      <c r="J290" t="s">
        <v>156</v>
      </c>
      <c r="K290" t="s">
        <v>52</v>
      </c>
      <c r="L290" t="s">
        <v>24</v>
      </c>
      <c r="M290" t="s">
        <v>18</v>
      </c>
      <c r="N290" t="s">
        <v>19</v>
      </c>
      <c r="O290" t="s">
        <v>245</v>
      </c>
      <c r="P290" t="s">
        <v>201</v>
      </c>
    </row>
    <row r="291" spans="1:16" x14ac:dyDescent="0.25">
      <c r="A291">
        <v>5318</v>
      </c>
      <c r="B291" t="s">
        <v>13</v>
      </c>
      <c r="C291">
        <v>8</v>
      </c>
      <c r="D291">
        <v>1042.25</v>
      </c>
      <c r="E291" t="s">
        <v>67</v>
      </c>
      <c r="F291" s="3">
        <f t="shared" si="12"/>
        <v>130.28125</v>
      </c>
      <c r="G291">
        <v>195.16</v>
      </c>
      <c r="H291">
        <f t="shared" si="13"/>
        <v>847.09</v>
      </c>
      <c r="I291">
        <f t="shared" si="14"/>
        <v>0</v>
      </c>
      <c r="J291" t="s">
        <v>262</v>
      </c>
      <c r="K291" t="s">
        <v>52</v>
      </c>
      <c r="L291" t="s">
        <v>24</v>
      </c>
      <c r="M291" t="s">
        <v>18</v>
      </c>
      <c r="N291" t="s">
        <v>41</v>
      </c>
      <c r="O291" t="s">
        <v>396</v>
      </c>
      <c r="P291" t="s">
        <v>201</v>
      </c>
    </row>
    <row r="292" spans="1:16" x14ac:dyDescent="0.25">
      <c r="A292">
        <v>6115</v>
      </c>
      <c r="B292" t="s">
        <v>36</v>
      </c>
      <c r="C292">
        <v>25</v>
      </c>
      <c r="D292">
        <v>409.08</v>
      </c>
      <c r="E292" t="s">
        <v>67</v>
      </c>
      <c r="F292" s="3">
        <f t="shared" si="12"/>
        <v>16.363199999999999</v>
      </c>
      <c r="G292">
        <v>78.86</v>
      </c>
      <c r="H292">
        <f t="shared" si="13"/>
        <v>330.21999999999997</v>
      </c>
      <c r="I292">
        <f t="shared" si="14"/>
        <v>0</v>
      </c>
      <c r="J292" t="s">
        <v>262</v>
      </c>
      <c r="K292" t="s">
        <v>52</v>
      </c>
      <c r="L292" t="s">
        <v>24</v>
      </c>
      <c r="M292" t="s">
        <v>25</v>
      </c>
      <c r="N292" t="s">
        <v>26</v>
      </c>
      <c r="O292" t="s">
        <v>397</v>
      </c>
      <c r="P292" t="s">
        <v>201</v>
      </c>
    </row>
    <row r="293" spans="1:16" x14ac:dyDescent="0.25">
      <c r="A293">
        <v>9792</v>
      </c>
      <c r="B293" t="s">
        <v>31</v>
      </c>
      <c r="C293">
        <v>14</v>
      </c>
      <c r="D293">
        <v>84.09</v>
      </c>
      <c r="E293" t="s">
        <v>67</v>
      </c>
      <c r="F293" s="3">
        <f t="shared" si="12"/>
        <v>6.0064285714285717</v>
      </c>
      <c r="G293">
        <v>-73.14</v>
      </c>
      <c r="H293">
        <f t="shared" si="13"/>
        <v>157.23000000000002</v>
      </c>
      <c r="I293">
        <f t="shared" si="14"/>
        <v>0</v>
      </c>
      <c r="J293" t="s">
        <v>72</v>
      </c>
      <c r="K293" t="s">
        <v>52</v>
      </c>
      <c r="L293" t="s">
        <v>24</v>
      </c>
      <c r="M293" t="s">
        <v>18</v>
      </c>
      <c r="N293" t="s">
        <v>210</v>
      </c>
      <c r="O293" t="s">
        <v>398</v>
      </c>
      <c r="P293" t="s">
        <v>201</v>
      </c>
    </row>
    <row r="294" spans="1:16" x14ac:dyDescent="0.25">
      <c r="A294">
        <v>14275</v>
      </c>
      <c r="B294" t="s">
        <v>31</v>
      </c>
      <c r="C294">
        <v>20</v>
      </c>
      <c r="D294">
        <v>42.22</v>
      </c>
      <c r="E294" t="s">
        <v>67</v>
      </c>
      <c r="F294" s="3">
        <f t="shared" si="12"/>
        <v>2.1109999999999998</v>
      </c>
      <c r="G294">
        <v>-7.73</v>
      </c>
      <c r="H294">
        <f t="shared" si="13"/>
        <v>49.95</v>
      </c>
      <c r="I294">
        <f t="shared" si="14"/>
        <v>0</v>
      </c>
      <c r="J294" t="s">
        <v>154</v>
      </c>
      <c r="K294" t="s">
        <v>52</v>
      </c>
      <c r="L294" t="s">
        <v>24</v>
      </c>
      <c r="M294" t="s">
        <v>18</v>
      </c>
      <c r="N294" t="s">
        <v>210</v>
      </c>
      <c r="O294" t="s">
        <v>399</v>
      </c>
      <c r="P294" t="s">
        <v>201</v>
      </c>
    </row>
    <row r="295" spans="1:16" x14ac:dyDescent="0.25">
      <c r="A295">
        <v>14535</v>
      </c>
      <c r="B295" t="s">
        <v>28</v>
      </c>
      <c r="C295">
        <v>22</v>
      </c>
      <c r="D295">
        <v>245.96</v>
      </c>
      <c r="E295" t="s">
        <v>67</v>
      </c>
      <c r="F295" s="3">
        <f t="shared" si="12"/>
        <v>11.18</v>
      </c>
      <c r="G295">
        <v>-33.82</v>
      </c>
      <c r="H295">
        <f t="shared" si="13"/>
        <v>279.78000000000003</v>
      </c>
      <c r="I295">
        <f t="shared" si="14"/>
        <v>0</v>
      </c>
      <c r="J295" t="s">
        <v>154</v>
      </c>
      <c r="K295" t="s">
        <v>52</v>
      </c>
      <c r="L295" t="s">
        <v>24</v>
      </c>
      <c r="M295" t="s">
        <v>18</v>
      </c>
      <c r="N295" t="s">
        <v>19</v>
      </c>
      <c r="O295" t="s">
        <v>400</v>
      </c>
      <c r="P295" t="s">
        <v>201</v>
      </c>
    </row>
    <row r="296" spans="1:16" x14ac:dyDescent="0.25">
      <c r="A296">
        <v>17926</v>
      </c>
      <c r="B296" t="s">
        <v>43</v>
      </c>
      <c r="C296">
        <v>37</v>
      </c>
      <c r="D296">
        <v>608.33000000000004</v>
      </c>
      <c r="E296" t="s">
        <v>67</v>
      </c>
      <c r="F296" s="3">
        <f t="shared" si="12"/>
        <v>16.441351351351351</v>
      </c>
      <c r="G296">
        <v>-70.040000000000006</v>
      </c>
      <c r="H296">
        <f t="shared" si="13"/>
        <v>678.37</v>
      </c>
      <c r="I296">
        <f t="shared" si="14"/>
        <v>0</v>
      </c>
      <c r="J296" t="s">
        <v>72</v>
      </c>
      <c r="K296" t="s">
        <v>52</v>
      </c>
      <c r="L296" t="s">
        <v>24</v>
      </c>
      <c r="M296" t="s">
        <v>18</v>
      </c>
      <c r="N296" t="s">
        <v>19</v>
      </c>
      <c r="O296" t="s">
        <v>279</v>
      </c>
      <c r="P296" t="s">
        <v>201</v>
      </c>
    </row>
    <row r="297" spans="1:16" x14ac:dyDescent="0.25">
      <c r="A297">
        <v>49634</v>
      </c>
      <c r="B297" t="s">
        <v>28</v>
      </c>
      <c r="C297">
        <v>45</v>
      </c>
      <c r="D297">
        <v>132.31</v>
      </c>
      <c r="E297" t="s">
        <v>67</v>
      </c>
      <c r="F297" s="3">
        <f t="shared" si="12"/>
        <v>2.9402222222222223</v>
      </c>
      <c r="G297">
        <v>10.91</v>
      </c>
      <c r="H297">
        <f t="shared" si="13"/>
        <v>121.4</v>
      </c>
      <c r="I297">
        <f t="shared" si="14"/>
        <v>0</v>
      </c>
      <c r="J297" t="s">
        <v>72</v>
      </c>
      <c r="K297" t="s">
        <v>52</v>
      </c>
      <c r="L297" t="s">
        <v>24</v>
      </c>
      <c r="M297" t="s">
        <v>18</v>
      </c>
      <c r="N297" t="s">
        <v>210</v>
      </c>
      <c r="O297" t="s">
        <v>401</v>
      </c>
      <c r="P297" t="s">
        <v>201</v>
      </c>
    </row>
    <row r="298" spans="1:16" x14ac:dyDescent="0.25">
      <c r="A298">
        <v>53825</v>
      </c>
      <c r="B298" t="s">
        <v>31</v>
      </c>
      <c r="C298">
        <v>36</v>
      </c>
      <c r="D298">
        <v>1646.05</v>
      </c>
      <c r="E298" t="s">
        <v>67</v>
      </c>
      <c r="F298" s="3">
        <f t="shared" si="12"/>
        <v>45.723611111111111</v>
      </c>
      <c r="G298">
        <v>649.79999999999995</v>
      </c>
      <c r="H298">
        <f t="shared" si="13"/>
        <v>996.25</v>
      </c>
      <c r="I298">
        <f t="shared" si="14"/>
        <v>0</v>
      </c>
      <c r="J298" t="s">
        <v>99</v>
      </c>
      <c r="K298" t="s">
        <v>52</v>
      </c>
      <c r="L298" t="s">
        <v>24</v>
      </c>
      <c r="M298" t="s">
        <v>18</v>
      </c>
      <c r="N298" t="s">
        <v>203</v>
      </c>
      <c r="O298" t="s">
        <v>247</v>
      </c>
      <c r="P298" t="s">
        <v>201</v>
      </c>
    </row>
    <row r="299" spans="1:16" x14ac:dyDescent="0.25">
      <c r="A299">
        <v>21509</v>
      </c>
      <c r="B299" t="s">
        <v>13</v>
      </c>
      <c r="C299">
        <v>13</v>
      </c>
      <c r="D299">
        <v>47.93</v>
      </c>
      <c r="E299" t="s">
        <v>67</v>
      </c>
      <c r="F299" s="3">
        <f t="shared" si="12"/>
        <v>3.686923076923077</v>
      </c>
      <c r="G299">
        <v>15.82</v>
      </c>
      <c r="H299">
        <f t="shared" si="13"/>
        <v>32.11</v>
      </c>
      <c r="I299">
        <f t="shared" si="14"/>
        <v>0</v>
      </c>
      <c r="J299" t="s">
        <v>402</v>
      </c>
      <c r="K299" t="s">
        <v>52</v>
      </c>
      <c r="L299" t="s">
        <v>24</v>
      </c>
      <c r="M299" t="s">
        <v>18</v>
      </c>
      <c r="N299" t="s">
        <v>199</v>
      </c>
      <c r="O299" t="s">
        <v>403</v>
      </c>
      <c r="P299" t="s">
        <v>201</v>
      </c>
    </row>
    <row r="300" spans="1:16" x14ac:dyDescent="0.25">
      <c r="A300">
        <v>52326</v>
      </c>
      <c r="B300" t="s">
        <v>31</v>
      </c>
      <c r="C300">
        <v>41</v>
      </c>
      <c r="D300">
        <v>152.28</v>
      </c>
      <c r="E300" t="s">
        <v>67</v>
      </c>
      <c r="F300" s="3">
        <f t="shared" si="12"/>
        <v>3.7141463414634148</v>
      </c>
      <c r="G300">
        <v>-154.81</v>
      </c>
      <c r="H300">
        <f t="shared" si="13"/>
        <v>307.09000000000003</v>
      </c>
      <c r="I300">
        <f t="shared" si="14"/>
        <v>0</v>
      </c>
      <c r="J300" t="s">
        <v>402</v>
      </c>
      <c r="K300" t="s">
        <v>52</v>
      </c>
      <c r="L300" t="s">
        <v>24</v>
      </c>
      <c r="M300" t="s">
        <v>18</v>
      </c>
      <c r="N300" t="s">
        <v>210</v>
      </c>
      <c r="O300" t="s">
        <v>404</v>
      </c>
      <c r="P300" t="s">
        <v>201</v>
      </c>
    </row>
    <row r="301" spans="1:16" x14ac:dyDescent="0.25">
      <c r="A301">
        <v>54947</v>
      </c>
      <c r="B301" t="s">
        <v>28</v>
      </c>
      <c r="C301">
        <v>42</v>
      </c>
      <c r="D301">
        <v>1498.46</v>
      </c>
      <c r="E301" t="s">
        <v>67</v>
      </c>
      <c r="F301" s="3">
        <f t="shared" si="12"/>
        <v>35.677619047619046</v>
      </c>
      <c r="G301">
        <v>565.37</v>
      </c>
      <c r="H301">
        <f t="shared" si="13"/>
        <v>933.09</v>
      </c>
      <c r="I301">
        <f t="shared" si="14"/>
        <v>0</v>
      </c>
      <c r="J301" t="s">
        <v>405</v>
      </c>
      <c r="K301" t="s">
        <v>52</v>
      </c>
      <c r="L301" t="s">
        <v>24</v>
      </c>
      <c r="M301" t="s">
        <v>25</v>
      </c>
      <c r="N301" t="s">
        <v>26</v>
      </c>
      <c r="O301" t="s">
        <v>406</v>
      </c>
      <c r="P301" t="s">
        <v>201</v>
      </c>
    </row>
    <row r="302" spans="1:16" x14ac:dyDescent="0.25">
      <c r="A302">
        <v>4257</v>
      </c>
      <c r="B302" t="s">
        <v>36</v>
      </c>
      <c r="C302">
        <v>45</v>
      </c>
      <c r="D302">
        <v>253.89</v>
      </c>
      <c r="E302" t="s">
        <v>67</v>
      </c>
      <c r="F302" s="3">
        <f t="shared" si="12"/>
        <v>5.6419999999999995</v>
      </c>
      <c r="G302">
        <v>-83.66</v>
      </c>
      <c r="H302">
        <f t="shared" si="13"/>
        <v>337.54999999999995</v>
      </c>
      <c r="I302">
        <f t="shared" si="14"/>
        <v>0</v>
      </c>
      <c r="J302" t="s">
        <v>188</v>
      </c>
      <c r="K302" t="s">
        <v>52</v>
      </c>
      <c r="L302" t="s">
        <v>24</v>
      </c>
      <c r="M302" t="s">
        <v>18</v>
      </c>
      <c r="N302" t="s">
        <v>220</v>
      </c>
      <c r="O302" t="s">
        <v>407</v>
      </c>
      <c r="P302" t="s">
        <v>201</v>
      </c>
    </row>
    <row r="303" spans="1:16" x14ac:dyDescent="0.25">
      <c r="A303">
        <v>5698</v>
      </c>
      <c r="B303" t="s">
        <v>36</v>
      </c>
      <c r="C303">
        <v>15</v>
      </c>
      <c r="D303">
        <v>297.05</v>
      </c>
      <c r="E303" t="s">
        <v>67</v>
      </c>
      <c r="F303" s="3">
        <f t="shared" si="12"/>
        <v>19.803333333333335</v>
      </c>
      <c r="G303">
        <v>-16.89</v>
      </c>
      <c r="H303">
        <f t="shared" si="13"/>
        <v>313.94</v>
      </c>
      <c r="I303">
        <f t="shared" si="14"/>
        <v>0</v>
      </c>
      <c r="J303" t="s">
        <v>62</v>
      </c>
      <c r="K303" t="s">
        <v>52</v>
      </c>
      <c r="L303" t="s">
        <v>24</v>
      </c>
      <c r="M303" t="s">
        <v>18</v>
      </c>
      <c r="N303" t="s">
        <v>41</v>
      </c>
      <c r="O303" t="s">
        <v>408</v>
      </c>
      <c r="P303" t="s">
        <v>201</v>
      </c>
    </row>
    <row r="304" spans="1:16" x14ac:dyDescent="0.25">
      <c r="A304">
        <v>5698</v>
      </c>
      <c r="B304" t="s">
        <v>36</v>
      </c>
      <c r="C304">
        <v>7</v>
      </c>
      <c r="D304">
        <v>108.26</v>
      </c>
      <c r="E304" t="s">
        <v>67</v>
      </c>
      <c r="F304" s="3">
        <f t="shared" si="12"/>
        <v>15.465714285714286</v>
      </c>
      <c r="G304">
        <v>25.51</v>
      </c>
      <c r="H304">
        <f t="shared" si="13"/>
        <v>82.75</v>
      </c>
      <c r="I304">
        <f t="shared" si="14"/>
        <v>0</v>
      </c>
      <c r="J304" t="s">
        <v>62</v>
      </c>
      <c r="K304" t="s">
        <v>52</v>
      </c>
      <c r="L304" t="s">
        <v>24</v>
      </c>
      <c r="M304" t="s">
        <v>18</v>
      </c>
      <c r="N304" t="s">
        <v>220</v>
      </c>
      <c r="O304" t="s">
        <v>409</v>
      </c>
      <c r="P304" t="s">
        <v>201</v>
      </c>
    </row>
    <row r="305" spans="1:16" x14ac:dyDescent="0.25">
      <c r="A305">
        <v>11301</v>
      </c>
      <c r="B305" t="s">
        <v>36</v>
      </c>
      <c r="C305">
        <v>29</v>
      </c>
      <c r="D305">
        <v>1194.96</v>
      </c>
      <c r="E305" t="s">
        <v>67</v>
      </c>
      <c r="F305" s="3">
        <f t="shared" si="12"/>
        <v>41.205517241379312</v>
      </c>
      <c r="G305">
        <v>107.45</v>
      </c>
      <c r="H305">
        <f t="shared" si="13"/>
        <v>1087.51</v>
      </c>
      <c r="I305">
        <f t="shared" si="14"/>
        <v>0</v>
      </c>
      <c r="J305" t="s">
        <v>58</v>
      </c>
      <c r="K305" t="s">
        <v>52</v>
      </c>
      <c r="L305" t="s">
        <v>24</v>
      </c>
      <c r="M305" t="s">
        <v>48</v>
      </c>
      <c r="N305" t="s">
        <v>215</v>
      </c>
      <c r="O305" t="s">
        <v>410</v>
      </c>
      <c r="P305" t="s">
        <v>201</v>
      </c>
    </row>
    <row r="306" spans="1:16" x14ac:dyDescent="0.25">
      <c r="A306">
        <v>16161</v>
      </c>
      <c r="B306" t="s">
        <v>36</v>
      </c>
      <c r="C306">
        <v>49</v>
      </c>
      <c r="D306">
        <v>2692.6895</v>
      </c>
      <c r="E306" t="s">
        <v>67</v>
      </c>
      <c r="F306" s="3">
        <f t="shared" si="12"/>
        <v>54.952846938775508</v>
      </c>
      <c r="G306">
        <v>768.32</v>
      </c>
      <c r="H306">
        <f t="shared" si="13"/>
        <v>1924.3694999999998</v>
      </c>
      <c r="I306">
        <f t="shared" si="14"/>
        <v>0</v>
      </c>
      <c r="J306" t="s">
        <v>62</v>
      </c>
      <c r="K306" t="s">
        <v>52</v>
      </c>
      <c r="L306" t="s">
        <v>24</v>
      </c>
      <c r="M306" t="s">
        <v>48</v>
      </c>
      <c r="N306" t="s">
        <v>149</v>
      </c>
      <c r="O306" t="s">
        <v>411</v>
      </c>
      <c r="P306" t="s">
        <v>201</v>
      </c>
    </row>
    <row r="307" spans="1:16" x14ac:dyDescent="0.25">
      <c r="A307">
        <v>20038</v>
      </c>
      <c r="B307" t="s">
        <v>31</v>
      </c>
      <c r="C307">
        <v>42</v>
      </c>
      <c r="D307">
        <v>173.44</v>
      </c>
      <c r="E307" t="s">
        <v>67</v>
      </c>
      <c r="F307" s="3">
        <f t="shared" si="12"/>
        <v>4.1295238095238096</v>
      </c>
      <c r="G307">
        <v>-172.4</v>
      </c>
      <c r="H307">
        <f t="shared" si="13"/>
        <v>345.84000000000003</v>
      </c>
      <c r="I307">
        <f t="shared" si="14"/>
        <v>0</v>
      </c>
      <c r="J307" t="s">
        <v>72</v>
      </c>
      <c r="K307" t="s">
        <v>52</v>
      </c>
      <c r="L307" t="s">
        <v>24</v>
      </c>
      <c r="M307" t="s">
        <v>25</v>
      </c>
      <c r="N307" t="s">
        <v>26</v>
      </c>
      <c r="O307" t="s">
        <v>412</v>
      </c>
      <c r="P307" t="s">
        <v>201</v>
      </c>
    </row>
    <row r="308" spans="1:16" x14ac:dyDescent="0.25">
      <c r="A308">
        <v>20422</v>
      </c>
      <c r="B308" t="s">
        <v>13</v>
      </c>
      <c r="C308">
        <v>5</v>
      </c>
      <c r="D308">
        <v>15.38</v>
      </c>
      <c r="E308" t="s">
        <v>67</v>
      </c>
      <c r="F308" s="3">
        <f t="shared" si="12"/>
        <v>3.0760000000000001</v>
      </c>
      <c r="G308">
        <v>1.61</v>
      </c>
      <c r="H308">
        <f t="shared" si="13"/>
        <v>13.770000000000001</v>
      </c>
      <c r="I308">
        <f t="shared" si="14"/>
        <v>0</v>
      </c>
      <c r="J308" t="s">
        <v>154</v>
      </c>
      <c r="K308" t="s">
        <v>52</v>
      </c>
      <c r="L308" t="s">
        <v>24</v>
      </c>
      <c r="M308" t="s">
        <v>18</v>
      </c>
      <c r="N308" t="s">
        <v>199</v>
      </c>
      <c r="O308" t="s">
        <v>413</v>
      </c>
      <c r="P308" t="s">
        <v>201</v>
      </c>
    </row>
    <row r="309" spans="1:16" x14ac:dyDescent="0.25">
      <c r="A309">
        <v>24450</v>
      </c>
      <c r="B309" t="s">
        <v>43</v>
      </c>
      <c r="C309">
        <v>37</v>
      </c>
      <c r="D309">
        <v>443.35</v>
      </c>
      <c r="E309" t="s">
        <v>67</v>
      </c>
      <c r="F309" s="3">
        <f t="shared" si="12"/>
        <v>11.982432432432432</v>
      </c>
      <c r="G309">
        <v>-21.73</v>
      </c>
      <c r="H309">
        <f t="shared" si="13"/>
        <v>465.08000000000004</v>
      </c>
      <c r="I309">
        <f t="shared" si="14"/>
        <v>0</v>
      </c>
      <c r="J309" t="s">
        <v>62</v>
      </c>
      <c r="K309" t="s">
        <v>52</v>
      </c>
      <c r="L309" t="s">
        <v>24</v>
      </c>
      <c r="M309" t="s">
        <v>18</v>
      </c>
      <c r="N309" t="s">
        <v>41</v>
      </c>
      <c r="O309" t="s">
        <v>414</v>
      </c>
      <c r="P309" t="s">
        <v>201</v>
      </c>
    </row>
    <row r="310" spans="1:16" x14ac:dyDescent="0.25">
      <c r="A310">
        <v>24450</v>
      </c>
      <c r="B310" t="s">
        <v>43</v>
      </c>
      <c r="C310">
        <v>4</v>
      </c>
      <c r="D310">
        <v>30.85</v>
      </c>
      <c r="E310" t="s">
        <v>67</v>
      </c>
      <c r="F310" s="3">
        <f t="shared" si="12"/>
        <v>7.7125000000000004</v>
      </c>
      <c r="G310">
        <v>-12.88</v>
      </c>
      <c r="H310">
        <f t="shared" si="13"/>
        <v>43.730000000000004</v>
      </c>
      <c r="I310">
        <f t="shared" si="14"/>
        <v>0</v>
      </c>
      <c r="J310" t="s">
        <v>62</v>
      </c>
      <c r="K310" t="s">
        <v>52</v>
      </c>
      <c r="L310" t="s">
        <v>24</v>
      </c>
      <c r="M310" t="s">
        <v>18</v>
      </c>
      <c r="N310" t="s">
        <v>203</v>
      </c>
      <c r="O310" t="s">
        <v>415</v>
      </c>
      <c r="P310" t="s">
        <v>201</v>
      </c>
    </row>
    <row r="311" spans="1:16" x14ac:dyDescent="0.25">
      <c r="A311">
        <v>25031</v>
      </c>
      <c r="B311" t="s">
        <v>13</v>
      </c>
      <c r="C311">
        <v>20</v>
      </c>
      <c r="D311">
        <v>100.11</v>
      </c>
      <c r="E311" t="s">
        <v>67</v>
      </c>
      <c r="F311" s="3">
        <f t="shared" si="12"/>
        <v>5.0054999999999996</v>
      </c>
      <c r="G311">
        <v>-41.7</v>
      </c>
      <c r="H311">
        <f t="shared" si="13"/>
        <v>141.81</v>
      </c>
      <c r="I311">
        <f t="shared" si="14"/>
        <v>0</v>
      </c>
      <c r="J311" t="s">
        <v>72</v>
      </c>
      <c r="K311" t="s">
        <v>52</v>
      </c>
      <c r="L311" t="s">
        <v>24</v>
      </c>
      <c r="M311" t="s">
        <v>18</v>
      </c>
      <c r="N311" t="s">
        <v>203</v>
      </c>
      <c r="O311" t="s">
        <v>416</v>
      </c>
      <c r="P311" t="s">
        <v>201</v>
      </c>
    </row>
    <row r="312" spans="1:16" x14ac:dyDescent="0.25">
      <c r="A312">
        <v>25830</v>
      </c>
      <c r="B312" t="s">
        <v>31</v>
      </c>
      <c r="C312">
        <v>5</v>
      </c>
      <c r="D312">
        <v>25.34</v>
      </c>
      <c r="E312" t="s">
        <v>67</v>
      </c>
      <c r="F312" s="3">
        <f t="shared" si="12"/>
        <v>5.0679999999999996</v>
      </c>
      <c r="G312">
        <v>-21.29</v>
      </c>
      <c r="H312">
        <f t="shared" si="13"/>
        <v>46.629999999999995</v>
      </c>
      <c r="I312">
        <f t="shared" si="14"/>
        <v>0</v>
      </c>
      <c r="J312" t="s">
        <v>75</v>
      </c>
      <c r="K312" t="s">
        <v>52</v>
      </c>
      <c r="L312" t="s">
        <v>24</v>
      </c>
      <c r="M312" t="s">
        <v>18</v>
      </c>
      <c r="N312" t="s">
        <v>41</v>
      </c>
      <c r="O312" t="s">
        <v>417</v>
      </c>
      <c r="P312" t="s">
        <v>201</v>
      </c>
    </row>
    <row r="313" spans="1:16" x14ac:dyDescent="0.25">
      <c r="A313">
        <v>25830</v>
      </c>
      <c r="B313" t="s">
        <v>31</v>
      </c>
      <c r="C313">
        <v>11</v>
      </c>
      <c r="D313">
        <v>178.57</v>
      </c>
      <c r="E313" t="s">
        <v>67</v>
      </c>
      <c r="F313" s="3">
        <f t="shared" si="12"/>
        <v>16.233636363636364</v>
      </c>
      <c r="G313">
        <v>-37.39</v>
      </c>
      <c r="H313">
        <f t="shared" si="13"/>
        <v>215.95999999999998</v>
      </c>
      <c r="I313">
        <f t="shared" si="14"/>
        <v>0</v>
      </c>
      <c r="J313" t="s">
        <v>75</v>
      </c>
      <c r="K313" t="s">
        <v>52</v>
      </c>
      <c r="L313" t="s">
        <v>24</v>
      </c>
      <c r="M313" t="s">
        <v>18</v>
      </c>
      <c r="N313" t="s">
        <v>210</v>
      </c>
      <c r="O313" t="s">
        <v>418</v>
      </c>
      <c r="P313" t="s">
        <v>201</v>
      </c>
    </row>
    <row r="314" spans="1:16" x14ac:dyDescent="0.25">
      <c r="A314">
        <v>30147</v>
      </c>
      <c r="B314" t="s">
        <v>28</v>
      </c>
      <c r="C314">
        <v>37</v>
      </c>
      <c r="D314">
        <v>740.14</v>
      </c>
      <c r="E314" t="s">
        <v>67</v>
      </c>
      <c r="F314" s="3">
        <f t="shared" si="12"/>
        <v>20.003783783783785</v>
      </c>
      <c r="G314">
        <v>29.73</v>
      </c>
      <c r="H314">
        <f t="shared" si="13"/>
        <v>710.41</v>
      </c>
      <c r="I314">
        <f t="shared" si="14"/>
        <v>0</v>
      </c>
      <c r="J314" t="s">
        <v>78</v>
      </c>
      <c r="K314" t="s">
        <v>52</v>
      </c>
      <c r="L314" t="s">
        <v>24</v>
      </c>
      <c r="M314" t="s">
        <v>25</v>
      </c>
      <c r="N314" t="s">
        <v>26</v>
      </c>
      <c r="O314" t="s">
        <v>223</v>
      </c>
      <c r="P314" t="s">
        <v>201</v>
      </c>
    </row>
    <row r="315" spans="1:16" x14ac:dyDescent="0.25">
      <c r="A315">
        <v>30310</v>
      </c>
      <c r="B315" t="s">
        <v>36</v>
      </c>
      <c r="C315">
        <v>21</v>
      </c>
      <c r="D315">
        <v>2024.0284999999999</v>
      </c>
      <c r="E315" t="s">
        <v>67</v>
      </c>
      <c r="F315" s="3">
        <f t="shared" si="12"/>
        <v>96.382309523809525</v>
      </c>
      <c r="G315">
        <v>4.9000000000000004</v>
      </c>
      <c r="H315">
        <f t="shared" si="13"/>
        <v>2019.1284999999998</v>
      </c>
      <c r="I315">
        <f t="shared" si="14"/>
        <v>0</v>
      </c>
      <c r="J315" t="s">
        <v>137</v>
      </c>
      <c r="K315" t="s">
        <v>52</v>
      </c>
      <c r="L315" t="s">
        <v>24</v>
      </c>
      <c r="M315" t="s">
        <v>48</v>
      </c>
      <c r="N315" t="s">
        <v>149</v>
      </c>
      <c r="O315" t="s">
        <v>419</v>
      </c>
      <c r="P315" t="s">
        <v>201</v>
      </c>
    </row>
    <row r="316" spans="1:16" x14ac:dyDescent="0.25">
      <c r="A316">
        <v>35649</v>
      </c>
      <c r="B316" t="s">
        <v>36</v>
      </c>
      <c r="C316">
        <v>9</v>
      </c>
      <c r="D316">
        <v>43.26</v>
      </c>
      <c r="E316" t="s">
        <v>67</v>
      </c>
      <c r="F316" s="3">
        <f t="shared" si="12"/>
        <v>4.8066666666666666</v>
      </c>
      <c r="G316">
        <v>3.9</v>
      </c>
      <c r="H316">
        <f t="shared" si="13"/>
        <v>39.36</v>
      </c>
      <c r="I316">
        <f t="shared" si="14"/>
        <v>0</v>
      </c>
      <c r="J316" t="s">
        <v>75</v>
      </c>
      <c r="K316" t="s">
        <v>52</v>
      </c>
      <c r="L316" t="s">
        <v>24</v>
      </c>
      <c r="M316" t="s">
        <v>18</v>
      </c>
      <c r="N316" t="s">
        <v>210</v>
      </c>
      <c r="O316" t="s">
        <v>420</v>
      </c>
      <c r="P316" t="s">
        <v>201</v>
      </c>
    </row>
    <row r="317" spans="1:16" x14ac:dyDescent="0.25">
      <c r="A317">
        <v>35649</v>
      </c>
      <c r="B317" t="s">
        <v>36</v>
      </c>
      <c r="C317">
        <v>25</v>
      </c>
      <c r="D317">
        <v>174.03</v>
      </c>
      <c r="E317" t="s">
        <v>67</v>
      </c>
      <c r="F317" s="3">
        <f t="shared" si="12"/>
        <v>6.9611999999999998</v>
      </c>
      <c r="G317">
        <v>-42.37</v>
      </c>
      <c r="H317">
        <f t="shared" si="13"/>
        <v>216.4</v>
      </c>
      <c r="I317">
        <f t="shared" si="14"/>
        <v>0</v>
      </c>
      <c r="J317" t="s">
        <v>75</v>
      </c>
      <c r="K317" t="s">
        <v>52</v>
      </c>
      <c r="L317" t="s">
        <v>24</v>
      </c>
      <c r="M317" t="s">
        <v>18</v>
      </c>
      <c r="N317" t="s">
        <v>203</v>
      </c>
      <c r="O317" t="s">
        <v>421</v>
      </c>
      <c r="P317" t="s">
        <v>201</v>
      </c>
    </row>
    <row r="318" spans="1:16" x14ac:dyDescent="0.25">
      <c r="A318">
        <v>41412</v>
      </c>
      <c r="B318" t="s">
        <v>28</v>
      </c>
      <c r="C318">
        <v>47</v>
      </c>
      <c r="D318">
        <v>263.81</v>
      </c>
      <c r="E318" t="s">
        <v>67</v>
      </c>
      <c r="F318" s="3">
        <f t="shared" si="12"/>
        <v>5.6129787234042556</v>
      </c>
      <c r="G318">
        <v>-237.54</v>
      </c>
      <c r="H318">
        <f t="shared" si="13"/>
        <v>501.35</v>
      </c>
      <c r="I318">
        <f t="shared" si="14"/>
        <v>0</v>
      </c>
      <c r="J318" t="s">
        <v>119</v>
      </c>
      <c r="K318" t="s">
        <v>52</v>
      </c>
      <c r="L318" t="s">
        <v>24</v>
      </c>
      <c r="M318" t="s">
        <v>18</v>
      </c>
      <c r="N318" t="s">
        <v>210</v>
      </c>
      <c r="O318" t="s">
        <v>398</v>
      </c>
      <c r="P318" t="s">
        <v>201</v>
      </c>
    </row>
    <row r="319" spans="1:16" x14ac:dyDescent="0.25">
      <c r="A319">
        <v>42339</v>
      </c>
      <c r="B319" t="s">
        <v>43</v>
      </c>
      <c r="C319">
        <v>31</v>
      </c>
      <c r="D319">
        <v>206.54</v>
      </c>
      <c r="E319" t="s">
        <v>67</v>
      </c>
      <c r="F319" s="3">
        <f t="shared" si="12"/>
        <v>6.6625806451612899</v>
      </c>
      <c r="G319">
        <v>-178.82</v>
      </c>
      <c r="H319">
        <f t="shared" si="13"/>
        <v>385.36</v>
      </c>
      <c r="I319">
        <f t="shared" si="14"/>
        <v>0</v>
      </c>
      <c r="J319" t="s">
        <v>78</v>
      </c>
      <c r="K319" t="s">
        <v>52</v>
      </c>
      <c r="L319" t="s">
        <v>24</v>
      </c>
      <c r="M319" t="s">
        <v>18</v>
      </c>
      <c r="N319" t="s">
        <v>203</v>
      </c>
      <c r="O319" t="s">
        <v>422</v>
      </c>
      <c r="P319" t="s">
        <v>201</v>
      </c>
    </row>
    <row r="320" spans="1:16" x14ac:dyDescent="0.25">
      <c r="A320">
        <v>43111</v>
      </c>
      <c r="B320" t="s">
        <v>13</v>
      </c>
      <c r="C320">
        <v>27</v>
      </c>
      <c r="D320">
        <v>4722.83</v>
      </c>
      <c r="E320" t="s">
        <v>67</v>
      </c>
      <c r="F320" s="3">
        <f t="shared" si="12"/>
        <v>174.91962962962964</v>
      </c>
      <c r="G320">
        <v>1749.78</v>
      </c>
      <c r="H320">
        <f t="shared" si="13"/>
        <v>2973.05</v>
      </c>
      <c r="I320">
        <f t="shared" si="14"/>
        <v>94.456599999999995</v>
      </c>
      <c r="J320" t="s">
        <v>72</v>
      </c>
      <c r="K320" t="s">
        <v>52</v>
      </c>
      <c r="L320" t="s">
        <v>24</v>
      </c>
      <c r="M320" t="s">
        <v>18</v>
      </c>
      <c r="N320" t="s">
        <v>210</v>
      </c>
      <c r="O320" t="s">
        <v>423</v>
      </c>
      <c r="P320" t="s">
        <v>201</v>
      </c>
    </row>
    <row r="321" spans="1:16" x14ac:dyDescent="0.25">
      <c r="A321">
        <v>47520</v>
      </c>
      <c r="B321" t="s">
        <v>28</v>
      </c>
      <c r="C321">
        <v>36</v>
      </c>
      <c r="D321">
        <v>277.88</v>
      </c>
      <c r="E321" t="s">
        <v>67</v>
      </c>
      <c r="F321" s="3">
        <f t="shared" si="12"/>
        <v>7.7188888888888885</v>
      </c>
      <c r="G321">
        <v>-64.41</v>
      </c>
      <c r="H321">
        <f t="shared" si="13"/>
        <v>342.28999999999996</v>
      </c>
      <c r="I321">
        <f t="shared" si="14"/>
        <v>0</v>
      </c>
      <c r="J321" t="s">
        <v>188</v>
      </c>
      <c r="K321" t="s">
        <v>47</v>
      </c>
      <c r="L321" t="s">
        <v>24</v>
      </c>
      <c r="M321" t="s">
        <v>18</v>
      </c>
      <c r="N321" t="s">
        <v>210</v>
      </c>
      <c r="O321" t="s">
        <v>287</v>
      </c>
      <c r="P321" t="s">
        <v>201</v>
      </c>
    </row>
    <row r="322" spans="1:16" x14ac:dyDescent="0.25">
      <c r="A322">
        <v>47520</v>
      </c>
      <c r="B322" t="s">
        <v>28</v>
      </c>
      <c r="C322">
        <v>47</v>
      </c>
      <c r="D322">
        <v>925.3</v>
      </c>
      <c r="E322" t="s">
        <v>67</v>
      </c>
      <c r="F322" s="3">
        <f t="shared" si="12"/>
        <v>19.68723404255319</v>
      </c>
      <c r="G322">
        <v>257.31</v>
      </c>
      <c r="H322">
        <f t="shared" si="13"/>
        <v>667.99</v>
      </c>
      <c r="I322">
        <f t="shared" si="14"/>
        <v>0</v>
      </c>
      <c r="J322" t="s">
        <v>188</v>
      </c>
      <c r="K322" t="s">
        <v>47</v>
      </c>
      <c r="L322" t="s">
        <v>24</v>
      </c>
      <c r="M322" t="s">
        <v>18</v>
      </c>
      <c r="N322" t="s">
        <v>203</v>
      </c>
      <c r="O322" t="s">
        <v>424</v>
      </c>
      <c r="P322" t="s">
        <v>201</v>
      </c>
    </row>
    <row r="323" spans="1:16" x14ac:dyDescent="0.25">
      <c r="A323">
        <v>49088</v>
      </c>
      <c r="B323" t="s">
        <v>43</v>
      </c>
      <c r="C323">
        <v>31</v>
      </c>
      <c r="D323">
        <v>1295.54</v>
      </c>
      <c r="E323" t="s">
        <v>67</v>
      </c>
      <c r="F323" s="3">
        <f t="shared" ref="F323:F386" si="15">D323/C323</f>
        <v>41.791612903225804</v>
      </c>
      <c r="G323">
        <v>214.23</v>
      </c>
      <c r="H323">
        <f t="shared" ref="H323:H386" si="16">D323-G323</f>
        <v>1081.31</v>
      </c>
      <c r="I323">
        <f t="shared" ref="I323:I386" si="17">IF(D323&gt;=3000,D323*2%,0)</f>
        <v>0</v>
      </c>
      <c r="J323" t="s">
        <v>62</v>
      </c>
      <c r="K323" t="s">
        <v>47</v>
      </c>
      <c r="L323" t="s">
        <v>24</v>
      </c>
      <c r="M323" t="s">
        <v>18</v>
      </c>
      <c r="N323" t="s">
        <v>203</v>
      </c>
      <c r="O323" t="s">
        <v>300</v>
      </c>
      <c r="P323" t="s">
        <v>201</v>
      </c>
    </row>
    <row r="324" spans="1:16" x14ac:dyDescent="0.25">
      <c r="A324">
        <v>49634</v>
      </c>
      <c r="B324" t="s">
        <v>28</v>
      </c>
      <c r="C324">
        <v>39</v>
      </c>
      <c r="D324">
        <v>403.73</v>
      </c>
      <c r="E324" t="s">
        <v>67</v>
      </c>
      <c r="F324" s="3">
        <f t="shared" si="15"/>
        <v>10.352051282051283</v>
      </c>
      <c r="G324">
        <v>-44.13</v>
      </c>
      <c r="H324">
        <f t="shared" si="16"/>
        <v>447.86</v>
      </c>
      <c r="I324">
        <f t="shared" si="17"/>
        <v>0</v>
      </c>
      <c r="J324" t="s">
        <v>72</v>
      </c>
      <c r="K324" t="s">
        <v>47</v>
      </c>
      <c r="L324" t="s">
        <v>24</v>
      </c>
      <c r="M324" t="s">
        <v>18</v>
      </c>
      <c r="N324" t="s">
        <v>41</v>
      </c>
      <c r="O324" t="s">
        <v>425</v>
      </c>
      <c r="P324" t="s">
        <v>201</v>
      </c>
    </row>
    <row r="325" spans="1:16" x14ac:dyDescent="0.25">
      <c r="A325">
        <v>53025</v>
      </c>
      <c r="B325" t="s">
        <v>43</v>
      </c>
      <c r="C325">
        <v>32</v>
      </c>
      <c r="D325">
        <v>195.57</v>
      </c>
      <c r="E325" t="s">
        <v>67</v>
      </c>
      <c r="F325" s="3">
        <f t="shared" si="15"/>
        <v>6.1115624999999998</v>
      </c>
      <c r="G325">
        <v>-132.93</v>
      </c>
      <c r="H325">
        <f t="shared" si="16"/>
        <v>328.5</v>
      </c>
      <c r="I325">
        <f t="shared" si="17"/>
        <v>0</v>
      </c>
      <c r="J325" t="s">
        <v>75</v>
      </c>
      <c r="K325" t="s">
        <v>47</v>
      </c>
      <c r="L325" t="s">
        <v>24</v>
      </c>
      <c r="M325" t="s">
        <v>18</v>
      </c>
      <c r="N325" t="s">
        <v>203</v>
      </c>
      <c r="O325" t="s">
        <v>250</v>
      </c>
      <c r="P325" t="s">
        <v>201</v>
      </c>
    </row>
    <row r="326" spans="1:16" x14ac:dyDescent="0.25">
      <c r="A326">
        <v>54304</v>
      </c>
      <c r="B326" t="s">
        <v>13</v>
      </c>
      <c r="C326">
        <v>11</v>
      </c>
      <c r="D326">
        <v>558.62</v>
      </c>
      <c r="E326" t="s">
        <v>67</v>
      </c>
      <c r="F326" s="3">
        <f t="shared" si="15"/>
        <v>50.783636363636361</v>
      </c>
      <c r="G326">
        <v>118.32</v>
      </c>
      <c r="H326">
        <f t="shared" si="16"/>
        <v>440.3</v>
      </c>
      <c r="I326">
        <f t="shared" si="17"/>
        <v>0</v>
      </c>
      <c r="J326" t="s">
        <v>75</v>
      </c>
      <c r="K326" t="s">
        <v>47</v>
      </c>
      <c r="L326" t="s">
        <v>24</v>
      </c>
      <c r="M326" t="s">
        <v>18</v>
      </c>
      <c r="N326" t="s">
        <v>41</v>
      </c>
      <c r="O326" t="s">
        <v>426</v>
      </c>
      <c r="P326" t="s">
        <v>201</v>
      </c>
    </row>
    <row r="327" spans="1:16" x14ac:dyDescent="0.25">
      <c r="A327">
        <v>56321</v>
      </c>
      <c r="B327" t="s">
        <v>43</v>
      </c>
      <c r="C327">
        <v>24</v>
      </c>
      <c r="D327">
        <v>135.88</v>
      </c>
      <c r="E327" t="s">
        <v>67</v>
      </c>
      <c r="F327" s="3">
        <f t="shared" si="15"/>
        <v>5.6616666666666662</v>
      </c>
      <c r="G327">
        <v>-75.39</v>
      </c>
      <c r="H327">
        <f t="shared" si="16"/>
        <v>211.26999999999998</v>
      </c>
      <c r="I327">
        <f t="shared" si="17"/>
        <v>0</v>
      </c>
      <c r="J327" t="s">
        <v>119</v>
      </c>
      <c r="K327" t="s">
        <v>47</v>
      </c>
      <c r="L327" t="s">
        <v>24</v>
      </c>
      <c r="M327" t="s">
        <v>18</v>
      </c>
      <c r="N327" t="s">
        <v>210</v>
      </c>
      <c r="O327" t="s">
        <v>427</v>
      </c>
      <c r="P327" t="s">
        <v>201</v>
      </c>
    </row>
    <row r="328" spans="1:16" x14ac:dyDescent="0.25">
      <c r="A328">
        <v>57671</v>
      </c>
      <c r="B328" t="s">
        <v>28</v>
      </c>
      <c r="C328">
        <v>6</v>
      </c>
      <c r="D328">
        <v>22.78</v>
      </c>
      <c r="E328" t="s">
        <v>67</v>
      </c>
      <c r="F328" s="3">
        <f t="shared" si="15"/>
        <v>3.7966666666666669</v>
      </c>
      <c r="G328">
        <v>3.96</v>
      </c>
      <c r="H328">
        <f t="shared" si="16"/>
        <v>18.82</v>
      </c>
      <c r="I328">
        <f t="shared" si="17"/>
        <v>0</v>
      </c>
      <c r="J328" t="s">
        <v>188</v>
      </c>
      <c r="K328" t="s">
        <v>47</v>
      </c>
      <c r="L328" t="s">
        <v>24</v>
      </c>
      <c r="M328" t="s">
        <v>18</v>
      </c>
      <c r="N328" t="s">
        <v>199</v>
      </c>
      <c r="O328" t="s">
        <v>428</v>
      </c>
      <c r="P328" t="s">
        <v>201</v>
      </c>
    </row>
    <row r="329" spans="1:16" x14ac:dyDescent="0.25">
      <c r="A329">
        <v>58978</v>
      </c>
      <c r="B329" t="s">
        <v>31</v>
      </c>
      <c r="C329">
        <v>13</v>
      </c>
      <c r="D329">
        <v>75.89</v>
      </c>
      <c r="E329" t="s">
        <v>67</v>
      </c>
      <c r="F329" s="3">
        <f t="shared" si="15"/>
        <v>5.8376923076923077</v>
      </c>
      <c r="G329">
        <v>-31.01</v>
      </c>
      <c r="H329">
        <f t="shared" si="16"/>
        <v>106.9</v>
      </c>
      <c r="I329">
        <f t="shared" si="17"/>
        <v>0</v>
      </c>
      <c r="J329" t="s">
        <v>62</v>
      </c>
      <c r="K329" t="s">
        <v>47</v>
      </c>
      <c r="L329" t="s">
        <v>24</v>
      </c>
      <c r="M329" t="s">
        <v>18</v>
      </c>
      <c r="N329" t="s">
        <v>203</v>
      </c>
      <c r="O329" t="s">
        <v>429</v>
      </c>
      <c r="P329" t="s">
        <v>201</v>
      </c>
    </row>
    <row r="330" spans="1:16" x14ac:dyDescent="0.25">
      <c r="A330">
        <v>5092</v>
      </c>
      <c r="B330" t="s">
        <v>31</v>
      </c>
      <c r="C330">
        <v>25</v>
      </c>
      <c r="D330">
        <v>978.77</v>
      </c>
      <c r="E330" t="s">
        <v>67</v>
      </c>
      <c r="F330" s="3">
        <f t="shared" si="15"/>
        <v>39.150799999999997</v>
      </c>
      <c r="G330">
        <v>220.91</v>
      </c>
      <c r="H330">
        <f t="shared" si="16"/>
        <v>757.86</v>
      </c>
      <c r="I330">
        <f t="shared" si="17"/>
        <v>0</v>
      </c>
      <c r="J330" t="s">
        <v>430</v>
      </c>
      <c r="K330" t="s">
        <v>47</v>
      </c>
      <c r="L330" t="s">
        <v>24</v>
      </c>
      <c r="M330" t="s">
        <v>18</v>
      </c>
      <c r="N330" t="s">
        <v>203</v>
      </c>
      <c r="O330" t="s">
        <v>431</v>
      </c>
      <c r="P330" t="s">
        <v>201</v>
      </c>
    </row>
    <row r="331" spans="1:16" x14ac:dyDescent="0.25">
      <c r="A331">
        <v>8257</v>
      </c>
      <c r="B331" t="s">
        <v>31</v>
      </c>
      <c r="C331">
        <v>18</v>
      </c>
      <c r="D331">
        <v>881.32</v>
      </c>
      <c r="E331" t="s">
        <v>67</v>
      </c>
      <c r="F331" s="3">
        <f t="shared" si="15"/>
        <v>48.962222222222223</v>
      </c>
      <c r="G331">
        <v>373.67</v>
      </c>
      <c r="H331">
        <f t="shared" si="16"/>
        <v>507.65000000000003</v>
      </c>
      <c r="I331">
        <f t="shared" si="17"/>
        <v>0</v>
      </c>
      <c r="J331" t="s">
        <v>432</v>
      </c>
      <c r="K331" t="s">
        <v>47</v>
      </c>
      <c r="L331" t="s">
        <v>24</v>
      </c>
      <c r="M331" t="s">
        <v>18</v>
      </c>
      <c r="N331" t="s">
        <v>203</v>
      </c>
      <c r="O331" t="s">
        <v>433</v>
      </c>
      <c r="P331" t="s">
        <v>201</v>
      </c>
    </row>
    <row r="332" spans="1:16" x14ac:dyDescent="0.25">
      <c r="A332">
        <v>9285</v>
      </c>
      <c r="B332" t="s">
        <v>43</v>
      </c>
      <c r="C332">
        <v>3</v>
      </c>
      <c r="D332">
        <v>124.81</v>
      </c>
      <c r="E332" t="s">
        <v>67</v>
      </c>
      <c r="F332" s="3">
        <f t="shared" si="15"/>
        <v>41.603333333333332</v>
      </c>
      <c r="G332">
        <v>-11.94</v>
      </c>
      <c r="H332">
        <f t="shared" si="16"/>
        <v>136.75</v>
      </c>
      <c r="I332">
        <f t="shared" si="17"/>
        <v>0</v>
      </c>
      <c r="J332" t="s">
        <v>432</v>
      </c>
      <c r="K332" t="s">
        <v>47</v>
      </c>
      <c r="L332" t="s">
        <v>24</v>
      </c>
      <c r="M332" t="s">
        <v>18</v>
      </c>
      <c r="N332" t="s">
        <v>210</v>
      </c>
      <c r="O332" t="s">
        <v>237</v>
      </c>
      <c r="P332" t="s">
        <v>201</v>
      </c>
    </row>
    <row r="333" spans="1:16" x14ac:dyDescent="0.25">
      <c r="A333">
        <v>20642</v>
      </c>
      <c r="B333" t="s">
        <v>13</v>
      </c>
      <c r="C333">
        <v>32</v>
      </c>
      <c r="D333">
        <v>135.19999999999999</v>
      </c>
      <c r="E333" t="s">
        <v>67</v>
      </c>
      <c r="F333" s="3">
        <f t="shared" si="15"/>
        <v>4.2249999999999996</v>
      </c>
      <c r="G333">
        <v>59.4</v>
      </c>
      <c r="H333">
        <f t="shared" si="16"/>
        <v>75.799999999999983</v>
      </c>
      <c r="I333">
        <f t="shared" si="17"/>
        <v>0</v>
      </c>
      <c r="J333" t="s">
        <v>434</v>
      </c>
      <c r="K333" t="s">
        <v>47</v>
      </c>
      <c r="L333" t="s">
        <v>24</v>
      </c>
      <c r="M333" t="s">
        <v>18</v>
      </c>
      <c r="N333" t="s">
        <v>199</v>
      </c>
      <c r="O333" t="s">
        <v>435</v>
      </c>
      <c r="P333" t="s">
        <v>201</v>
      </c>
    </row>
    <row r="334" spans="1:16" x14ac:dyDescent="0.25">
      <c r="A334">
        <v>30467</v>
      </c>
      <c r="B334" t="s">
        <v>43</v>
      </c>
      <c r="C334">
        <v>5</v>
      </c>
      <c r="D334">
        <v>2019.65</v>
      </c>
      <c r="E334" t="s">
        <v>67</v>
      </c>
      <c r="F334" s="3">
        <f t="shared" si="15"/>
        <v>403.93</v>
      </c>
      <c r="G334">
        <v>289.88</v>
      </c>
      <c r="H334">
        <f t="shared" si="16"/>
        <v>1729.77</v>
      </c>
      <c r="I334">
        <f t="shared" si="17"/>
        <v>0</v>
      </c>
      <c r="J334" t="s">
        <v>430</v>
      </c>
      <c r="K334" t="s">
        <v>52</v>
      </c>
      <c r="L334" t="s">
        <v>24</v>
      </c>
      <c r="M334" t="s">
        <v>18</v>
      </c>
      <c r="N334" t="s">
        <v>210</v>
      </c>
      <c r="O334" t="s">
        <v>253</v>
      </c>
      <c r="P334" t="s">
        <v>201</v>
      </c>
    </row>
    <row r="335" spans="1:16" x14ac:dyDescent="0.25">
      <c r="A335">
        <v>33893</v>
      </c>
      <c r="B335" t="s">
        <v>28</v>
      </c>
      <c r="C335">
        <v>6</v>
      </c>
      <c r="D335">
        <v>232.21</v>
      </c>
      <c r="E335" t="s">
        <v>67</v>
      </c>
      <c r="F335" s="3">
        <f t="shared" si="15"/>
        <v>38.701666666666668</v>
      </c>
      <c r="G335">
        <v>-14.03</v>
      </c>
      <c r="H335">
        <f t="shared" si="16"/>
        <v>246.24</v>
      </c>
      <c r="I335">
        <f t="shared" si="17"/>
        <v>0</v>
      </c>
      <c r="J335" t="s">
        <v>82</v>
      </c>
      <c r="K335" t="s">
        <v>52</v>
      </c>
      <c r="L335" t="s">
        <v>24</v>
      </c>
      <c r="M335" t="s">
        <v>18</v>
      </c>
      <c r="N335" t="s">
        <v>220</v>
      </c>
      <c r="O335" t="s">
        <v>436</v>
      </c>
      <c r="P335" t="s">
        <v>201</v>
      </c>
    </row>
    <row r="336" spans="1:16" x14ac:dyDescent="0.25">
      <c r="A336">
        <v>38656</v>
      </c>
      <c r="B336" t="s">
        <v>31</v>
      </c>
      <c r="C336">
        <v>13</v>
      </c>
      <c r="D336">
        <v>64.459999999999994</v>
      </c>
      <c r="E336" t="s">
        <v>67</v>
      </c>
      <c r="F336" s="3">
        <f t="shared" si="15"/>
        <v>4.9584615384615383</v>
      </c>
      <c r="G336">
        <v>25.16</v>
      </c>
      <c r="H336">
        <f t="shared" si="16"/>
        <v>39.299999999999997</v>
      </c>
      <c r="I336">
        <f t="shared" si="17"/>
        <v>0</v>
      </c>
      <c r="J336" t="s">
        <v>430</v>
      </c>
      <c r="K336" t="s">
        <v>52</v>
      </c>
      <c r="L336" t="s">
        <v>24</v>
      </c>
      <c r="M336" t="s">
        <v>18</v>
      </c>
      <c r="N336" t="s">
        <v>199</v>
      </c>
      <c r="O336" t="s">
        <v>437</v>
      </c>
      <c r="P336" t="s">
        <v>201</v>
      </c>
    </row>
    <row r="337" spans="1:16" x14ac:dyDescent="0.25">
      <c r="A337">
        <v>44610</v>
      </c>
      <c r="B337" t="s">
        <v>13</v>
      </c>
      <c r="C337">
        <v>31</v>
      </c>
      <c r="D337">
        <v>127.9</v>
      </c>
      <c r="E337" t="s">
        <v>67</v>
      </c>
      <c r="F337" s="3">
        <f t="shared" si="15"/>
        <v>4.1258064516129034</v>
      </c>
      <c r="G337">
        <v>54.21</v>
      </c>
      <c r="H337">
        <f t="shared" si="16"/>
        <v>73.69</v>
      </c>
      <c r="I337">
        <f t="shared" si="17"/>
        <v>0</v>
      </c>
      <c r="J337" t="s">
        <v>438</v>
      </c>
      <c r="K337" t="s">
        <v>52</v>
      </c>
      <c r="L337" t="s">
        <v>24</v>
      </c>
      <c r="M337" t="s">
        <v>18</v>
      </c>
      <c r="N337" t="s">
        <v>199</v>
      </c>
      <c r="O337" t="s">
        <v>435</v>
      </c>
      <c r="P337" t="s">
        <v>201</v>
      </c>
    </row>
    <row r="338" spans="1:16" x14ac:dyDescent="0.25">
      <c r="A338">
        <v>53667</v>
      </c>
      <c r="B338" t="s">
        <v>36</v>
      </c>
      <c r="C338">
        <v>33</v>
      </c>
      <c r="D338">
        <v>112.36</v>
      </c>
      <c r="E338" t="s">
        <v>67</v>
      </c>
      <c r="F338" s="3">
        <f t="shared" si="15"/>
        <v>3.4048484848484848</v>
      </c>
      <c r="G338">
        <v>-159.74</v>
      </c>
      <c r="H338">
        <f t="shared" si="16"/>
        <v>272.10000000000002</v>
      </c>
      <c r="I338">
        <f t="shared" si="17"/>
        <v>0</v>
      </c>
      <c r="J338" t="s">
        <v>318</v>
      </c>
      <c r="K338" t="s">
        <v>108</v>
      </c>
      <c r="L338" t="s">
        <v>24</v>
      </c>
      <c r="M338" t="s">
        <v>18</v>
      </c>
      <c r="N338" t="s">
        <v>210</v>
      </c>
      <c r="O338" t="s">
        <v>439</v>
      </c>
      <c r="P338" t="s">
        <v>201</v>
      </c>
    </row>
    <row r="339" spans="1:16" x14ac:dyDescent="0.25">
      <c r="A339">
        <v>53667</v>
      </c>
      <c r="B339" t="s">
        <v>36</v>
      </c>
      <c r="C339">
        <v>16</v>
      </c>
      <c r="D339">
        <v>481.04899999999998</v>
      </c>
      <c r="E339" t="s">
        <v>67</v>
      </c>
      <c r="F339" s="3">
        <f t="shared" si="15"/>
        <v>30.065562499999999</v>
      </c>
      <c r="G339">
        <v>46.51</v>
      </c>
      <c r="H339">
        <f t="shared" si="16"/>
        <v>434.53899999999999</v>
      </c>
      <c r="I339">
        <f t="shared" si="17"/>
        <v>0</v>
      </c>
      <c r="J339" t="s">
        <v>318</v>
      </c>
      <c r="K339" t="s">
        <v>108</v>
      </c>
      <c r="L339" t="s">
        <v>24</v>
      </c>
      <c r="M339" t="s">
        <v>48</v>
      </c>
      <c r="N339" t="s">
        <v>149</v>
      </c>
      <c r="O339" t="s">
        <v>440</v>
      </c>
      <c r="P339" t="s">
        <v>201</v>
      </c>
    </row>
    <row r="340" spans="1:16" x14ac:dyDescent="0.25">
      <c r="A340">
        <v>55429</v>
      </c>
      <c r="B340" t="s">
        <v>13</v>
      </c>
      <c r="C340">
        <v>43</v>
      </c>
      <c r="D340">
        <v>260.58999999999997</v>
      </c>
      <c r="E340" t="s">
        <v>67</v>
      </c>
      <c r="F340" s="3">
        <f t="shared" si="15"/>
        <v>6.0602325581395347</v>
      </c>
      <c r="G340">
        <v>-157.76</v>
      </c>
      <c r="H340">
        <f t="shared" si="16"/>
        <v>418.34999999999997</v>
      </c>
      <c r="I340">
        <f t="shared" si="17"/>
        <v>0</v>
      </c>
      <c r="J340" t="s">
        <v>326</v>
      </c>
      <c r="K340" t="s">
        <v>108</v>
      </c>
      <c r="L340" t="s">
        <v>24</v>
      </c>
      <c r="M340" t="s">
        <v>18</v>
      </c>
      <c r="N340" t="s">
        <v>203</v>
      </c>
      <c r="O340" t="s">
        <v>441</v>
      </c>
      <c r="P340" t="s">
        <v>201</v>
      </c>
    </row>
    <row r="341" spans="1:16" x14ac:dyDescent="0.25">
      <c r="A341">
        <v>3463</v>
      </c>
      <c r="B341" t="s">
        <v>43</v>
      </c>
      <c r="C341">
        <v>43</v>
      </c>
      <c r="D341">
        <v>264.75</v>
      </c>
      <c r="E341" t="s">
        <v>67</v>
      </c>
      <c r="F341" s="3">
        <f t="shared" si="15"/>
        <v>6.1569767441860463</v>
      </c>
      <c r="G341">
        <v>-212.51</v>
      </c>
      <c r="H341">
        <f t="shared" si="16"/>
        <v>477.26</v>
      </c>
      <c r="I341">
        <f t="shared" si="17"/>
        <v>0</v>
      </c>
      <c r="J341" t="s">
        <v>442</v>
      </c>
      <c r="K341" t="s">
        <v>108</v>
      </c>
      <c r="L341" t="s">
        <v>24</v>
      </c>
      <c r="M341" t="s">
        <v>18</v>
      </c>
      <c r="N341" t="s">
        <v>203</v>
      </c>
      <c r="O341" t="s">
        <v>443</v>
      </c>
      <c r="P341" t="s">
        <v>201</v>
      </c>
    </row>
    <row r="342" spans="1:16" x14ac:dyDescent="0.25">
      <c r="A342">
        <v>5538</v>
      </c>
      <c r="B342" t="s">
        <v>43</v>
      </c>
      <c r="C342">
        <v>43</v>
      </c>
      <c r="D342">
        <v>1281.28</v>
      </c>
      <c r="E342" t="s">
        <v>67</v>
      </c>
      <c r="F342" s="3">
        <f t="shared" si="15"/>
        <v>29.79720930232558</v>
      </c>
      <c r="G342">
        <v>415.85</v>
      </c>
      <c r="H342">
        <f t="shared" si="16"/>
        <v>865.43</v>
      </c>
      <c r="I342">
        <f t="shared" si="17"/>
        <v>0</v>
      </c>
      <c r="J342" t="s">
        <v>442</v>
      </c>
      <c r="K342" t="s">
        <v>108</v>
      </c>
      <c r="L342" t="s">
        <v>24</v>
      </c>
      <c r="M342" t="s">
        <v>18</v>
      </c>
      <c r="N342" t="s">
        <v>210</v>
      </c>
      <c r="O342" t="s">
        <v>444</v>
      </c>
      <c r="P342" t="s">
        <v>201</v>
      </c>
    </row>
    <row r="343" spans="1:16" x14ac:dyDescent="0.25">
      <c r="A343">
        <v>5538</v>
      </c>
      <c r="B343" t="s">
        <v>43</v>
      </c>
      <c r="C343">
        <v>4</v>
      </c>
      <c r="D343">
        <v>430.84800000000001</v>
      </c>
      <c r="E343" t="s">
        <v>67</v>
      </c>
      <c r="F343" s="3">
        <f t="shared" si="15"/>
        <v>107.712</v>
      </c>
      <c r="G343">
        <v>-492.77</v>
      </c>
      <c r="H343">
        <f t="shared" si="16"/>
        <v>923.61799999999994</v>
      </c>
      <c r="I343">
        <f t="shared" si="17"/>
        <v>0</v>
      </c>
      <c r="J343" t="s">
        <v>442</v>
      </c>
      <c r="K343" t="s">
        <v>108</v>
      </c>
      <c r="L343" t="s">
        <v>24</v>
      </c>
      <c r="M343" t="s">
        <v>48</v>
      </c>
      <c r="N343" t="s">
        <v>149</v>
      </c>
      <c r="O343">
        <v>8290</v>
      </c>
      <c r="P343" t="s">
        <v>201</v>
      </c>
    </row>
    <row r="344" spans="1:16" x14ac:dyDescent="0.25">
      <c r="A344">
        <v>9155</v>
      </c>
      <c r="B344" t="s">
        <v>43</v>
      </c>
      <c r="C344">
        <v>17</v>
      </c>
      <c r="D344">
        <v>518.79999999999995</v>
      </c>
      <c r="E344" t="s">
        <v>67</v>
      </c>
      <c r="F344" s="3">
        <f t="shared" si="15"/>
        <v>30.517647058823528</v>
      </c>
      <c r="G344">
        <v>54.63</v>
      </c>
      <c r="H344">
        <f t="shared" si="16"/>
        <v>464.16999999999996</v>
      </c>
      <c r="I344">
        <f t="shared" si="17"/>
        <v>0</v>
      </c>
      <c r="J344" t="s">
        <v>336</v>
      </c>
      <c r="K344" t="s">
        <v>108</v>
      </c>
      <c r="L344" t="s">
        <v>24</v>
      </c>
      <c r="M344" t="s">
        <v>18</v>
      </c>
      <c r="N344" t="s">
        <v>210</v>
      </c>
      <c r="O344" t="s">
        <v>445</v>
      </c>
      <c r="P344" t="s">
        <v>201</v>
      </c>
    </row>
    <row r="345" spans="1:16" x14ac:dyDescent="0.25">
      <c r="A345">
        <v>12292</v>
      </c>
      <c r="B345" t="s">
        <v>28</v>
      </c>
      <c r="C345">
        <v>32</v>
      </c>
      <c r="D345">
        <v>824.24</v>
      </c>
      <c r="E345" t="s">
        <v>67</v>
      </c>
      <c r="F345" s="3">
        <f t="shared" si="15"/>
        <v>25.7575</v>
      </c>
      <c r="G345">
        <v>-127.23</v>
      </c>
      <c r="H345">
        <f t="shared" si="16"/>
        <v>951.47</v>
      </c>
      <c r="I345">
        <f t="shared" si="17"/>
        <v>0</v>
      </c>
      <c r="J345" t="s">
        <v>336</v>
      </c>
      <c r="K345" t="s">
        <v>108</v>
      </c>
      <c r="L345" t="s">
        <v>24</v>
      </c>
      <c r="M345" t="s">
        <v>48</v>
      </c>
      <c r="N345" t="s">
        <v>215</v>
      </c>
      <c r="O345" t="s">
        <v>272</v>
      </c>
      <c r="P345" t="s">
        <v>201</v>
      </c>
    </row>
    <row r="346" spans="1:16" x14ac:dyDescent="0.25">
      <c r="A346">
        <v>23713</v>
      </c>
      <c r="B346" t="s">
        <v>28</v>
      </c>
      <c r="C346">
        <v>38</v>
      </c>
      <c r="D346">
        <v>3701.5205000000001</v>
      </c>
      <c r="E346" t="s">
        <v>67</v>
      </c>
      <c r="F346" s="3">
        <f t="shared" si="15"/>
        <v>97.408434210526323</v>
      </c>
      <c r="G346">
        <v>894.06</v>
      </c>
      <c r="H346">
        <f t="shared" si="16"/>
        <v>2807.4605000000001</v>
      </c>
      <c r="I346">
        <f t="shared" si="17"/>
        <v>74.030410000000003</v>
      </c>
      <c r="J346" t="s">
        <v>446</v>
      </c>
      <c r="K346" t="s">
        <v>108</v>
      </c>
      <c r="L346" t="s">
        <v>24</v>
      </c>
      <c r="M346" t="s">
        <v>48</v>
      </c>
      <c r="N346" t="s">
        <v>149</v>
      </c>
      <c r="O346">
        <v>8890</v>
      </c>
      <c r="P346" t="s">
        <v>201</v>
      </c>
    </row>
    <row r="347" spans="1:16" x14ac:dyDescent="0.25">
      <c r="A347">
        <v>26016</v>
      </c>
      <c r="B347" t="s">
        <v>13</v>
      </c>
      <c r="C347">
        <v>2</v>
      </c>
      <c r="D347">
        <v>154.94</v>
      </c>
      <c r="E347" t="s">
        <v>67</v>
      </c>
      <c r="F347" s="3">
        <f t="shared" si="15"/>
        <v>77.47</v>
      </c>
      <c r="G347">
        <v>-358.43</v>
      </c>
      <c r="H347">
        <f t="shared" si="16"/>
        <v>513.37</v>
      </c>
      <c r="I347">
        <f t="shared" si="17"/>
        <v>0</v>
      </c>
      <c r="J347" t="s">
        <v>336</v>
      </c>
      <c r="K347" t="s">
        <v>108</v>
      </c>
      <c r="L347" t="s">
        <v>24</v>
      </c>
      <c r="M347" t="s">
        <v>48</v>
      </c>
      <c r="N347" t="s">
        <v>215</v>
      </c>
      <c r="O347" t="s">
        <v>447</v>
      </c>
      <c r="P347" t="s">
        <v>201</v>
      </c>
    </row>
    <row r="348" spans="1:16" x14ac:dyDescent="0.25">
      <c r="A348">
        <v>32452</v>
      </c>
      <c r="B348" t="s">
        <v>36</v>
      </c>
      <c r="C348">
        <v>3</v>
      </c>
      <c r="D348">
        <v>8.6</v>
      </c>
      <c r="E348" t="s">
        <v>67</v>
      </c>
      <c r="F348" s="3">
        <f t="shared" si="15"/>
        <v>2.8666666666666667</v>
      </c>
      <c r="G348">
        <v>-2.0299999999999998</v>
      </c>
      <c r="H348">
        <f t="shared" si="16"/>
        <v>10.629999999999999</v>
      </c>
      <c r="I348">
        <f t="shared" si="17"/>
        <v>0</v>
      </c>
      <c r="J348" t="s">
        <v>342</v>
      </c>
      <c r="K348" t="s">
        <v>64</v>
      </c>
      <c r="L348" t="s">
        <v>24</v>
      </c>
      <c r="M348" t="s">
        <v>18</v>
      </c>
      <c r="N348" t="s">
        <v>199</v>
      </c>
      <c r="O348" t="s">
        <v>448</v>
      </c>
      <c r="P348" t="s">
        <v>201</v>
      </c>
    </row>
    <row r="349" spans="1:16" x14ac:dyDescent="0.25">
      <c r="A349">
        <v>33378</v>
      </c>
      <c r="B349" t="s">
        <v>13</v>
      </c>
      <c r="C349">
        <v>25</v>
      </c>
      <c r="D349">
        <v>945.36</v>
      </c>
      <c r="E349" t="s">
        <v>67</v>
      </c>
      <c r="F349" s="3">
        <f t="shared" si="15"/>
        <v>37.814399999999999</v>
      </c>
      <c r="G349">
        <v>219.85</v>
      </c>
      <c r="H349">
        <f t="shared" si="16"/>
        <v>725.51</v>
      </c>
      <c r="I349">
        <f t="shared" si="17"/>
        <v>0</v>
      </c>
      <c r="J349" t="s">
        <v>342</v>
      </c>
      <c r="K349" t="s">
        <v>64</v>
      </c>
      <c r="L349" t="s">
        <v>24</v>
      </c>
      <c r="M349" t="s">
        <v>18</v>
      </c>
      <c r="N349" t="s">
        <v>220</v>
      </c>
      <c r="O349" t="s">
        <v>449</v>
      </c>
      <c r="P349" t="s">
        <v>201</v>
      </c>
    </row>
    <row r="350" spans="1:16" x14ac:dyDescent="0.25">
      <c r="A350">
        <v>38240</v>
      </c>
      <c r="B350" t="s">
        <v>13</v>
      </c>
      <c r="C350">
        <v>4</v>
      </c>
      <c r="D350">
        <v>41.53</v>
      </c>
      <c r="E350" t="s">
        <v>67</v>
      </c>
      <c r="F350" s="3">
        <f t="shared" si="15"/>
        <v>10.3825</v>
      </c>
      <c r="G350">
        <v>-15.53</v>
      </c>
      <c r="H350">
        <f t="shared" si="16"/>
        <v>57.06</v>
      </c>
      <c r="I350">
        <f t="shared" si="17"/>
        <v>0</v>
      </c>
      <c r="J350" t="s">
        <v>336</v>
      </c>
      <c r="K350" t="s">
        <v>64</v>
      </c>
      <c r="L350" t="s">
        <v>24</v>
      </c>
      <c r="M350" t="s">
        <v>18</v>
      </c>
      <c r="N350" t="s">
        <v>210</v>
      </c>
      <c r="O350" t="s">
        <v>450</v>
      </c>
      <c r="P350" t="s">
        <v>201</v>
      </c>
    </row>
    <row r="351" spans="1:16" x14ac:dyDescent="0.25">
      <c r="A351">
        <v>38917</v>
      </c>
      <c r="B351" t="s">
        <v>31</v>
      </c>
      <c r="C351">
        <v>11</v>
      </c>
      <c r="D351">
        <v>618.19650000000001</v>
      </c>
      <c r="E351" t="s">
        <v>67</v>
      </c>
      <c r="F351" s="3">
        <f t="shared" si="15"/>
        <v>56.199681818181823</v>
      </c>
      <c r="G351">
        <v>-132.53</v>
      </c>
      <c r="H351">
        <f t="shared" si="16"/>
        <v>750.72649999999999</v>
      </c>
      <c r="I351">
        <f t="shared" si="17"/>
        <v>0</v>
      </c>
      <c r="J351" t="s">
        <v>342</v>
      </c>
      <c r="K351" t="s">
        <v>64</v>
      </c>
      <c r="L351" t="s">
        <v>24</v>
      </c>
      <c r="M351" t="s">
        <v>48</v>
      </c>
      <c r="N351" t="s">
        <v>149</v>
      </c>
      <c r="O351">
        <v>6120</v>
      </c>
      <c r="P351" t="s">
        <v>201</v>
      </c>
    </row>
    <row r="352" spans="1:16" x14ac:dyDescent="0.25">
      <c r="A352">
        <v>50336</v>
      </c>
      <c r="B352" t="s">
        <v>28</v>
      </c>
      <c r="C352">
        <v>9</v>
      </c>
      <c r="D352">
        <v>58.98</v>
      </c>
      <c r="E352" t="s">
        <v>67</v>
      </c>
      <c r="F352" s="3">
        <f t="shared" si="15"/>
        <v>6.5533333333333328</v>
      </c>
      <c r="G352">
        <v>-17.79</v>
      </c>
      <c r="H352">
        <f t="shared" si="16"/>
        <v>76.77</v>
      </c>
      <c r="I352">
        <f t="shared" si="17"/>
        <v>0</v>
      </c>
      <c r="J352" t="s">
        <v>342</v>
      </c>
      <c r="K352" t="s">
        <v>64</v>
      </c>
      <c r="L352" t="s">
        <v>24</v>
      </c>
      <c r="M352" t="s">
        <v>18</v>
      </c>
      <c r="N352" t="s">
        <v>210</v>
      </c>
      <c r="O352" t="s">
        <v>451</v>
      </c>
      <c r="P352" t="s">
        <v>201</v>
      </c>
    </row>
    <row r="353" spans="1:16" x14ac:dyDescent="0.25">
      <c r="A353">
        <v>52071</v>
      </c>
      <c r="B353" t="s">
        <v>28</v>
      </c>
      <c r="C353">
        <v>14</v>
      </c>
      <c r="D353">
        <v>136.85</v>
      </c>
      <c r="E353" t="s">
        <v>67</v>
      </c>
      <c r="F353" s="3">
        <f t="shared" si="15"/>
        <v>9.7750000000000004</v>
      </c>
      <c r="G353">
        <v>-4.43</v>
      </c>
      <c r="H353">
        <f t="shared" si="16"/>
        <v>141.28</v>
      </c>
      <c r="I353">
        <f t="shared" si="17"/>
        <v>0</v>
      </c>
      <c r="J353" t="s">
        <v>452</v>
      </c>
      <c r="K353" t="s">
        <v>64</v>
      </c>
      <c r="L353" t="s">
        <v>24</v>
      </c>
      <c r="M353" t="s">
        <v>18</v>
      </c>
      <c r="N353" t="s">
        <v>210</v>
      </c>
      <c r="O353" t="s">
        <v>373</v>
      </c>
      <c r="P353" t="s">
        <v>201</v>
      </c>
    </row>
    <row r="354" spans="1:16" x14ac:dyDescent="0.25">
      <c r="A354">
        <v>52071</v>
      </c>
      <c r="B354" t="s">
        <v>28</v>
      </c>
      <c r="C354">
        <v>1</v>
      </c>
      <c r="D354">
        <v>12.74</v>
      </c>
      <c r="E354" t="s">
        <v>67</v>
      </c>
      <c r="F354" s="3">
        <f t="shared" si="15"/>
        <v>12.74</v>
      </c>
      <c r="G354">
        <v>-11.39</v>
      </c>
      <c r="H354">
        <f t="shared" si="16"/>
        <v>24.130000000000003</v>
      </c>
      <c r="I354">
        <f t="shared" si="17"/>
        <v>0</v>
      </c>
      <c r="J354" t="s">
        <v>452</v>
      </c>
      <c r="K354" t="s">
        <v>64</v>
      </c>
      <c r="L354" t="s">
        <v>24</v>
      </c>
      <c r="M354" t="s">
        <v>25</v>
      </c>
      <c r="N354" t="s">
        <v>26</v>
      </c>
      <c r="O354" t="s">
        <v>301</v>
      </c>
      <c r="P354" t="s">
        <v>201</v>
      </c>
    </row>
    <row r="355" spans="1:16" x14ac:dyDescent="0.25">
      <c r="A355">
        <v>26759</v>
      </c>
      <c r="B355" t="s">
        <v>28</v>
      </c>
      <c r="C355">
        <v>30</v>
      </c>
      <c r="D355">
        <v>251.11</v>
      </c>
      <c r="E355" t="s">
        <v>67</v>
      </c>
      <c r="F355" s="3">
        <f t="shared" si="15"/>
        <v>8.370333333333333</v>
      </c>
      <c r="G355">
        <v>10.039999999999999</v>
      </c>
      <c r="H355">
        <f t="shared" si="16"/>
        <v>241.07000000000002</v>
      </c>
      <c r="I355">
        <f t="shared" si="17"/>
        <v>0</v>
      </c>
      <c r="J355" t="s">
        <v>63</v>
      </c>
      <c r="K355" t="s">
        <v>64</v>
      </c>
      <c r="L355" t="s">
        <v>24</v>
      </c>
      <c r="M355" t="s">
        <v>18</v>
      </c>
      <c r="N355" t="s">
        <v>210</v>
      </c>
      <c r="O355" t="s">
        <v>453</v>
      </c>
      <c r="P355" t="s">
        <v>201</v>
      </c>
    </row>
    <row r="356" spans="1:16" x14ac:dyDescent="0.25">
      <c r="A356">
        <v>483</v>
      </c>
      <c r="B356" t="s">
        <v>13</v>
      </c>
      <c r="C356">
        <v>30</v>
      </c>
      <c r="D356">
        <v>4965.7595000000001</v>
      </c>
      <c r="E356" t="s">
        <v>67</v>
      </c>
      <c r="F356" s="3">
        <f t="shared" si="15"/>
        <v>165.52531666666667</v>
      </c>
      <c r="G356">
        <v>1198.97</v>
      </c>
      <c r="H356">
        <f t="shared" si="16"/>
        <v>3766.7894999999999</v>
      </c>
      <c r="I356">
        <f t="shared" si="17"/>
        <v>99.315190000000001</v>
      </c>
      <c r="J356" t="s">
        <v>454</v>
      </c>
      <c r="K356" t="s">
        <v>16</v>
      </c>
      <c r="L356" t="s">
        <v>17</v>
      </c>
      <c r="M356" t="s">
        <v>48</v>
      </c>
      <c r="N356" t="s">
        <v>149</v>
      </c>
      <c r="O356" t="s">
        <v>455</v>
      </c>
      <c r="P356" t="s">
        <v>201</v>
      </c>
    </row>
    <row r="357" spans="1:16" x14ac:dyDescent="0.25">
      <c r="A357">
        <v>613</v>
      </c>
      <c r="B357" t="s">
        <v>13</v>
      </c>
      <c r="C357">
        <v>12</v>
      </c>
      <c r="D357">
        <v>93.54</v>
      </c>
      <c r="E357" t="s">
        <v>67</v>
      </c>
      <c r="F357" s="3">
        <f t="shared" si="15"/>
        <v>7.7950000000000008</v>
      </c>
      <c r="G357">
        <v>-54.04</v>
      </c>
      <c r="H357">
        <f t="shared" si="16"/>
        <v>147.58000000000001</v>
      </c>
      <c r="I357">
        <f t="shared" si="17"/>
        <v>0</v>
      </c>
      <c r="J357" t="s">
        <v>456</v>
      </c>
      <c r="K357" t="s">
        <v>16</v>
      </c>
      <c r="L357" t="s">
        <v>17</v>
      </c>
      <c r="M357" t="s">
        <v>18</v>
      </c>
      <c r="N357" t="s">
        <v>210</v>
      </c>
      <c r="O357" t="s">
        <v>364</v>
      </c>
      <c r="P357" t="s">
        <v>201</v>
      </c>
    </row>
    <row r="358" spans="1:16" x14ac:dyDescent="0.25">
      <c r="A358">
        <v>613</v>
      </c>
      <c r="B358" t="s">
        <v>13</v>
      </c>
      <c r="C358">
        <v>22</v>
      </c>
      <c r="D358">
        <v>905.08</v>
      </c>
      <c r="E358" t="s">
        <v>67</v>
      </c>
      <c r="F358" s="3">
        <f t="shared" si="15"/>
        <v>41.14</v>
      </c>
      <c r="G358">
        <v>127.7</v>
      </c>
      <c r="H358">
        <f t="shared" si="16"/>
        <v>777.38</v>
      </c>
      <c r="I358">
        <f t="shared" si="17"/>
        <v>0</v>
      </c>
      <c r="J358" t="s">
        <v>456</v>
      </c>
      <c r="K358" t="s">
        <v>16</v>
      </c>
      <c r="L358" t="s">
        <v>17</v>
      </c>
      <c r="M358" t="s">
        <v>18</v>
      </c>
      <c r="N358" t="s">
        <v>19</v>
      </c>
      <c r="O358" t="s">
        <v>457</v>
      </c>
      <c r="P358" t="s">
        <v>201</v>
      </c>
    </row>
    <row r="359" spans="1:16" x14ac:dyDescent="0.25">
      <c r="A359">
        <v>1344</v>
      </c>
      <c r="B359" t="s">
        <v>31</v>
      </c>
      <c r="C359">
        <v>15</v>
      </c>
      <c r="D359">
        <v>834.904</v>
      </c>
      <c r="E359" t="s">
        <v>67</v>
      </c>
      <c r="F359" s="3">
        <f t="shared" si="15"/>
        <v>55.660266666666665</v>
      </c>
      <c r="G359">
        <v>-11.68</v>
      </c>
      <c r="H359">
        <f t="shared" si="16"/>
        <v>846.58399999999995</v>
      </c>
      <c r="I359">
        <f t="shared" si="17"/>
        <v>0</v>
      </c>
      <c r="J359" t="s">
        <v>84</v>
      </c>
      <c r="K359" t="s">
        <v>16</v>
      </c>
      <c r="L359" t="s">
        <v>17</v>
      </c>
      <c r="M359" t="s">
        <v>48</v>
      </c>
      <c r="N359" t="s">
        <v>149</v>
      </c>
      <c r="O359" t="s">
        <v>307</v>
      </c>
      <c r="P359" t="s">
        <v>201</v>
      </c>
    </row>
    <row r="360" spans="1:16" x14ac:dyDescent="0.25">
      <c r="A360">
        <v>1344</v>
      </c>
      <c r="B360" t="s">
        <v>31</v>
      </c>
      <c r="C360">
        <v>18</v>
      </c>
      <c r="D360">
        <v>2480.9205000000002</v>
      </c>
      <c r="E360" t="s">
        <v>67</v>
      </c>
      <c r="F360" s="3">
        <f t="shared" si="15"/>
        <v>137.82891666666669</v>
      </c>
      <c r="G360">
        <v>313.58</v>
      </c>
      <c r="H360">
        <f t="shared" si="16"/>
        <v>2167.3405000000002</v>
      </c>
      <c r="I360">
        <f t="shared" si="17"/>
        <v>0</v>
      </c>
      <c r="J360" t="s">
        <v>84</v>
      </c>
      <c r="K360" t="s">
        <v>16</v>
      </c>
      <c r="L360" t="s">
        <v>17</v>
      </c>
      <c r="M360" t="s">
        <v>48</v>
      </c>
      <c r="N360" t="s">
        <v>149</v>
      </c>
      <c r="O360" t="s">
        <v>458</v>
      </c>
      <c r="P360" t="s">
        <v>201</v>
      </c>
    </row>
    <row r="361" spans="1:16" x14ac:dyDescent="0.25">
      <c r="A361">
        <v>1539</v>
      </c>
      <c r="B361" t="s">
        <v>31</v>
      </c>
      <c r="C361">
        <v>33</v>
      </c>
      <c r="D361">
        <v>511.83</v>
      </c>
      <c r="E361" t="s">
        <v>67</v>
      </c>
      <c r="F361" s="3">
        <f t="shared" si="15"/>
        <v>15.51</v>
      </c>
      <c r="G361">
        <v>-172.88</v>
      </c>
      <c r="H361">
        <f t="shared" si="16"/>
        <v>684.71</v>
      </c>
      <c r="I361">
        <f t="shared" si="17"/>
        <v>0</v>
      </c>
      <c r="J361" t="s">
        <v>231</v>
      </c>
      <c r="K361" t="s">
        <v>16</v>
      </c>
      <c r="L361" t="s">
        <v>17</v>
      </c>
      <c r="M361" t="s">
        <v>18</v>
      </c>
      <c r="N361" t="s">
        <v>210</v>
      </c>
      <c r="O361" t="s">
        <v>339</v>
      </c>
      <c r="P361" t="s">
        <v>201</v>
      </c>
    </row>
    <row r="362" spans="1:16" x14ac:dyDescent="0.25">
      <c r="A362">
        <v>2532</v>
      </c>
      <c r="B362" t="s">
        <v>13</v>
      </c>
      <c r="C362">
        <v>39</v>
      </c>
      <c r="D362">
        <v>282.07</v>
      </c>
      <c r="E362" t="s">
        <v>67</v>
      </c>
      <c r="F362" s="3">
        <f t="shared" si="15"/>
        <v>7.2325641025641021</v>
      </c>
      <c r="G362">
        <v>140.01</v>
      </c>
      <c r="H362">
        <f t="shared" si="16"/>
        <v>142.06</v>
      </c>
      <c r="I362">
        <f t="shared" si="17"/>
        <v>0</v>
      </c>
      <c r="J362" t="s">
        <v>96</v>
      </c>
      <c r="K362" t="s">
        <v>16</v>
      </c>
      <c r="L362" t="s">
        <v>17</v>
      </c>
      <c r="M362" t="s">
        <v>18</v>
      </c>
      <c r="N362" t="s">
        <v>199</v>
      </c>
      <c r="O362" t="s">
        <v>459</v>
      </c>
      <c r="P362" t="s">
        <v>201</v>
      </c>
    </row>
    <row r="363" spans="1:16" x14ac:dyDescent="0.25">
      <c r="A363">
        <v>2791</v>
      </c>
      <c r="B363" t="s">
        <v>13</v>
      </c>
      <c r="C363">
        <v>47</v>
      </c>
      <c r="D363">
        <v>191.67</v>
      </c>
      <c r="E363" t="s">
        <v>67</v>
      </c>
      <c r="F363" s="3">
        <f t="shared" si="15"/>
        <v>4.0780851063829786</v>
      </c>
      <c r="G363">
        <v>-236.27</v>
      </c>
      <c r="H363">
        <f t="shared" si="16"/>
        <v>427.94</v>
      </c>
      <c r="I363">
        <f t="shared" si="17"/>
        <v>0</v>
      </c>
      <c r="J363" t="s">
        <v>241</v>
      </c>
      <c r="K363" t="s">
        <v>16</v>
      </c>
      <c r="L363" t="s">
        <v>17</v>
      </c>
      <c r="M363" t="s">
        <v>18</v>
      </c>
      <c r="N363" t="s">
        <v>210</v>
      </c>
      <c r="O363" t="s">
        <v>460</v>
      </c>
      <c r="P363" t="s">
        <v>201</v>
      </c>
    </row>
    <row r="364" spans="1:16" x14ac:dyDescent="0.25">
      <c r="A364">
        <v>2791</v>
      </c>
      <c r="B364" t="s">
        <v>13</v>
      </c>
      <c r="C364">
        <v>18</v>
      </c>
      <c r="D364">
        <v>507.64</v>
      </c>
      <c r="E364" t="s">
        <v>67</v>
      </c>
      <c r="F364" s="3">
        <f t="shared" si="15"/>
        <v>28.202222222222222</v>
      </c>
      <c r="G364">
        <v>118.94</v>
      </c>
      <c r="H364">
        <f t="shared" si="16"/>
        <v>388.7</v>
      </c>
      <c r="I364">
        <f t="shared" si="17"/>
        <v>0</v>
      </c>
      <c r="J364" t="s">
        <v>241</v>
      </c>
      <c r="K364" t="s">
        <v>16</v>
      </c>
      <c r="L364" t="s">
        <v>17</v>
      </c>
      <c r="M364" t="s">
        <v>18</v>
      </c>
      <c r="N364" t="s">
        <v>203</v>
      </c>
      <c r="O364" t="s">
        <v>461</v>
      </c>
      <c r="P364" t="s">
        <v>201</v>
      </c>
    </row>
    <row r="365" spans="1:16" x14ac:dyDescent="0.25">
      <c r="A365">
        <v>3908</v>
      </c>
      <c r="B365" t="s">
        <v>36</v>
      </c>
      <c r="C365">
        <v>8</v>
      </c>
      <c r="D365">
        <v>820.28399999999999</v>
      </c>
      <c r="E365" t="s">
        <v>67</v>
      </c>
      <c r="F365" s="3">
        <f t="shared" si="15"/>
        <v>102.5355</v>
      </c>
      <c r="G365">
        <v>-180.2</v>
      </c>
      <c r="H365">
        <f t="shared" si="16"/>
        <v>1000.4839999999999</v>
      </c>
      <c r="I365">
        <f t="shared" si="17"/>
        <v>0</v>
      </c>
      <c r="J365" t="s">
        <v>166</v>
      </c>
      <c r="K365" t="s">
        <v>16</v>
      </c>
      <c r="L365" t="s">
        <v>17</v>
      </c>
      <c r="M365" t="s">
        <v>48</v>
      </c>
      <c r="N365" t="s">
        <v>149</v>
      </c>
      <c r="O365">
        <v>6160</v>
      </c>
      <c r="P365" t="s">
        <v>201</v>
      </c>
    </row>
    <row r="366" spans="1:16" x14ac:dyDescent="0.25">
      <c r="A366">
        <v>4132</v>
      </c>
      <c r="B366" t="s">
        <v>28</v>
      </c>
      <c r="C366">
        <v>5</v>
      </c>
      <c r="D366">
        <v>14.76</v>
      </c>
      <c r="E366" t="s">
        <v>67</v>
      </c>
      <c r="F366" s="3">
        <f t="shared" si="15"/>
        <v>2.952</v>
      </c>
      <c r="G366">
        <v>1.32</v>
      </c>
      <c r="H366">
        <f t="shared" si="16"/>
        <v>13.44</v>
      </c>
      <c r="I366">
        <f t="shared" si="17"/>
        <v>0</v>
      </c>
      <c r="J366" t="s">
        <v>462</v>
      </c>
      <c r="K366" t="s">
        <v>16</v>
      </c>
      <c r="L366" t="s">
        <v>17</v>
      </c>
      <c r="M366" t="s">
        <v>18</v>
      </c>
      <c r="N366" t="s">
        <v>199</v>
      </c>
      <c r="O366" t="s">
        <v>463</v>
      </c>
      <c r="P366" t="s">
        <v>201</v>
      </c>
    </row>
    <row r="367" spans="1:16" x14ac:dyDescent="0.25">
      <c r="A367">
        <v>5569</v>
      </c>
      <c r="B367" t="s">
        <v>28</v>
      </c>
      <c r="C367">
        <v>12</v>
      </c>
      <c r="D367">
        <v>118.97</v>
      </c>
      <c r="E367" t="s">
        <v>67</v>
      </c>
      <c r="F367" s="3">
        <f t="shared" si="15"/>
        <v>9.9141666666666666</v>
      </c>
      <c r="G367">
        <v>-0.06</v>
      </c>
      <c r="H367">
        <f t="shared" si="16"/>
        <v>119.03</v>
      </c>
      <c r="I367">
        <f t="shared" si="17"/>
        <v>0</v>
      </c>
      <c r="J367" t="s">
        <v>167</v>
      </c>
      <c r="K367" t="s">
        <v>16</v>
      </c>
      <c r="L367" t="s">
        <v>17</v>
      </c>
      <c r="M367" t="s">
        <v>25</v>
      </c>
      <c r="N367" t="s">
        <v>26</v>
      </c>
      <c r="O367" t="s">
        <v>464</v>
      </c>
      <c r="P367" t="s">
        <v>201</v>
      </c>
    </row>
    <row r="368" spans="1:16" x14ac:dyDescent="0.25">
      <c r="A368">
        <v>5894</v>
      </c>
      <c r="B368" t="s">
        <v>13</v>
      </c>
      <c r="C368">
        <v>7</v>
      </c>
      <c r="D368">
        <v>384.33</v>
      </c>
      <c r="E368" t="s">
        <v>67</v>
      </c>
      <c r="F368" s="3">
        <f t="shared" si="15"/>
        <v>54.904285714285713</v>
      </c>
      <c r="G368">
        <v>87.68</v>
      </c>
      <c r="H368">
        <f t="shared" si="16"/>
        <v>296.64999999999998</v>
      </c>
      <c r="I368">
        <f t="shared" si="17"/>
        <v>0</v>
      </c>
      <c r="J368" t="s">
        <v>465</v>
      </c>
      <c r="K368" t="s">
        <v>16</v>
      </c>
      <c r="L368" t="s">
        <v>17</v>
      </c>
      <c r="M368" t="s">
        <v>18</v>
      </c>
      <c r="N368" t="s">
        <v>210</v>
      </c>
      <c r="O368" t="s">
        <v>466</v>
      </c>
      <c r="P368" t="s">
        <v>201</v>
      </c>
    </row>
    <row r="369" spans="1:16" x14ac:dyDescent="0.25">
      <c r="A369">
        <v>5894</v>
      </c>
      <c r="B369" t="s">
        <v>13</v>
      </c>
      <c r="C369">
        <v>3</v>
      </c>
      <c r="D369">
        <v>239.03</v>
      </c>
      <c r="E369" t="s">
        <v>67</v>
      </c>
      <c r="F369" s="3">
        <f t="shared" si="15"/>
        <v>79.676666666666662</v>
      </c>
      <c r="G369">
        <v>-68.22</v>
      </c>
      <c r="H369">
        <f t="shared" si="16"/>
        <v>307.25</v>
      </c>
      <c r="I369">
        <f t="shared" si="17"/>
        <v>0</v>
      </c>
      <c r="J369" t="s">
        <v>465</v>
      </c>
      <c r="K369" t="s">
        <v>16</v>
      </c>
      <c r="L369" t="s">
        <v>17</v>
      </c>
      <c r="M369" t="s">
        <v>18</v>
      </c>
      <c r="N369" t="s">
        <v>41</v>
      </c>
      <c r="O369" t="s">
        <v>467</v>
      </c>
      <c r="P369" t="s">
        <v>201</v>
      </c>
    </row>
    <row r="370" spans="1:16" x14ac:dyDescent="0.25">
      <c r="A370">
        <v>6182</v>
      </c>
      <c r="B370" t="s">
        <v>31</v>
      </c>
      <c r="C370">
        <v>40</v>
      </c>
      <c r="D370">
        <v>255.48</v>
      </c>
      <c r="E370" t="s">
        <v>67</v>
      </c>
      <c r="F370" s="3">
        <f t="shared" si="15"/>
        <v>6.3869999999999996</v>
      </c>
      <c r="G370">
        <v>-116.79</v>
      </c>
      <c r="H370">
        <f t="shared" si="16"/>
        <v>372.27</v>
      </c>
      <c r="I370">
        <f t="shared" si="17"/>
        <v>0</v>
      </c>
      <c r="J370" t="s">
        <v>85</v>
      </c>
      <c r="K370" t="s">
        <v>16</v>
      </c>
      <c r="L370" t="s">
        <v>17</v>
      </c>
      <c r="M370" t="s">
        <v>18</v>
      </c>
      <c r="N370" t="s">
        <v>203</v>
      </c>
      <c r="O370" t="s">
        <v>468</v>
      </c>
      <c r="P370" t="s">
        <v>201</v>
      </c>
    </row>
    <row r="371" spans="1:16" x14ac:dyDescent="0.25">
      <c r="A371">
        <v>6982</v>
      </c>
      <c r="B371" t="s">
        <v>28</v>
      </c>
      <c r="C371">
        <v>41</v>
      </c>
      <c r="D371">
        <v>844.09</v>
      </c>
      <c r="E371" t="s">
        <v>67</v>
      </c>
      <c r="F371" s="3">
        <f t="shared" si="15"/>
        <v>20.587560975609758</v>
      </c>
      <c r="G371">
        <v>52.56</v>
      </c>
      <c r="H371">
        <f t="shared" si="16"/>
        <v>791.53</v>
      </c>
      <c r="I371">
        <f t="shared" si="17"/>
        <v>0</v>
      </c>
      <c r="J371" t="s">
        <v>166</v>
      </c>
      <c r="K371" t="s">
        <v>16</v>
      </c>
      <c r="L371" t="s">
        <v>17</v>
      </c>
      <c r="M371" t="s">
        <v>25</v>
      </c>
      <c r="N371" t="s">
        <v>26</v>
      </c>
      <c r="O371" t="s">
        <v>223</v>
      </c>
      <c r="P371" t="s">
        <v>201</v>
      </c>
    </row>
    <row r="372" spans="1:16" x14ac:dyDescent="0.25">
      <c r="A372">
        <v>7430</v>
      </c>
      <c r="B372" t="s">
        <v>36</v>
      </c>
      <c r="C372">
        <v>50</v>
      </c>
      <c r="D372">
        <v>751.77</v>
      </c>
      <c r="E372" t="s">
        <v>67</v>
      </c>
      <c r="F372" s="3">
        <f t="shared" si="15"/>
        <v>15.035399999999999</v>
      </c>
      <c r="G372">
        <v>353.2</v>
      </c>
      <c r="H372">
        <f t="shared" si="16"/>
        <v>398.57</v>
      </c>
      <c r="I372">
        <f t="shared" si="17"/>
        <v>0</v>
      </c>
      <c r="J372" t="s">
        <v>161</v>
      </c>
      <c r="K372" t="s">
        <v>16</v>
      </c>
      <c r="L372" t="s">
        <v>17</v>
      </c>
      <c r="M372" t="s">
        <v>18</v>
      </c>
      <c r="N372" t="s">
        <v>220</v>
      </c>
      <c r="O372" t="s">
        <v>409</v>
      </c>
      <c r="P372" t="s">
        <v>201</v>
      </c>
    </row>
    <row r="373" spans="1:16" x14ac:dyDescent="0.25">
      <c r="A373">
        <v>9126</v>
      </c>
      <c r="B373" t="s">
        <v>36</v>
      </c>
      <c r="C373">
        <v>47</v>
      </c>
      <c r="D373">
        <v>2799.7</v>
      </c>
      <c r="E373" t="s">
        <v>67</v>
      </c>
      <c r="F373" s="3">
        <f t="shared" si="15"/>
        <v>59.568085106382973</v>
      </c>
      <c r="G373">
        <v>884.08</v>
      </c>
      <c r="H373">
        <f t="shared" si="16"/>
        <v>1915.62</v>
      </c>
      <c r="I373">
        <f t="shared" si="17"/>
        <v>0</v>
      </c>
      <c r="J373" t="s">
        <v>89</v>
      </c>
      <c r="K373" t="s">
        <v>23</v>
      </c>
      <c r="L373" t="s">
        <v>17</v>
      </c>
      <c r="M373" t="s">
        <v>18</v>
      </c>
      <c r="N373" t="s">
        <v>41</v>
      </c>
      <c r="O373" t="s">
        <v>469</v>
      </c>
      <c r="P373" t="s">
        <v>201</v>
      </c>
    </row>
    <row r="374" spans="1:16" x14ac:dyDescent="0.25">
      <c r="A374">
        <v>9763</v>
      </c>
      <c r="B374" t="s">
        <v>36</v>
      </c>
      <c r="C374">
        <v>44</v>
      </c>
      <c r="D374">
        <v>176.26</v>
      </c>
      <c r="E374" t="s">
        <v>67</v>
      </c>
      <c r="F374" s="3">
        <f t="shared" si="15"/>
        <v>4.0059090909090909</v>
      </c>
      <c r="G374">
        <v>75.13</v>
      </c>
      <c r="H374">
        <f t="shared" si="16"/>
        <v>101.13</v>
      </c>
      <c r="I374">
        <f t="shared" si="17"/>
        <v>0</v>
      </c>
      <c r="J374" t="s">
        <v>96</v>
      </c>
      <c r="K374" t="s">
        <v>23</v>
      </c>
      <c r="L374" t="s">
        <v>17</v>
      </c>
      <c r="M374" t="s">
        <v>18</v>
      </c>
      <c r="N374" t="s">
        <v>199</v>
      </c>
      <c r="O374" t="s">
        <v>435</v>
      </c>
      <c r="P374" t="s">
        <v>201</v>
      </c>
    </row>
    <row r="375" spans="1:16" x14ac:dyDescent="0.25">
      <c r="A375">
        <v>10437</v>
      </c>
      <c r="B375" t="s">
        <v>43</v>
      </c>
      <c r="C375">
        <v>50</v>
      </c>
      <c r="D375">
        <v>820.52</v>
      </c>
      <c r="E375" t="s">
        <v>67</v>
      </c>
      <c r="F375" s="3">
        <f t="shared" si="15"/>
        <v>16.410399999999999</v>
      </c>
      <c r="G375">
        <v>-191.22</v>
      </c>
      <c r="H375">
        <f t="shared" si="16"/>
        <v>1011.74</v>
      </c>
      <c r="I375">
        <f t="shared" si="17"/>
        <v>0</v>
      </c>
      <c r="J375" t="s">
        <v>175</v>
      </c>
      <c r="K375" t="s">
        <v>23</v>
      </c>
      <c r="L375" t="s">
        <v>17</v>
      </c>
      <c r="M375" t="s">
        <v>18</v>
      </c>
      <c r="N375" t="s">
        <v>210</v>
      </c>
      <c r="O375" t="s">
        <v>339</v>
      </c>
      <c r="P375" t="s">
        <v>201</v>
      </c>
    </row>
    <row r="376" spans="1:16" x14ac:dyDescent="0.25">
      <c r="A376">
        <v>10535</v>
      </c>
      <c r="B376" t="s">
        <v>31</v>
      </c>
      <c r="C376">
        <v>25</v>
      </c>
      <c r="D376">
        <v>854.88</v>
      </c>
      <c r="E376" t="s">
        <v>67</v>
      </c>
      <c r="F376" s="3">
        <f t="shared" si="15"/>
        <v>34.1952</v>
      </c>
      <c r="G376">
        <v>-44.14</v>
      </c>
      <c r="H376">
        <f t="shared" si="16"/>
        <v>899.02</v>
      </c>
      <c r="I376">
        <f t="shared" si="17"/>
        <v>0</v>
      </c>
      <c r="J376" t="s">
        <v>88</v>
      </c>
      <c r="K376" t="s">
        <v>23</v>
      </c>
      <c r="L376" t="s">
        <v>17</v>
      </c>
      <c r="M376" t="s">
        <v>25</v>
      </c>
      <c r="N376" t="s">
        <v>26</v>
      </c>
      <c r="O376" t="s">
        <v>238</v>
      </c>
      <c r="P376" t="s">
        <v>201</v>
      </c>
    </row>
    <row r="377" spans="1:16" x14ac:dyDescent="0.25">
      <c r="A377">
        <v>11202</v>
      </c>
      <c r="B377" t="s">
        <v>36</v>
      </c>
      <c r="C377">
        <v>8</v>
      </c>
      <c r="D377">
        <v>339.81</v>
      </c>
      <c r="E377" t="s">
        <v>67</v>
      </c>
      <c r="F377" s="3">
        <f t="shared" si="15"/>
        <v>42.47625</v>
      </c>
      <c r="G377">
        <v>79.59</v>
      </c>
      <c r="H377">
        <f t="shared" si="16"/>
        <v>260.22000000000003</v>
      </c>
      <c r="I377">
        <f t="shared" si="17"/>
        <v>0</v>
      </c>
      <c r="J377" t="s">
        <v>161</v>
      </c>
      <c r="K377" t="s">
        <v>23</v>
      </c>
      <c r="L377" t="s">
        <v>17</v>
      </c>
      <c r="M377" t="s">
        <v>18</v>
      </c>
      <c r="N377" t="s">
        <v>210</v>
      </c>
      <c r="O377" t="s">
        <v>470</v>
      </c>
      <c r="P377" t="s">
        <v>201</v>
      </c>
    </row>
    <row r="378" spans="1:16" x14ac:dyDescent="0.25">
      <c r="A378">
        <v>11941</v>
      </c>
      <c r="B378" t="s">
        <v>43</v>
      </c>
      <c r="C378">
        <v>4</v>
      </c>
      <c r="D378">
        <v>73.069999999999993</v>
      </c>
      <c r="E378" t="s">
        <v>67</v>
      </c>
      <c r="F378" s="3">
        <f t="shared" si="15"/>
        <v>18.267499999999998</v>
      </c>
      <c r="G378">
        <v>-41.01</v>
      </c>
      <c r="H378">
        <f t="shared" si="16"/>
        <v>114.07999999999998</v>
      </c>
      <c r="I378">
        <f t="shared" si="17"/>
        <v>0</v>
      </c>
      <c r="J378" t="s">
        <v>172</v>
      </c>
      <c r="K378" t="s">
        <v>23</v>
      </c>
      <c r="L378" t="s">
        <v>17</v>
      </c>
      <c r="M378" t="s">
        <v>18</v>
      </c>
      <c r="N378" t="s">
        <v>19</v>
      </c>
      <c r="O378" t="s">
        <v>395</v>
      </c>
      <c r="P378" t="s">
        <v>201</v>
      </c>
    </row>
    <row r="379" spans="1:16" x14ac:dyDescent="0.25">
      <c r="A379">
        <v>12352</v>
      </c>
      <c r="B379" t="s">
        <v>36</v>
      </c>
      <c r="C379">
        <v>5</v>
      </c>
      <c r="D379">
        <v>36.86</v>
      </c>
      <c r="E379" t="s">
        <v>67</v>
      </c>
      <c r="F379" s="3">
        <f t="shared" si="15"/>
        <v>7.3719999999999999</v>
      </c>
      <c r="G379">
        <v>-32.82</v>
      </c>
      <c r="H379">
        <f t="shared" si="16"/>
        <v>69.680000000000007</v>
      </c>
      <c r="I379">
        <f t="shared" si="17"/>
        <v>0</v>
      </c>
      <c r="J379" t="s">
        <v>471</v>
      </c>
      <c r="K379" t="s">
        <v>23</v>
      </c>
      <c r="L379" t="s">
        <v>17</v>
      </c>
      <c r="M379" t="s">
        <v>18</v>
      </c>
      <c r="N379" t="s">
        <v>210</v>
      </c>
      <c r="O379" t="s">
        <v>472</v>
      </c>
      <c r="P379" t="s">
        <v>201</v>
      </c>
    </row>
    <row r="380" spans="1:16" x14ac:dyDescent="0.25">
      <c r="A380">
        <v>12544</v>
      </c>
      <c r="B380" t="s">
        <v>31</v>
      </c>
      <c r="C380">
        <v>34</v>
      </c>
      <c r="D380">
        <v>74.3</v>
      </c>
      <c r="E380" t="s">
        <v>67</v>
      </c>
      <c r="F380" s="3">
        <f t="shared" si="15"/>
        <v>2.1852941176470586</v>
      </c>
      <c r="G380">
        <v>-129.01</v>
      </c>
      <c r="H380">
        <f t="shared" si="16"/>
        <v>203.31</v>
      </c>
      <c r="I380">
        <f t="shared" si="17"/>
        <v>0</v>
      </c>
      <c r="J380" t="s">
        <v>84</v>
      </c>
      <c r="K380" t="s">
        <v>23</v>
      </c>
      <c r="L380" t="s">
        <v>17</v>
      </c>
      <c r="M380" t="s">
        <v>25</v>
      </c>
      <c r="N380" t="s">
        <v>26</v>
      </c>
      <c r="O380" t="s">
        <v>306</v>
      </c>
      <c r="P380" t="s">
        <v>201</v>
      </c>
    </row>
    <row r="381" spans="1:16" x14ac:dyDescent="0.25">
      <c r="A381">
        <v>13346</v>
      </c>
      <c r="B381" t="s">
        <v>31</v>
      </c>
      <c r="C381">
        <v>44</v>
      </c>
      <c r="D381">
        <v>268.33999999999997</v>
      </c>
      <c r="E381" t="s">
        <v>67</v>
      </c>
      <c r="F381" s="3">
        <f t="shared" si="15"/>
        <v>6.0986363636363627</v>
      </c>
      <c r="G381">
        <v>-240.83</v>
      </c>
      <c r="H381">
        <f t="shared" si="16"/>
        <v>509.16999999999996</v>
      </c>
      <c r="I381">
        <f t="shared" si="17"/>
        <v>0</v>
      </c>
      <c r="J381" t="s">
        <v>88</v>
      </c>
      <c r="K381" t="s">
        <v>23</v>
      </c>
      <c r="L381" t="s">
        <v>17</v>
      </c>
      <c r="M381" t="s">
        <v>18</v>
      </c>
      <c r="N381" t="s">
        <v>203</v>
      </c>
      <c r="O381" t="s">
        <v>473</v>
      </c>
      <c r="P381" t="s">
        <v>201</v>
      </c>
    </row>
    <row r="382" spans="1:16" x14ac:dyDescent="0.25">
      <c r="A382">
        <v>16193</v>
      </c>
      <c r="B382" t="s">
        <v>28</v>
      </c>
      <c r="C382">
        <v>8</v>
      </c>
      <c r="D382">
        <v>300.2</v>
      </c>
      <c r="E382" t="s">
        <v>67</v>
      </c>
      <c r="F382" s="3">
        <f t="shared" si="15"/>
        <v>37.524999999999999</v>
      </c>
      <c r="G382">
        <v>6.41</v>
      </c>
      <c r="H382">
        <f t="shared" si="16"/>
        <v>293.78999999999996</v>
      </c>
      <c r="I382">
        <f t="shared" si="17"/>
        <v>0</v>
      </c>
      <c r="J382" t="s">
        <v>167</v>
      </c>
      <c r="K382" t="s">
        <v>23</v>
      </c>
      <c r="L382" t="s">
        <v>17</v>
      </c>
      <c r="M382" t="s">
        <v>18</v>
      </c>
      <c r="N382" t="s">
        <v>19</v>
      </c>
      <c r="O382" t="s">
        <v>474</v>
      </c>
      <c r="P382" t="s">
        <v>201</v>
      </c>
    </row>
    <row r="383" spans="1:16" x14ac:dyDescent="0.25">
      <c r="A383">
        <v>16423</v>
      </c>
      <c r="B383" t="s">
        <v>36</v>
      </c>
      <c r="C383">
        <v>19</v>
      </c>
      <c r="D383">
        <v>128.21</v>
      </c>
      <c r="E383" t="s">
        <v>67</v>
      </c>
      <c r="F383" s="3">
        <f t="shared" si="15"/>
        <v>6.7478947368421061</v>
      </c>
      <c r="G383">
        <v>-55.13</v>
      </c>
      <c r="H383">
        <f t="shared" si="16"/>
        <v>183.34</v>
      </c>
      <c r="I383">
        <f t="shared" si="17"/>
        <v>0</v>
      </c>
      <c r="J383" t="s">
        <v>29</v>
      </c>
      <c r="K383" t="s">
        <v>23</v>
      </c>
      <c r="L383" t="s">
        <v>17</v>
      </c>
      <c r="M383" t="s">
        <v>18</v>
      </c>
      <c r="N383" t="s">
        <v>203</v>
      </c>
      <c r="O383" t="s">
        <v>475</v>
      </c>
      <c r="P383" t="s">
        <v>201</v>
      </c>
    </row>
    <row r="384" spans="1:16" x14ac:dyDescent="0.25">
      <c r="A384">
        <v>16451</v>
      </c>
      <c r="B384" t="s">
        <v>28</v>
      </c>
      <c r="C384">
        <v>9</v>
      </c>
      <c r="D384">
        <v>252.79</v>
      </c>
      <c r="E384" t="s">
        <v>67</v>
      </c>
      <c r="F384" s="3">
        <f t="shared" si="15"/>
        <v>28.087777777777777</v>
      </c>
      <c r="G384">
        <v>58.23</v>
      </c>
      <c r="H384">
        <f t="shared" si="16"/>
        <v>194.56</v>
      </c>
      <c r="I384">
        <f t="shared" si="17"/>
        <v>0</v>
      </c>
      <c r="J384" t="s">
        <v>175</v>
      </c>
      <c r="K384" t="s">
        <v>23</v>
      </c>
      <c r="L384" t="s">
        <v>17</v>
      </c>
      <c r="M384" t="s">
        <v>18</v>
      </c>
      <c r="N384" t="s">
        <v>210</v>
      </c>
      <c r="O384" t="s">
        <v>332</v>
      </c>
      <c r="P384" t="s">
        <v>201</v>
      </c>
    </row>
    <row r="385" spans="1:16" x14ac:dyDescent="0.25">
      <c r="A385">
        <v>18144</v>
      </c>
      <c r="B385" t="s">
        <v>43</v>
      </c>
      <c r="C385">
        <v>48</v>
      </c>
      <c r="D385">
        <v>207.08</v>
      </c>
      <c r="E385" t="s">
        <v>67</v>
      </c>
      <c r="F385" s="3">
        <f t="shared" si="15"/>
        <v>4.3141666666666669</v>
      </c>
      <c r="G385">
        <v>-131.82</v>
      </c>
      <c r="H385">
        <f t="shared" si="16"/>
        <v>338.9</v>
      </c>
      <c r="I385">
        <f t="shared" si="17"/>
        <v>0</v>
      </c>
      <c r="J385" t="s">
        <v>166</v>
      </c>
      <c r="K385" t="s">
        <v>23</v>
      </c>
      <c r="L385" t="s">
        <v>17</v>
      </c>
      <c r="M385" t="s">
        <v>18</v>
      </c>
      <c r="N385" t="s">
        <v>203</v>
      </c>
      <c r="O385" t="s">
        <v>476</v>
      </c>
      <c r="P385" t="s">
        <v>201</v>
      </c>
    </row>
    <row r="386" spans="1:16" x14ac:dyDescent="0.25">
      <c r="A386">
        <v>18308</v>
      </c>
      <c r="B386" t="s">
        <v>28</v>
      </c>
      <c r="C386">
        <v>30</v>
      </c>
      <c r="D386">
        <v>114.12</v>
      </c>
      <c r="E386" t="s">
        <v>67</v>
      </c>
      <c r="F386" s="3">
        <f t="shared" si="15"/>
        <v>3.8040000000000003</v>
      </c>
      <c r="G386">
        <v>15.73</v>
      </c>
      <c r="H386">
        <f t="shared" si="16"/>
        <v>98.39</v>
      </c>
      <c r="I386">
        <f t="shared" si="17"/>
        <v>0</v>
      </c>
      <c r="J386" t="s">
        <v>465</v>
      </c>
      <c r="K386" t="s">
        <v>23</v>
      </c>
      <c r="L386" t="s">
        <v>17</v>
      </c>
      <c r="M386" t="s">
        <v>18</v>
      </c>
      <c r="N386" t="s">
        <v>210</v>
      </c>
      <c r="O386" t="s">
        <v>391</v>
      </c>
      <c r="P386" t="s">
        <v>201</v>
      </c>
    </row>
    <row r="387" spans="1:16" x14ac:dyDescent="0.25">
      <c r="A387">
        <v>18308</v>
      </c>
      <c r="B387" t="s">
        <v>28</v>
      </c>
      <c r="C387">
        <v>15</v>
      </c>
      <c r="D387">
        <v>436.05</v>
      </c>
      <c r="E387" t="s">
        <v>67</v>
      </c>
      <c r="F387" s="3">
        <f t="shared" ref="F387:F450" si="18">D387/C387</f>
        <v>29.07</v>
      </c>
      <c r="G387">
        <v>-92.58</v>
      </c>
      <c r="H387">
        <f t="shared" ref="H387:H450" si="19">D387-G387</f>
        <v>528.63</v>
      </c>
      <c r="I387">
        <f t="shared" ref="I387:I450" si="20">IF(D387&gt;=3000,D387*2%,0)</f>
        <v>0</v>
      </c>
      <c r="J387" t="s">
        <v>465</v>
      </c>
      <c r="K387" t="s">
        <v>23</v>
      </c>
      <c r="L387" t="s">
        <v>17</v>
      </c>
      <c r="M387" t="s">
        <v>48</v>
      </c>
      <c r="N387" t="s">
        <v>215</v>
      </c>
      <c r="O387" t="s">
        <v>333</v>
      </c>
      <c r="P387" t="s">
        <v>201</v>
      </c>
    </row>
    <row r="388" spans="1:16" x14ac:dyDescent="0.25">
      <c r="A388">
        <v>18308</v>
      </c>
      <c r="B388" t="s">
        <v>28</v>
      </c>
      <c r="C388">
        <v>49</v>
      </c>
      <c r="D388">
        <v>5247.4835000000003</v>
      </c>
      <c r="E388" t="s">
        <v>67</v>
      </c>
      <c r="F388" s="3">
        <f t="shared" si="18"/>
        <v>107.09150000000001</v>
      </c>
      <c r="G388">
        <v>1465.87</v>
      </c>
      <c r="H388">
        <f t="shared" si="19"/>
        <v>3781.6135000000004</v>
      </c>
      <c r="I388">
        <f t="shared" si="20"/>
        <v>104.94967000000001</v>
      </c>
      <c r="J388" t="s">
        <v>465</v>
      </c>
      <c r="K388" t="s">
        <v>23</v>
      </c>
      <c r="L388" t="s">
        <v>17</v>
      </c>
      <c r="M388" t="s">
        <v>48</v>
      </c>
      <c r="N388" t="s">
        <v>149</v>
      </c>
      <c r="O388" t="s">
        <v>477</v>
      </c>
      <c r="P388" t="s">
        <v>201</v>
      </c>
    </row>
    <row r="389" spans="1:16" x14ac:dyDescent="0.25">
      <c r="A389">
        <v>19078</v>
      </c>
      <c r="B389" t="s">
        <v>43</v>
      </c>
      <c r="C389">
        <v>21</v>
      </c>
      <c r="D389">
        <v>256.12</v>
      </c>
      <c r="E389" t="s">
        <v>67</v>
      </c>
      <c r="F389" s="3">
        <f t="shared" si="18"/>
        <v>12.196190476190477</v>
      </c>
      <c r="G389">
        <v>-18.190000000000001</v>
      </c>
      <c r="H389">
        <f t="shared" si="19"/>
        <v>274.31</v>
      </c>
      <c r="I389">
        <f t="shared" si="20"/>
        <v>0</v>
      </c>
      <c r="J389" t="s">
        <v>93</v>
      </c>
      <c r="K389" t="s">
        <v>23</v>
      </c>
      <c r="L389" t="s">
        <v>17</v>
      </c>
      <c r="M389" t="s">
        <v>18</v>
      </c>
      <c r="N389" t="s">
        <v>41</v>
      </c>
      <c r="O389" t="s">
        <v>414</v>
      </c>
      <c r="P389" t="s">
        <v>201</v>
      </c>
    </row>
    <row r="390" spans="1:16" x14ac:dyDescent="0.25">
      <c r="A390">
        <v>19686</v>
      </c>
      <c r="B390" t="s">
        <v>36</v>
      </c>
      <c r="C390">
        <v>11</v>
      </c>
      <c r="D390">
        <v>152.66999999999999</v>
      </c>
      <c r="E390" t="s">
        <v>67</v>
      </c>
      <c r="F390" s="3">
        <f t="shared" si="18"/>
        <v>13.879090909090907</v>
      </c>
      <c r="G390">
        <v>12.76</v>
      </c>
      <c r="H390">
        <f t="shared" si="19"/>
        <v>139.91</v>
      </c>
      <c r="I390">
        <f t="shared" si="20"/>
        <v>0</v>
      </c>
      <c r="J390" t="s">
        <v>96</v>
      </c>
      <c r="K390" t="s">
        <v>23</v>
      </c>
      <c r="L390" t="s">
        <v>17</v>
      </c>
      <c r="M390" t="s">
        <v>18</v>
      </c>
      <c r="N390" t="s">
        <v>210</v>
      </c>
      <c r="O390" t="s">
        <v>382</v>
      </c>
      <c r="P390" t="s">
        <v>201</v>
      </c>
    </row>
    <row r="391" spans="1:16" x14ac:dyDescent="0.25">
      <c r="A391">
        <v>22151</v>
      </c>
      <c r="B391" t="s">
        <v>13</v>
      </c>
      <c r="C391">
        <v>49</v>
      </c>
      <c r="D391">
        <v>465.83</v>
      </c>
      <c r="E391" t="s">
        <v>67</v>
      </c>
      <c r="F391" s="3">
        <f t="shared" si="18"/>
        <v>9.5067346938775508</v>
      </c>
      <c r="G391">
        <v>-79.72</v>
      </c>
      <c r="H391">
        <f t="shared" si="19"/>
        <v>545.54999999999995</v>
      </c>
      <c r="I391">
        <f t="shared" si="20"/>
        <v>0</v>
      </c>
      <c r="J391" t="s">
        <v>128</v>
      </c>
      <c r="K391" t="s">
        <v>23</v>
      </c>
      <c r="L391" t="s">
        <v>17</v>
      </c>
      <c r="M391" t="s">
        <v>25</v>
      </c>
      <c r="N391" t="s">
        <v>26</v>
      </c>
      <c r="O391" t="s">
        <v>464</v>
      </c>
      <c r="P391" t="s">
        <v>201</v>
      </c>
    </row>
    <row r="392" spans="1:16" x14ac:dyDescent="0.25">
      <c r="A392">
        <v>23264</v>
      </c>
      <c r="B392" t="s">
        <v>43</v>
      </c>
      <c r="C392">
        <v>16</v>
      </c>
      <c r="D392">
        <v>108.42</v>
      </c>
      <c r="E392" t="s">
        <v>67</v>
      </c>
      <c r="F392" s="3">
        <f t="shared" si="18"/>
        <v>6.7762500000000001</v>
      </c>
      <c r="G392">
        <v>-50.82</v>
      </c>
      <c r="H392">
        <f t="shared" si="19"/>
        <v>159.24</v>
      </c>
      <c r="I392">
        <f t="shared" si="20"/>
        <v>0</v>
      </c>
      <c r="J392" t="s">
        <v>454</v>
      </c>
      <c r="K392" t="s">
        <v>23</v>
      </c>
      <c r="L392" t="s">
        <v>17</v>
      </c>
      <c r="M392" t="s">
        <v>18</v>
      </c>
      <c r="N392" t="s">
        <v>203</v>
      </c>
      <c r="O392" t="s">
        <v>478</v>
      </c>
      <c r="P392" t="s">
        <v>201</v>
      </c>
    </row>
    <row r="393" spans="1:16" x14ac:dyDescent="0.25">
      <c r="A393">
        <v>23264</v>
      </c>
      <c r="B393" t="s">
        <v>43</v>
      </c>
      <c r="C393">
        <v>27</v>
      </c>
      <c r="D393">
        <v>78.47</v>
      </c>
      <c r="E393" t="s">
        <v>67</v>
      </c>
      <c r="F393" s="3">
        <f t="shared" si="18"/>
        <v>2.9062962962962962</v>
      </c>
      <c r="G393">
        <v>17.989999999999998</v>
      </c>
      <c r="H393">
        <f t="shared" si="19"/>
        <v>60.480000000000004</v>
      </c>
      <c r="I393">
        <f t="shared" si="20"/>
        <v>0</v>
      </c>
      <c r="J393" t="s">
        <v>454</v>
      </c>
      <c r="K393" t="s">
        <v>23</v>
      </c>
      <c r="L393" t="s">
        <v>17</v>
      </c>
      <c r="M393" t="s">
        <v>18</v>
      </c>
      <c r="N393" t="s">
        <v>199</v>
      </c>
      <c r="O393" t="s">
        <v>479</v>
      </c>
      <c r="P393" t="s">
        <v>201</v>
      </c>
    </row>
    <row r="394" spans="1:16" x14ac:dyDescent="0.25">
      <c r="A394">
        <v>24128</v>
      </c>
      <c r="B394" t="s">
        <v>13</v>
      </c>
      <c r="C394">
        <v>43</v>
      </c>
      <c r="D394">
        <v>6583.9129999999996</v>
      </c>
      <c r="E394" t="s">
        <v>67</v>
      </c>
      <c r="F394" s="3">
        <f t="shared" si="18"/>
        <v>153.11425581395349</v>
      </c>
      <c r="G394">
        <v>1459.79</v>
      </c>
      <c r="H394">
        <f t="shared" si="19"/>
        <v>5124.1229999999996</v>
      </c>
      <c r="I394">
        <f t="shared" si="20"/>
        <v>131.67825999999999</v>
      </c>
      <c r="J394" t="s">
        <v>241</v>
      </c>
      <c r="K394" t="s">
        <v>23</v>
      </c>
      <c r="L394" t="s">
        <v>17</v>
      </c>
      <c r="M394" t="s">
        <v>48</v>
      </c>
      <c r="N394" t="s">
        <v>149</v>
      </c>
      <c r="O394" t="s">
        <v>258</v>
      </c>
      <c r="P394" t="s">
        <v>201</v>
      </c>
    </row>
    <row r="395" spans="1:16" x14ac:dyDescent="0.25">
      <c r="A395">
        <v>25634</v>
      </c>
      <c r="B395" t="s">
        <v>28</v>
      </c>
      <c r="C395">
        <v>29</v>
      </c>
      <c r="D395">
        <v>593.32000000000005</v>
      </c>
      <c r="E395" t="s">
        <v>67</v>
      </c>
      <c r="F395" s="3">
        <f t="shared" si="18"/>
        <v>20.459310344827589</v>
      </c>
      <c r="G395">
        <v>28.99</v>
      </c>
      <c r="H395">
        <f t="shared" si="19"/>
        <v>564.33000000000004</v>
      </c>
      <c r="I395">
        <f t="shared" si="20"/>
        <v>0</v>
      </c>
      <c r="J395" t="s">
        <v>170</v>
      </c>
      <c r="K395" t="s">
        <v>23</v>
      </c>
      <c r="L395" t="s">
        <v>17</v>
      </c>
      <c r="M395" t="s">
        <v>48</v>
      </c>
      <c r="N395" t="s">
        <v>215</v>
      </c>
      <c r="O395" t="s">
        <v>369</v>
      </c>
      <c r="P395" t="s">
        <v>201</v>
      </c>
    </row>
    <row r="396" spans="1:16" x14ac:dyDescent="0.25">
      <c r="A396">
        <v>25767</v>
      </c>
      <c r="B396" t="s">
        <v>13</v>
      </c>
      <c r="C396">
        <v>15</v>
      </c>
      <c r="D396">
        <v>593.73</v>
      </c>
      <c r="E396" t="s">
        <v>67</v>
      </c>
      <c r="F396" s="3">
        <f t="shared" si="18"/>
        <v>39.582000000000001</v>
      </c>
      <c r="G396">
        <v>108.01</v>
      </c>
      <c r="H396">
        <f t="shared" si="19"/>
        <v>485.72</v>
      </c>
      <c r="I396">
        <f t="shared" si="20"/>
        <v>0</v>
      </c>
      <c r="J396" t="s">
        <v>465</v>
      </c>
      <c r="K396" t="s">
        <v>23</v>
      </c>
      <c r="L396" t="s">
        <v>17</v>
      </c>
      <c r="M396" t="s">
        <v>18</v>
      </c>
      <c r="N396" t="s">
        <v>203</v>
      </c>
      <c r="O396" t="s">
        <v>431</v>
      </c>
      <c r="P396" t="s">
        <v>201</v>
      </c>
    </row>
    <row r="397" spans="1:16" x14ac:dyDescent="0.25">
      <c r="A397">
        <v>26499</v>
      </c>
      <c r="B397" t="s">
        <v>36</v>
      </c>
      <c r="C397">
        <v>11</v>
      </c>
      <c r="D397">
        <v>32.4</v>
      </c>
      <c r="E397" t="s">
        <v>67</v>
      </c>
      <c r="F397" s="3">
        <f t="shared" si="18"/>
        <v>2.9454545454545453</v>
      </c>
      <c r="G397">
        <v>8.7799999999999994</v>
      </c>
      <c r="H397">
        <f t="shared" si="19"/>
        <v>23.619999999999997</v>
      </c>
      <c r="I397">
        <f t="shared" si="20"/>
        <v>0</v>
      </c>
      <c r="J397" t="s">
        <v>89</v>
      </c>
      <c r="K397" t="s">
        <v>23</v>
      </c>
      <c r="L397" t="s">
        <v>17</v>
      </c>
      <c r="M397" t="s">
        <v>18</v>
      </c>
      <c r="N397" t="s">
        <v>199</v>
      </c>
      <c r="O397" t="s">
        <v>448</v>
      </c>
      <c r="P397" t="s">
        <v>201</v>
      </c>
    </row>
    <row r="398" spans="1:16" x14ac:dyDescent="0.25">
      <c r="A398">
        <v>26531</v>
      </c>
      <c r="B398" t="s">
        <v>36</v>
      </c>
      <c r="C398">
        <v>26</v>
      </c>
      <c r="D398">
        <v>4688.9485000000004</v>
      </c>
      <c r="E398" t="s">
        <v>67</v>
      </c>
      <c r="F398" s="3">
        <f t="shared" si="18"/>
        <v>180.34417307692308</v>
      </c>
      <c r="G398">
        <v>1215.44</v>
      </c>
      <c r="H398">
        <f t="shared" si="19"/>
        <v>3473.5085000000004</v>
      </c>
      <c r="I398">
        <f t="shared" si="20"/>
        <v>93.778970000000015</v>
      </c>
      <c r="J398" t="s">
        <v>480</v>
      </c>
      <c r="K398" t="s">
        <v>23</v>
      </c>
      <c r="L398" t="s">
        <v>17</v>
      </c>
      <c r="M398" t="s">
        <v>48</v>
      </c>
      <c r="N398" t="s">
        <v>149</v>
      </c>
      <c r="O398" t="s">
        <v>481</v>
      </c>
      <c r="P398" t="s">
        <v>201</v>
      </c>
    </row>
    <row r="399" spans="1:16" x14ac:dyDescent="0.25">
      <c r="A399">
        <v>26567</v>
      </c>
      <c r="B399" t="s">
        <v>43</v>
      </c>
      <c r="C399">
        <v>8</v>
      </c>
      <c r="D399">
        <v>50.7</v>
      </c>
      <c r="E399" t="s">
        <v>67</v>
      </c>
      <c r="F399" s="3">
        <f t="shared" si="18"/>
        <v>6.3375000000000004</v>
      </c>
      <c r="G399">
        <v>-44.07</v>
      </c>
      <c r="H399">
        <f t="shared" si="19"/>
        <v>94.77000000000001</v>
      </c>
      <c r="I399">
        <f t="shared" si="20"/>
        <v>0</v>
      </c>
      <c r="J399" t="s">
        <v>89</v>
      </c>
      <c r="K399" t="s">
        <v>23</v>
      </c>
      <c r="L399" t="s">
        <v>17</v>
      </c>
      <c r="M399" t="s">
        <v>18</v>
      </c>
      <c r="N399" t="s">
        <v>210</v>
      </c>
      <c r="O399" t="s">
        <v>398</v>
      </c>
      <c r="P399" t="s">
        <v>201</v>
      </c>
    </row>
    <row r="400" spans="1:16" x14ac:dyDescent="0.25">
      <c r="A400">
        <v>26567</v>
      </c>
      <c r="B400" t="s">
        <v>43</v>
      </c>
      <c r="C400">
        <v>48</v>
      </c>
      <c r="D400">
        <v>6109.817</v>
      </c>
      <c r="E400" t="s">
        <v>67</v>
      </c>
      <c r="F400" s="3">
        <f t="shared" si="18"/>
        <v>127.28785416666666</v>
      </c>
      <c r="G400">
        <v>1374.95</v>
      </c>
      <c r="H400">
        <f t="shared" si="19"/>
        <v>4734.8670000000002</v>
      </c>
      <c r="I400">
        <f t="shared" si="20"/>
        <v>122.19634000000001</v>
      </c>
      <c r="J400" t="s">
        <v>89</v>
      </c>
      <c r="K400" t="s">
        <v>23</v>
      </c>
      <c r="L400" t="s">
        <v>17</v>
      </c>
      <c r="M400" t="s">
        <v>48</v>
      </c>
      <c r="N400" t="s">
        <v>149</v>
      </c>
      <c r="O400" t="s">
        <v>482</v>
      </c>
      <c r="P400" t="s">
        <v>201</v>
      </c>
    </row>
    <row r="401" spans="1:16" x14ac:dyDescent="0.25">
      <c r="A401">
        <v>27778</v>
      </c>
      <c r="B401" t="s">
        <v>43</v>
      </c>
      <c r="C401">
        <v>1</v>
      </c>
      <c r="D401">
        <v>232.67</v>
      </c>
      <c r="E401" t="s">
        <v>67</v>
      </c>
      <c r="F401" s="3">
        <f t="shared" si="18"/>
        <v>232.67</v>
      </c>
      <c r="G401">
        <v>-105.14</v>
      </c>
      <c r="H401">
        <f t="shared" si="19"/>
        <v>337.81</v>
      </c>
      <c r="I401">
        <f t="shared" si="20"/>
        <v>0</v>
      </c>
      <c r="J401" t="s">
        <v>116</v>
      </c>
      <c r="K401" t="s">
        <v>23</v>
      </c>
      <c r="L401" t="s">
        <v>17</v>
      </c>
      <c r="M401" t="s">
        <v>18</v>
      </c>
      <c r="N401" t="s">
        <v>210</v>
      </c>
      <c r="O401" t="s">
        <v>483</v>
      </c>
      <c r="P401" t="s">
        <v>201</v>
      </c>
    </row>
    <row r="402" spans="1:16" x14ac:dyDescent="0.25">
      <c r="A402">
        <v>27909</v>
      </c>
      <c r="B402" t="s">
        <v>43</v>
      </c>
      <c r="C402">
        <v>1</v>
      </c>
      <c r="D402">
        <v>62.26</v>
      </c>
      <c r="E402" t="s">
        <v>67</v>
      </c>
      <c r="F402" s="3">
        <f t="shared" si="18"/>
        <v>62.26</v>
      </c>
      <c r="G402">
        <v>-23.24</v>
      </c>
      <c r="H402">
        <f t="shared" si="19"/>
        <v>85.5</v>
      </c>
      <c r="I402">
        <f t="shared" si="20"/>
        <v>0</v>
      </c>
      <c r="J402" t="s">
        <v>15</v>
      </c>
      <c r="K402" t="s">
        <v>23</v>
      </c>
      <c r="L402" t="s">
        <v>17</v>
      </c>
      <c r="M402" t="s">
        <v>18</v>
      </c>
      <c r="N402" t="s">
        <v>203</v>
      </c>
      <c r="O402" t="s">
        <v>484</v>
      </c>
      <c r="P402" t="s">
        <v>201</v>
      </c>
    </row>
    <row r="403" spans="1:16" x14ac:dyDescent="0.25">
      <c r="A403">
        <v>28003</v>
      </c>
      <c r="B403" t="s">
        <v>43</v>
      </c>
      <c r="C403">
        <v>31</v>
      </c>
      <c r="D403">
        <v>157.79</v>
      </c>
      <c r="E403" t="s">
        <v>67</v>
      </c>
      <c r="F403" s="3">
        <f t="shared" si="18"/>
        <v>5.09</v>
      </c>
      <c r="G403">
        <v>-95.92</v>
      </c>
      <c r="H403">
        <f t="shared" si="19"/>
        <v>253.70999999999998</v>
      </c>
      <c r="I403">
        <f t="shared" si="20"/>
        <v>0</v>
      </c>
      <c r="J403" t="s">
        <v>90</v>
      </c>
      <c r="K403" t="s">
        <v>23</v>
      </c>
      <c r="L403" t="s">
        <v>17</v>
      </c>
      <c r="M403" t="s">
        <v>18</v>
      </c>
      <c r="N403" t="s">
        <v>203</v>
      </c>
      <c r="O403" t="s">
        <v>485</v>
      </c>
      <c r="P403" t="s">
        <v>201</v>
      </c>
    </row>
    <row r="404" spans="1:16" x14ac:dyDescent="0.25">
      <c r="A404">
        <v>28165</v>
      </c>
      <c r="B404" t="s">
        <v>28</v>
      </c>
      <c r="C404">
        <v>2</v>
      </c>
      <c r="D404">
        <v>24.96</v>
      </c>
      <c r="E404" t="s">
        <v>67</v>
      </c>
      <c r="F404" s="3">
        <f t="shared" si="18"/>
        <v>12.48</v>
      </c>
      <c r="G404">
        <v>-12.8</v>
      </c>
      <c r="H404">
        <f t="shared" si="19"/>
        <v>37.760000000000005</v>
      </c>
      <c r="I404">
        <f t="shared" si="20"/>
        <v>0</v>
      </c>
      <c r="J404" t="s">
        <v>85</v>
      </c>
      <c r="K404" t="s">
        <v>23</v>
      </c>
      <c r="L404" t="s">
        <v>17</v>
      </c>
      <c r="M404" t="s">
        <v>18</v>
      </c>
      <c r="N404" t="s">
        <v>210</v>
      </c>
      <c r="O404" t="s">
        <v>486</v>
      </c>
      <c r="P404" t="s">
        <v>201</v>
      </c>
    </row>
    <row r="405" spans="1:16" x14ac:dyDescent="0.25">
      <c r="A405">
        <v>28289</v>
      </c>
      <c r="B405" t="s">
        <v>13</v>
      </c>
      <c r="C405">
        <v>31</v>
      </c>
      <c r="D405">
        <v>166.76</v>
      </c>
      <c r="E405" t="s">
        <v>67</v>
      </c>
      <c r="F405" s="3">
        <f t="shared" si="18"/>
        <v>5.379354838709677</v>
      </c>
      <c r="G405">
        <v>-46.03</v>
      </c>
      <c r="H405">
        <f t="shared" si="19"/>
        <v>212.79</v>
      </c>
      <c r="I405">
        <f t="shared" si="20"/>
        <v>0</v>
      </c>
      <c r="J405" t="s">
        <v>231</v>
      </c>
      <c r="K405" t="s">
        <v>23</v>
      </c>
      <c r="L405" t="s">
        <v>17</v>
      </c>
      <c r="M405" t="s">
        <v>18</v>
      </c>
      <c r="N405" t="s">
        <v>203</v>
      </c>
      <c r="O405" t="s">
        <v>487</v>
      </c>
      <c r="P405" t="s">
        <v>201</v>
      </c>
    </row>
    <row r="406" spans="1:16" x14ac:dyDescent="0.25">
      <c r="A406">
        <v>28486</v>
      </c>
      <c r="B406" t="s">
        <v>13</v>
      </c>
      <c r="C406">
        <v>2</v>
      </c>
      <c r="D406">
        <v>811.13</v>
      </c>
      <c r="E406" t="s">
        <v>67</v>
      </c>
      <c r="F406" s="3">
        <f t="shared" si="18"/>
        <v>405.565</v>
      </c>
      <c r="G406">
        <v>-517.47</v>
      </c>
      <c r="H406">
        <f t="shared" si="19"/>
        <v>1328.6</v>
      </c>
      <c r="I406">
        <f t="shared" si="20"/>
        <v>0</v>
      </c>
      <c r="J406" t="s">
        <v>32</v>
      </c>
      <c r="K406" t="s">
        <v>23</v>
      </c>
      <c r="L406" t="s">
        <v>17</v>
      </c>
      <c r="M406" t="s">
        <v>18</v>
      </c>
      <c r="N406" t="s">
        <v>19</v>
      </c>
      <c r="O406" t="s">
        <v>488</v>
      </c>
      <c r="P406" t="s">
        <v>201</v>
      </c>
    </row>
    <row r="407" spans="1:16" x14ac:dyDescent="0.25">
      <c r="A407">
        <v>28870</v>
      </c>
      <c r="B407" t="s">
        <v>13</v>
      </c>
      <c r="C407">
        <v>35</v>
      </c>
      <c r="D407">
        <v>3310.9454999999998</v>
      </c>
      <c r="E407" t="s">
        <v>67</v>
      </c>
      <c r="F407" s="3">
        <f t="shared" si="18"/>
        <v>94.598442857142857</v>
      </c>
      <c r="G407">
        <v>822.4</v>
      </c>
      <c r="H407">
        <f t="shared" si="19"/>
        <v>2488.5454999999997</v>
      </c>
      <c r="I407">
        <f t="shared" si="20"/>
        <v>66.218909999999994</v>
      </c>
      <c r="J407" t="s">
        <v>91</v>
      </c>
      <c r="K407" t="s">
        <v>23</v>
      </c>
      <c r="L407" t="s">
        <v>17</v>
      </c>
      <c r="M407" t="s">
        <v>48</v>
      </c>
      <c r="N407" t="s">
        <v>149</v>
      </c>
      <c r="O407">
        <v>6160</v>
      </c>
      <c r="P407" t="s">
        <v>201</v>
      </c>
    </row>
    <row r="408" spans="1:16" x14ac:dyDescent="0.25">
      <c r="A408">
        <v>30947</v>
      </c>
      <c r="B408" t="s">
        <v>31</v>
      </c>
      <c r="C408">
        <v>17</v>
      </c>
      <c r="D408">
        <v>691.59</v>
      </c>
      <c r="E408" t="s">
        <v>67</v>
      </c>
      <c r="F408" s="3">
        <f t="shared" si="18"/>
        <v>40.681764705882358</v>
      </c>
      <c r="G408">
        <v>261.24</v>
      </c>
      <c r="H408">
        <f t="shared" si="19"/>
        <v>430.35</v>
      </c>
      <c r="I408">
        <f t="shared" si="20"/>
        <v>0</v>
      </c>
      <c r="J408" t="s">
        <v>90</v>
      </c>
      <c r="K408" t="s">
        <v>23</v>
      </c>
      <c r="L408" t="s">
        <v>17</v>
      </c>
      <c r="M408" t="s">
        <v>18</v>
      </c>
      <c r="N408" t="s">
        <v>210</v>
      </c>
      <c r="O408" t="s">
        <v>323</v>
      </c>
      <c r="P408" t="s">
        <v>201</v>
      </c>
    </row>
    <row r="409" spans="1:16" x14ac:dyDescent="0.25">
      <c r="A409">
        <v>30947</v>
      </c>
      <c r="B409" t="s">
        <v>31</v>
      </c>
      <c r="C409">
        <v>45</v>
      </c>
      <c r="D409">
        <v>345.2</v>
      </c>
      <c r="E409" t="s">
        <v>67</v>
      </c>
      <c r="F409" s="3">
        <f t="shared" si="18"/>
        <v>7.6711111111111112</v>
      </c>
      <c r="G409">
        <v>183.53</v>
      </c>
      <c r="H409">
        <f t="shared" si="19"/>
        <v>161.66999999999999</v>
      </c>
      <c r="I409">
        <f t="shared" si="20"/>
        <v>0</v>
      </c>
      <c r="J409" t="s">
        <v>90</v>
      </c>
      <c r="K409" t="s">
        <v>23</v>
      </c>
      <c r="L409" t="s">
        <v>17</v>
      </c>
      <c r="M409" t="s">
        <v>18</v>
      </c>
      <c r="N409" t="s">
        <v>199</v>
      </c>
      <c r="O409" t="s">
        <v>459</v>
      </c>
      <c r="P409" t="s">
        <v>201</v>
      </c>
    </row>
    <row r="410" spans="1:16" x14ac:dyDescent="0.25">
      <c r="A410">
        <v>31270</v>
      </c>
      <c r="B410" t="s">
        <v>36</v>
      </c>
      <c r="C410">
        <v>5</v>
      </c>
      <c r="D410">
        <v>165.04</v>
      </c>
      <c r="E410" t="s">
        <v>67</v>
      </c>
      <c r="F410" s="3">
        <f t="shared" si="18"/>
        <v>33.007999999999996</v>
      </c>
      <c r="G410">
        <v>-112.44</v>
      </c>
      <c r="H410">
        <f t="shared" si="19"/>
        <v>277.48</v>
      </c>
      <c r="I410">
        <f t="shared" si="20"/>
        <v>0</v>
      </c>
      <c r="J410" t="s">
        <v>480</v>
      </c>
      <c r="K410" t="s">
        <v>23</v>
      </c>
      <c r="L410" t="s">
        <v>17</v>
      </c>
      <c r="M410" t="s">
        <v>48</v>
      </c>
      <c r="N410" t="s">
        <v>215</v>
      </c>
      <c r="O410" t="s">
        <v>341</v>
      </c>
      <c r="P410" t="s">
        <v>201</v>
      </c>
    </row>
    <row r="411" spans="1:16" x14ac:dyDescent="0.25">
      <c r="A411">
        <v>31364</v>
      </c>
      <c r="B411" t="s">
        <v>28</v>
      </c>
      <c r="C411">
        <v>2</v>
      </c>
      <c r="D411">
        <v>789.01</v>
      </c>
      <c r="E411" t="s">
        <v>67</v>
      </c>
      <c r="F411" s="3">
        <f t="shared" si="18"/>
        <v>394.505</v>
      </c>
      <c r="G411">
        <v>-539.59</v>
      </c>
      <c r="H411">
        <f t="shared" si="19"/>
        <v>1328.6</v>
      </c>
      <c r="I411">
        <f t="shared" si="20"/>
        <v>0</v>
      </c>
      <c r="J411" t="s">
        <v>128</v>
      </c>
      <c r="K411" t="s">
        <v>23</v>
      </c>
      <c r="L411" t="s">
        <v>17</v>
      </c>
      <c r="M411" t="s">
        <v>18</v>
      </c>
      <c r="N411" t="s">
        <v>19</v>
      </c>
      <c r="O411" t="s">
        <v>488</v>
      </c>
      <c r="P411" t="s">
        <v>201</v>
      </c>
    </row>
    <row r="412" spans="1:16" x14ac:dyDescent="0.25">
      <c r="A412">
        <v>31618</v>
      </c>
      <c r="B412" t="s">
        <v>43</v>
      </c>
      <c r="C412">
        <v>14</v>
      </c>
      <c r="D412">
        <v>403.17</v>
      </c>
      <c r="E412" t="s">
        <v>67</v>
      </c>
      <c r="F412" s="3">
        <f t="shared" si="18"/>
        <v>28.797857142857143</v>
      </c>
      <c r="G412">
        <v>147.44999999999999</v>
      </c>
      <c r="H412">
        <f t="shared" si="19"/>
        <v>255.72000000000003</v>
      </c>
      <c r="I412">
        <f t="shared" si="20"/>
        <v>0</v>
      </c>
      <c r="J412" t="s">
        <v>116</v>
      </c>
      <c r="K412" t="s">
        <v>23</v>
      </c>
      <c r="L412" t="s">
        <v>17</v>
      </c>
      <c r="M412" t="s">
        <v>18</v>
      </c>
      <c r="N412" t="s">
        <v>210</v>
      </c>
      <c r="O412" t="s">
        <v>489</v>
      </c>
      <c r="P412" t="s">
        <v>201</v>
      </c>
    </row>
    <row r="413" spans="1:16" x14ac:dyDescent="0.25">
      <c r="A413">
        <v>31781</v>
      </c>
      <c r="B413" t="s">
        <v>36</v>
      </c>
      <c r="C413">
        <v>46</v>
      </c>
      <c r="D413">
        <v>249.02</v>
      </c>
      <c r="E413" t="s">
        <v>67</v>
      </c>
      <c r="F413" s="3">
        <f t="shared" si="18"/>
        <v>5.4134782608695655</v>
      </c>
      <c r="G413">
        <v>-282.61</v>
      </c>
      <c r="H413">
        <f t="shared" si="19"/>
        <v>531.63</v>
      </c>
      <c r="I413">
        <f t="shared" si="20"/>
        <v>0</v>
      </c>
      <c r="J413" t="s">
        <v>89</v>
      </c>
      <c r="K413" t="s">
        <v>23</v>
      </c>
      <c r="L413" t="s">
        <v>17</v>
      </c>
      <c r="M413" t="s">
        <v>18</v>
      </c>
      <c r="N413" t="s">
        <v>210</v>
      </c>
      <c r="O413" t="s">
        <v>472</v>
      </c>
      <c r="P413" t="s">
        <v>201</v>
      </c>
    </row>
    <row r="414" spans="1:16" x14ac:dyDescent="0.25">
      <c r="A414">
        <v>32743</v>
      </c>
      <c r="B414" t="s">
        <v>43</v>
      </c>
      <c r="C414">
        <v>19</v>
      </c>
      <c r="D414">
        <v>3548.67</v>
      </c>
      <c r="E414" t="s">
        <v>67</v>
      </c>
      <c r="F414" s="3">
        <f t="shared" si="18"/>
        <v>186.7721052631579</v>
      </c>
      <c r="G414">
        <v>1280.19</v>
      </c>
      <c r="H414">
        <f t="shared" si="19"/>
        <v>2268.48</v>
      </c>
      <c r="I414">
        <f t="shared" si="20"/>
        <v>70.973399999999998</v>
      </c>
      <c r="J414" t="s">
        <v>85</v>
      </c>
      <c r="K414" t="s">
        <v>23</v>
      </c>
      <c r="L414" t="s">
        <v>17</v>
      </c>
      <c r="M414" t="s">
        <v>18</v>
      </c>
      <c r="N414" t="s">
        <v>41</v>
      </c>
      <c r="O414" t="s">
        <v>490</v>
      </c>
      <c r="P414" t="s">
        <v>201</v>
      </c>
    </row>
    <row r="415" spans="1:16" x14ac:dyDescent="0.25">
      <c r="A415">
        <v>33186</v>
      </c>
      <c r="B415" t="s">
        <v>31</v>
      </c>
      <c r="C415">
        <v>24</v>
      </c>
      <c r="D415">
        <v>1350.5309999999999</v>
      </c>
      <c r="E415" t="s">
        <v>67</v>
      </c>
      <c r="F415" s="3">
        <f t="shared" si="18"/>
        <v>56.272124999999996</v>
      </c>
      <c r="G415">
        <v>221.18</v>
      </c>
      <c r="H415">
        <f t="shared" si="19"/>
        <v>1129.3509999999999</v>
      </c>
      <c r="I415">
        <f t="shared" si="20"/>
        <v>0</v>
      </c>
      <c r="J415" t="s">
        <v>175</v>
      </c>
      <c r="K415" t="s">
        <v>23</v>
      </c>
      <c r="L415" t="s">
        <v>17</v>
      </c>
      <c r="M415" t="s">
        <v>48</v>
      </c>
      <c r="N415" t="s">
        <v>149</v>
      </c>
      <c r="O415">
        <v>8860</v>
      </c>
      <c r="P415" t="s">
        <v>201</v>
      </c>
    </row>
    <row r="416" spans="1:16" x14ac:dyDescent="0.25">
      <c r="A416">
        <v>33444</v>
      </c>
      <c r="B416" t="s">
        <v>36</v>
      </c>
      <c r="C416">
        <v>8</v>
      </c>
      <c r="D416">
        <v>127.8</v>
      </c>
      <c r="E416" t="s">
        <v>67</v>
      </c>
      <c r="F416" s="3">
        <f t="shared" si="18"/>
        <v>15.975</v>
      </c>
      <c r="G416">
        <v>-30.48</v>
      </c>
      <c r="H416">
        <f t="shared" si="19"/>
        <v>158.28</v>
      </c>
      <c r="I416">
        <f t="shared" si="20"/>
        <v>0</v>
      </c>
      <c r="J416" t="s">
        <v>96</v>
      </c>
      <c r="K416" t="s">
        <v>23</v>
      </c>
      <c r="L416" t="s">
        <v>17</v>
      </c>
      <c r="M416" t="s">
        <v>18</v>
      </c>
      <c r="N416" t="s">
        <v>19</v>
      </c>
      <c r="O416" t="s">
        <v>491</v>
      </c>
      <c r="P416" t="s">
        <v>201</v>
      </c>
    </row>
    <row r="417" spans="1:16" x14ac:dyDescent="0.25">
      <c r="A417">
        <v>33703</v>
      </c>
      <c r="B417" t="s">
        <v>28</v>
      </c>
      <c r="C417">
        <v>25</v>
      </c>
      <c r="D417">
        <v>802.19</v>
      </c>
      <c r="E417" t="s">
        <v>67</v>
      </c>
      <c r="F417" s="3">
        <f t="shared" si="18"/>
        <v>32.087600000000002</v>
      </c>
      <c r="G417">
        <v>56.26</v>
      </c>
      <c r="H417">
        <f t="shared" si="19"/>
        <v>745.93000000000006</v>
      </c>
      <c r="I417">
        <f t="shared" si="20"/>
        <v>0</v>
      </c>
      <c r="J417" t="s">
        <v>231</v>
      </c>
      <c r="K417" t="s">
        <v>23</v>
      </c>
      <c r="L417" t="s">
        <v>17</v>
      </c>
      <c r="M417" t="s">
        <v>18</v>
      </c>
      <c r="N417" t="s">
        <v>19</v>
      </c>
      <c r="O417" t="s">
        <v>226</v>
      </c>
      <c r="P417" t="s">
        <v>201</v>
      </c>
    </row>
    <row r="418" spans="1:16" x14ac:dyDescent="0.25">
      <c r="A418">
        <v>34177</v>
      </c>
      <c r="B418" t="s">
        <v>13</v>
      </c>
      <c r="C418">
        <v>13</v>
      </c>
      <c r="D418">
        <v>34.42</v>
      </c>
      <c r="E418" t="s">
        <v>67</v>
      </c>
      <c r="F418" s="3">
        <f t="shared" si="18"/>
        <v>2.6476923076923078</v>
      </c>
      <c r="G418">
        <v>9.4700000000000006</v>
      </c>
      <c r="H418">
        <f t="shared" si="19"/>
        <v>24.950000000000003</v>
      </c>
      <c r="I418">
        <f t="shared" si="20"/>
        <v>0</v>
      </c>
      <c r="J418" t="s">
        <v>492</v>
      </c>
      <c r="K418" t="s">
        <v>23</v>
      </c>
      <c r="L418" t="s">
        <v>17</v>
      </c>
      <c r="M418" t="s">
        <v>18</v>
      </c>
      <c r="N418" t="s">
        <v>199</v>
      </c>
      <c r="O418" t="s">
        <v>493</v>
      </c>
      <c r="P418" t="s">
        <v>201</v>
      </c>
    </row>
    <row r="419" spans="1:16" x14ac:dyDescent="0.25">
      <c r="A419">
        <v>34177</v>
      </c>
      <c r="B419" t="s">
        <v>13</v>
      </c>
      <c r="C419">
        <v>26</v>
      </c>
      <c r="D419">
        <v>172.76</v>
      </c>
      <c r="E419" t="s">
        <v>67</v>
      </c>
      <c r="F419" s="3">
        <f t="shared" si="18"/>
        <v>6.6446153846153839</v>
      </c>
      <c r="G419">
        <v>73.180000000000007</v>
      </c>
      <c r="H419">
        <f t="shared" si="19"/>
        <v>99.579999999999984</v>
      </c>
      <c r="I419">
        <f t="shared" si="20"/>
        <v>0</v>
      </c>
      <c r="J419" t="s">
        <v>492</v>
      </c>
      <c r="K419" t="s">
        <v>23</v>
      </c>
      <c r="L419" t="s">
        <v>17</v>
      </c>
      <c r="M419" t="s">
        <v>18</v>
      </c>
      <c r="N419" t="s">
        <v>199</v>
      </c>
      <c r="O419" t="s">
        <v>459</v>
      </c>
      <c r="P419" t="s">
        <v>201</v>
      </c>
    </row>
    <row r="420" spans="1:16" x14ac:dyDescent="0.25">
      <c r="A420">
        <v>34631</v>
      </c>
      <c r="B420" t="s">
        <v>28</v>
      </c>
      <c r="C420">
        <v>5</v>
      </c>
      <c r="D420">
        <v>22.06</v>
      </c>
      <c r="E420" t="s">
        <v>67</v>
      </c>
      <c r="F420" s="3">
        <f t="shared" si="18"/>
        <v>4.4119999999999999</v>
      </c>
      <c r="G420">
        <v>-22.28</v>
      </c>
      <c r="H420">
        <f t="shared" si="19"/>
        <v>44.34</v>
      </c>
      <c r="I420">
        <f t="shared" si="20"/>
        <v>0</v>
      </c>
      <c r="J420" t="s">
        <v>93</v>
      </c>
      <c r="K420" t="s">
        <v>23</v>
      </c>
      <c r="L420" t="s">
        <v>17</v>
      </c>
      <c r="M420" t="s">
        <v>18</v>
      </c>
      <c r="N420" t="s">
        <v>210</v>
      </c>
      <c r="O420" t="s">
        <v>439</v>
      </c>
      <c r="P420" t="s">
        <v>201</v>
      </c>
    </row>
    <row r="421" spans="1:16" x14ac:dyDescent="0.25">
      <c r="A421">
        <v>36134</v>
      </c>
      <c r="B421" t="s">
        <v>31</v>
      </c>
      <c r="C421">
        <v>6</v>
      </c>
      <c r="D421">
        <v>826.97349999999994</v>
      </c>
      <c r="E421" t="s">
        <v>67</v>
      </c>
      <c r="F421" s="3">
        <f t="shared" si="18"/>
        <v>137.82891666666666</v>
      </c>
      <c r="G421">
        <v>-413.33</v>
      </c>
      <c r="H421">
        <f t="shared" si="19"/>
        <v>1240.3035</v>
      </c>
      <c r="I421">
        <f t="shared" si="20"/>
        <v>0</v>
      </c>
      <c r="J421" t="s">
        <v>85</v>
      </c>
      <c r="K421" t="s">
        <v>23</v>
      </c>
      <c r="L421" t="s">
        <v>17</v>
      </c>
      <c r="M421" t="s">
        <v>48</v>
      </c>
      <c r="N421" t="s">
        <v>149</v>
      </c>
      <c r="O421" t="s">
        <v>494</v>
      </c>
      <c r="P421" t="s">
        <v>201</v>
      </c>
    </row>
    <row r="422" spans="1:16" x14ac:dyDescent="0.25">
      <c r="A422">
        <v>36644</v>
      </c>
      <c r="B422" t="s">
        <v>13</v>
      </c>
      <c r="C422">
        <v>24</v>
      </c>
      <c r="D422">
        <v>2298.3200000000002</v>
      </c>
      <c r="E422" t="s">
        <v>67</v>
      </c>
      <c r="F422" s="3">
        <f t="shared" si="18"/>
        <v>95.763333333333335</v>
      </c>
      <c r="G422">
        <v>218.72</v>
      </c>
      <c r="H422">
        <f t="shared" si="19"/>
        <v>2079.6000000000004</v>
      </c>
      <c r="I422">
        <f t="shared" si="20"/>
        <v>0</v>
      </c>
      <c r="J422" t="s">
        <v>166</v>
      </c>
      <c r="K422" t="s">
        <v>23</v>
      </c>
      <c r="L422" t="s">
        <v>17</v>
      </c>
      <c r="M422" t="s">
        <v>48</v>
      </c>
      <c r="N422" t="s">
        <v>215</v>
      </c>
      <c r="O422" t="s">
        <v>495</v>
      </c>
      <c r="P422" t="s">
        <v>201</v>
      </c>
    </row>
    <row r="423" spans="1:16" x14ac:dyDescent="0.25">
      <c r="A423">
        <v>37634</v>
      </c>
      <c r="B423" t="s">
        <v>36</v>
      </c>
      <c r="C423">
        <v>32</v>
      </c>
      <c r="D423">
        <v>368.18</v>
      </c>
      <c r="E423" t="s">
        <v>67</v>
      </c>
      <c r="F423" s="3">
        <f t="shared" si="18"/>
        <v>11.505625</v>
      </c>
      <c r="G423">
        <v>-36.78</v>
      </c>
      <c r="H423">
        <f t="shared" si="19"/>
        <v>404.96000000000004</v>
      </c>
      <c r="I423">
        <f t="shared" si="20"/>
        <v>0</v>
      </c>
      <c r="J423" t="s">
        <v>93</v>
      </c>
      <c r="K423" t="s">
        <v>23</v>
      </c>
      <c r="L423" t="s">
        <v>17</v>
      </c>
      <c r="M423" t="s">
        <v>18</v>
      </c>
      <c r="N423" t="s">
        <v>19</v>
      </c>
      <c r="O423" t="s">
        <v>232</v>
      </c>
      <c r="P423" t="s">
        <v>201</v>
      </c>
    </row>
    <row r="424" spans="1:16" x14ac:dyDescent="0.25">
      <c r="A424">
        <v>39364</v>
      </c>
      <c r="B424" t="s">
        <v>13</v>
      </c>
      <c r="C424">
        <v>15</v>
      </c>
      <c r="D424">
        <v>19417.55</v>
      </c>
      <c r="E424" t="s">
        <v>67</v>
      </c>
      <c r="F424" s="3">
        <f t="shared" si="18"/>
        <v>1294.5033333333333</v>
      </c>
      <c r="G424">
        <v>8417.57</v>
      </c>
      <c r="H424">
        <f t="shared" si="19"/>
        <v>10999.98</v>
      </c>
      <c r="I424">
        <f t="shared" si="20"/>
        <v>388.351</v>
      </c>
      <c r="J424" t="s">
        <v>172</v>
      </c>
      <c r="K424" t="s">
        <v>23</v>
      </c>
      <c r="L424" t="s">
        <v>17</v>
      </c>
      <c r="M424" t="s">
        <v>18</v>
      </c>
      <c r="N424" t="s">
        <v>210</v>
      </c>
      <c r="O424" t="s">
        <v>496</v>
      </c>
      <c r="P424" t="s">
        <v>201</v>
      </c>
    </row>
    <row r="425" spans="1:16" x14ac:dyDescent="0.25">
      <c r="A425">
        <v>39683</v>
      </c>
      <c r="B425" t="s">
        <v>13</v>
      </c>
      <c r="C425">
        <v>31</v>
      </c>
      <c r="D425">
        <v>615.58000000000004</v>
      </c>
      <c r="E425" t="s">
        <v>67</v>
      </c>
      <c r="F425" s="3">
        <f t="shared" si="18"/>
        <v>19.857419354838711</v>
      </c>
      <c r="G425">
        <v>168</v>
      </c>
      <c r="H425">
        <f t="shared" si="19"/>
        <v>447.58000000000004</v>
      </c>
      <c r="I425">
        <f t="shared" si="20"/>
        <v>0</v>
      </c>
      <c r="J425" t="s">
        <v>95</v>
      </c>
      <c r="K425" t="s">
        <v>23</v>
      </c>
      <c r="L425" t="s">
        <v>17</v>
      </c>
      <c r="M425" t="s">
        <v>18</v>
      </c>
      <c r="N425" t="s">
        <v>210</v>
      </c>
      <c r="O425" t="s">
        <v>497</v>
      </c>
      <c r="P425" t="s">
        <v>201</v>
      </c>
    </row>
    <row r="426" spans="1:16" x14ac:dyDescent="0.25">
      <c r="A426">
        <v>40067</v>
      </c>
      <c r="B426" t="s">
        <v>31</v>
      </c>
      <c r="C426">
        <v>38</v>
      </c>
      <c r="D426">
        <v>2157.3085000000001</v>
      </c>
      <c r="E426" t="s">
        <v>67</v>
      </c>
      <c r="F426" s="3">
        <f t="shared" si="18"/>
        <v>56.771276315789478</v>
      </c>
      <c r="G426">
        <v>519.25</v>
      </c>
      <c r="H426">
        <f t="shared" si="19"/>
        <v>1638.0585000000001</v>
      </c>
      <c r="I426">
        <f t="shared" si="20"/>
        <v>0</v>
      </c>
      <c r="J426" t="s">
        <v>96</v>
      </c>
      <c r="K426" t="s">
        <v>23</v>
      </c>
      <c r="L426" t="s">
        <v>17</v>
      </c>
      <c r="M426" t="s">
        <v>48</v>
      </c>
      <c r="N426" t="s">
        <v>149</v>
      </c>
      <c r="O426">
        <v>3390</v>
      </c>
      <c r="P426" t="s">
        <v>201</v>
      </c>
    </row>
    <row r="427" spans="1:16" x14ac:dyDescent="0.25">
      <c r="A427">
        <v>40132</v>
      </c>
      <c r="B427" t="s">
        <v>31</v>
      </c>
      <c r="C427">
        <v>16</v>
      </c>
      <c r="D427">
        <v>347.47</v>
      </c>
      <c r="E427" t="s">
        <v>67</v>
      </c>
      <c r="F427" s="3">
        <f t="shared" si="18"/>
        <v>21.716875000000002</v>
      </c>
      <c r="G427">
        <v>-86.2</v>
      </c>
      <c r="H427">
        <f t="shared" si="19"/>
        <v>433.67</v>
      </c>
      <c r="I427">
        <f t="shared" si="20"/>
        <v>0</v>
      </c>
      <c r="J427" t="s">
        <v>471</v>
      </c>
      <c r="K427" t="s">
        <v>23</v>
      </c>
      <c r="L427" t="s">
        <v>17</v>
      </c>
      <c r="M427" t="s">
        <v>18</v>
      </c>
      <c r="N427" t="s">
        <v>210</v>
      </c>
      <c r="O427" t="s">
        <v>352</v>
      </c>
      <c r="P427" t="s">
        <v>201</v>
      </c>
    </row>
    <row r="428" spans="1:16" x14ac:dyDescent="0.25">
      <c r="A428">
        <v>41153</v>
      </c>
      <c r="B428" t="s">
        <v>36</v>
      </c>
      <c r="C428">
        <v>29</v>
      </c>
      <c r="D428">
        <v>862.2</v>
      </c>
      <c r="E428" t="s">
        <v>67</v>
      </c>
      <c r="F428" s="3">
        <f t="shared" si="18"/>
        <v>29.731034482758623</v>
      </c>
      <c r="G428">
        <v>-45.1</v>
      </c>
      <c r="H428">
        <f t="shared" si="19"/>
        <v>907.30000000000007</v>
      </c>
      <c r="I428">
        <f t="shared" si="20"/>
        <v>0</v>
      </c>
      <c r="J428" t="s">
        <v>96</v>
      </c>
      <c r="K428" t="s">
        <v>23</v>
      </c>
      <c r="L428" t="s">
        <v>17</v>
      </c>
      <c r="M428" t="s">
        <v>48</v>
      </c>
      <c r="N428" t="s">
        <v>215</v>
      </c>
      <c r="O428" t="s">
        <v>333</v>
      </c>
      <c r="P428" t="s">
        <v>201</v>
      </c>
    </row>
    <row r="429" spans="1:16" x14ac:dyDescent="0.25">
      <c r="A429">
        <v>41409</v>
      </c>
      <c r="B429" t="s">
        <v>28</v>
      </c>
      <c r="C429">
        <v>1</v>
      </c>
      <c r="D429">
        <v>18.920000000000002</v>
      </c>
      <c r="E429" t="s">
        <v>67</v>
      </c>
      <c r="F429" s="3">
        <f t="shared" si="18"/>
        <v>18.920000000000002</v>
      </c>
      <c r="G429">
        <v>-18.25</v>
      </c>
      <c r="H429">
        <f t="shared" si="19"/>
        <v>37.17</v>
      </c>
      <c r="I429">
        <f t="shared" si="20"/>
        <v>0</v>
      </c>
      <c r="J429" t="s">
        <v>128</v>
      </c>
      <c r="K429" t="s">
        <v>23</v>
      </c>
      <c r="L429" t="s">
        <v>17</v>
      </c>
      <c r="M429" t="s">
        <v>18</v>
      </c>
      <c r="N429" t="s">
        <v>210</v>
      </c>
      <c r="O429" t="s">
        <v>498</v>
      </c>
      <c r="P429" t="s">
        <v>201</v>
      </c>
    </row>
    <row r="430" spans="1:16" x14ac:dyDescent="0.25">
      <c r="A430">
        <v>42209</v>
      </c>
      <c r="B430" t="s">
        <v>13</v>
      </c>
      <c r="C430">
        <v>5</v>
      </c>
      <c r="D430">
        <v>324.55</v>
      </c>
      <c r="E430" t="s">
        <v>67</v>
      </c>
      <c r="F430" s="3">
        <f t="shared" si="18"/>
        <v>64.91</v>
      </c>
      <c r="G430">
        <v>-12.82</v>
      </c>
      <c r="H430">
        <f t="shared" si="19"/>
        <v>337.37</v>
      </c>
      <c r="I430">
        <f t="shared" si="20"/>
        <v>0</v>
      </c>
      <c r="J430" t="s">
        <v>96</v>
      </c>
      <c r="K430" t="s">
        <v>23</v>
      </c>
      <c r="L430" t="s">
        <v>17</v>
      </c>
      <c r="M430" t="s">
        <v>18</v>
      </c>
      <c r="N430" t="s">
        <v>41</v>
      </c>
      <c r="O430" t="s">
        <v>499</v>
      </c>
      <c r="P430" t="s">
        <v>201</v>
      </c>
    </row>
    <row r="431" spans="1:16" x14ac:dyDescent="0.25">
      <c r="A431">
        <v>43109</v>
      </c>
      <c r="B431" t="s">
        <v>43</v>
      </c>
      <c r="C431">
        <v>19</v>
      </c>
      <c r="D431">
        <v>281.83999999999997</v>
      </c>
      <c r="E431" t="s">
        <v>67</v>
      </c>
      <c r="F431" s="3">
        <f t="shared" si="18"/>
        <v>14.833684210526314</v>
      </c>
      <c r="G431">
        <v>-21.85</v>
      </c>
      <c r="H431">
        <f t="shared" si="19"/>
        <v>303.69</v>
      </c>
      <c r="I431">
        <f t="shared" si="20"/>
        <v>0</v>
      </c>
      <c r="J431" t="s">
        <v>166</v>
      </c>
      <c r="K431" t="s">
        <v>23</v>
      </c>
      <c r="L431" t="s">
        <v>17</v>
      </c>
      <c r="M431" t="s">
        <v>18</v>
      </c>
      <c r="N431" t="s">
        <v>210</v>
      </c>
      <c r="O431" t="s">
        <v>500</v>
      </c>
      <c r="P431" t="s">
        <v>201</v>
      </c>
    </row>
    <row r="432" spans="1:16" x14ac:dyDescent="0.25">
      <c r="A432">
        <v>43109</v>
      </c>
      <c r="B432" t="s">
        <v>43</v>
      </c>
      <c r="C432">
        <v>25</v>
      </c>
      <c r="D432">
        <v>509.52</v>
      </c>
      <c r="E432" t="s">
        <v>67</v>
      </c>
      <c r="F432" s="3">
        <f t="shared" si="18"/>
        <v>20.380800000000001</v>
      </c>
      <c r="G432">
        <v>-145.78</v>
      </c>
      <c r="H432">
        <f t="shared" si="19"/>
        <v>655.29999999999995</v>
      </c>
      <c r="I432">
        <f t="shared" si="20"/>
        <v>0</v>
      </c>
      <c r="J432" t="s">
        <v>166</v>
      </c>
      <c r="K432" t="s">
        <v>23</v>
      </c>
      <c r="L432" t="s">
        <v>17</v>
      </c>
      <c r="M432" t="s">
        <v>48</v>
      </c>
      <c r="N432" t="s">
        <v>215</v>
      </c>
      <c r="O432" t="s">
        <v>281</v>
      </c>
      <c r="P432" t="s">
        <v>201</v>
      </c>
    </row>
    <row r="433" spans="1:16" x14ac:dyDescent="0.25">
      <c r="A433">
        <v>43329</v>
      </c>
      <c r="B433" t="s">
        <v>36</v>
      </c>
      <c r="C433">
        <v>42</v>
      </c>
      <c r="D433">
        <v>2475.83</v>
      </c>
      <c r="E433" t="s">
        <v>67</v>
      </c>
      <c r="F433" s="3">
        <f t="shared" si="18"/>
        <v>58.948333333333331</v>
      </c>
      <c r="G433">
        <v>752.37</v>
      </c>
      <c r="H433">
        <f t="shared" si="19"/>
        <v>1723.46</v>
      </c>
      <c r="I433">
        <f t="shared" si="20"/>
        <v>0</v>
      </c>
      <c r="J433" t="s">
        <v>88</v>
      </c>
      <c r="K433" t="s">
        <v>23</v>
      </c>
      <c r="L433" t="s">
        <v>17</v>
      </c>
      <c r="M433" t="s">
        <v>18</v>
      </c>
      <c r="N433" t="s">
        <v>41</v>
      </c>
      <c r="O433" t="s">
        <v>273</v>
      </c>
      <c r="P433" t="s">
        <v>201</v>
      </c>
    </row>
    <row r="434" spans="1:16" x14ac:dyDescent="0.25">
      <c r="A434">
        <v>43364</v>
      </c>
      <c r="B434" t="s">
        <v>13</v>
      </c>
      <c r="C434">
        <v>21</v>
      </c>
      <c r="D434">
        <v>524.20000000000005</v>
      </c>
      <c r="E434" t="s">
        <v>67</v>
      </c>
      <c r="F434" s="3">
        <f t="shared" si="18"/>
        <v>24.961904761904766</v>
      </c>
      <c r="G434">
        <v>158.97999999999999</v>
      </c>
      <c r="H434">
        <f t="shared" si="19"/>
        <v>365.22</v>
      </c>
      <c r="I434">
        <f t="shared" si="20"/>
        <v>0</v>
      </c>
      <c r="J434" t="s">
        <v>227</v>
      </c>
      <c r="K434" t="s">
        <v>23</v>
      </c>
      <c r="L434" t="s">
        <v>17</v>
      </c>
      <c r="M434" t="s">
        <v>18</v>
      </c>
      <c r="N434" t="s">
        <v>220</v>
      </c>
      <c r="O434" t="s">
        <v>224</v>
      </c>
      <c r="P434" t="s">
        <v>201</v>
      </c>
    </row>
    <row r="435" spans="1:16" x14ac:dyDescent="0.25">
      <c r="A435">
        <v>44071</v>
      </c>
      <c r="B435" t="s">
        <v>28</v>
      </c>
      <c r="C435">
        <v>19</v>
      </c>
      <c r="D435">
        <v>110.67</v>
      </c>
      <c r="E435" t="s">
        <v>67</v>
      </c>
      <c r="F435" s="3">
        <f t="shared" si="18"/>
        <v>5.8247368421052634</v>
      </c>
      <c r="G435">
        <v>-43.75</v>
      </c>
      <c r="H435">
        <f t="shared" si="19"/>
        <v>154.42000000000002</v>
      </c>
      <c r="I435">
        <f t="shared" si="20"/>
        <v>0</v>
      </c>
      <c r="J435" t="s">
        <v>167</v>
      </c>
      <c r="K435" t="s">
        <v>23</v>
      </c>
      <c r="L435" t="s">
        <v>17</v>
      </c>
      <c r="M435" t="s">
        <v>18</v>
      </c>
      <c r="N435" t="s">
        <v>210</v>
      </c>
      <c r="O435" t="s">
        <v>501</v>
      </c>
      <c r="P435" t="s">
        <v>201</v>
      </c>
    </row>
    <row r="436" spans="1:16" x14ac:dyDescent="0.25">
      <c r="A436">
        <v>44071</v>
      </c>
      <c r="B436" t="s">
        <v>28</v>
      </c>
      <c r="C436">
        <v>20</v>
      </c>
      <c r="D436">
        <v>1163.123</v>
      </c>
      <c r="E436" t="s">
        <v>67</v>
      </c>
      <c r="F436" s="3">
        <f t="shared" si="18"/>
        <v>58.156150000000004</v>
      </c>
      <c r="G436">
        <v>83.84</v>
      </c>
      <c r="H436">
        <f t="shared" si="19"/>
        <v>1079.2830000000001</v>
      </c>
      <c r="I436">
        <f t="shared" si="20"/>
        <v>0</v>
      </c>
      <c r="J436" t="s">
        <v>167</v>
      </c>
      <c r="K436" t="s">
        <v>23</v>
      </c>
      <c r="L436" t="s">
        <v>17</v>
      </c>
      <c r="M436" t="s">
        <v>48</v>
      </c>
      <c r="N436" t="s">
        <v>149</v>
      </c>
      <c r="O436">
        <v>8260</v>
      </c>
      <c r="P436" t="s">
        <v>201</v>
      </c>
    </row>
    <row r="437" spans="1:16" x14ac:dyDescent="0.25">
      <c r="A437">
        <v>44519</v>
      </c>
      <c r="B437" t="s">
        <v>13</v>
      </c>
      <c r="C437">
        <v>48</v>
      </c>
      <c r="D437">
        <v>224.58</v>
      </c>
      <c r="E437" t="s">
        <v>67</v>
      </c>
      <c r="F437" s="3">
        <f t="shared" si="18"/>
        <v>4.67875</v>
      </c>
      <c r="G437">
        <v>-144.76</v>
      </c>
      <c r="H437">
        <f t="shared" si="19"/>
        <v>369.34000000000003</v>
      </c>
      <c r="I437">
        <f t="shared" si="20"/>
        <v>0</v>
      </c>
      <c r="J437" t="s">
        <v>166</v>
      </c>
      <c r="K437" t="s">
        <v>23</v>
      </c>
      <c r="L437" t="s">
        <v>17</v>
      </c>
      <c r="M437" t="s">
        <v>18</v>
      </c>
      <c r="N437" t="s">
        <v>210</v>
      </c>
      <c r="O437" t="s">
        <v>502</v>
      </c>
      <c r="P437" t="s">
        <v>201</v>
      </c>
    </row>
    <row r="438" spans="1:16" x14ac:dyDescent="0.25">
      <c r="A438">
        <v>44519</v>
      </c>
      <c r="B438" t="s">
        <v>13</v>
      </c>
      <c r="C438">
        <v>34</v>
      </c>
      <c r="D438">
        <v>365.77</v>
      </c>
      <c r="E438" t="s">
        <v>67</v>
      </c>
      <c r="F438" s="3">
        <f t="shared" si="18"/>
        <v>10.757941176470588</v>
      </c>
      <c r="G438">
        <v>155.69</v>
      </c>
      <c r="H438">
        <f t="shared" si="19"/>
        <v>210.07999999999998</v>
      </c>
      <c r="I438">
        <f t="shared" si="20"/>
        <v>0</v>
      </c>
      <c r="J438" t="s">
        <v>166</v>
      </c>
      <c r="K438" t="s">
        <v>23</v>
      </c>
      <c r="L438" t="s">
        <v>17</v>
      </c>
      <c r="M438" t="s">
        <v>18</v>
      </c>
      <c r="N438" t="s">
        <v>220</v>
      </c>
      <c r="O438" t="s">
        <v>503</v>
      </c>
      <c r="P438" t="s">
        <v>201</v>
      </c>
    </row>
    <row r="439" spans="1:16" x14ac:dyDescent="0.25">
      <c r="A439">
        <v>46980</v>
      </c>
      <c r="B439" t="s">
        <v>43</v>
      </c>
      <c r="C439">
        <v>34</v>
      </c>
      <c r="D439">
        <v>216.3</v>
      </c>
      <c r="E439" t="s">
        <v>67</v>
      </c>
      <c r="F439" s="3">
        <f t="shared" si="18"/>
        <v>6.3617647058823534</v>
      </c>
      <c r="G439">
        <v>103.16</v>
      </c>
      <c r="H439">
        <f t="shared" si="19"/>
        <v>113.14000000000001</v>
      </c>
      <c r="I439">
        <f t="shared" si="20"/>
        <v>0</v>
      </c>
      <c r="J439" t="s">
        <v>15</v>
      </c>
      <c r="K439" t="s">
        <v>23</v>
      </c>
      <c r="L439" t="s">
        <v>17</v>
      </c>
      <c r="M439" t="s">
        <v>18</v>
      </c>
      <c r="N439" t="s">
        <v>199</v>
      </c>
      <c r="O439" t="s">
        <v>504</v>
      </c>
      <c r="P439" t="s">
        <v>201</v>
      </c>
    </row>
    <row r="440" spans="1:16" x14ac:dyDescent="0.25">
      <c r="A440">
        <v>47462</v>
      </c>
      <c r="B440" t="s">
        <v>13</v>
      </c>
      <c r="C440">
        <v>43</v>
      </c>
      <c r="D440">
        <v>154.18</v>
      </c>
      <c r="E440" t="s">
        <v>67</v>
      </c>
      <c r="F440" s="3">
        <f t="shared" si="18"/>
        <v>3.5855813953488376</v>
      </c>
      <c r="G440">
        <v>-166.92</v>
      </c>
      <c r="H440">
        <f t="shared" si="19"/>
        <v>321.10000000000002</v>
      </c>
      <c r="I440">
        <f t="shared" si="20"/>
        <v>0</v>
      </c>
      <c r="J440" t="s">
        <v>227</v>
      </c>
      <c r="K440" t="s">
        <v>23</v>
      </c>
      <c r="L440" t="s">
        <v>17</v>
      </c>
      <c r="M440" t="s">
        <v>18</v>
      </c>
      <c r="N440" t="s">
        <v>210</v>
      </c>
      <c r="O440" t="s">
        <v>505</v>
      </c>
      <c r="P440" t="s">
        <v>201</v>
      </c>
    </row>
    <row r="441" spans="1:16" x14ac:dyDescent="0.25">
      <c r="A441">
        <v>47873</v>
      </c>
      <c r="B441" t="s">
        <v>43</v>
      </c>
      <c r="C441">
        <v>8</v>
      </c>
      <c r="D441">
        <v>52.39</v>
      </c>
      <c r="E441" t="s">
        <v>67</v>
      </c>
      <c r="F441" s="3">
        <f t="shared" si="18"/>
        <v>6.5487500000000001</v>
      </c>
      <c r="G441">
        <v>-17.38</v>
      </c>
      <c r="H441">
        <f t="shared" si="19"/>
        <v>69.77</v>
      </c>
      <c r="I441">
        <f t="shared" si="20"/>
        <v>0</v>
      </c>
      <c r="J441" t="s">
        <v>88</v>
      </c>
      <c r="K441" t="s">
        <v>23</v>
      </c>
      <c r="L441" t="s">
        <v>17</v>
      </c>
      <c r="M441" t="s">
        <v>25</v>
      </c>
      <c r="N441" t="s">
        <v>26</v>
      </c>
      <c r="O441" t="s">
        <v>506</v>
      </c>
      <c r="P441" t="s">
        <v>201</v>
      </c>
    </row>
    <row r="442" spans="1:16" x14ac:dyDescent="0.25">
      <c r="A442">
        <v>48839</v>
      </c>
      <c r="B442" t="s">
        <v>43</v>
      </c>
      <c r="C442">
        <v>1</v>
      </c>
      <c r="D442">
        <v>97.13</v>
      </c>
      <c r="E442" t="s">
        <v>67</v>
      </c>
      <c r="F442" s="3">
        <f t="shared" si="18"/>
        <v>97.13</v>
      </c>
      <c r="G442">
        <v>-37.06</v>
      </c>
      <c r="H442">
        <f t="shared" si="19"/>
        <v>134.19</v>
      </c>
      <c r="I442">
        <f t="shared" si="20"/>
        <v>0</v>
      </c>
      <c r="J442" t="s">
        <v>32</v>
      </c>
      <c r="K442" t="s">
        <v>23</v>
      </c>
      <c r="L442" t="s">
        <v>17</v>
      </c>
      <c r="M442" t="s">
        <v>18</v>
      </c>
      <c r="N442" t="s">
        <v>199</v>
      </c>
      <c r="O442" t="s">
        <v>507</v>
      </c>
      <c r="P442" t="s">
        <v>201</v>
      </c>
    </row>
    <row r="443" spans="1:16" x14ac:dyDescent="0.25">
      <c r="A443">
        <v>50278</v>
      </c>
      <c r="B443" t="s">
        <v>13</v>
      </c>
      <c r="C443">
        <v>2</v>
      </c>
      <c r="D443">
        <v>51.21</v>
      </c>
      <c r="E443" t="s">
        <v>67</v>
      </c>
      <c r="F443" s="3">
        <f t="shared" si="18"/>
        <v>25.605</v>
      </c>
      <c r="G443">
        <v>-27.53</v>
      </c>
      <c r="H443">
        <f t="shared" si="19"/>
        <v>78.740000000000009</v>
      </c>
      <c r="I443">
        <f t="shared" si="20"/>
        <v>0</v>
      </c>
      <c r="J443" t="s">
        <v>128</v>
      </c>
      <c r="K443" t="s">
        <v>23</v>
      </c>
      <c r="L443" t="s">
        <v>17</v>
      </c>
      <c r="M443" t="s">
        <v>18</v>
      </c>
      <c r="N443" t="s">
        <v>210</v>
      </c>
      <c r="O443" t="s">
        <v>508</v>
      </c>
      <c r="P443" t="s">
        <v>201</v>
      </c>
    </row>
    <row r="444" spans="1:16" x14ac:dyDescent="0.25">
      <c r="A444">
        <v>50565</v>
      </c>
      <c r="B444" t="s">
        <v>13</v>
      </c>
      <c r="C444">
        <v>43</v>
      </c>
      <c r="D444">
        <v>683.46</v>
      </c>
      <c r="E444" t="s">
        <v>67</v>
      </c>
      <c r="F444" s="3">
        <f t="shared" si="18"/>
        <v>15.894418604651163</v>
      </c>
      <c r="G444">
        <v>-138.82</v>
      </c>
      <c r="H444">
        <f t="shared" si="19"/>
        <v>822.28</v>
      </c>
      <c r="I444">
        <f t="shared" si="20"/>
        <v>0</v>
      </c>
      <c r="J444" t="s">
        <v>89</v>
      </c>
      <c r="K444" t="s">
        <v>23</v>
      </c>
      <c r="L444" t="s">
        <v>17</v>
      </c>
      <c r="M444" t="s">
        <v>18</v>
      </c>
      <c r="N444" t="s">
        <v>220</v>
      </c>
      <c r="O444" t="s">
        <v>509</v>
      </c>
      <c r="P444" t="s">
        <v>201</v>
      </c>
    </row>
    <row r="445" spans="1:16" x14ac:dyDescent="0.25">
      <c r="A445">
        <v>50914</v>
      </c>
      <c r="B445" t="s">
        <v>43</v>
      </c>
      <c r="C445">
        <v>49</v>
      </c>
      <c r="D445">
        <v>8551.5439999999999</v>
      </c>
      <c r="E445" t="s">
        <v>67</v>
      </c>
      <c r="F445" s="3">
        <f t="shared" si="18"/>
        <v>174.52130612244898</v>
      </c>
      <c r="G445">
        <v>2763.13</v>
      </c>
      <c r="H445">
        <f t="shared" si="19"/>
        <v>5788.4139999999998</v>
      </c>
      <c r="I445">
        <f t="shared" si="20"/>
        <v>171.03088</v>
      </c>
      <c r="J445" t="s">
        <v>32</v>
      </c>
      <c r="K445" t="s">
        <v>23</v>
      </c>
      <c r="L445" t="s">
        <v>17</v>
      </c>
      <c r="M445" t="s">
        <v>48</v>
      </c>
      <c r="N445" t="s">
        <v>149</v>
      </c>
      <c r="O445" t="s">
        <v>510</v>
      </c>
      <c r="P445" t="s">
        <v>201</v>
      </c>
    </row>
    <row r="446" spans="1:16" x14ac:dyDescent="0.25">
      <c r="A446">
        <v>51938</v>
      </c>
      <c r="B446" t="s">
        <v>31</v>
      </c>
      <c r="C446">
        <v>5</v>
      </c>
      <c r="D446">
        <v>503.32749999999999</v>
      </c>
      <c r="E446" t="s">
        <v>67</v>
      </c>
      <c r="F446" s="3">
        <f t="shared" si="18"/>
        <v>100.66549999999999</v>
      </c>
      <c r="G446">
        <v>-488.31</v>
      </c>
      <c r="H446">
        <f t="shared" si="19"/>
        <v>991.63750000000005</v>
      </c>
      <c r="I446">
        <f t="shared" si="20"/>
        <v>0</v>
      </c>
      <c r="J446" t="s">
        <v>84</v>
      </c>
      <c r="K446" t="s">
        <v>23</v>
      </c>
      <c r="L446" t="s">
        <v>17</v>
      </c>
      <c r="M446" t="s">
        <v>48</v>
      </c>
      <c r="N446" t="s">
        <v>149</v>
      </c>
      <c r="O446">
        <v>8290</v>
      </c>
      <c r="P446" t="s">
        <v>201</v>
      </c>
    </row>
    <row r="447" spans="1:16" x14ac:dyDescent="0.25">
      <c r="A447">
        <v>53156</v>
      </c>
      <c r="B447" t="s">
        <v>28</v>
      </c>
      <c r="C447">
        <v>47</v>
      </c>
      <c r="D447">
        <v>186.93</v>
      </c>
      <c r="E447" t="s">
        <v>67</v>
      </c>
      <c r="F447" s="3">
        <f t="shared" si="18"/>
        <v>3.9772340425531918</v>
      </c>
      <c r="G447">
        <v>56.44</v>
      </c>
      <c r="H447">
        <f t="shared" si="19"/>
        <v>130.49</v>
      </c>
      <c r="I447">
        <f t="shared" si="20"/>
        <v>0</v>
      </c>
      <c r="J447" t="s">
        <v>29</v>
      </c>
      <c r="K447" t="s">
        <v>23</v>
      </c>
      <c r="L447" t="s">
        <v>17</v>
      </c>
      <c r="M447" t="s">
        <v>18</v>
      </c>
      <c r="N447" t="s">
        <v>199</v>
      </c>
      <c r="O447" t="s">
        <v>335</v>
      </c>
      <c r="P447" t="s">
        <v>201</v>
      </c>
    </row>
    <row r="448" spans="1:16" x14ac:dyDescent="0.25">
      <c r="A448">
        <v>53990</v>
      </c>
      <c r="B448" t="s">
        <v>28</v>
      </c>
      <c r="C448">
        <v>44</v>
      </c>
      <c r="D448">
        <v>4263.9314999999997</v>
      </c>
      <c r="E448" t="s">
        <v>67</v>
      </c>
      <c r="F448" s="3">
        <f t="shared" si="18"/>
        <v>96.907534090909081</v>
      </c>
      <c r="G448">
        <v>1411.03</v>
      </c>
      <c r="H448">
        <f t="shared" si="19"/>
        <v>2852.9014999999999</v>
      </c>
      <c r="I448">
        <f t="shared" si="20"/>
        <v>85.278629999999993</v>
      </c>
      <c r="J448" t="s">
        <v>32</v>
      </c>
      <c r="K448" t="s">
        <v>23</v>
      </c>
      <c r="L448" t="s">
        <v>17</v>
      </c>
      <c r="M448" t="s">
        <v>48</v>
      </c>
      <c r="N448" t="s">
        <v>149</v>
      </c>
      <c r="O448" t="s">
        <v>511</v>
      </c>
      <c r="P448" t="s">
        <v>201</v>
      </c>
    </row>
    <row r="449" spans="1:16" x14ac:dyDescent="0.25">
      <c r="A449">
        <v>55366</v>
      </c>
      <c r="B449" t="s">
        <v>43</v>
      </c>
      <c r="C449">
        <v>7</v>
      </c>
      <c r="D449">
        <v>387.17</v>
      </c>
      <c r="E449" t="s">
        <v>67</v>
      </c>
      <c r="F449" s="3">
        <f t="shared" si="18"/>
        <v>55.31</v>
      </c>
      <c r="G449">
        <v>-204.65</v>
      </c>
      <c r="H449">
        <f t="shared" si="19"/>
        <v>591.82000000000005</v>
      </c>
      <c r="I449">
        <f t="shared" si="20"/>
        <v>0</v>
      </c>
      <c r="J449" t="s">
        <v>88</v>
      </c>
      <c r="K449" t="s">
        <v>23</v>
      </c>
      <c r="L449" t="s">
        <v>17</v>
      </c>
      <c r="M449" t="s">
        <v>48</v>
      </c>
      <c r="N449" t="s">
        <v>215</v>
      </c>
      <c r="O449" t="s">
        <v>512</v>
      </c>
      <c r="P449" t="s">
        <v>201</v>
      </c>
    </row>
    <row r="450" spans="1:16" x14ac:dyDescent="0.25">
      <c r="A450">
        <v>58150</v>
      </c>
      <c r="B450" t="s">
        <v>43</v>
      </c>
      <c r="C450">
        <v>24</v>
      </c>
      <c r="D450">
        <v>60.36</v>
      </c>
      <c r="E450" t="s">
        <v>67</v>
      </c>
      <c r="F450" s="3">
        <f t="shared" si="18"/>
        <v>2.5150000000000001</v>
      </c>
      <c r="G450">
        <v>-119.62</v>
      </c>
      <c r="H450">
        <f t="shared" si="19"/>
        <v>179.98000000000002</v>
      </c>
      <c r="I450">
        <f t="shared" si="20"/>
        <v>0</v>
      </c>
      <c r="J450" t="s">
        <v>227</v>
      </c>
      <c r="K450" t="s">
        <v>47</v>
      </c>
      <c r="L450" t="s">
        <v>17</v>
      </c>
      <c r="M450" t="s">
        <v>18</v>
      </c>
      <c r="N450" t="s">
        <v>210</v>
      </c>
      <c r="O450" t="s">
        <v>513</v>
      </c>
      <c r="P450" t="s">
        <v>201</v>
      </c>
    </row>
    <row r="451" spans="1:16" x14ac:dyDescent="0.25">
      <c r="A451">
        <v>58340</v>
      </c>
      <c r="B451" t="s">
        <v>36</v>
      </c>
      <c r="C451">
        <v>36</v>
      </c>
      <c r="D451">
        <v>1936.3</v>
      </c>
      <c r="E451" t="s">
        <v>67</v>
      </c>
      <c r="F451" s="3">
        <f t="shared" ref="F451:F514" si="21">D451/C451</f>
        <v>53.786111111111111</v>
      </c>
      <c r="G451">
        <v>278.12</v>
      </c>
      <c r="H451">
        <f t="shared" ref="H451:H514" si="22">D451-G451</f>
        <v>1658.1799999999998</v>
      </c>
      <c r="I451">
        <f t="shared" ref="I451:I514" si="23">IF(D451&gt;=3000,D451*2%,0)</f>
        <v>0</v>
      </c>
      <c r="J451" t="s">
        <v>89</v>
      </c>
      <c r="K451" t="s">
        <v>47</v>
      </c>
      <c r="L451" t="s">
        <v>17</v>
      </c>
      <c r="M451" t="s">
        <v>18</v>
      </c>
      <c r="N451" t="s">
        <v>41</v>
      </c>
      <c r="O451" t="s">
        <v>514</v>
      </c>
      <c r="P451" t="s">
        <v>201</v>
      </c>
    </row>
    <row r="452" spans="1:16" x14ac:dyDescent="0.25">
      <c r="A452">
        <v>58368</v>
      </c>
      <c r="B452" t="s">
        <v>13</v>
      </c>
      <c r="C452">
        <v>4</v>
      </c>
      <c r="D452">
        <v>14.23</v>
      </c>
      <c r="E452" t="s">
        <v>67</v>
      </c>
      <c r="F452" s="3">
        <f t="shared" si="21"/>
        <v>3.5575000000000001</v>
      </c>
      <c r="G452">
        <v>-4.43</v>
      </c>
      <c r="H452">
        <f t="shared" si="22"/>
        <v>18.66</v>
      </c>
      <c r="I452">
        <f t="shared" si="23"/>
        <v>0</v>
      </c>
      <c r="J452" t="s">
        <v>88</v>
      </c>
      <c r="K452" t="s">
        <v>47</v>
      </c>
      <c r="L452" t="s">
        <v>17</v>
      </c>
      <c r="M452" t="s">
        <v>25</v>
      </c>
      <c r="N452" t="s">
        <v>26</v>
      </c>
      <c r="O452" t="s">
        <v>306</v>
      </c>
      <c r="P452" t="s">
        <v>201</v>
      </c>
    </row>
    <row r="453" spans="1:16" x14ac:dyDescent="0.25">
      <c r="A453">
        <v>58368</v>
      </c>
      <c r="B453" t="s">
        <v>13</v>
      </c>
      <c r="C453">
        <v>39</v>
      </c>
      <c r="D453">
        <v>272.07</v>
      </c>
      <c r="E453" t="s">
        <v>67</v>
      </c>
      <c r="F453" s="3">
        <f t="shared" si="21"/>
        <v>6.9761538461538457</v>
      </c>
      <c r="G453">
        <v>-206.46</v>
      </c>
      <c r="H453">
        <f t="shared" si="22"/>
        <v>478.53</v>
      </c>
      <c r="I453">
        <f t="shared" si="23"/>
        <v>0</v>
      </c>
      <c r="J453" t="s">
        <v>88</v>
      </c>
      <c r="K453" t="s">
        <v>47</v>
      </c>
      <c r="L453" t="s">
        <v>17</v>
      </c>
      <c r="M453" t="s">
        <v>18</v>
      </c>
      <c r="N453" t="s">
        <v>203</v>
      </c>
      <c r="O453" t="s">
        <v>515</v>
      </c>
      <c r="P453" t="s">
        <v>201</v>
      </c>
    </row>
    <row r="454" spans="1:16" x14ac:dyDescent="0.25">
      <c r="A454">
        <v>59047</v>
      </c>
      <c r="B454" t="s">
        <v>28</v>
      </c>
      <c r="C454">
        <v>26</v>
      </c>
      <c r="D454">
        <v>113.85</v>
      </c>
      <c r="E454" t="s">
        <v>67</v>
      </c>
      <c r="F454" s="3">
        <f t="shared" si="21"/>
        <v>4.3788461538461538</v>
      </c>
      <c r="G454">
        <v>-93.93</v>
      </c>
      <c r="H454">
        <f t="shared" si="22"/>
        <v>207.78</v>
      </c>
      <c r="I454">
        <f t="shared" si="23"/>
        <v>0</v>
      </c>
      <c r="J454" t="s">
        <v>128</v>
      </c>
      <c r="K454" t="s">
        <v>47</v>
      </c>
      <c r="L454" t="s">
        <v>17</v>
      </c>
      <c r="M454" t="s">
        <v>25</v>
      </c>
      <c r="N454" t="s">
        <v>26</v>
      </c>
      <c r="O454" t="s">
        <v>412</v>
      </c>
      <c r="P454" t="s">
        <v>201</v>
      </c>
    </row>
    <row r="455" spans="1:16" x14ac:dyDescent="0.25">
      <c r="A455">
        <v>59234</v>
      </c>
      <c r="B455" t="s">
        <v>31</v>
      </c>
      <c r="C455">
        <v>32</v>
      </c>
      <c r="D455">
        <v>5686.25</v>
      </c>
      <c r="E455" t="s">
        <v>67</v>
      </c>
      <c r="F455" s="3">
        <f t="shared" si="21"/>
        <v>177.6953125</v>
      </c>
      <c r="G455">
        <v>2109.21</v>
      </c>
      <c r="H455">
        <f t="shared" si="22"/>
        <v>3577.04</v>
      </c>
      <c r="I455">
        <f t="shared" si="23"/>
        <v>113.72500000000001</v>
      </c>
      <c r="J455" t="s">
        <v>480</v>
      </c>
      <c r="K455" t="s">
        <v>47</v>
      </c>
      <c r="L455" t="s">
        <v>17</v>
      </c>
      <c r="M455" t="s">
        <v>18</v>
      </c>
      <c r="N455" t="s">
        <v>41</v>
      </c>
      <c r="O455" t="s">
        <v>490</v>
      </c>
      <c r="P455" t="s">
        <v>201</v>
      </c>
    </row>
    <row r="456" spans="1:16" x14ac:dyDescent="0.25">
      <c r="A456">
        <v>59651</v>
      </c>
      <c r="B456" t="s">
        <v>43</v>
      </c>
      <c r="C456">
        <v>36</v>
      </c>
      <c r="D456">
        <v>283.20999999999998</v>
      </c>
      <c r="E456" t="s">
        <v>67</v>
      </c>
      <c r="F456" s="3">
        <f t="shared" si="21"/>
        <v>7.8669444444444441</v>
      </c>
      <c r="G456">
        <v>-196.06</v>
      </c>
      <c r="H456">
        <f t="shared" si="22"/>
        <v>479.27</v>
      </c>
      <c r="I456">
        <f t="shared" si="23"/>
        <v>0</v>
      </c>
      <c r="J456" t="s">
        <v>93</v>
      </c>
      <c r="K456" t="s">
        <v>47</v>
      </c>
      <c r="L456" t="s">
        <v>17</v>
      </c>
      <c r="M456" t="s">
        <v>18</v>
      </c>
      <c r="N456" t="s">
        <v>210</v>
      </c>
      <c r="O456" t="s">
        <v>349</v>
      </c>
      <c r="P456" t="s">
        <v>201</v>
      </c>
    </row>
    <row r="457" spans="1:16" x14ac:dyDescent="0.25">
      <c r="A457">
        <v>1187</v>
      </c>
      <c r="B457" t="s">
        <v>36</v>
      </c>
      <c r="C457">
        <v>14</v>
      </c>
      <c r="D457">
        <v>222.91</v>
      </c>
      <c r="E457" t="s">
        <v>67</v>
      </c>
      <c r="F457" s="3">
        <f t="shared" si="21"/>
        <v>15.922142857142857</v>
      </c>
      <c r="G457">
        <v>20.21</v>
      </c>
      <c r="H457">
        <f t="shared" si="22"/>
        <v>202.7</v>
      </c>
      <c r="I457">
        <f t="shared" si="23"/>
        <v>0</v>
      </c>
      <c r="J457" t="s">
        <v>107</v>
      </c>
      <c r="K457" t="s">
        <v>47</v>
      </c>
      <c r="L457" t="s">
        <v>17</v>
      </c>
      <c r="M457" t="s">
        <v>48</v>
      </c>
      <c r="N457" t="s">
        <v>215</v>
      </c>
      <c r="O457" t="s">
        <v>319</v>
      </c>
      <c r="P457" t="s">
        <v>201</v>
      </c>
    </row>
    <row r="458" spans="1:16" x14ac:dyDescent="0.25">
      <c r="A458">
        <v>4007</v>
      </c>
      <c r="B458" t="s">
        <v>13</v>
      </c>
      <c r="C458">
        <v>18</v>
      </c>
      <c r="D458">
        <v>1038.4000000000001</v>
      </c>
      <c r="E458" t="s">
        <v>67</v>
      </c>
      <c r="F458" s="3">
        <f t="shared" si="21"/>
        <v>57.688888888888897</v>
      </c>
      <c r="G458">
        <v>112.36</v>
      </c>
      <c r="H458">
        <f t="shared" si="22"/>
        <v>926.04000000000008</v>
      </c>
      <c r="I458">
        <f t="shared" si="23"/>
        <v>0</v>
      </c>
      <c r="J458" t="s">
        <v>97</v>
      </c>
      <c r="K458" t="s">
        <v>47</v>
      </c>
      <c r="L458" t="s">
        <v>17</v>
      </c>
      <c r="M458" t="s">
        <v>18</v>
      </c>
      <c r="N458" t="s">
        <v>41</v>
      </c>
      <c r="O458" t="s">
        <v>516</v>
      </c>
      <c r="P458" t="s">
        <v>201</v>
      </c>
    </row>
    <row r="459" spans="1:16" x14ac:dyDescent="0.25">
      <c r="A459">
        <v>4416</v>
      </c>
      <c r="B459" t="s">
        <v>31</v>
      </c>
      <c r="C459">
        <v>46</v>
      </c>
      <c r="D459">
        <v>7441.29</v>
      </c>
      <c r="E459" t="s">
        <v>67</v>
      </c>
      <c r="F459" s="3">
        <f t="shared" si="21"/>
        <v>161.76717391304348</v>
      </c>
      <c r="G459">
        <v>2665.4</v>
      </c>
      <c r="H459">
        <f t="shared" si="22"/>
        <v>4775.8899999999994</v>
      </c>
      <c r="I459">
        <f t="shared" si="23"/>
        <v>148.82580000000002</v>
      </c>
      <c r="J459" t="s">
        <v>102</v>
      </c>
      <c r="K459" t="s">
        <v>47</v>
      </c>
      <c r="L459" t="s">
        <v>17</v>
      </c>
      <c r="M459" t="s">
        <v>18</v>
      </c>
      <c r="N459" t="s">
        <v>210</v>
      </c>
      <c r="O459" t="s">
        <v>423</v>
      </c>
      <c r="P459" t="s">
        <v>201</v>
      </c>
    </row>
    <row r="460" spans="1:16" x14ac:dyDescent="0.25">
      <c r="A460">
        <v>4454</v>
      </c>
      <c r="B460" t="s">
        <v>31</v>
      </c>
      <c r="C460">
        <v>17</v>
      </c>
      <c r="D460">
        <v>55.45</v>
      </c>
      <c r="E460" t="s">
        <v>67</v>
      </c>
      <c r="F460" s="3">
        <f t="shared" si="21"/>
        <v>3.2617647058823529</v>
      </c>
      <c r="G460">
        <v>21.42</v>
      </c>
      <c r="H460">
        <f t="shared" si="22"/>
        <v>34.03</v>
      </c>
      <c r="I460">
        <f t="shared" si="23"/>
        <v>0</v>
      </c>
      <c r="J460" t="s">
        <v>102</v>
      </c>
      <c r="K460" t="s">
        <v>47</v>
      </c>
      <c r="L460" t="s">
        <v>17</v>
      </c>
      <c r="M460" t="s">
        <v>18</v>
      </c>
      <c r="N460" t="s">
        <v>199</v>
      </c>
      <c r="O460" t="s">
        <v>517</v>
      </c>
      <c r="P460" t="s">
        <v>201</v>
      </c>
    </row>
    <row r="461" spans="1:16" x14ac:dyDescent="0.25">
      <c r="A461">
        <v>5446</v>
      </c>
      <c r="B461" t="s">
        <v>31</v>
      </c>
      <c r="C461">
        <v>42</v>
      </c>
      <c r="D461">
        <v>433.68</v>
      </c>
      <c r="E461" t="s">
        <v>67</v>
      </c>
      <c r="F461" s="3">
        <f t="shared" si="21"/>
        <v>10.325714285714286</v>
      </c>
      <c r="G461">
        <v>44.1</v>
      </c>
      <c r="H461">
        <f t="shared" si="22"/>
        <v>389.58</v>
      </c>
      <c r="I461">
        <f t="shared" si="23"/>
        <v>0</v>
      </c>
      <c r="J461" t="s">
        <v>107</v>
      </c>
      <c r="K461" t="s">
        <v>47</v>
      </c>
      <c r="L461" t="s">
        <v>17</v>
      </c>
      <c r="M461" t="s">
        <v>18</v>
      </c>
      <c r="N461" t="s">
        <v>220</v>
      </c>
      <c r="O461" t="s">
        <v>518</v>
      </c>
      <c r="P461" t="s">
        <v>201</v>
      </c>
    </row>
    <row r="462" spans="1:16" x14ac:dyDescent="0.25">
      <c r="A462">
        <v>8994</v>
      </c>
      <c r="B462" t="s">
        <v>31</v>
      </c>
      <c r="C462">
        <v>36</v>
      </c>
      <c r="D462">
        <v>1423.35</v>
      </c>
      <c r="E462" t="s">
        <v>67</v>
      </c>
      <c r="F462" s="3">
        <f t="shared" si="21"/>
        <v>39.537499999999994</v>
      </c>
      <c r="G462">
        <v>-580.32000000000005</v>
      </c>
      <c r="H462">
        <f t="shared" si="22"/>
        <v>2003.67</v>
      </c>
      <c r="I462">
        <f t="shared" si="23"/>
        <v>0</v>
      </c>
      <c r="J462" t="s">
        <v>180</v>
      </c>
      <c r="K462" t="s">
        <v>47</v>
      </c>
      <c r="L462" t="s">
        <v>17</v>
      </c>
      <c r="M462" t="s">
        <v>48</v>
      </c>
      <c r="N462" t="s">
        <v>215</v>
      </c>
      <c r="O462" t="s">
        <v>519</v>
      </c>
      <c r="P462" t="s">
        <v>201</v>
      </c>
    </row>
    <row r="463" spans="1:16" x14ac:dyDescent="0.25">
      <c r="A463">
        <v>9574</v>
      </c>
      <c r="B463" t="s">
        <v>36</v>
      </c>
      <c r="C463">
        <v>40</v>
      </c>
      <c r="D463">
        <v>434.62</v>
      </c>
      <c r="E463" t="s">
        <v>67</v>
      </c>
      <c r="F463" s="3">
        <f t="shared" si="21"/>
        <v>10.865500000000001</v>
      </c>
      <c r="G463">
        <v>-68.98</v>
      </c>
      <c r="H463">
        <f t="shared" si="22"/>
        <v>503.6</v>
      </c>
      <c r="I463">
        <f t="shared" si="23"/>
        <v>0</v>
      </c>
      <c r="J463" t="s">
        <v>99</v>
      </c>
      <c r="K463" t="s">
        <v>47</v>
      </c>
      <c r="L463" t="s">
        <v>17</v>
      </c>
      <c r="M463" t="s">
        <v>18</v>
      </c>
      <c r="N463" t="s">
        <v>210</v>
      </c>
      <c r="O463" t="s">
        <v>498</v>
      </c>
      <c r="P463" t="s">
        <v>201</v>
      </c>
    </row>
    <row r="464" spans="1:16" x14ac:dyDescent="0.25">
      <c r="A464">
        <v>11362</v>
      </c>
      <c r="B464" t="s">
        <v>31</v>
      </c>
      <c r="C464">
        <v>25</v>
      </c>
      <c r="D464">
        <v>2407.6930000000002</v>
      </c>
      <c r="E464" t="s">
        <v>67</v>
      </c>
      <c r="F464" s="3">
        <f t="shared" si="21"/>
        <v>96.307720000000003</v>
      </c>
      <c r="G464">
        <v>424.14</v>
      </c>
      <c r="H464">
        <f t="shared" si="22"/>
        <v>1983.5530000000003</v>
      </c>
      <c r="I464">
        <f t="shared" si="23"/>
        <v>0</v>
      </c>
      <c r="J464" t="s">
        <v>98</v>
      </c>
      <c r="K464" t="s">
        <v>47</v>
      </c>
      <c r="L464" t="s">
        <v>17</v>
      </c>
      <c r="M464" t="s">
        <v>48</v>
      </c>
      <c r="N464" t="s">
        <v>149</v>
      </c>
      <c r="O464" t="s">
        <v>520</v>
      </c>
      <c r="P464" t="s">
        <v>201</v>
      </c>
    </row>
    <row r="465" spans="1:16" x14ac:dyDescent="0.25">
      <c r="A465">
        <v>12773</v>
      </c>
      <c r="B465" t="s">
        <v>31</v>
      </c>
      <c r="C465">
        <v>6</v>
      </c>
      <c r="D465">
        <v>17</v>
      </c>
      <c r="E465" t="s">
        <v>67</v>
      </c>
      <c r="F465" s="3">
        <f t="shared" si="21"/>
        <v>2.8333333333333335</v>
      </c>
      <c r="G465">
        <v>-4.6100000000000003</v>
      </c>
      <c r="H465">
        <f t="shared" si="22"/>
        <v>21.61</v>
      </c>
      <c r="I465">
        <f t="shared" si="23"/>
        <v>0</v>
      </c>
      <c r="J465" t="s">
        <v>110</v>
      </c>
      <c r="K465" t="s">
        <v>47</v>
      </c>
      <c r="L465" t="s">
        <v>17</v>
      </c>
      <c r="M465" t="s">
        <v>18</v>
      </c>
      <c r="N465" t="s">
        <v>210</v>
      </c>
      <c r="O465" t="s">
        <v>521</v>
      </c>
      <c r="P465" t="s">
        <v>201</v>
      </c>
    </row>
    <row r="466" spans="1:16" x14ac:dyDescent="0.25">
      <c r="A466">
        <v>12773</v>
      </c>
      <c r="B466" t="s">
        <v>31</v>
      </c>
      <c r="C466">
        <v>15</v>
      </c>
      <c r="D466">
        <v>67.41</v>
      </c>
      <c r="E466" t="s">
        <v>67</v>
      </c>
      <c r="F466" s="3">
        <f t="shared" si="21"/>
        <v>4.4939999999999998</v>
      </c>
      <c r="G466">
        <v>-49.6</v>
      </c>
      <c r="H466">
        <f t="shared" si="22"/>
        <v>117.00999999999999</v>
      </c>
      <c r="I466">
        <f t="shared" si="23"/>
        <v>0</v>
      </c>
      <c r="J466" t="s">
        <v>110</v>
      </c>
      <c r="K466" t="s">
        <v>47</v>
      </c>
      <c r="L466" t="s">
        <v>17</v>
      </c>
      <c r="M466" t="s">
        <v>25</v>
      </c>
      <c r="N466" t="s">
        <v>26</v>
      </c>
      <c r="O466" t="s">
        <v>412</v>
      </c>
      <c r="P466" t="s">
        <v>201</v>
      </c>
    </row>
    <row r="467" spans="1:16" x14ac:dyDescent="0.25">
      <c r="A467">
        <v>12773</v>
      </c>
      <c r="B467" t="s">
        <v>31</v>
      </c>
      <c r="C467">
        <v>19</v>
      </c>
      <c r="D467">
        <v>130.66999999999999</v>
      </c>
      <c r="E467" t="s">
        <v>67</v>
      </c>
      <c r="F467" s="3">
        <f t="shared" si="21"/>
        <v>6.8773684210526307</v>
      </c>
      <c r="G467">
        <v>-77.180000000000007</v>
      </c>
      <c r="H467">
        <f t="shared" si="22"/>
        <v>207.85</v>
      </c>
      <c r="I467">
        <f t="shared" si="23"/>
        <v>0</v>
      </c>
      <c r="J467" t="s">
        <v>110</v>
      </c>
      <c r="K467" t="s">
        <v>47</v>
      </c>
      <c r="L467" t="s">
        <v>17</v>
      </c>
      <c r="M467" t="s">
        <v>18</v>
      </c>
      <c r="N467" t="s">
        <v>203</v>
      </c>
      <c r="O467" t="s">
        <v>205</v>
      </c>
      <c r="P467" t="s">
        <v>201</v>
      </c>
    </row>
    <row r="468" spans="1:16" x14ac:dyDescent="0.25">
      <c r="A468">
        <v>12934</v>
      </c>
      <c r="B468" t="s">
        <v>28</v>
      </c>
      <c r="C468">
        <v>45</v>
      </c>
      <c r="D468">
        <v>440.39</v>
      </c>
      <c r="E468" t="s">
        <v>67</v>
      </c>
      <c r="F468" s="3">
        <f t="shared" si="21"/>
        <v>9.7864444444444434</v>
      </c>
      <c r="G468">
        <v>186.64</v>
      </c>
      <c r="H468">
        <f t="shared" si="22"/>
        <v>253.75</v>
      </c>
      <c r="I468">
        <f t="shared" si="23"/>
        <v>0</v>
      </c>
      <c r="J468" t="s">
        <v>107</v>
      </c>
      <c r="K468" t="s">
        <v>47</v>
      </c>
      <c r="L468" t="s">
        <v>17</v>
      </c>
      <c r="M468" t="s">
        <v>18</v>
      </c>
      <c r="N468" t="s">
        <v>220</v>
      </c>
      <c r="O468" t="s">
        <v>522</v>
      </c>
      <c r="P468" t="s">
        <v>201</v>
      </c>
    </row>
    <row r="469" spans="1:16" x14ac:dyDescent="0.25">
      <c r="A469">
        <v>13604</v>
      </c>
      <c r="B469" t="s">
        <v>28</v>
      </c>
      <c r="C469">
        <v>38</v>
      </c>
      <c r="D469">
        <v>3152.75</v>
      </c>
      <c r="E469" t="s">
        <v>67</v>
      </c>
      <c r="F469" s="3">
        <f t="shared" si="21"/>
        <v>82.96710526315789</v>
      </c>
      <c r="G469">
        <v>1166.4000000000001</v>
      </c>
      <c r="H469">
        <f t="shared" si="22"/>
        <v>1986.35</v>
      </c>
      <c r="I469">
        <f t="shared" si="23"/>
        <v>63.055</v>
      </c>
      <c r="J469" t="s">
        <v>102</v>
      </c>
      <c r="K469" t="s">
        <v>47</v>
      </c>
      <c r="L469" t="s">
        <v>17</v>
      </c>
      <c r="M469" t="s">
        <v>48</v>
      </c>
      <c r="N469" t="s">
        <v>215</v>
      </c>
      <c r="O469" t="s">
        <v>523</v>
      </c>
      <c r="P469" t="s">
        <v>201</v>
      </c>
    </row>
    <row r="470" spans="1:16" x14ac:dyDescent="0.25">
      <c r="A470">
        <v>15044</v>
      </c>
      <c r="B470" t="s">
        <v>31</v>
      </c>
      <c r="C470">
        <v>42</v>
      </c>
      <c r="D470">
        <v>1681.6</v>
      </c>
      <c r="E470" t="s">
        <v>67</v>
      </c>
      <c r="F470" s="3">
        <f t="shared" si="21"/>
        <v>40.038095238095238</v>
      </c>
      <c r="G470">
        <v>167.37</v>
      </c>
      <c r="H470">
        <f t="shared" si="22"/>
        <v>1514.23</v>
      </c>
      <c r="I470">
        <f t="shared" si="23"/>
        <v>0</v>
      </c>
      <c r="J470" t="s">
        <v>102</v>
      </c>
      <c r="K470" t="s">
        <v>47</v>
      </c>
      <c r="L470" t="s">
        <v>17</v>
      </c>
      <c r="M470" t="s">
        <v>48</v>
      </c>
      <c r="N470" t="s">
        <v>215</v>
      </c>
      <c r="O470" t="s">
        <v>524</v>
      </c>
      <c r="P470" t="s">
        <v>201</v>
      </c>
    </row>
    <row r="471" spans="1:16" x14ac:dyDescent="0.25">
      <c r="A471">
        <v>18273</v>
      </c>
      <c r="B471" t="s">
        <v>31</v>
      </c>
      <c r="C471">
        <v>18</v>
      </c>
      <c r="D471">
        <v>925.03</v>
      </c>
      <c r="E471" t="s">
        <v>67</v>
      </c>
      <c r="F471" s="3">
        <f t="shared" si="21"/>
        <v>51.390555555555551</v>
      </c>
      <c r="G471">
        <v>-3.68</v>
      </c>
      <c r="H471">
        <f t="shared" si="22"/>
        <v>928.70999999999992</v>
      </c>
      <c r="I471">
        <f t="shared" si="23"/>
        <v>0</v>
      </c>
      <c r="J471" t="s">
        <v>97</v>
      </c>
      <c r="K471" t="s">
        <v>47</v>
      </c>
      <c r="L471" t="s">
        <v>17</v>
      </c>
      <c r="M471" t="s">
        <v>48</v>
      </c>
      <c r="N471" t="s">
        <v>215</v>
      </c>
      <c r="O471" t="s">
        <v>525</v>
      </c>
      <c r="P471" t="s">
        <v>201</v>
      </c>
    </row>
    <row r="472" spans="1:16" x14ac:dyDescent="0.25">
      <c r="A472">
        <v>19042</v>
      </c>
      <c r="B472" t="s">
        <v>43</v>
      </c>
      <c r="C472">
        <v>8</v>
      </c>
      <c r="D472">
        <v>327.61</v>
      </c>
      <c r="E472" t="s">
        <v>67</v>
      </c>
      <c r="F472" s="3">
        <f t="shared" si="21"/>
        <v>40.951250000000002</v>
      </c>
      <c r="G472">
        <v>54.9</v>
      </c>
      <c r="H472">
        <f t="shared" si="22"/>
        <v>272.71000000000004</v>
      </c>
      <c r="I472">
        <f t="shared" si="23"/>
        <v>0</v>
      </c>
      <c r="J472" t="s">
        <v>103</v>
      </c>
      <c r="K472" t="s">
        <v>47</v>
      </c>
      <c r="L472" t="s">
        <v>17</v>
      </c>
      <c r="M472" t="s">
        <v>18</v>
      </c>
      <c r="N472" t="s">
        <v>210</v>
      </c>
      <c r="O472" t="s">
        <v>526</v>
      </c>
      <c r="P472" t="s">
        <v>201</v>
      </c>
    </row>
    <row r="473" spans="1:16" x14ac:dyDescent="0.25">
      <c r="A473">
        <v>19073</v>
      </c>
      <c r="B473" t="s">
        <v>28</v>
      </c>
      <c r="C473">
        <v>16</v>
      </c>
      <c r="D473">
        <v>178.4</v>
      </c>
      <c r="E473" t="s">
        <v>67</v>
      </c>
      <c r="F473" s="3">
        <f t="shared" si="21"/>
        <v>11.15</v>
      </c>
      <c r="G473">
        <v>20.079999999999998</v>
      </c>
      <c r="H473">
        <f t="shared" si="22"/>
        <v>158.32</v>
      </c>
      <c r="I473">
        <f t="shared" si="23"/>
        <v>0</v>
      </c>
      <c r="J473" t="s">
        <v>527</v>
      </c>
      <c r="K473" t="s">
        <v>47</v>
      </c>
      <c r="L473" t="s">
        <v>17</v>
      </c>
      <c r="M473" t="s">
        <v>25</v>
      </c>
      <c r="N473" t="s">
        <v>26</v>
      </c>
      <c r="O473" t="s">
        <v>269</v>
      </c>
      <c r="P473" t="s">
        <v>201</v>
      </c>
    </row>
    <row r="474" spans="1:16" x14ac:dyDescent="0.25">
      <c r="A474">
        <v>19617</v>
      </c>
      <c r="B474" t="s">
        <v>31</v>
      </c>
      <c r="C474">
        <v>3</v>
      </c>
      <c r="D474">
        <v>171.96350000000001</v>
      </c>
      <c r="E474" t="s">
        <v>67</v>
      </c>
      <c r="F474" s="3">
        <f t="shared" si="21"/>
        <v>57.32116666666667</v>
      </c>
      <c r="G474">
        <v>-296.37</v>
      </c>
      <c r="H474">
        <f t="shared" si="22"/>
        <v>468.33350000000002</v>
      </c>
      <c r="I474">
        <f t="shared" si="23"/>
        <v>0</v>
      </c>
      <c r="J474" t="s">
        <v>97</v>
      </c>
      <c r="K474" t="s">
        <v>47</v>
      </c>
      <c r="L474" t="s">
        <v>17</v>
      </c>
      <c r="M474" t="s">
        <v>48</v>
      </c>
      <c r="N474" t="s">
        <v>149</v>
      </c>
      <c r="O474" t="s">
        <v>324</v>
      </c>
      <c r="P474" t="s">
        <v>201</v>
      </c>
    </row>
    <row r="475" spans="1:16" x14ac:dyDescent="0.25">
      <c r="A475">
        <v>21378</v>
      </c>
      <c r="B475" t="s">
        <v>36</v>
      </c>
      <c r="C475">
        <v>34</v>
      </c>
      <c r="D475">
        <v>937.04</v>
      </c>
      <c r="E475" t="s">
        <v>67</v>
      </c>
      <c r="F475" s="3">
        <f t="shared" si="21"/>
        <v>27.56</v>
      </c>
      <c r="G475">
        <v>391.6</v>
      </c>
      <c r="H475">
        <f t="shared" si="22"/>
        <v>545.43999999999994</v>
      </c>
      <c r="I475">
        <f t="shared" si="23"/>
        <v>0</v>
      </c>
      <c r="J475" t="s">
        <v>97</v>
      </c>
      <c r="K475" t="s">
        <v>47</v>
      </c>
      <c r="L475" t="s">
        <v>17</v>
      </c>
      <c r="M475" t="s">
        <v>18</v>
      </c>
      <c r="N475" t="s">
        <v>210</v>
      </c>
      <c r="O475" t="s">
        <v>489</v>
      </c>
      <c r="P475" t="s">
        <v>201</v>
      </c>
    </row>
    <row r="476" spans="1:16" x14ac:dyDescent="0.25">
      <c r="A476">
        <v>21378</v>
      </c>
      <c r="B476" t="s">
        <v>36</v>
      </c>
      <c r="C476">
        <v>17</v>
      </c>
      <c r="D476">
        <v>1616.64</v>
      </c>
      <c r="E476" t="s">
        <v>67</v>
      </c>
      <c r="F476" s="3">
        <f t="shared" si="21"/>
        <v>95.096470588235306</v>
      </c>
      <c r="G476">
        <v>26.94</v>
      </c>
      <c r="H476">
        <f t="shared" si="22"/>
        <v>1589.7</v>
      </c>
      <c r="I476">
        <f t="shared" si="23"/>
        <v>0</v>
      </c>
      <c r="J476" t="s">
        <v>97</v>
      </c>
      <c r="K476" t="s">
        <v>47</v>
      </c>
      <c r="L476" t="s">
        <v>17</v>
      </c>
      <c r="M476" t="s">
        <v>48</v>
      </c>
      <c r="N476" t="s">
        <v>215</v>
      </c>
      <c r="O476" t="s">
        <v>495</v>
      </c>
      <c r="P476" t="s">
        <v>201</v>
      </c>
    </row>
    <row r="477" spans="1:16" x14ac:dyDescent="0.25">
      <c r="A477">
        <v>24067</v>
      </c>
      <c r="B477" t="s">
        <v>13</v>
      </c>
      <c r="C477">
        <v>19</v>
      </c>
      <c r="D477">
        <v>120.56</v>
      </c>
      <c r="E477" t="s">
        <v>67</v>
      </c>
      <c r="F477" s="3">
        <f t="shared" si="21"/>
        <v>6.3452631578947374</v>
      </c>
      <c r="G477">
        <v>-79.349999999999994</v>
      </c>
      <c r="H477">
        <f t="shared" si="22"/>
        <v>199.91</v>
      </c>
      <c r="I477">
        <f t="shared" si="23"/>
        <v>0</v>
      </c>
      <c r="J477" t="s">
        <v>252</v>
      </c>
      <c r="K477" t="s">
        <v>47</v>
      </c>
      <c r="L477" t="s">
        <v>17</v>
      </c>
      <c r="M477" t="s">
        <v>18</v>
      </c>
      <c r="N477" t="s">
        <v>203</v>
      </c>
      <c r="O477" t="s">
        <v>250</v>
      </c>
      <c r="P477" t="s">
        <v>201</v>
      </c>
    </row>
    <row r="478" spans="1:16" x14ac:dyDescent="0.25">
      <c r="A478">
        <v>24965</v>
      </c>
      <c r="B478" t="s">
        <v>31</v>
      </c>
      <c r="C478">
        <v>42</v>
      </c>
      <c r="D478">
        <v>1146.1099999999999</v>
      </c>
      <c r="E478" t="s">
        <v>67</v>
      </c>
      <c r="F478" s="3">
        <f t="shared" si="21"/>
        <v>27.28833333333333</v>
      </c>
      <c r="G478">
        <v>330.63</v>
      </c>
      <c r="H478">
        <f t="shared" si="22"/>
        <v>815.4799999999999</v>
      </c>
      <c r="I478">
        <f t="shared" si="23"/>
        <v>0</v>
      </c>
      <c r="J478" t="s">
        <v>97</v>
      </c>
      <c r="K478" t="s">
        <v>47</v>
      </c>
      <c r="L478" t="s">
        <v>17</v>
      </c>
      <c r="M478" t="s">
        <v>25</v>
      </c>
      <c r="N478" t="s">
        <v>26</v>
      </c>
      <c r="O478" t="s">
        <v>328</v>
      </c>
      <c r="P478" t="s">
        <v>201</v>
      </c>
    </row>
    <row r="479" spans="1:16" x14ac:dyDescent="0.25">
      <c r="A479">
        <v>25376</v>
      </c>
      <c r="B479" t="s">
        <v>43</v>
      </c>
      <c r="C479">
        <v>12</v>
      </c>
      <c r="D479">
        <v>76.61</v>
      </c>
      <c r="E479" t="s">
        <v>67</v>
      </c>
      <c r="F479" s="3">
        <f t="shared" si="21"/>
        <v>6.3841666666666663</v>
      </c>
      <c r="G479">
        <v>-31.83</v>
      </c>
      <c r="H479">
        <f t="shared" si="22"/>
        <v>108.44</v>
      </c>
      <c r="I479">
        <f t="shared" si="23"/>
        <v>0</v>
      </c>
      <c r="J479" t="s">
        <v>110</v>
      </c>
      <c r="K479" t="s">
        <v>47</v>
      </c>
      <c r="L479" t="s">
        <v>17</v>
      </c>
      <c r="M479" t="s">
        <v>25</v>
      </c>
      <c r="N479" t="s">
        <v>26</v>
      </c>
      <c r="O479" t="s">
        <v>528</v>
      </c>
      <c r="P479" t="s">
        <v>201</v>
      </c>
    </row>
    <row r="480" spans="1:16" x14ac:dyDescent="0.25">
      <c r="A480">
        <v>28836</v>
      </c>
      <c r="B480" t="s">
        <v>13</v>
      </c>
      <c r="C480">
        <v>50</v>
      </c>
      <c r="D480">
        <v>8221.2934999999998</v>
      </c>
      <c r="E480" t="s">
        <v>67</v>
      </c>
      <c r="F480" s="3">
        <f t="shared" si="21"/>
        <v>164.42587</v>
      </c>
      <c r="G480">
        <v>2342.21</v>
      </c>
      <c r="H480">
        <f t="shared" si="22"/>
        <v>5879.0834999999997</v>
      </c>
      <c r="I480">
        <f t="shared" si="23"/>
        <v>164.42587</v>
      </c>
      <c r="J480" t="s">
        <v>102</v>
      </c>
      <c r="K480" t="s">
        <v>47</v>
      </c>
      <c r="L480" t="s">
        <v>17</v>
      </c>
      <c r="M480" t="s">
        <v>48</v>
      </c>
      <c r="N480" t="s">
        <v>149</v>
      </c>
      <c r="O480">
        <v>688</v>
      </c>
      <c r="P480" t="s">
        <v>201</v>
      </c>
    </row>
    <row r="481" spans="1:16" x14ac:dyDescent="0.25">
      <c r="A481">
        <v>28836</v>
      </c>
      <c r="B481" t="s">
        <v>13</v>
      </c>
      <c r="C481">
        <v>7</v>
      </c>
      <c r="D481">
        <v>1158.26</v>
      </c>
      <c r="E481" t="s">
        <v>67</v>
      </c>
      <c r="F481" s="3">
        <f t="shared" si="21"/>
        <v>165.46571428571428</v>
      </c>
      <c r="G481">
        <v>170.08</v>
      </c>
      <c r="H481">
        <f t="shared" si="22"/>
        <v>988.18</v>
      </c>
      <c r="I481">
        <f t="shared" si="23"/>
        <v>0</v>
      </c>
      <c r="J481" t="s">
        <v>102</v>
      </c>
      <c r="K481" t="s">
        <v>47</v>
      </c>
      <c r="L481" t="s">
        <v>17</v>
      </c>
      <c r="M481" t="s">
        <v>18</v>
      </c>
      <c r="N481" t="s">
        <v>210</v>
      </c>
      <c r="O481" t="s">
        <v>529</v>
      </c>
      <c r="P481" t="s">
        <v>201</v>
      </c>
    </row>
    <row r="482" spans="1:16" x14ac:dyDescent="0.25">
      <c r="A482">
        <v>28995</v>
      </c>
      <c r="B482" t="s">
        <v>13</v>
      </c>
      <c r="C482">
        <v>9</v>
      </c>
      <c r="D482">
        <v>298.52</v>
      </c>
      <c r="E482" t="s">
        <v>67</v>
      </c>
      <c r="F482" s="3">
        <f t="shared" si="21"/>
        <v>33.168888888888887</v>
      </c>
      <c r="G482">
        <v>73.19</v>
      </c>
      <c r="H482">
        <f t="shared" si="22"/>
        <v>225.32999999999998</v>
      </c>
      <c r="I482">
        <f t="shared" si="23"/>
        <v>0</v>
      </c>
      <c r="J482" t="s">
        <v>98</v>
      </c>
      <c r="K482" t="s">
        <v>47</v>
      </c>
      <c r="L482" t="s">
        <v>17</v>
      </c>
      <c r="M482" t="s">
        <v>18</v>
      </c>
      <c r="N482" t="s">
        <v>203</v>
      </c>
      <c r="O482" t="s">
        <v>461</v>
      </c>
      <c r="P482" t="s">
        <v>201</v>
      </c>
    </row>
    <row r="483" spans="1:16" x14ac:dyDescent="0.25">
      <c r="A483">
        <v>28995</v>
      </c>
      <c r="B483" t="s">
        <v>13</v>
      </c>
      <c r="C483">
        <v>34</v>
      </c>
      <c r="D483">
        <v>667.35</v>
      </c>
      <c r="E483" t="s">
        <v>67</v>
      </c>
      <c r="F483" s="3">
        <f t="shared" si="21"/>
        <v>19.627941176470589</v>
      </c>
      <c r="G483">
        <v>80.92</v>
      </c>
      <c r="H483">
        <f t="shared" si="22"/>
        <v>586.43000000000006</v>
      </c>
      <c r="I483">
        <f t="shared" si="23"/>
        <v>0</v>
      </c>
      <c r="J483" t="s">
        <v>98</v>
      </c>
      <c r="K483" t="s">
        <v>47</v>
      </c>
      <c r="L483" t="s">
        <v>17</v>
      </c>
      <c r="M483" t="s">
        <v>18</v>
      </c>
      <c r="N483" t="s">
        <v>203</v>
      </c>
      <c r="O483" t="s">
        <v>530</v>
      </c>
      <c r="P483" t="s">
        <v>201</v>
      </c>
    </row>
    <row r="484" spans="1:16" x14ac:dyDescent="0.25">
      <c r="A484">
        <v>29121</v>
      </c>
      <c r="B484" t="s">
        <v>36</v>
      </c>
      <c r="C484">
        <v>31</v>
      </c>
      <c r="D484">
        <v>3206.9650000000001</v>
      </c>
      <c r="E484" t="s">
        <v>67</v>
      </c>
      <c r="F484" s="3">
        <f t="shared" si="21"/>
        <v>103.45048387096774</v>
      </c>
      <c r="G484">
        <v>575.33000000000004</v>
      </c>
      <c r="H484">
        <f t="shared" si="22"/>
        <v>2631.6350000000002</v>
      </c>
      <c r="I484">
        <f t="shared" si="23"/>
        <v>64.139300000000006</v>
      </c>
      <c r="J484" t="s">
        <v>97</v>
      </c>
      <c r="K484" t="s">
        <v>47</v>
      </c>
      <c r="L484" t="s">
        <v>17</v>
      </c>
      <c r="M484" t="s">
        <v>48</v>
      </c>
      <c r="N484" t="s">
        <v>149</v>
      </c>
      <c r="O484" t="s">
        <v>531</v>
      </c>
      <c r="P484" t="s">
        <v>201</v>
      </c>
    </row>
    <row r="485" spans="1:16" x14ac:dyDescent="0.25">
      <c r="A485">
        <v>30243</v>
      </c>
      <c r="B485" t="s">
        <v>43</v>
      </c>
      <c r="C485">
        <v>44</v>
      </c>
      <c r="D485">
        <v>2435.3200000000002</v>
      </c>
      <c r="E485" t="s">
        <v>67</v>
      </c>
      <c r="F485" s="3">
        <f t="shared" si="21"/>
        <v>55.348181818181821</v>
      </c>
      <c r="G485">
        <v>650.55999999999995</v>
      </c>
      <c r="H485">
        <f t="shared" si="22"/>
        <v>1784.7600000000002</v>
      </c>
      <c r="I485">
        <f t="shared" si="23"/>
        <v>0</v>
      </c>
      <c r="J485" t="s">
        <v>98</v>
      </c>
      <c r="K485" t="s">
        <v>47</v>
      </c>
      <c r="L485" t="s">
        <v>17</v>
      </c>
      <c r="M485" t="s">
        <v>18</v>
      </c>
      <c r="N485" t="s">
        <v>41</v>
      </c>
      <c r="O485" t="s">
        <v>532</v>
      </c>
      <c r="P485" t="s">
        <v>201</v>
      </c>
    </row>
    <row r="486" spans="1:16" x14ac:dyDescent="0.25">
      <c r="A486">
        <v>32199</v>
      </c>
      <c r="B486" t="s">
        <v>13</v>
      </c>
      <c r="C486">
        <v>40</v>
      </c>
      <c r="D486">
        <v>196.5</v>
      </c>
      <c r="E486" t="s">
        <v>67</v>
      </c>
      <c r="F486" s="3">
        <f t="shared" si="21"/>
        <v>4.9124999999999996</v>
      </c>
      <c r="G486">
        <v>-99.76</v>
      </c>
      <c r="H486">
        <f t="shared" si="22"/>
        <v>296.26</v>
      </c>
      <c r="I486">
        <f t="shared" si="23"/>
        <v>0</v>
      </c>
      <c r="J486" t="s">
        <v>102</v>
      </c>
      <c r="K486" t="s">
        <v>47</v>
      </c>
      <c r="L486" t="s">
        <v>17</v>
      </c>
      <c r="M486" t="s">
        <v>18</v>
      </c>
      <c r="N486" t="s">
        <v>210</v>
      </c>
      <c r="O486" t="s">
        <v>533</v>
      </c>
      <c r="P486" t="s">
        <v>201</v>
      </c>
    </row>
    <row r="487" spans="1:16" x14ac:dyDescent="0.25">
      <c r="A487">
        <v>32835</v>
      </c>
      <c r="B487" t="s">
        <v>36</v>
      </c>
      <c r="C487">
        <v>15</v>
      </c>
      <c r="D487">
        <v>572.4325</v>
      </c>
      <c r="E487" t="s">
        <v>67</v>
      </c>
      <c r="F487" s="3">
        <f t="shared" si="21"/>
        <v>38.162166666666664</v>
      </c>
      <c r="G487">
        <v>-19.440000000000001</v>
      </c>
      <c r="H487">
        <f t="shared" si="22"/>
        <v>591.87250000000006</v>
      </c>
      <c r="I487">
        <f t="shared" si="23"/>
        <v>0</v>
      </c>
      <c r="J487" t="s">
        <v>99</v>
      </c>
      <c r="K487" t="s">
        <v>47</v>
      </c>
      <c r="L487" t="s">
        <v>17</v>
      </c>
      <c r="M487" t="s">
        <v>48</v>
      </c>
      <c r="N487" t="s">
        <v>149</v>
      </c>
      <c r="O487" t="s">
        <v>337</v>
      </c>
      <c r="P487" t="s">
        <v>201</v>
      </c>
    </row>
    <row r="488" spans="1:16" x14ac:dyDescent="0.25">
      <c r="A488">
        <v>32869</v>
      </c>
      <c r="B488" t="s">
        <v>36</v>
      </c>
      <c r="C488">
        <v>39</v>
      </c>
      <c r="D488">
        <v>5250.6625000000004</v>
      </c>
      <c r="E488" t="s">
        <v>67</v>
      </c>
      <c r="F488" s="3">
        <f t="shared" si="21"/>
        <v>134.6323717948718</v>
      </c>
      <c r="G488">
        <v>930.99</v>
      </c>
      <c r="H488">
        <f t="shared" si="22"/>
        <v>4319.6725000000006</v>
      </c>
      <c r="I488">
        <f t="shared" si="23"/>
        <v>105.01325000000001</v>
      </c>
      <c r="J488" t="s">
        <v>180</v>
      </c>
      <c r="K488" t="s">
        <v>47</v>
      </c>
      <c r="L488" t="s">
        <v>17</v>
      </c>
      <c r="M488" t="s">
        <v>48</v>
      </c>
      <c r="N488" t="s">
        <v>149</v>
      </c>
      <c r="O488">
        <v>2180</v>
      </c>
      <c r="P488" t="s">
        <v>201</v>
      </c>
    </row>
    <row r="489" spans="1:16" x14ac:dyDescent="0.25">
      <c r="A489">
        <v>35300</v>
      </c>
      <c r="B489" t="s">
        <v>36</v>
      </c>
      <c r="C489">
        <v>10</v>
      </c>
      <c r="D489">
        <v>28.81</v>
      </c>
      <c r="E489" t="s">
        <v>67</v>
      </c>
      <c r="F489" s="3">
        <f t="shared" si="21"/>
        <v>2.8809999999999998</v>
      </c>
      <c r="G489">
        <v>7.15</v>
      </c>
      <c r="H489">
        <f t="shared" si="22"/>
        <v>21.659999999999997</v>
      </c>
      <c r="I489">
        <f t="shared" si="23"/>
        <v>0</v>
      </c>
      <c r="J489" t="s">
        <v>181</v>
      </c>
      <c r="K489" t="s">
        <v>47</v>
      </c>
      <c r="L489" t="s">
        <v>17</v>
      </c>
      <c r="M489" t="s">
        <v>18</v>
      </c>
      <c r="N489" t="s">
        <v>199</v>
      </c>
      <c r="O489" t="s">
        <v>534</v>
      </c>
      <c r="P489" t="s">
        <v>201</v>
      </c>
    </row>
    <row r="490" spans="1:16" x14ac:dyDescent="0.25">
      <c r="A490">
        <v>37888</v>
      </c>
      <c r="B490" t="s">
        <v>43</v>
      </c>
      <c r="C490">
        <v>31</v>
      </c>
      <c r="D490">
        <v>639.19000000000005</v>
      </c>
      <c r="E490" t="s">
        <v>67</v>
      </c>
      <c r="F490" s="3">
        <f t="shared" si="21"/>
        <v>20.619032258064518</v>
      </c>
      <c r="G490">
        <v>274.89999999999998</v>
      </c>
      <c r="H490">
        <f t="shared" si="22"/>
        <v>364.29000000000008</v>
      </c>
      <c r="I490">
        <f t="shared" si="23"/>
        <v>0</v>
      </c>
      <c r="J490" t="s">
        <v>98</v>
      </c>
      <c r="K490" t="s">
        <v>47</v>
      </c>
      <c r="L490" t="s">
        <v>17</v>
      </c>
      <c r="M490" t="s">
        <v>18</v>
      </c>
      <c r="N490" t="s">
        <v>210</v>
      </c>
      <c r="O490" t="s">
        <v>535</v>
      </c>
      <c r="P490" t="s">
        <v>201</v>
      </c>
    </row>
    <row r="491" spans="1:16" x14ac:dyDescent="0.25">
      <c r="A491">
        <v>40327</v>
      </c>
      <c r="B491" t="s">
        <v>36</v>
      </c>
      <c r="C491">
        <v>42</v>
      </c>
      <c r="D491">
        <v>152.55000000000001</v>
      </c>
      <c r="E491" t="s">
        <v>67</v>
      </c>
      <c r="F491" s="3">
        <f t="shared" si="21"/>
        <v>3.6321428571428576</v>
      </c>
      <c r="G491">
        <v>-20.27</v>
      </c>
      <c r="H491">
        <f t="shared" si="22"/>
        <v>172.82000000000002</v>
      </c>
      <c r="I491">
        <f t="shared" si="23"/>
        <v>0</v>
      </c>
      <c r="J491" t="s">
        <v>102</v>
      </c>
      <c r="K491" t="s">
        <v>47</v>
      </c>
      <c r="L491" t="s">
        <v>17</v>
      </c>
      <c r="M491" t="s">
        <v>18</v>
      </c>
      <c r="N491" t="s">
        <v>220</v>
      </c>
      <c r="O491" t="s">
        <v>267</v>
      </c>
      <c r="P491" t="s">
        <v>201</v>
      </c>
    </row>
    <row r="492" spans="1:16" x14ac:dyDescent="0.25">
      <c r="A492">
        <v>40327</v>
      </c>
      <c r="B492" t="s">
        <v>36</v>
      </c>
      <c r="C492">
        <v>36</v>
      </c>
      <c r="D492">
        <v>152.96</v>
      </c>
      <c r="E492" t="s">
        <v>67</v>
      </c>
      <c r="F492" s="3">
        <f t="shared" si="21"/>
        <v>4.2488888888888887</v>
      </c>
      <c r="G492">
        <v>-123.87</v>
      </c>
      <c r="H492">
        <f t="shared" si="22"/>
        <v>276.83000000000004</v>
      </c>
      <c r="I492">
        <f t="shared" si="23"/>
        <v>0</v>
      </c>
      <c r="J492" t="s">
        <v>102</v>
      </c>
      <c r="K492" t="s">
        <v>47</v>
      </c>
      <c r="L492" t="s">
        <v>17</v>
      </c>
      <c r="M492" t="s">
        <v>18</v>
      </c>
      <c r="N492" t="s">
        <v>203</v>
      </c>
      <c r="O492" t="s">
        <v>536</v>
      </c>
      <c r="P492" t="s">
        <v>201</v>
      </c>
    </row>
    <row r="493" spans="1:16" x14ac:dyDescent="0.25">
      <c r="A493">
        <v>40800</v>
      </c>
      <c r="B493" t="s">
        <v>28</v>
      </c>
      <c r="C493">
        <v>18</v>
      </c>
      <c r="D493">
        <v>101.34</v>
      </c>
      <c r="E493" t="s">
        <v>67</v>
      </c>
      <c r="F493" s="3">
        <f t="shared" si="21"/>
        <v>5.63</v>
      </c>
      <c r="G493">
        <v>26.11</v>
      </c>
      <c r="H493">
        <f t="shared" si="22"/>
        <v>75.23</v>
      </c>
      <c r="I493">
        <f t="shared" si="23"/>
        <v>0</v>
      </c>
      <c r="J493" t="s">
        <v>112</v>
      </c>
      <c r="K493" t="s">
        <v>47</v>
      </c>
      <c r="L493" t="s">
        <v>17</v>
      </c>
      <c r="M493" t="s">
        <v>18</v>
      </c>
      <c r="N493" t="s">
        <v>220</v>
      </c>
      <c r="O493" t="s">
        <v>537</v>
      </c>
      <c r="P493" t="s">
        <v>201</v>
      </c>
    </row>
    <row r="494" spans="1:16" x14ac:dyDescent="0.25">
      <c r="A494">
        <v>40871</v>
      </c>
      <c r="B494" t="s">
        <v>28</v>
      </c>
      <c r="C494">
        <v>32</v>
      </c>
      <c r="D494">
        <v>294.04000000000002</v>
      </c>
      <c r="E494" t="s">
        <v>67</v>
      </c>
      <c r="F494" s="3">
        <f t="shared" si="21"/>
        <v>9.1887500000000006</v>
      </c>
      <c r="G494">
        <v>-5.53</v>
      </c>
      <c r="H494">
        <f t="shared" si="22"/>
        <v>299.57</v>
      </c>
      <c r="I494">
        <f t="shared" si="23"/>
        <v>0</v>
      </c>
      <c r="J494" t="s">
        <v>99</v>
      </c>
      <c r="K494" t="s">
        <v>47</v>
      </c>
      <c r="L494" t="s">
        <v>17</v>
      </c>
      <c r="M494" t="s">
        <v>18</v>
      </c>
      <c r="N494" t="s">
        <v>210</v>
      </c>
      <c r="O494" t="s">
        <v>373</v>
      </c>
      <c r="P494" t="s">
        <v>201</v>
      </c>
    </row>
    <row r="495" spans="1:16" x14ac:dyDescent="0.25">
      <c r="A495">
        <v>41991</v>
      </c>
      <c r="B495" t="s">
        <v>31</v>
      </c>
      <c r="C495">
        <v>35</v>
      </c>
      <c r="D495">
        <v>543.22</v>
      </c>
      <c r="E495" t="s">
        <v>67</v>
      </c>
      <c r="F495" s="3">
        <f t="shared" si="21"/>
        <v>15.520571428571429</v>
      </c>
      <c r="G495">
        <v>68.44</v>
      </c>
      <c r="H495">
        <f t="shared" si="22"/>
        <v>474.78000000000003</v>
      </c>
      <c r="I495">
        <f t="shared" si="23"/>
        <v>0</v>
      </c>
      <c r="J495" t="s">
        <v>538</v>
      </c>
      <c r="K495" t="s">
        <v>47</v>
      </c>
      <c r="L495" t="s">
        <v>17</v>
      </c>
      <c r="M495" t="s">
        <v>25</v>
      </c>
      <c r="N495" t="s">
        <v>26</v>
      </c>
      <c r="O495" t="s">
        <v>274</v>
      </c>
      <c r="P495" t="s">
        <v>201</v>
      </c>
    </row>
    <row r="496" spans="1:16" x14ac:dyDescent="0.25">
      <c r="A496">
        <v>42754</v>
      </c>
      <c r="B496" t="s">
        <v>43</v>
      </c>
      <c r="C496">
        <v>31</v>
      </c>
      <c r="D496">
        <v>341.71</v>
      </c>
      <c r="E496" t="s">
        <v>67</v>
      </c>
      <c r="F496" s="3">
        <f t="shared" si="21"/>
        <v>11.02290322580645</v>
      </c>
      <c r="G496">
        <v>32.19</v>
      </c>
      <c r="H496">
        <f t="shared" si="22"/>
        <v>309.52</v>
      </c>
      <c r="I496">
        <f t="shared" si="23"/>
        <v>0</v>
      </c>
      <c r="J496" t="s">
        <v>539</v>
      </c>
      <c r="K496" t="s">
        <v>47</v>
      </c>
      <c r="L496" t="s">
        <v>17</v>
      </c>
      <c r="M496" t="s">
        <v>18</v>
      </c>
      <c r="N496" t="s">
        <v>210</v>
      </c>
      <c r="O496" t="s">
        <v>540</v>
      </c>
      <c r="P496" t="s">
        <v>201</v>
      </c>
    </row>
    <row r="497" spans="1:16" x14ac:dyDescent="0.25">
      <c r="A497">
        <v>42918</v>
      </c>
      <c r="B497" t="s">
        <v>13</v>
      </c>
      <c r="C497">
        <v>46</v>
      </c>
      <c r="D497">
        <v>648.26</v>
      </c>
      <c r="E497" t="s">
        <v>67</v>
      </c>
      <c r="F497" s="3">
        <f t="shared" si="21"/>
        <v>14.092608695652174</v>
      </c>
      <c r="G497">
        <v>30.48</v>
      </c>
      <c r="H497">
        <f t="shared" si="22"/>
        <v>617.78</v>
      </c>
      <c r="I497">
        <f t="shared" si="23"/>
        <v>0</v>
      </c>
      <c r="J497" t="s">
        <v>182</v>
      </c>
      <c r="K497" t="s">
        <v>47</v>
      </c>
      <c r="L497" t="s">
        <v>17</v>
      </c>
      <c r="M497" t="s">
        <v>18</v>
      </c>
      <c r="N497" t="s">
        <v>210</v>
      </c>
      <c r="O497" t="s">
        <v>344</v>
      </c>
      <c r="P497" t="s">
        <v>201</v>
      </c>
    </row>
    <row r="498" spans="1:16" x14ac:dyDescent="0.25">
      <c r="A498">
        <v>44387</v>
      </c>
      <c r="B498" t="s">
        <v>31</v>
      </c>
      <c r="C498">
        <v>20</v>
      </c>
      <c r="D498">
        <v>173.09</v>
      </c>
      <c r="E498" t="s">
        <v>67</v>
      </c>
      <c r="F498" s="3">
        <f t="shared" si="21"/>
        <v>8.6545000000000005</v>
      </c>
      <c r="G498">
        <v>-6.71</v>
      </c>
      <c r="H498">
        <f t="shared" si="22"/>
        <v>179.8</v>
      </c>
      <c r="I498">
        <f t="shared" si="23"/>
        <v>0</v>
      </c>
      <c r="J498" t="s">
        <v>102</v>
      </c>
      <c r="K498" t="s">
        <v>47</v>
      </c>
      <c r="L498" t="s">
        <v>17</v>
      </c>
      <c r="M498" t="s">
        <v>18</v>
      </c>
      <c r="N498" t="s">
        <v>203</v>
      </c>
      <c r="O498" t="s">
        <v>268</v>
      </c>
      <c r="P498" t="s">
        <v>201</v>
      </c>
    </row>
    <row r="499" spans="1:16" x14ac:dyDescent="0.25">
      <c r="A499">
        <v>45601</v>
      </c>
      <c r="B499" t="s">
        <v>13</v>
      </c>
      <c r="C499">
        <v>47</v>
      </c>
      <c r="D499">
        <v>945.03</v>
      </c>
      <c r="E499" t="s">
        <v>67</v>
      </c>
      <c r="F499" s="3">
        <f t="shared" si="21"/>
        <v>20.107021276595745</v>
      </c>
      <c r="G499">
        <v>267.64</v>
      </c>
      <c r="H499">
        <f t="shared" si="22"/>
        <v>677.39</v>
      </c>
      <c r="I499">
        <f t="shared" si="23"/>
        <v>0</v>
      </c>
      <c r="J499" t="s">
        <v>181</v>
      </c>
      <c r="K499" t="s">
        <v>47</v>
      </c>
      <c r="L499" t="s">
        <v>17</v>
      </c>
      <c r="M499" t="s">
        <v>18</v>
      </c>
      <c r="N499" t="s">
        <v>203</v>
      </c>
      <c r="O499" t="s">
        <v>209</v>
      </c>
      <c r="P499" t="s">
        <v>201</v>
      </c>
    </row>
    <row r="500" spans="1:16" x14ac:dyDescent="0.25">
      <c r="A500">
        <v>46756</v>
      </c>
      <c r="B500" t="s">
        <v>36</v>
      </c>
      <c r="C500">
        <v>3</v>
      </c>
      <c r="D500">
        <v>33.64</v>
      </c>
      <c r="E500" t="s">
        <v>67</v>
      </c>
      <c r="F500" s="3">
        <f t="shared" si="21"/>
        <v>11.213333333333333</v>
      </c>
      <c r="G500">
        <v>-22.45</v>
      </c>
      <c r="H500">
        <f t="shared" si="22"/>
        <v>56.09</v>
      </c>
      <c r="I500">
        <f t="shared" si="23"/>
        <v>0</v>
      </c>
      <c r="J500" t="s">
        <v>527</v>
      </c>
      <c r="K500" t="s">
        <v>47</v>
      </c>
      <c r="L500" t="s">
        <v>17</v>
      </c>
      <c r="M500" t="s">
        <v>18</v>
      </c>
      <c r="N500" t="s">
        <v>203</v>
      </c>
      <c r="O500" t="s">
        <v>541</v>
      </c>
      <c r="P500" t="s">
        <v>201</v>
      </c>
    </row>
    <row r="501" spans="1:16" x14ac:dyDescent="0.25">
      <c r="A501">
        <v>47714</v>
      </c>
      <c r="B501" t="s">
        <v>36</v>
      </c>
      <c r="C501">
        <v>30</v>
      </c>
      <c r="D501">
        <v>176.15</v>
      </c>
      <c r="E501" t="s">
        <v>67</v>
      </c>
      <c r="F501" s="3">
        <f t="shared" si="21"/>
        <v>5.871666666666667</v>
      </c>
      <c r="G501">
        <v>-125.36</v>
      </c>
      <c r="H501">
        <f t="shared" si="22"/>
        <v>301.51</v>
      </c>
      <c r="I501">
        <f t="shared" si="23"/>
        <v>0</v>
      </c>
      <c r="J501" t="s">
        <v>538</v>
      </c>
      <c r="K501" t="s">
        <v>47</v>
      </c>
      <c r="L501" t="s">
        <v>17</v>
      </c>
      <c r="M501" t="s">
        <v>18</v>
      </c>
      <c r="N501" t="s">
        <v>210</v>
      </c>
      <c r="O501" t="s">
        <v>542</v>
      </c>
      <c r="P501" t="s">
        <v>201</v>
      </c>
    </row>
    <row r="502" spans="1:16" x14ac:dyDescent="0.25">
      <c r="A502">
        <v>47846</v>
      </c>
      <c r="B502" t="s">
        <v>13</v>
      </c>
      <c r="C502">
        <v>37</v>
      </c>
      <c r="D502">
        <v>241.14</v>
      </c>
      <c r="E502" t="s">
        <v>67</v>
      </c>
      <c r="F502" s="3">
        <f t="shared" si="21"/>
        <v>6.5172972972972971</v>
      </c>
      <c r="G502">
        <v>-120.08</v>
      </c>
      <c r="H502">
        <f t="shared" si="22"/>
        <v>361.21999999999997</v>
      </c>
      <c r="I502">
        <f t="shared" si="23"/>
        <v>0</v>
      </c>
      <c r="J502" t="s">
        <v>98</v>
      </c>
      <c r="K502" t="s">
        <v>47</v>
      </c>
      <c r="L502" t="s">
        <v>17</v>
      </c>
      <c r="M502" t="s">
        <v>18</v>
      </c>
      <c r="N502" t="s">
        <v>203</v>
      </c>
      <c r="O502" t="s">
        <v>230</v>
      </c>
      <c r="P502" t="s">
        <v>201</v>
      </c>
    </row>
    <row r="503" spans="1:16" x14ac:dyDescent="0.25">
      <c r="A503">
        <v>48199</v>
      </c>
      <c r="B503" t="s">
        <v>28</v>
      </c>
      <c r="C503">
        <v>47</v>
      </c>
      <c r="D503">
        <v>672.46</v>
      </c>
      <c r="E503" t="s">
        <v>67</v>
      </c>
      <c r="F503" s="3">
        <f t="shared" si="21"/>
        <v>14.307659574468087</v>
      </c>
      <c r="G503">
        <v>279.74</v>
      </c>
      <c r="H503">
        <f t="shared" si="22"/>
        <v>392.72</v>
      </c>
      <c r="I503">
        <f t="shared" si="23"/>
        <v>0</v>
      </c>
      <c r="J503" t="s">
        <v>102</v>
      </c>
      <c r="K503" t="s">
        <v>47</v>
      </c>
      <c r="L503" t="s">
        <v>17</v>
      </c>
      <c r="M503" t="s">
        <v>18</v>
      </c>
      <c r="N503" t="s">
        <v>220</v>
      </c>
      <c r="O503" t="s">
        <v>543</v>
      </c>
      <c r="P503" t="s">
        <v>201</v>
      </c>
    </row>
    <row r="504" spans="1:16" x14ac:dyDescent="0.25">
      <c r="A504">
        <v>50404</v>
      </c>
      <c r="B504" t="s">
        <v>13</v>
      </c>
      <c r="C504">
        <v>18</v>
      </c>
      <c r="D504">
        <v>3780.43</v>
      </c>
      <c r="E504" t="s">
        <v>67</v>
      </c>
      <c r="F504" s="3">
        <f t="shared" si="21"/>
        <v>210.02388888888888</v>
      </c>
      <c r="G504">
        <v>905.57</v>
      </c>
      <c r="H504">
        <f t="shared" si="22"/>
        <v>2874.8599999999997</v>
      </c>
      <c r="I504">
        <f t="shared" si="23"/>
        <v>75.608599999999996</v>
      </c>
      <c r="J504" t="s">
        <v>107</v>
      </c>
      <c r="K504" t="s">
        <v>108</v>
      </c>
      <c r="L504" t="s">
        <v>17</v>
      </c>
      <c r="M504" t="s">
        <v>18</v>
      </c>
      <c r="N504" t="s">
        <v>19</v>
      </c>
      <c r="O504" t="s">
        <v>544</v>
      </c>
      <c r="P504" t="s">
        <v>201</v>
      </c>
    </row>
    <row r="505" spans="1:16" x14ac:dyDescent="0.25">
      <c r="A505">
        <v>50784</v>
      </c>
      <c r="B505" t="s">
        <v>13</v>
      </c>
      <c r="C505">
        <v>20</v>
      </c>
      <c r="D505">
        <v>638.72</v>
      </c>
      <c r="E505" t="s">
        <v>67</v>
      </c>
      <c r="F505" s="3">
        <f t="shared" si="21"/>
        <v>31.936</v>
      </c>
      <c r="G505">
        <v>-130.88</v>
      </c>
      <c r="H505">
        <f t="shared" si="22"/>
        <v>769.6</v>
      </c>
      <c r="I505">
        <f t="shared" si="23"/>
        <v>0</v>
      </c>
      <c r="J505" t="s">
        <v>527</v>
      </c>
      <c r="K505" t="s">
        <v>108</v>
      </c>
      <c r="L505" t="s">
        <v>17</v>
      </c>
      <c r="M505" t="s">
        <v>48</v>
      </c>
      <c r="N505" t="s">
        <v>215</v>
      </c>
      <c r="O505" t="s">
        <v>233</v>
      </c>
      <c r="P505" t="s">
        <v>201</v>
      </c>
    </row>
    <row r="506" spans="1:16" x14ac:dyDescent="0.25">
      <c r="A506">
        <v>51558</v>
      </c>
      <c r="B506" t="s">
        <v>28</v>
      </c>
      <c r="C506">
        <v>34</v>
      </c>
      <c r="D506">
        <v>245.4</v>
      </c>
      <c r="E506" t="s">
        <v>67</v>
      </c>
      <c r="F506" s="3">
        <f t="shared" si="21"/>
        <v>7.2176470588235295</v>
      </c>
      <c r="G506">
        <v>-87.27</v>
      </c>
      <c r="H506">
        <f t="shared" si="22"/>
        <v>332.67</v>
      </c>
      <c r="I506">
        <f t="shared" si="23"/>
        <v>0</v>
      </c>
      <c r="J506" t="s">
        <v>110</v>
      </c>
      <c r="K506" t="s">
        <v>108</v>
      </c>
      <c r="L506" t="s">
        <v>17</v>
      </c>
      <c r="M506" t="s">
        <v>18</v>
      </c>
      <c r="N506" t="s">
        <v>203</v>
      </c>
      <c r="O506" t="s">
        <v>545</v>
      </c>
      <c r="P506" t="s">
        <v>201</v>
      </c>
    </row>
    <row r="507" spans="1:16" x14ac:dyDescent="0.25">
      <c r="A507">
        <v>53410</v>
      </c>
      <c r="B507" t="s">
        <v>43</v>
      </c>
      <c r="C507">
        <v>44</v>
      </c>
      <c r="D507">
        <v>642.79999999999995</v>
      </c>
      <c r="E507" t="s">
        <v>67</v>
      </c>
      <c r="F507" s="3">
        <f t="shared" si="21"/>
        <v>14.609090909090908</v>
      </c>
      <c r="G507">
        <v>-253.11</v>
      </c>
      <c r="H507">
        <f t="shared" si="22"/>
        <v>895.91</v>
      </c>
      <c r="I507">
        <f t="shared" si="23"/>
        <v>0</v>
      </c>
      <c r="J507" t="s">
        <v>180</v>
      </c>
      <c r="K507" t="s">
        <v>108</v>
      </c>
      <c r="L507" t="s">
        <v>17</v>
      </c>
      <c r="M507" t="s">
        <v>18</v>
      </c>
      <c r="N507" t="s">
        <v>41</v>
      </c>
      <c r="O507" t="s">
        <v>546</v>
      </c>
      <c r="P507" t="s">
        <v>201</v>
      </c>
    </row>
    <row r="508" spans="1:16" x14ac:dyDescent="0.25">
      <c r="A508">
        <v>53477</v>
      </c>
      <c r="B508" t="s">
        <v>13</v>
      </c>
      <c r="C508">
        <v>28</v>
      </c>
      <c r="D508">
        <v>4479.16</v>
      </c>
      <c r="E508" t="s">
        <v>67</v>
      </c>
      <c r="F508" s="3">
        <f t="shared" si="21"/>
        <v>159.97</v>
      </c>
      <c r="G508">
        <v>610.9</v>
      </c>
      <c r="H508">
        <f t="shared" si="22"/>
        <v>3868.2599999999998</v>
      </c>
      <c r="I508">
        <f t="shared" si="23"/>
        <v>89.583200000000005</v>
      </c>
      <c r="J508" t="s">
        <v>99</v>
      </c>
      <c r="K508" t="s">
        <v>108</v>
      </c>
      <c r="L508" t="s">
        <v>17</v>
      </c>
      <c r="M508" t="s">
        <v>18</v>
      </c>
      <c r="N508" t="s">
        <v>19</v>
      </c>
      <c r="O508" t="s">
        <v>271</v>
      </c>
      <c r="P508" t="s">
        <v>201</v>
      </c>
    </row>
    <row r="509" spans="1:16" x14ac:dyDescent="0.25">
      <c r="A509">
        <v>53703</v>
      </c>
      <c r="B509" t="s">
        <v>28</v>
      </c>
      <c r="C509">
        <v>14</v>
      </c>
      <c r="D509">
        <v>1966.26</v>
      </c>
      <c r="E509" t="s">
        <v>67</v>
      </c>
      <c r="F509" s="3">
        <f t="shared" si="21"/>
        <v>140.44714285714286</v>
      </c>
      <c r="G509">
        <v>-34.79</v>
      </c>
      <c r="H509">
        <f t="shared" si="22"/>
        <v>2001.05</v>
      </c>
      <c r="I509">
        <f t="shared" si="23"/>
        <v>0</v>
      </c>
      <c r="J509" t="s">
        <v>107</v>
      </c>
      <c r="K509" t="s">
        <v>108</v>
      </c>
      <c r="L509" t="s">
        <v>17</v>
      </c>
      <c r="M509" t="s">
        <v>18</v>
      </c>
      <c r="N509" t="s">
        <v>19</v>
      </c>
      <c r="O509" t="s">
        <v>547</v>
      </c>
      <c r="P509" t="s">
        <v>201</v>
      </c>
    </row>
    <row r="510" spans="1:16" x14ac:dyDescent="0.25">
      <c r="A510">
        <v>54115</v>
      </c>
      <c r="B510" t="s">
        <v>31</v>
      </c>
      <c r="C510">
        <v>24</v>
      </c>
      <c r="D510">
        <v>114.17</v>
      </c>
      <c r="E510" t="s">
        <v>67</v>
      </c>
      <c r="F510" s="3">
        <f t="shared" si="21"/>
        <v>4.7570833333333331</v>
      </c>
      <c r="G510">
        <v>-80.05</v>
      </c>
      <c r="H510">
        <f t="shared" si="22"/>
        <v>194.22</v>
      </c>
      <c r="I510">
        <f t="shared" si="23"/>
        <v>0</v>
      </c>
      <c r="J510" t="s">
        <v>114</v>
      </c>
      <c r="K510" t="s">
        <v>108</v>
      </c>
      <c r="L510" t="s">
        <v>17</v>
      </c>
      <c r="M510" t="s">
        <v>18</v>
      </c>
      <c r="N510" t="s">
        <v>41</v>
      </c>
      <c r="O510" t="s">
        <v>548</v>
      </c>
      <c r="P510" t="s">
        <v>201</v>
      </c>
    </row>
    <row r="511" spans="1:16" x14ac:dyDescent="0.25">
      <c r="A511">
        <v>54115</v>
      </c>
      <c r="B511" t="s">
        <v>31</v>
      </c>
      <c r="C511">
        <v>39</v>
      </c>
      <c r="D511">
        <v>197.11</v>
      </c>
      <c r="E511" t="s">
        <v>67</v>
      </c>
      <c r="F511" s="3">
        <f t="shared" si="21"/>
        <v>5.0541025641025641</v>
      </c>
      <c r="G511">
        <v>-89.42</v>
      </c>
      <c r="H511">
        <f t="shared" si="22"/>
        <v>286.53000000000003</v>
      </c>
      <c r="I511">
        <f t="shared" si="23"/>
        <v>0</v>
      </c>
      <c r="J511" t="s">
        <v>114</v>
      </c>
      <c r="K511" t="s">
        <v>108</v>
      </c>
      <c r="L511" t="s">
        <v>17</v>
      </c>
      <c r="M511" t="s">
        <v>18</v>
      </c>
      <c r="N511" t="s">
        <v>210</v>
      </c>
      <c r="O511" t="s">
        <v>549</v>
      </c>
      <c r="P511" t="s">
        <v>201</v>
      </c>
    </row>
    <row r="512" spans="1:16" x14ac:dyDescent="0.25">
      <c r="A512">
        <v>54501</v>
      </c>
      <c r="B512" t="s">
        <v>43</v>
      </c>
      <c r="C512">
        <v>36</v>
      </c>
      <c r="D512">
        <v>2039.0820000000001</v>
      </c>
      <c r="E512" t="s">
        <v>67</v>
      </c>
      <c r="F512" s="3">
        <f t="shared" si="21"/>
        <v>56.64116666666667</v>
      </c>
      <c r="G512">
        <v>481.7</v>
      </c>
      <c r="H512">
        <f t="shared" si="22"/>
        <v>1557.3820000000001</v>
      </c>
      <c r="I512">
        <f t="shared" si="23"/>
        <v>0</v>
      </c>
      <c r="J512" t="s">
        <v>107</v>
      </c>
      <c r="K512" t="s">
        <v>108</v>
      </c>
      <c r="L512" t="s">
        <v>17</v>
      </c>
      <c r="M512" t="s">
        <v>48</v>
      </c>
      <c r="N512" t="s">
        <v>149</v>
      </c>
      <c r="O512" t="s">
        <v>550</v>
      </c>
      <c r="P512" t="s">
        <v>201</v>
      </c>
    </row>
    <row r="513" spans="1:16" x14ac:dyDescent="0.25">
      <c r="A513">
        <v>54753</v>
      </c>
      <c r="B513" t="s">
        <v>36</v>
      </c>
      <c r="C513">
        <v>36</v>
      </c>
      <c r="D513">
        <v>4711.2439999999997</v>
      </c>
      <c r="E513" t="s">
        <v>67</v>
      </c>
      <c r="F513" s="3">
        <f t="shared" si="21"/>
        <v>130.86788888888887</v>
      </c>
      <c r="G513">
        <v>1380.32</v>
      </c>
      <c r="H513">
        <f t="shared" si="22"/>
        <v>3330.924</v>
      </c>
      <c r="I513">
        <f t="shared" si="23"/>
        <v>94.224879999999999</v>
      </c>
      <c r="J513" t="s">
        <v>180</v>
      </c>
      <c r="K513" t="s">
        <v>108</v>
      </c>
      <c r="L513" t="s">
        <v>17</v>
      </c>
      <c r="M513" t="s">
        <v>48</v>
      </c>
      <c r="N513" t="s">
        <v>149</v>
      </c>
      <c r="O513" t="s">
        <v>218</v>
      </c>
      <c r="P513" t="s">
        <v>201</v>
      </c>
    </row>
    <row r="514" spans="1:16" x14ac:dyDescent="0.25">
      <c r="A514">
        <v>57159</v>
      </c>
      <c r="B514" t="s">
        <v>43</v>
      </c>
      <c r="C514">
        <v>42</v>
      </c>
      <c r="D514">
        <v>460.2</v>
      </c>
      <c r="E514" t="s">
        <v>67</v>
      </c>
      <c r="F514" s="3">
        <f t="shared" si="21"/>
        <v>10.957142857142857</v>
      </c>
      <c r="G514">
        <v>-214.39</v>
      </c>
      <c r="H514">
        <f t="shared" si="22"/>
        <v>674.58999999999992</v>
      </c>
      <c r="I514">
        <f t="shared" si="23"/>
        <v>0</v>
      </c>
      <c r="J514" t="s">
        <v>98</v>
      </c>
      <c r="K514" t="s">
        <v>108</v>
      </c>
      <c r="L514" t="s">
        <v>17</v>
      </c>
      <c r="M514" t="s">
        <v>18</v>
      </c>
      <c r="N514" t="s">
        <v>203</v>
      </c>
      <c r="O514" t="s">
        <v>551</v>
      </c>
      <c r="P514" t="s">
        <v>201</v>
      </c>
    </row>
    <row r="515" spans="1:16" x14ac:dyDescent="0.25">
      <c r="A515">
        <v>57507</v>
      </c>
      <c r="B515" t="s">
        <v>43</v>
      </c>
      <c r="C515">
        <v>10</v>
      </c>
      <c r="D515">
        <v>155.44999999999999</v>
      </c>
      <c r="E515" t="s">
        <v>67</v>
      </c>
      <c r="F515" s="3">
        <f t="shared" ref="F515:F578" si="24">D515/C515</f>
        <v>15.544999999999998</v>
      </c>
      <c r="G515">
        <v>-19.68</v>
      </c>
      <c r="H515">
        <f t="shared" ref="H515:H578" si="25">D515-G515</f>
        <v>175.13</v>
      </c>
      <c r="I515">
        <f t="shared" ref="I515:I578" si="26">IF(D515&gt;=3000,D515*2%,0)</f>
        <v>0</v>
      </c>
      <c r="J515" t="s">
        <v>182</v>
      </c>
      <c r="K515" t="s">
        <v>108</v>
      </c>
      <c r="L515" t="s">
        <v>17</v>
      </c>
      <c r="M515" t="s">
        <v>18</v>
      </c>
      <c r="N515" t="s">
        <v>210</v>
      </c>
      <c r="O515" t="s">
        <v>500</v>
      </c>
      <c r="P515" t="s">
        <v>201</v>
      </c>
    </row>
    <row r="516" spans="1:16" x14ac:dyDescent="0.25">
      <c r="A516">
        <v>58788</v>
      </c>
      <c r="B516" t="s">
        <v>31</v>
      </c>
      <c r="C516">
        <v>31</v>
      </c>
      <c r="D516">
        <v>983.78</v>
      </c>
      <c r="E516" t="s">
        <v>67</v>
      </c>
      <c r="F516" s="3">
        <f t="shared" si="24"/>
        <v>31.734838709677419</v>
      </c>
      <c r="G516">
        <v>43.72</v>
      </c>
      <c r="H516">
        <f t="shared" si="25"/>
        <v>940.06</v>
      </c>
      <c r="I516">
        <f t="shared" si="26"/>
        <v>0</v>
      </c>
      <c r="J516" t="s">
        <v>180</v>
      </c>
      <c r="K516" t="s">
        <v>108</v>
      </c>
      <c r="L516" t="s">
        <v>17</v>
      </c>
      <c r="M516" t="s">
        <v>48</v>
      </c>
      <c r="N516" t="s">
        <v>215</v>
      </c>
      <c r="O516" t="s">
        <v>251</v>
      </c>
      <c r="P516" t="s">
        <v>201</v>
      </c>
    </row>
    <row r="517" spans="1:16" x14ac:dyDescent="0.25">
      <c r="A517">
        <v>59750</v>
      </c>
      <c r="B517" t="s">
        <v>31</v>
      </c>
      <c r="C517">
        <v>34</v>
      </c>
      <c r="D517">
        <v>223.59</v>
      </c>
      <c r="E517" t="s">
        <v>67</v>
      </c>
      <c r="F517" s="3">
        <f t="shared" si="24"/>
        <v>6.5761764705882353</v>
      </c>
      <c r="G517">
        <v>-66.05</v>
      </c>
      <c r="H517">
        <f t="shared" si="25"/>
        <v>289.64</v>
      </c>
      <c r="I517">
        <f t="shared" si="26"/>
        <v>0</v>
      </c>
      <c r="J517" t="s">
        <v>112</v>
      </c>
      <c r="K517" t="s">
        <v>52</v>
      </c>
      <c r="L517" t="s">
        <v>17</v>
      </c>
      <c r="M517" t="s">
        <v>18</v>
      </c>
      <c r="N517" t="s">
        <v>203</v>
      </c>
      <c r="O517" t="s">
        <v>421</v>
      </c>
      <c r="P517" t="s">
        <v>201</v>
      </c>
    </row>
    <row r="518" spans="1:16" x14ac:dyDescent="0.25">
      <c r="A518">
        <v>35</v>
      </c>
      <c r="B518" t="s">
        <v>28</v>
      </c>
      <c r="C518">
        <v>14</v>
      </c>
      <c r="D518">
        <v>1892.848</v>
      </c>
      <c r="E518" t="s">
        <v>67</v>
      </c>
      <c r="F518" s="3">
        <f t="shared" si="24"/>
        <v>135.20342857142856</v>
      </c>
      <c r="G518">
        <v>48.99</v>
      </c>
      <c r="H518">
        <f t="shared" si="25"/>
        <v>1843.8579999999999</v>
      </c>
      <c r="I518">
        <f t="shared" si="26"/>
        <v>0</v>
      </c>
      <c r="J518" t="s">
        <v>552</v>
      </c>
      <c r="K518" t="s">
        <v>52</v>
      </c>
      <c r="L518" t="s">
        <v>17</v>
      </c>
      <c r="M518" t="s">
        <v>48</v>
      </c>
      <c r="N518" t="s">
        <v>149</v>
      </c>
      <c r="O518" t="s">
        <v>553</v>
      </c>
      <c r="P518" t="s">
        <v>201</v>
      </c>
    </row>
    <row r="519" spans="1:16" x14ac:dyDescent="0.25">
      <c r="A519">
        <v>2279</v>
      </c>
      <c r="B519" t="s">
        <v>36</v>
      </c>
      <c r="C519">
        <v>39</v>
      </c>
      <c r="D519">
        <v>845.9</v>
      </c>
      <c r="E519" t="s">
        <v>67</v>
      </c>
      <c r="F519" s="3">
        <f t="shared" si="24"/>
        <v>21.689743589743589</v>
      </c>
      <c r="G519">
        <v>52.53</v>
      </c>
      <c r="H519">
        <f t="shared" si="25"/>
        <v>793.37</v>
      </c>
      <c r="I519">
        <f t="shared" si="26"/>
        <v>0</v>
      </c>
      <c r="J519" t="s">
        <v>156</v>
      </c>
      <c r="K519" t="s">
        <v>52</v>
      </c>
      <c r="L519" t="s">
        <v>17</v>
      </c>
      <c r="M519" t="s">
        <v>18</v>
      </c>
      <c r="N519" t="s">
        <v>19</v>
      </c>
      <c r="O519" t="s">
        <v>554</v>
      </c>
      <c r="P519" t="s">
        <v>201</v>
      </c>
    </row>
    <row r="520" spans="1:16" x14ac:dyDescent="0.25">
      <c r="A520">
        <v>2530</v>
      </c>
      <c r="B520" t="s">
        <v>36</v>
      </c>
      <c r="C520">
        <v>9</v>
      </c>
      <c r="D520">
        <v>23.46</v>
      </c>
      <c r="E520" t="s">
        <v>67</v>
      </c>
      <c r="F520" s="3">
        <f t="shared" si="24"/>
        <v>2.6066666666666669</v>
      </c>
      <c r="G520">
        <v>4.58</v>
      </c>
      <c r="H520">
        <f t="shared" si="25"/>
        <v>18.880000000000003</v>
      </c>
      <c r="I520">
        <f t="shared" si="26"/>
        <v>0</v>
      </c>
      <c r="J520" t="s">
        <v>156</v>
      </c>
      <c r="K520" t="s">
        <v>52</v>
      </c>
      <c r="L520" t="s">
        <v>17</v>
      </c>
      <c r="M520" t="s">
        <v>18</v>
      </c>
      <c r="N520" t="s">
        <v>199</v>
      </c>
      <c r="O520" t="s">
        <v>555</v>
      </c>
      <c r="P520" t="s">
        <v>201</v>
      </c>
    </row>
    <row r="521" spans="1:16" x14ac:dyDescent="0.25">
      <c r="A521">
        <v>10692</v>
      </c>
      <c r="B521" t="s">
        <v>31</v>
      </c>
      <c r="C521">
        <v>48</v>
      </c>
      <c r="D521">
        <v>8101.9875000000002</v>
      </c>
      <c r="E521" t="s">
        <v>67</v>
      </c>
      <c r="F521" s="3">
        <f t="shared" si="24"/>
        <v>168.79140624999999</v>
      </c>
      <c r="G521">
        <v>2369.84</v>
      </c>
      <c r="H521">
        <f t="shared" si="25"/>
        <v>5732.1475</v>
      </c>
      <c r="I521">
        <f t="shared" si="26"/>
        <v>162.03975</v>
      </c>
      <c r="J521" t="s">
        <v>156</v>
      </c>
      <c r="K521" t="s">
        <v>52</v>
      </c>
      <c r="L521" t="s">
        <v>17</v>
      </c>
      <c r="M521" t="s">
        <v>48</v>
      </c>
      <c r="N521" t="s">
        <v>149</v>
      </c>
      <c r="O521" t="s">
        <v>263</v>
      </c>
      <c r="P521" t="s">
        <v>201</v>
      </c>
    </row>
    <row r="522" spans="1:16" x14ac:dyDescent="0.25">
      <c r="A522">
        <v>10692</v>
      </c>
      <c r="B522" t="s">
        <v>31</v>
      </c>
      <c r="C522">
        <v>8</v>
      </c>
      <c r="D522">
        <v>1313.8109999999999</v>
      </c>
      <c r="E522" t="s">
        <v>67</v>
      </c>
      <c r="F522" s="3">
        <f t="shared" si="24"/>
        <v>164.22637499999999</v>
      </c>
      <c r="G522">
        <v>-457.16</v>
      </c>
      <c r="H522">
        <f t="shared" si="25"/>
        <v>1770.971</v>
      </c>
      <c r="I522">
        <f t="shared" si="26"/>
        <v>0</v>
      </c>
      <c r="J522" t="s">
        <v>156</v>
      </c>
      <c r="K522" t="s">
        <v>52</v>
      </c>
      <c r="L522" t="s">
        <v>17</v>
      </c>
      <c r="M522" t="s">
        <v>48</v>
      </c>
      <c r="N522" t="s">
        <v>149</v>
      </c>
      <c r="O522" t="s">
        <v>510</v>
      </c>
      <c r="P522" t="s">
        <v>201</v>
      </c>
    </row>
    <row r="523" spans="1:16" x14ac:dyDescent="0.25">
      <c r="A523">
        <v>11782</v>
      </c>
      <c r="B523" t="s">
        <v>31</v>
      </c>
      <c r="C523">
        <v>46</v>
      </c>
      <c r="D523">
        <v>247.21</v>
      </c>
      <c r="E523" t="s">
        <v>67</v>
      </c>
      <c r="F523" s="3">
        <f t="shared" si="24"/>
        <v>5.3741304347826091</v>
      </c>
      <c r="G523">
        <v>-63.72</v>
      </c>
      <c r="H523">
        <f t="shared" si="25"/>
        <v>310.93</v>
      </c>
      <c r="I523">
        <f t="shared" si="26"/>
        <v>0</v>
      </c>
      <c r="J523" t="s">
        <v>184</v>
      </c>
      <c r="K523" t="s">
        <v>52</v>
      </c>
      <c r="L523" t="s">
        <v>17</v>
      </c>
      <c r="M523" t="s">
        <v>18</v>
      </c>
      <c r="N523" t="s">
        <v>203</v>
      </c>
      <c r="O523" t="s">
        <v>487</v>
      </c>
      <c r="P523" t="s">
        <v>201</v>
      </c>
    </row>
    <row r="524" spans="1:16" x14ac:dyDescent="0.25">
      <c r="A524">
        <v>12199</v>
      </c>
      <c r="B524" t="s">
        <v>31</v>
      </c>
      <c r="C524">
        <v>2</v>
      </c>
      <c r="D524">
        <v>19</v>
      </c>
      <c r="E524" t="s">
        <v>67</v>
      </c>
      <c r="F524" s="3">
        <f t="shared" si="24"/>
        <v>9.5</v>
      </c>
      <c r="G524">
        <v>-10.73</v>
      </c>
      <c r="H524">
        <f t="shared" si="25"/>
        <v>29.73</v>
      </c>
      <c r="I524">
        <f t="shared" si="26"/>
        <v>0</v>
      </c>
      <c r="J524" t="s">
        <v>265</v>
      </c>
      <c r="K524" t="s">
        <v>52</v>
      </c>
      <c r="L524" t="s">
        <v>17</v>
      </c>
      <c r="M524" t="s">
        <v>18</v>
      </c>
      <c r="N524" t="s">
        <v>210</v>
      </c>
      <c r="O524" t="s">
        <v>556</v>
      </c>
      <c r="P524" t="s">
        <v>201</v>
      </c>
    </row>
    <row r="525" spans="1:16" x14ac:dyDescent="0.25">
      <c r="A525">
        <v>12199</v>
      </c>
      <c r="B525" t="s">
        <v>31</v>
      </c>
      <c r="C525">
        <v>50</v>
      </c>
      <c r="D525">
        <v>8289.51</v>
      </c>
      <c r="E525" t="s">
        <v>67</v>
      </c>
      <c r="F525" s="3">
        <f t="shared" si="24"/>
        <v>165.7902</v>
      </c>
      <c r="G525">
        <v>3051.62</v>
      </c>
      <c r="H525">
        <f t="shared" si="25"/>
        <v>5237.8900000000003</v>
      </c>
      <c r="I525">
        <f t="shared" si="26"/>
        <v>165.7902</v>
      </c>
      <c r="J525" t="s">
        <v>265</v>
      </c>
      <c r="K525" t="s">
        <v>52</v>
      </c>
      <c r="L525" t="s">
        <v>17</v>
      </c>
      <c r="M525" t="s">
        <v>18</v>
      </c>
      <c r="N525" t="s">
        <v>19</v>
      </c>
      <c r="O525" t="s">
        <v>378</v>
      </c>
      <c r="P525" t="s">
        <v>201</v>
      </c>
    </row>
    <row r="526" spans="1:16" x14ac:dyDescent="0.25">
      <c r="A526">
        <v>18471</v>
      </c>
      <c r="B526" t="s">
        <v>28</v>
      </c>
      <c r="C526">
        <v>29</v>
      </c>
      <c r="D526">
        <v>185.61</v>
      </c>
      <c r="E526" t="s">
        <v>67</v>
      </c>
      <c r="F526" s="3">
        <f t="shared" si="24"/>
        <v>6.4003448275862072</v>
      </c>
      <c r="G526">
        <v>-47.12</v>
      </c>
      <c r="H526">
        <f t="shared" si="25"/>
        <v>232.73000000000002</v>
      </c>
      <c r="I526">
        <f t="shared" si="26"/>
        <v>0</v>
      </c>
      <c r="J526" t="s">
        <v>265</v>
      </c>
      <c r="K526" t="s">
        <v>52</v>
      </c>
      <c r="L526" t="s">
        <v>17</v>
      </c>
      <c r="M526" t="s">
        <v>18</v>
      </c>
      <c r="N526" t="s">
        <v>203</v>
      </c>
      <c r="O526" t="s">
        <v>557</v>
      </c>
      <c r="P526" t="s">
        <v>201</v>
      </c>
    </row>
    <row r="527" spans="1:16" x14ac:dyDescent="0.25">
      <c r="A527">
        <v>21892</v>
      </c>
      <c r="B527" t="s">
        <v>13</v>
      </c>
      <c r="C527">
        <v>6</v>
      </c>
      <c r="D527">
        <v>34.880000000000003</v>
      </c>
      <c r="E527" t="s">
        <v>67</v>
      </c>
      <c r="F527" s="3">
        <f t="shared" si="24"/>
        <v>5.8133333333333335</v>
      </c>
      <c r="G527">
        <v>-18.34</v>
      </c>
      <c r="H527">
        <f t="shared" si="25"/>
        <v>53.22</v>
      </c>
      <c r="I527">
        <f t="shared" si="26"/>
        <v>0</v>
      </c>
      <c r="J527" t="s">
        <v>265</v>
      </c>
      <c r="K527" t="s">
        <v>52</v>
      </c>
      <c r="L527" t="s">
        <v>17</v>
      </c>
      <c r="M527" t="s">
        <v>18</v>
      </c>
      <c r="N527" t="s">
        <v>210</v>
      </c>
      <c r="O527" t="s">
        <v>533</v>
      </c>
      <c r="P527" t="s">
        <v>201</v>
      </c>
    </row>
    <row r="528" spans="1:16" x14ac:dyDescent="0.25">
      <c r="A528">
        <v>23907</v>
      </c>
      <c r="B528" t="s">
        <v>28</v>
      </c>
      <c r="C528">
        <v>7</v>
      </c>
      <c r="D528">
        <v>384.2</v>
      </c>
      <c r="E528" t="s">
        <v>67</v>
      </c>
      <c r="F528" s="3">
        <f t="shared" si="24"/>
        <v>54.885714285714286</v>
      </c>
      <c r="G528">
        <v>-164.46</v>
      </c>
      <c r="H528">
        <f t="shared" si="25"/>
        <v>548.66</v>
      </c>
      <c r="I528">
        <f t="shared" si="26"/>
        <v>0</v>
      </c>
      <c r="J528" t="s">
        <v>552</v>
      </c>
      <c r="K528" t="s">
        <v>52</v>
      </c>
      <c r="L528" t="s">
        <v>17</v>
      </c>
      <c r="M528" t="s">
        <v>48</v>
      </c>
      <c r="N528" t="s">
        <v>149</v>
      </c>
      <c r="O528">
        <v>6190</v>
      </c>
      <c r="P528" t="s">
        <v>201</v>
      </c>
    </row>
    <row r="529" spans="1:16" x14ac:dyDescent="0.25">
      <c r="A529">
        <v>24132</v>
      </c>
      <c r="B529" t="s">
        <v>31</v>
      </c>
      <c r="C529">
        <v>4</v>
      </c>
      <c r="D529">
        <v>31.01</v>
      </c>
      <c r="E529" t="s">
        <v>67</v>
      </c>
      <c r="F529" s="3">
        <f t="shared" si="24"/>
        <v>7.7525000000000004</v>
      </c>
      <c r="G529">
        <v>-4.49</v>
      </c>
      <c r="H529">
        <f t="shared" si="25"/>
        <v>35.5</v>
      </c>
      <c r="I529">
        <f t="shared" si="26"/>
        <v>0</v>
      </c>
      <c r="J529" t="s">
        <v>265</v>
      </c>
      <c r="K529" t="s">
        <v>52</v>
      </c>
      <c r="L529" t="s">
        <v>17</v>
      </c>
      <c r="M529" t="s">
        <v>18</v>
      </c>
      <c r="N529" t="s">
        <v>210</v>
      </c>
      <c r="O529" t="s">
        <v>558</v>
      </c>
      <c r="P529" t="s">
        <v>201</v>
      </c>
    </row>
    <row r="530" spans="1:16" x14ac:dyDescent="0.25">
      <c r="A530">
        <v>24132</v>
      </c>
      <c r="B530" t="s">
        <v>31</v>
      </c>
      <c r="C530">
        <v>46</v>
      </c>
      <c r="D530">
        <v>331.83</v>
      </c>
      <c r="E530" t="s">
        <v>67</v>
      </c>
      <c r="F530" s="3">
        <f t="shared" si="24"/>
        <v>7.2136956521739126</v>
      </c>
      <c r="G530">
        <v>-101.25</v>
      </c>
      <c r="H530">
        <f t="shared" si="25"/>
        <v>433.08</v>
      </c>
      <c r="I530">
        <f t="shared" si="26"/>
        <v>0</v>
      </c>
      <c r="J530" t="s">
        <v>265</v>
      </c>
      <c r="K530" t="s">
        <v>52</v>
      </c>
      <c r="L530" t="s">
        <v>17</v>
      </c>
      <c r="M530" t="s">
        <v>18</v>
      </c>
      <c r="N530" t="s">
        <v>210</v>
      </c>
      <c r="O530" t="s">
        <v>559</v>
      </c>
      <c r="P530" t="s">
        <v>201</v>
      </c>
    </row>
    <row r="531" spans="1:16" x14ac:dyDescent="0.25">
      <c r="A531">
        <v>24132</v>
      </c>
      <c r="B531" t="s">
        <v>31</v>
      </c>
      <c r="C531">
        <v>22</v>
      </c>
      <c r="D531">
        <v>446.46</v>
      </c>
      <c r="E531" t="s">
        <v>67</v>
      </c>
      <c r="F531" s="3">
        <f t="shared" si="24"/>
        <v>20.293636363636363</v>
      </c>
      <c r="G531">
        <v>-1.88</v>
      </c>
      <c r="H531">
        <f t="shared" si="25"/>
        <v>448.34</v>
      </c>
      <c r="I531">
        <f t="shared" si="26"/>
        <v>0</v>
      </c>
      <c r="J531" t="s">
        <v>265</v>
      </c>
      <c r="K531" t="s">
        <v>52</v>
      </c>
      <c r="L531" t="s">
        <v>17</v>
      </c>
      <c r="M531" t="s">
        <v>48</v>
      </c>
      <c r="N531" t="s">
        <v>215</v>
      </c>
      <c r="O531" t="s">
        <v>369</v>
      </c>
      <c r="P531" t="s">
        <v>201</v>
      </c>
    </row>
    <row r="532" spans="1:16" x14ac:dyDescent="0.25">
      <c r="A532">
        <v>24132</v>
      </c>
      <c r="B532" t="s">
        <v>31</v>
      </c>
      <c r="C532">
        <v>31</v>
      </c>
      <c r="D532">
        <v>1252.8900000000001</v>
      </c>
      <c r="E532" t="s">
        <v>67</v>
      </c>
      <c r="F532" s="3">
        <f t="shared" si="24"/>
        <v>40.415806451612909</v>
      </c>
      <c r="G532">
        <v>339.75</v>
      </c>
      <c r="H532">
        <f t="shared" si="25"/>
        <v>913.1400000000001</v>
      </c>
      <c r="I532">
        <f t="shared" si="26"/>
        <v>0</v>
      </c>
      <c r="J532" t="s">
        <v>265</v>
      </c>
      <c r="K532" t="s">
        <v>52</v>
      </c>
      <c r="L532" t="s">
        <v>17</v>
      </c>
      <c r="M532" t="s">
        <v>18</v>
      </c>
      <c r="N532" t="s">
        <v>210</v>
      </c>
      <c r="O532" t="s">
        <v>560</v>
      </c>
      <c r="P532" t="s">
        <v>201</v>
      </c>
    </row>
    <row r="533" spans="1:16" x14ac:dyDescent="0.25">
      <c r="A533">
        <v>24132</v>
      </c>
      <c r="B533" t="s">
        <v>31</v>
      </c>
      <c r="C533">
        <v>12</v>
      </c>
      <c r="D533">
        <v>47.79</v>
      </c>
      <c r="E533" t="s">
        <v>67</v>
      </c>
      <c r="F533" s="3">
        <f t="shared" si="24"/>
        <v>3.9824999999999999</v>
      </c>
      <c r="G533">
        <v>-57.75</v>
      </c>
      <c r="H533">
        <f t="shared" si="25"/>
        <v>105.53999999999999</v>
      </c>
      <c r="I533">
        <f t="shared" si="26"/>
        <v>0</v>
      </c>
      <c r="J533" t="s">
        <v>265</v>
      </c>
      <c r="K533" t="s">
        <v>52</v>
      </c>
      <c r="L533" t="s">
        <v>17</v>
      </c>
      <c r="M533" t="s">
        <v>18</v>
      </c>
      <c r="N533" t="s">
        <v>210</v>
      </c>
      <c r="O533" t="s">
        <v>388</v>
      </c>
      <c r="P533" t="s">
        <v>201</v>
      </c>
    </row>
    <row r="534" spans="1:16" x14ac:dyDescent="0.25">
      <c r="A534">
        <v>24132</v>
      </c>
      <c r="B534" t="s">
        <v>31</v>
      </c>
      <c r="C534">
        <v>3</v>
      </c>
      <c r="D534">
        <v>63.84</v>
      </c>
      <c r="E534" t="s">
        <v>67</v>
      </c>
      <c r="F534" s="3">
        <f t="shared" si="24"/>
        <v>21.28</v>
      </c>
      <c r="G534">
        <v>-47.97</v>
      </c>
      <c r="H534">
        <f t="shared" si="25"/>
        <v>111.81</v>
      </c>
      <c r="I534">
        <f t="shared" si="26"/>
        <v>0</v>
      </c>
      <c r="J534" t="s">
        <v>265</v>
      </c>
      <c r="K534" t="s">
        <v>52</v>
      </c>
      <c r="L534" t="s">
        <v>17</v>
      </c>
      <c r="M534" t="s">
        <v>18</v>
      </c>
      <c r="N534" t="s">
        <v>19</v>
      </c>
      <c r="O534" t="s">
        <v>228</v>
      </c>
      <c r="P534" t="s">
        <v>201</v>
      </c>
    </row>
    <row r="535" spans="1:16" x14ac:dyDescent="0.25">
      <c r="A535">
        <v>24576</v>
      </c>
      <c r="B535" t="s">
        <v>28</v>
      </c>
      <c r="C535">
        <v>10</v>
      </c>
      <c r="D535">
        <v>152.84</v>
      </c>
      <c r="E535" t="s">
        <v>67</v>
      </c>
      <c r="F535" s="3">
        <f t="shared" si="24"/>
        <v>15.284000000000001</v>
      </c>
      <c r="G535">
        <v>38.020000000000003</v>
      </c>
      <c r="H535">
        <f t="shared" si="25"/>
        <v>114.82</v>
      </c>
      <c r="I535">
        <f t="shared" si="26"/>
        <v>0</v>
      </c>
      <c r="J535" t="s">
        <v>54</v>
      </c>
      <c r="K535" t="s">
        <v>52</v>
      </c>
      <c r="L535" t="s">
        <v>17</v>
      </c>
      <c r="M535" t="s">
        <v>25</v>
      </c>
      <c r="N535" t="s">
        <v>26</v>
      </c>
      <c r="O535" t="s">
        <v>274</v>
      </c>
      <c r="P535" t="s">
        <v>201</v>
      </c>
    </row>
    <row r="536" spans="1:16" x14ac:dyDescent="0.25">
      <c r="A536">
        <v>28068</v>
      </c>
      <c r="B536" t="s">
        <v>31</v>
      </c>
      <c r="C536">
        <v>23</v>
      </c>
      <c r="D536">
        <v>631.99</v>
      </c>
      <c r="E536" t="s">
        <v>67</v>
      </c>
      <c r="F536" s="3">
        <f t="shared" si="24"/>
        <v>27.477826086956522</v>
      </c>
      <c r="G536">
        <v>-43.96</v>
      </c>
      <c r="H536">
        <f t="shared" si="25"/>
        <v>675.95</v>
      </c>
      <c r="I536">
        <f t="shared" si="26"/>
        <v>0</v>
      </c>
      <c r="J536" t="s">
        <v>552</v>
      </c>
      <c r="K536" t="s">
        <v>52</v>
      </c>
      <c r="L536" t="s">
        <v>17</v>
      </c>
      <c r="M536" t="s">
        <v>48</v>
      </c>
      <c r="N536" t="s">
        <v>215</v>
      </c>
      <c r="O536" t="s">
        <v>295</v>
      </c>
      <c r="P536" t="s">
        <v>201</v>
      </c>
    </row>
    <row r="537" spans="1:16" x14ac:dyDescent="0.25">
      <c r="A537">
        <v>34816</v>
      </c>
      <c r="B537" t="s">
        <v>28</v>
      </c>
      <c r="C537">
        <v>29</v>
      </c>
      <c r="D537">
        <v>1158.45</v>
      </c>
      <c r="E537" t="s">
        <v>67</v>
      </c>
      <c r="F537" s="3">
        <f t="shared" si="24"/>
        <v>39.946551724137933</v>
      </c>
      <c r="G537">
        <v>267.16000000000003</v>
      </c>
      <c r="H537">
        <f t="shared" si="25"/>
        <v>891.29</v>
      </c>
      <c r="I537">
        <f t="shared" si="26"/>
        <v>0</v>
      </c>
      <c r="J537" t="s">
        <v>72</v>
      </c>
      <c r="K537" t="s">
        <v>52</v>
      </c>
      <c r="L537" t="s">
        <v>17</v>
      </c>
      <c r="M537" t="s">
        <v>18</v>
      </c>
      <c r="N537" t="s">
        <v>41</v>
      </c>
      <c r="O537" t="s">
        <v>561</v>
      </c>
      <c r="P537" t="s">
        <v>201</v>
      </c>
    </row>
    <row r="538" spans="1:16" x14ac:dyDescent="0.25">
      <c r="A538">
        <v>34816</v>
      </c>
      <c r="B538" t="s">
        <v>28</v>
      </c>
      <c r="C538">
        <v>43</v>
      </c>
      <c r="D538">
        <v>2568.71</v>
      </c>
      <c r="E538" t="s">
        <v>67</v>
      </c>
      <c r="F538" s="3">
        <f t="shared" si="24"/>
        <v>59.737441860465118</v>
      </c>
      <c r="G538">
        <v>590.77</v>
      </c>
      <c r="H538">
        <f t="shared" si="25"/>
        <v>1977.94</v>
      </c>
      <c r="I538">
        <f t="shared" si="26"/>
        <v>0</v>
      </c>
      <c r="J538" t="s">
        <v>72</v>
      </c>
      <c r="K538" t="s">
        <v>52</v>
      </c>
      <c r="L538" t="s">
        <v>17</v>
      </c>
      <c r="M538" t="s">
        <v>18</v>
      </c>
      <c r="N538" t="s">
        <v>220</v>
      </c>
      <c r="O538" t="s">
        <v>562</v>
      </c>
      <c r="P538" t="s">
        <v>201</v>
      </c>
    </row>
    <row r="539" spans="1:16" x14ac:dyDescent="0.25">
      <c r="A539">
        <v>37315</v>
      </c>
      <c r="B539" t="s">
        <v>31</v>
      </c>
      <c r="C539">
        <v>43</v>
      </c>
      <c r="D539">
        <v>170.81</v>
      </c>
      <c r="E539" t="s">
        <v>67</v>
      </c>
      <c r="F539" s="3">
        <f t="shared" si="24"/>
        <v>3.9723255813953489</v>
      </c>
      <c r="G539">
        <v>-133.68</v>
      </c>
      <c r="H539">
        <f t="shared" si="25"/>
        <v>304.49</v>
      </c>
      <c r="I539">
        <f t="shared" si="26"/>
        <v>0</v>
      </c>
      <c r="J539" t="s">
        <v>54</v>
      </c>
      <c r="K539" t="s">
        <v>52</v>
      </c>
      <c r="L539" t="s">
        <v>17</v>
      </c>
      <c r="M539" t="s">
        <v>18</v>
      </c>
      <c r="N539" t="s">
        <v>203</v>
      </c>
      <c r="O539" t="s">
        <v>476</v>
      </c>
      <c r="P539" t="s">
        <v>201</v>
      </c>
    </row>
    <row r="540" spans="1:16" x14ac:dyDescent="0.25">
      <c r="A540">
        <v>37925</v>
      </c>
      <c r="B540" t="s">
        <v>36</v>
      </c>
      <c r="C540">
        <v>31</v>
      </c>
      <c r="D540">
        <v>1784.048</v>
      </c>
      <c r="E540" t="s">
        <v>67</v>
      </c>
      <c r="F540" s="3">
        <f t="shared" si="24"/>
        <v>57.549935483870968</v>
      </c>
      <c r="G540">
        <v>394.45</v>
      </c>
      <c r="H540">
        <f t="shared" si="25"/>
        <v>1389.598</v>
      </c>
      <c r="I540">
        <f t="shared" si="26"/>
        <v>0</v>
      </c>
      <c r="J540" t="s">
        <v>54</v>
      </c>
      <c r="K540" t="s">
        <v>52</v>
      </c>
      <c r="L540" t="s">
        <v>17</v>
      </c>
      <c r="M540" t="s">
        <v>48</v>
      </c>
      <c r="N540" t="s">
        <v>149</v>
      </c>
      <c r="O540" t="s">
        <v>290</v>
      </c>
      <c r="P540" t="s">
        <v>201</v>
      </c>
    </row>
    <row r="541" spans="1:16" x14ac:dyDescent="0.25">
      <c r="A541">
        <v>38021</v>
      </c>
      <c r="B541" t="s">
        <v>36</v>
      </c>
      <c r="C541">
        <v>46</v>
      </c>
      <c r="D541">
        <v>1482.01</v>
      </c>
      <c r="E541" t="s">
        <v>67</v>
      </c>
      <c r="F541" s="3">
        <f t="shared" si="24"/>
        <v>32.217608695652174</v>
      </c>
      <c r="G541">
        <v>709.33</v>
      </c>
      <c r="H541">
        <f t="shared" si="25"/>
        <v>772.68</v>
      </c>
      <c r="I541">
        <f t="shared" si="26"/>
        <v>0</v>
      </c>
      <c r="J541" t="s">
        <v>156</v>
      </c>
      <c r="K541" t="s">
        <v>52</v>
      </c>
      <c r="L541" t="s">
        <v>17</v>
      </c>
      <c r="M541" t="s">
        <v>18</v>
      </c>
      <c r="N541" t="s">
        <v>210</v>
      </c>
      <c r="O541" t="s">
        <v>563</v>
      </c>
      <c r="P541" t="s">
        <v>201</v>
      </c>
    </row>
    <row r="542" spans="1:16" x14ac:dyDescent="0.25">
      <c r="A542">
        <v>38336</v>
      </c>
      <c r="B542" t="s">
        <v>43</v>
      </c>
      <c r="C542">
        <v>14</v>
      </c>
      <c r="D542">
        <v>91.75</v>
      </c>
      <c r="E542" t="s">
        <v>67</v>
      </c>
      <c r="F542" s="3">
        <f t="shared" si="24"/>
        <v>6.5535714285714288</v>
      </c>
      <c r="G542">
        <v>2.82</v>
      </c>
      <c r="H542">
        <f t="shared" si="25"/>
        <v>88.93</v>
      </c>
      <c r="I542">
        <f t="shared" si="26"/>
        <v>0</v>
      </c>
      <c r="J542" t="s">
        <v>552</v>
      </c>
      <c r="K542" t="s">
        <v>52</v>
      </c>
      <c r="L542" t="s">
        <v>17</v>
      </c>
      <c r="M542" t="s">
        <v>18</v>
      </c>
      <c r="N542" t="s">
        <v>210</v>
      </c>
      <c r="O542" t="s">
        <v>558</v>
      </c>
      <c r="P542" t="s">
        <v>201</v>
      </c>
    </row>
    <row r="543" spans="1:16" x14ac:dyDescent="0.25">
      <c r="A543">
        <v>38336</v>
      </c>
      <c r="B543" t="s">
        <v>43</v>
      </c>
      <c r="C543">
        <v>31</v>
      </c>
      <c r="D543">
        <v>346.57</v>
      </c>
      <c r="E543" t="s">
        <v>67</v>
      </c>
      <c r="F543" s="3">
        <f t="shared" si="24"/>
        <v>11.179677419354839</v>
      </c>
      <c r="G543">
        <v>-116.45</v>
      </c>
      <c r="H543">
        <f t="shared" si="25"/>
        <v>463.02</v>
      </c>
      <c r="I543">
        <f t="shared" si="26"/>
        <v>0</v>
      </c>
      <c r="J543" t="s">
        <v>552</v>
      </c>
      <c r="K543" t="s">
        <v>52</v>
      </c>
      <c r="L543" t="s">
        <v>17</v>
      </c>
      <c r="M543" t="s">
        <v>48</v>
      </c>
      <c r="N543" t="s">
        <v>215</v>
      </c>
      <c r="O543" t="s">
        <v>374</v>
      </c>
      <c r="P543" t="s">
        <v>201</v>
      </c>
    </row>
    <row r="544" spans="1:16" x14ac:dyDescent="0.25">
      <c r="A544">
        <v>39783</v>
      </c>
      <c r="B544" t="s">
        <v>28</v>
      </c>
      <c r="C544">
        <v>19</v>
      </c>
      <c r="D544">
        <v>82.43</v>
      </c>
      <c r="E544" t="s">
        <v>67</v>
      </c>
      <c r="F544" s="3">
        <f t="shared" si="24"/>
        <v>4.3384210526315794</v>
      </c>
      <c r="G544">
        <v>-94.76</v>
      </c>
      <c r="H544">
        <f t="shared" si="25"/>
        <v>177.19</v>
      </c>
      <c r="I544">
        <f t="shared" si="26"/>
        <v>0</v>
      </c>
      <c r="J544" t="s">
        <v>72</v>
      </c>
      <c r="K544" t="s">
        <v>52</v>
      </c>
      <c r="L544" t="s">
        <v>17</v>
      </c>
      <c r="M544" t="s">
        <v>18</v>
      </c>
      <c r="N544" t="s">
        <v>41</v>
      </c>
      <c r="O544" t="s">
        <v>417</v>
      </c>
      <c r="P544" t="s">
        <v>201</v>
      </c>
    </row>
    <row r="545" spans="1:16" x14ac:dyDescent="0.25">
      <c r="A545">
        <v>39783</v>
      </c>
      <c r="B545" t="s">
        <v>28</v>
      </c>
      <c r="C545">
        <v>31</v>
      </c>
      <c r="D545">
        <v>295.97000000000003</v>
      </c>
      <c r="E545" t="s">
        <v>67</v>
      </c>
      <c r="F545" s="3">
        <f t="shared" si="24"/>
        <v>9.547419354838711</v>
      </c>
      <c r="G545">
        <v>5.0199999999999996</v>
      </c>
      <c r="H545">
        <f t="shared" si="25"/>
        <v>290.95000000000005</v>
      </c>
      <c r="I545">
        <f t="shared" si="26"/>
        <v>0</v>
      </c>
      <c r="J545" t="s">
        <v>72</v>
      </c>
      <c r="K545" t="s">
        <v>52</v>
      </c>
      <c r="L545" t="s">
        <v>17</v>
      </c>
      <c r="M545" t="s">
        <v>18</v>
      </c>
      <c r="N545" t="s">
        <v>210</v>
      </c>
      <c r="O545" t="s">
        <v>373</v>
      </c>
      <c r="P545" t="s">
        <v>201</v>
      </c>
    </row>
    <row r="546" spans="1:16" x14ac:dyDescent="0.25">
      <c r="A546">
        <v>39783</v>
      </c>
      <c r="B546" t="s">
        <v>28</v>
      </c>
      <c r="C546">
        <v>29</v>
      </c>
      <c r="D546">
        <v>94.5</v>
      </c>
      <c r="E546" t="s">
        <v>67</v>
      </c>
      <c r="F546" s="3">
        <f t="shared" si="24"/>
        <v>3.2586206896551726</v>
      </c>
      <c r="G546">
        <v>39.9</v>
      </c>
      <c r="H546">
        <f t="shared" si="25"/>
        <v>54.6</v>
      </c>
      <c r="I546">
        <f t="shared" si="26"/>
        <v>0</v>
      </c>
      <c r="J546" t="s">
        <v>72</v>
      </c>
      <c r="K546" t="s">
        <v>52</v>
      </c>
      <c r="L546" t="s">
        <v>17</v>
      </c>
      <c r="M546" t="s">
        <v>18</v>
      </c>
      <c r="N546" t="s">
        <v>199</v>
      </c>
      <c r="O546" t="s">
        <v>564</v>
      </c>
      <c r="P546" t="s">
        <v>201</v>
      </c>
    </row>
    <row r="547" spans="1:16" x14ac:dyDescent="0.25">
      <c r="A547">
        <v>44256</v>
      </c>
      <c r="B547" t="s">
        <v>31</v>
      </c>
      <c r="C547">
        <v>17</v>
      </c>
      <c r="D547">
        <v>114.28</v>
      </c>
      <c r="E547" t="s">
        <v>67</v>
      </c>
      <c r="F547" s="3">
        <f t="shared" si="24"/>
        <v>6.7223529411764709</v>
      </c>
      <c r="G547">
        <v>-38.72</v>
      </c>
      <c r="H547">
        <f t="shared" si="25"/>
        <v>153</v>
      </c>
      <c r="I547">
        <f t="shared" si="26"/>
        <v>0</v>
      </c>
      <c r="J547" t="s">
        <v>72</v>
      </c>
      <c r="K547" t="s">
        <v>52</v>
      </c>
      <c r="L547" t="s">
        <v>17</v>
      </c>
      <c r="M547" t="s">
        <v>18</v>
      </c>
      <c r="N547" t="s">
        <v>203</v>
      </c>
      <c r="O547" t="s">
        <v>565</v>
      </c>
      <c r="P547" t="s">
        <v>201</v>
      </c>
    </row>
    <row r="548" spans="1:16" x14ac:dyDescent="0.25">
      <c r="A548">
        <v>47367</v>
      </c>
      <c r="B548" t="s">
        <v>36</v>
      </c>
      <c r="C548">
        <v>7</v>
      </c>
      <c r="D548">
        <v>27.99</v>
      </c>
      <c r="E548" t="s">
        <v>67</v>
      </c>
      <c r="F548" s="3">
        <f t="shared" si="24"/>
        <v>3.9985714285714282</v>
      </c>
      <c r="G548">
        <v>-0.17</v>
      </c>
      <c r="H548">
        <f t="shared" si="25"/>
        <v>28.16</v>
      </c>
      <c r="I548">
        <f t="shared" si="26"/>
        <v>0</v>
      </c>
      <c r="J548" t="s">
        <v>156</v>
      </c>
      <c r="K548" t="s">
        <v>52</v>
      </c>
      <c r="L548" t="s">
        <v>17</v>
      </c>
      <c r="M548" t="s">
        <v>18</v>
      </c>
      <c r="N548" t="s">
        <v>210</v>
      </c>
      <c r="O548" t="s">
        <v>391</v>
      </c>
      <c r="P548" t="s">
        <v>201</v>
      </c>
    </row>
    <row r="549" spans="1:16" x14ac:dyDescent="0.25">
      <c r="A549">
        <v>47367</v>
      </c>
      <c r="B549" t="s">
        <v>36</v>
      </c>
      <c r="C549">
        <v>6</v>
      </c>
      <c r="D549">
        <v>21.07</v>
      </c>
      <c r="E549" t="s">
        <v>67</v>
      </c>
      <c r="F549" s="3">
        <f t="shared" si="24"/>
        <v>3.5116666666666667</v>
      </c>
      <c r="G549">
        <v>2.2799999999999998</v>
      </c>
      <c r="H549">
        <f t="shared" si="25"/>
        <v>18.79</v>
      </c>
      <c r="I549">
        <f t="shared" si="26"/>
        <v>0</v>
      </c>
      <c r="J549" t="s">
        <v>156</v>
      </c>
      <c r="K549" t="s">
        <v>52</v>
      </c>
      <c r="L549" t="s">
        <v>17</v>
      </c>
      <c r="M549" t="s">
        <v>18</v>
      </c>
      <c r="N549" t="s">
        <v>199</v>
      </c>
      <c r="O549" t="s">
        <v>200</v>
      </c>
      <c r="P549" t="s">
        <v>201</v>
      </c>
    </row>
    <row r="550" spans="1:16" x14ac:dyDescent="0.25">
      <c r="A550">
        <v>47750</v>
      </c>
      <c r="B550" t="s">
        <v>31</v>
      </c>
      <c r="C550">
        <v>37</v>
      </c>
      <c r="D550">
        <v>102.46</v>
      </c>
      <c r="E550" t="s">
        <v>67</v>
      </c>
      <c r="F550" s="3">
        <f t="shared" si="24"/>
        <v>2.7691891891891891</v>
      </c>
      <c r="G550">
        <v>36.64</v>
      </c>
      <c r="H550">
        <f t="shared" si="25"/>
        <v>65.819999999999993</v>
      </c>
      <c r="I550">
        <f t="shared" si="26"/>
        <v>0</v>
      </c>
      <c r="J550" t="s">
        <v>72</v>
      </c>
      <c r="K550" t="s">
        <v>52</v>
      </c>
      <c r="L550" t="s">
        <v>17</v>
      </c>
      <c r="M550" t="s">
        <v>18</v>
      </c>
      <c r="N550" t="s">
        <v>199</v>
      </c>
      <c r="O550" t="s">
        <v>239</v>
      </c>
      <c r="P550" t="s">
        <v>201</v>
      </c>
    </row>
    <row r="551" spans="1:16" x14ac:dyDescent="0.25">
      <c r="A551">
        <v>48388</v>
      </c>
      <c r="B551" t="s">
        <v>13</v>
      </c>
      <c r="C551">
        <v>3</v>
      </c>
      <c r="D551">
        <v>21.64</v>
      </c>
      <c r="E551" t="s">
        <v>67</v>
      </c>
      <c r="F551" s="3">
        <f t="shared" si="24"/>
        <v>7.2133333333333338</v>
      </c>
      <c r="G551">
        <v>-13.33</v>
      </c>
      <c r="H551">
        <f t="shared" si="25"/>
        <v>34.97</v>
      </c>
      <c r="I551">
        <f t="shared" si="26"/>
        <v>0</v>
      </c>
      <c r="J551" t="s">
        <v>184</v>
      </c>
      <c r="K551" t="s">
        <v>52</v>
      </c>
      <c r="L551" t="s">
        <v>17</v>
      </c>
      <c r="M551" t="s">
        <v>18</v>
      </c>
      <c r="N551" t="s">
        <v>210</v>
      </c>
      <c r="O551" t="s">
        <v>375</v>
      </c>
      <c r="P551" t="s">
        <v>201</v>
      </c>
    </row>
    <row r="552" spans="1:16" x14ac:dyDescent="0.25">
      <c r="A552">
        <v>51879</v>
      </c>
      <c r="B552" t="s">
        <v>28</v>
      </c>
      <c r="C552">
        <v>26</v>
      </c>
      <c r="D552">
        <v>1382.31</v>
      </c>
      <c r="E552" t="s">
        <v>67</v>
      </c>
      <c r="F552" s="3">
        <f t="shared" si="24"/>
        <v>53.165769230769229</v>
      </c>
      <c r="G552">
        <v>372.26</v>
      </c>
      <c r="H552">
        <f t="shared" si="25"/>
        <v>1010.05</v>
      </c>
      <c r="I552">
        <f t="shared" si="26"/>
        <v>0</v>
      </c>
      <c r="J552" t="s">
        <v>15</v>
      </c>
      <c r="K552" t="s">
        <v>52</v>
      </c>
      <c r="L552" t="s">
        <v>17</v>
      </c>
      <c r="M552" t="s">
        <v>25</v>
      </c>
      <c r="N552" t="s">
        <v>26</v>
      </c>
      <c r="O552" t="s">
        <v>566</v>
      </c>
      <c r="P552" t="s">
        <v>201</v>
      </c>
    </row>
    <row r="553" spans="1:16" x14ac:dyDescent="0.25">
      <c r="A553">
        <v>51879</v>
      </c>
      <c r="B553" t="s">
        <v>28</v>
      </c>
      <c r="C553">
        <v>46</v>
      </c>
      <c r="D553">
        <v>991.36</v>
      </c>
      <c r="E553" t="s">
        <v>67</v>
      </c>
      <c r="F553" s="3">
        <f t="shared" si="24"/>
        <v>21.551304347826086</v>
      </c>
      <c r="G553">
        <v>212.06</v>
      </c>
      <c r="H553">
        <f t="shared" si="25"/>
        <v>779.3</v>
      </c>
      <c r="I553">
        <f t="shared" si="26"/>
        <v>0</v>
      </c>
      <c r="J553" t="s">
        <v>15</v>
      </c>
      <c r="K553" t="s">
        <v>52</v>
      </c>
      <c r="L553" t="s">
        <v>17</v>
      </c>
      <c r="M553" t="s">
        <v>18</v>
      </c>
      <c r="N553" t="s">
        <v>203</v>
      </c>
      <c r="O553" t="s">
        <v>530</v>
      </c>
      <c r="P553" t="s">
        <v>201</v>
      </c>
    </row>
    <row r="554" spans="1:16" x14ac:dyDescent="0.25">
      <c r="A554">
        <v>53572</v>
      </c>
      <c r="B554" t="s">
        <v>36</v>
      </c>
      <c r="C554">
        <v>17</v>
      </c>
      <c r="D554">
        <v>184.09</v>
      </c>
      <c r="E554" t="s">
        <v>67</v>
      </c>
      <c r="F554" s="3">
        <f t="shared" si="24"/>
        <v>10.828823529411764</v>
      </c>
      <c r="G554">
        <v>4.79</v>
      </c>
      <c r="H554">
        <f t="shared" si="25"/>
        <v>179.3</v>
      </c>
      <c r="I554">
        <f t="shared" si="26"/>
        <v>0</v>
      </c>
      <c r="J554" t="s">
        <v>184</v>
      </c>
      <c r="K554" t="s">
        <v>52</v>
      </c>
      <c r="L554" t="s">
        <v>17</v>
      </c>
      <c r="M554" t="s">
        <v>18</v>
      </c>
      <c r="N554" t="s">
        <v>220</v>
      </c>
      <c r="O554" t="s">
        <v>567</v>
      </c>
      <c r="P554" t="s">
        <v>201</v>
      </c>
    </row>
    <row r="555" spans="1:16" x14ac:dyDescent="0.25">
      <c r="A555">
        <v>54119</v>
      </c>
      <c r="B555" t="s">
        <v>36</v>
      </c>
      <c r="C555">
        <v>4</v>
      </c>
      <c r="D555">
        <v>127.56</v>
      </c>
      <c r="E555" t="s">
        <v>67</v>
      </c>
      <c r="F555" s="3">
        <f t="shared" si="24"/>
        <v>31.89</v>
      </c>
      <c r="G555">
        <v>-41.75</v>
      </c>
      <c r="H555">
        <f t="shared" si="25"/>
        <v>169.31</v>
      </c>
      <c r="I555">
        <f t="shared" si="26"/>
        <v>0</v>
      </c>
      <c r="J555" t="s">
        <v>15</v>
      </c>
      <c r="K555" t="s">
        <v>52</v>
      </c>
      <c r="L555" t="s">
        <v>17</v>
      </c>
      <c r="M555" t="s">
        <v>18</v>
      </c>
      <c r="N555" t="s">
        <v>19</v>
      </c>
      <c r="O555" t="s">
        <v>226</v>
      </c>
      <c r="P555" t="s">
        <v>201</v>
      </c>
    </row>
    <row r="556" spans="1:16" x14ac:dyDescent="0.25">
      <c r="A556">
        <v>9892</v>
      </c>
      <c r="B556" t="s">
        <v>36</v>
      </c>
      <c r="C556">
        <v>50</v>
      </c>
      <c r="D556">
        <v>1406.64</v>
      </c>
      <c r="E556" t="s">
        <v>67</v>
      </c>
      <c r="F556" s="3">
        <f t="shared" si="24"/>
        <v>28.132800000000003</v>
      </c>
      <c r="G556">
        <v>424.36</v>
      </c>
      <c r="H556">
        <f t="shared" si="25"/>
        <v>982.28000000000009</v>
      </c>
      <c r="I556">
        <f t="shared" si="26"/>
        <v>0</v>
      </c>
      <c r="J556" t="s">
        <v>282</v>
      </c>
      <c r="K556" t="s">
        <v>52</v>
      </c>
      <c r="L556" t="s">
        <v>17</v>
      </c>
      <c r="M556" t="s">
        <v>18</v>
      </c>
      <c r="N556" t="s">
        <v>220</v>
      </c>
      <c r="O556" t="s">
        <v>568</v>
      </c>
      <c r="P556" t="s">
        <v>201</v>
      </c>
    </row>
    <row r="557" spans="1:16" x14ac:dyDescent="0.25">
      <c r="A557">
        <v>10048</v>
      </c>
      <c r="B557" t="s">
        <v>28</v>
      </c>
      <c r="C557">
        <v>46</v>
      </c>
      <c r="D557">
        <v>3197.45</v>
      </c>
      <c r="E557" t="s">
        <v>67</v>
      </c>
      <c r="F557" s="3">
        <f t="shared" si="24"/>
        <v>69.509782608695645</v>
      </c>
      <c r="G557">
        <v>97.16</v>
      </c>
      <c r="H557">
        <f t="shared" si="25"/>
        <v>3100.29</v>
      </c>
      <c r="I557">
        <f t="shared" si="26"/>
        <v>63.948999999999998</v>
      </c>
      <c r="J557" t="s">
        <v>115</v>
      </c>
      <c r="K557" t="s">
        <v>52</v>
      </c>
      <c r="L557" t="s">
        <v>17</v>
      </c>
      <c r="M557" t="s">
        <v>48</v>
      </c>
      <c r="N557" t="s">
        <v>215</v>
      </c>
      <c r="O557" t="s">
        <v>569</v>
      </c>
      <c r="P557" t="s">
        <v>201</v>
      </c>
    </row>
    <row r="558" spans="1:16" x14ac:dyDescent="0.25">
      <c r="A558">
        <v>10432</v>
      </c>
      <c r="B558" t="s">
        <v>31</v>
      </c>
      <c r="C558">
        <v>13</v>
      </c>
      <c r="D558">
        <v>2323.36</v>
      </c>
      <c r="E558" t="s">
        <v>67</v>
      </c>
      <c r="F558" s="3">
        <f t="shared" si="24"/>
        <v>178.72</v>
      </c>
      <c r="G558">
        <v>220.39</v>
      </c>
      <c r="H558">
        <f t="shared" si="25"/>
        <v>2102.9700000000003</v>
      </c>
      <c r="I558">
        <f t="shared" si="26"/>
        <v>0</v>
      </c>
      <c r="J558" t="s">
        <v>115</v>
      </c>
      <c r="K558" t="s">
        <v>52</v>
      </c>
      <c r="L558" t="s">
        <v>17</v>
      </c>
      <c r="M558" t="s">
        <v>48</v>
      </c>
      <c r="N558" t="s">
        <v>215</v>
      </c>
      <c r="O558" t="s">
        <v>570</v>
      </c>
      <c r="P558" t="s">
        <v>201</v>
      </c>
    </row>
    <row r="559" spans="1:16" x14ac:dyDescent="0.25">
      <c r="A559">
        <v>13158</v>
      </c>
      <c r="B559" t="s">
        <v>43</v>
      </c>
      <c r="C559">
        <v>26</v>
      </c>
      <c r="D559">
        <v>187.16</v>
      </c>
      <c r="E559" t="s">
        <v>67</v>
      </c>
      <c r="F559" s="3">
        <f t="shared" si="24"/>
        <v>7.1984615384615385</v>
      </c>
      <c r="G559">
        <v>29.33</v>
      </c>
      <c r="H559">
        <f t="shared" si="25"/>
        <v>157.82999999999998</v>
      </c>
      <c r="I559">
        <f t="shared" si="26"/>
        <v>0</v>
      </c>
      <c r="J559" t="s">
        <v>282</v>
      </c>
      <c r="K559" t="s">
        <v>52</v>
      </c>
      <c r="L559" t="s">
        <v>17</v>
      </c>
      <c r="M559" t="s">
        <v>18</v>
      </c>
      <c r="N559" t="s">
        <v>210</v>
      </c>
      <c r="O559" t="s">
        <v>558</v>
      </c>
      <c r="P559" t="s">
        <v>201</v>
      </c>
    </row>
    <row r="560" spans="1:16" x14ac:dyDescent="0.25">
      <c r="A560">
        <v>14375</v>
      </c>
      <c r="B560" t="s">
        <v>36</v>
      </c>
      <c r="C560">
        <v>7</v>
      </c>
      <c r="D560">
        <v>44.05</v>
      </c>
      <c r="E560" t="s">
        <v>67</v>
      </c>
      <c r="F560" s="3">
        <f t="shared" si="24"/>
        <v>6.2928571428571427</v>
      </c>
      <c r="G560">
        <v>-21.77</v>
      </c>
      <c r="H560">
        <f t="shared" si="25"/>
        <v>65.819999999999993</v>
      </c>
      <c r="I560">
        <f t="shared" si="26"/>
        <v>0</v>
      </c>
      <c r="J560" t="s">
        <v>571</v>
      </c>
      <c r="K560" t="s">
        <v>52</v>
      </c>
      <c r="L560" t="s">
        <v>17</v>
      </c>
      <c r="M560" t="s">
        <v>18</v>
      </c>
      <c r="N560" t="s">
        <v>203</v>
      </c>
      <c r="O560" t="s">
        <v>386</v>
      </c>
      <c r="P560" t="s">
        <v>201</v>
      </c>
    </row>
    <row r="561" spans="1:16" x14ac:dyDescent="0.25">
      <c r="A561">
        <v>16230</v>
      </c>
      <c r="B561" t="s">
        <v>31</v>
      </c>
      <c r="C561">
        <v>2</v>
      </c>
      <c r="D561">
        <v>13.3</v>
      </c>
      <c r="E561" t="s">
        <v>67</v>
      </c>
      <c r="F561" s="3">
        <f t="shared" si="24"/>
        <v>6.65</v>
      </c>
      <c r="G561">
        <v>-7.86</v>
      </c>
      <c r="H561">
        <f t="shared" si="25"/>
        <v>21.16</v>
      </c>
      <c r="I561">
        <f t="shared" si="26"/>
        <v>0</v>
      </c>
      <c r="J561" t="s">
        <v>115</v>
      </c>
      <c r="K561" t="s">
        <v>52</v>
      </c>
      <c r="L561" t="s">
        <v>17</v>
      </c>
      <c r="M561" t="s">
        <v>18</v>
      </c>
      <c r="N561" t="s">
        <v>199</v>
      </c>
      <c r="O561" t="s">
        <v>459</v>
      </c>
      <c r="P561" t="s">
        <v>201</v>
      </c>
    </row>
    <row r="562" spans="1:16" x14ac:dyDescent="0.25">
      <c r="A562">
        <v>16230</v>
      </c>
      <c r="B562" t="s">
        <v>31</v>
      </c>
      <c r="C562">
        <v>15</v>
      </c>
      <c r="D562">
        <v>687.52</v>
      </c>
      <c r="E562" t="s">
        <v>67</v>
      </c>
      <c r="F562" s="3">
        <f t="shared" si="24"/>
        <v>45.834666666666664</v>
      </c>
      <c r="G562">
        <v>223.76</v>
      </c>
      <c r="H562">
        <f t="shared" si="25"/>
        <v>463.76</v>
      </c>
      <c r="I562">
        <f t="shared" si="26"/>
        <v>0</v>
      </c>
      <c r="J562" t="s">
        <v>115</v>
      </c>
      <c r="K562" t="s">
        <v>52</v>
      </c>
      <c r="L562" t="s">
        <v>17</v>
      </c>
      <c r="M562" t="s">
        <v>18</v>
      </c>
      <c r="N562" t="s">
        <v>203</v>
      </c>
      <c r="O562" t="s">
        <v>572</v>
      </c>
      <c r="P562" t="s">
        <v>201</v>
      </c>
    </row>
    <row r="563" spans="1:16" x14ac:dyDescent="0.25">
      <c r="A563">
        <v>16230</v>
      </c>
      <c r="B563" t="s">
        <v>31</v>
      </c>
      <c r="C563">
        <v>40</v>
      </c>
      <c r="D563">
        <v>4538.66</v>
      </c>
      <c r="E563" t="s">
        <v>67</v>
      </c>
      <c r="F563" s="3">
        <f t="shared" si="24"/>
        <v>113.4665</v>
      </c>
      <c r="G563">
        <v>506.86</v>
      </c>
      <c r="H563">
        <f t="shared" si="25"/>
        <v>4031.7999999999997</v>
      </c>
      <c r="I563">
        <f t="shared" si="26"/>
        <v>90.773200000000003</v>
      </c>
      <c r="J563" t="s">
        <v>115</v>
      </c>
      <c r="K563" t="s">
        <v>52</v>
      </c>
      <c r="L563" t="s">
        <v>17</v>
      </c>
      <c r="M563" t="s">
        <v>18</v>
      </c>
      <c r="N563" t="s">
        <v>19</v>
      </c>
      <c r="O563" t="s">
        <v>573</v>
      </c>
      <c r="P563" t="s">
        <v>201</v>
      </c>
    </row>
    <row r="564" spans="1:16" x14ac:dyDescent="0.25">
      <c r="A564">
        <v>21856</v>
      </c>
      <c r="B564" t="s">
        <v>28</v>
      </c>
      <c r="C564">
        <v>47</v>
      </c>
      <c r="D564">
        <v>168.55</v>
      </c>
      <c r="E564" t="s">
        <v>67</v>
      </c>
      <c r="F564" s="3">
        <f t="shared" si="24"/>
        <v>3.5861702127659578</v>
      </c>
      <c r="G564">
        <v>71.77</v>
      </c>
      <c r="H564">
        <f t="shared" si="25"/>
        <v>96.780000000000015</v>
      </c>
      <c r="I564">
        <f t="shared" si="26"/>
        <v>0</v>
      </c>
      <c r="J564" t="s">
        <v>115</v>
      </c>
      <c r="K564" t="s">
        <v>52</v>
      </c>
      <c r="L564" t="s">
        <v>17</v>
      </c>
      <c r="M564" t="s">
        <v>18</v>
      </c>
      <c r="N564" t="s">
        <v>199</v>
      </c>
      <c r="O564" t="s">
        <v>403</v>
      </c>
      <c r="P564" t="s">
        <v>201</v>
      </c>
    </row>
    <row r="565" spans="1:16" x14ac:dyDescent="0.25">
      <c r="A565">
        <v>22119</v>
      </c>
      <c r="B565" t="s">
        <v>31</v>
      </c>
      <c r="C565">
        <v>20</v>
      </c>
      <c r="D565">
        <v>939.39</v>
      </c>
      <c r="E565" t="s">
        <v>67</v>
      </c>
      <c r="F565" s="3">
        <f t="shared" si="24"/>
        <v>46.969499999999996</v>
      </c>
      <c r="G565">
        <v>-122.77</v>
      </c>
      <c r="H565">
        <f t="shared" si="25"/>
        <v>1062.1600000000001</v>
      </c>
      <c r="I565">
        <f t="shared" si="26"/>
        <v>0</v>
      </c>
      <c r="J565" t="s">
        <v>574</v>
      </c>
      <c r="K565" t="s">
        <v>52</v>
      </c>
      <c r="L565" t="s">
        <v>17</v>
      </c>
      <c r="M565" t="s">
        <v>18</v>
      </c>
      <c r="N565" t="s">
        <v>41</v>
      </c>
      <c r="O565" t="s">
        <v>575</v>
      </c>
      <c r="P565" t="s">
        <v>201</v>
      </c>
    </row>
    <row r="566" spans="1:16" x14ac:dyDescent="0.25">
      <c r="A566">
        <v>22534</v>
      </c>
      <c r="B566" t="s">
        <v>36</v>
      </c>
      <c r="C566">
        <v>3</v>
      </c>
      <c r="D566">
        <v>279.33</v>
      </c>
      <c r="E566" t="s">
        <v>67</v>
      </c>
      <c r="F566" s="3">
        <f t="shared" si="24"/>
        <v>93.11</v>
      </c>
      <c r="G566">
        <v>-44.18</v>
      </c>
      <c r="H566">
        <f t="shared" si="25"/>
        <v>323.51</v>
      </c>
      <c r="I566">
        <f t="shared" si="26"/>
        <v>0</v>
      </c>
      <c r="J566" t="s">
        <v>282</v>
      </c>
      <c r="K566" t="s">
        <v>52</v>
      </c>
      <c r="L566" t="s">
        <v>17</v>
      </c>
      <c r="M566" t="s">
        <v>18</v>
      </c>
      <c r="N566" t="s">
        <v>220</v>
      </c>
      <c r="O566" t="s">
        <v>576</v>
      </c>
      <c r="P566" t="s">
        <v>201</v>
      </c>
    </row>
    <row r="567" spans="1:16" x14ac:dyDescent="0.25">
      <c r="A567">
        <v>24070</v>
      </c>
      <c r="B567" t="s">
        <v>13</v>
      </c>
      <c r="C567">
        <v>36</v>
      </c>
      <c r="D567">
        <v>170.42</v>
      </c>
      <c r="E567" t="s">
        <v>67</v>
      </c>
      <c r="F567" s="3">
        <f t="shared" si="24"/>
        <v>4.7338888888888881</v>
      </c>
      <c r="G567">
        <v>-98.31</v>
      </c>
      <c r="H567">
        <f t="shared" si="25"/>
        <v>268.73</v>
      </c>
      <c r="I567">
        <f t="shared" si="26"/>
        <v>0</v>
      </c>
      <c r="J567" t="s">
        <v>115</v>
      </c>
      <c r="K567" t="s">
        <v>52</v>
      </c>
      <c r="L567" t="s">
        <v>17</v>
      </c>
      <c r="M567" t="s">
        <v>18</v>
      </c>
      <c r="N567" t="s">
        <v>210</v>
      </c>
      <c r="O567" t="s">
        <v>533</v>
      </c>
      <c r="P567" t="s">
        <v>201</v>
      </c>
    </row>
    <row r="568" spans="1:16" x14ac:dyDescent="0.25">
      <c r="A568">
        <v>27174</v>
      </c>
      <c r="B568" t="s">
        <v>43</v>
      </c>
      <c r="C568">
        <v>17</v>
      </c>
      <c r="D568">
        <v>477.50450000000001</v>
      </c>
      <c r="E568" t="s">
        <v>67</v>
      </c>
      <c r="F568" s="3">
        <f t="shared" si="24"/>
        <v>28.0885</v>
      </c>
      <c r="G568">
        <v>-245.56</v>
      </c>
      <c r="H568">
        <f t="shared" si="25"/>
        <v>723.06449999999995</v>
      </c>
      <c r="I568">
        <f t="shared" si="26"/>
        <v>0</v>
      </c>
      <c r="J568" t="s">
        <v>286</v>
      </c>
      <c r="K568" t="s">
        <v>52</v>
      </c>
      <c r="L568" t="s">
        <v>17</v>
      </c>
      <c r="M568" t="s">
        <v>48</v>
      </c>
      <c r="N568" t="s">
        <v>149</v>
      </c>
      <c r="O568" t="s">
        <v>577</v>
      </c>
      <c r="P568" t="s">
        <v>201</v>
      </c>
    </row>
    <row r="569" spans="1:16" x14ac:dyDescent="0.25">
      <c r="A569">
        <v>33600</v>
      </c>
      <c r="B569" t="s">
        <v>31</v>
      </c>
      <c r="C569">
        <v>42</v>
      </c>
      <c r="D569">
        <v>187.28</v>
      </c>
      <c r="E569" t="s">
        <v>67</v>
      </c>
      <c r="F569" s="3">
        <f t="shared" si="24"/>
        <v>4.4590476190476194</v>
      </c>
      <c r="G569">
        <v>-94.36</v>
      </c>
      <c r="H569">
        <f t="shared" si="25"/>
        <v>281.64</v>
      </c>
      <c r="I569">
        <f t="shared" si="26"/>
        <v>0</v>
      </c>
      <c r="J569" t="s">
        <v>115</v>
      </c>
      <c r="K569" t="s">
        <v>52</v>
      </c>
      <c r="L569" t="s">
        <v>17</v>
      </c>
      <c r="M569" t="s">
        <v>18</v>
      </c>
      <c r="N569" t="s">
        <v>203</v>
      </c>
      <c r="O569" t="s">
        <v>578</v>
      </c>
      <c r="P569" t="s">
        <v>201</v>
      </c>
    </row>
    <row r="570" spans="1:16" x14ac:dyDescent="0.25">
      <c r="A570">
        <v>35364</v>
      </c>
      <c r="B570" t="s">
        <v>43</v>
      </c>
      <c r="C570">
        <v>16</v>
      </c>
      <c r="D570">
        <v>72.08</v>
      </c>
      <c r="E570" t="s">
        <v>67</v>
      </c>
      <c r="F570" s="3">
        <f t="shared" si="24"/>
        <v>4.5049999999999999</v>
      </c>
      <c r="G570">
        <v>-54.75</v>
      </c>
      <c r="H570">
        <f t="shared" si="25"/>
        <v>126.83</v>
      </c>
      <c r="I570">
        <f t="shared" si="26"/>
        <v>0</v>
      </c>
      <c r="J570" t="s">
        <v>187</v>
      </c>
      <c r="K570" t="s">
        <v>52</v>
      </c>
      <c r="L570" t="s">
        <v>17</v>
      </c>
      <c r="M570" t="s">
        <v>18</v>
      </c>
      <c r="N570" t="s">
        <v>203</v>
      </c>
      <c r="O570" t="s">
        <v>347</v>
      </c>
      <c r="P570" t="s">
        <v>201</v>
      </c>
    </row>
    <row r="571" spans="1:16" x14ac:dyDescent="0.25">
      <c r="A571">
        <v>35364</v>
      </c>
      <c r="B571" t="s">
        <v>43</v>
      </c>
      <c r="C571">
        <v>8</v>
      </c>
      <c r="D571">
        <v>1265.2929999999999</v>
      </c>
      <c r="E571" t="s">
        <v>67</v>
      </c>
      <c r="F571" s="3">
        <f t="shared" si="24"/>
        <v>158.16162499999999</v>
      </c>
      <c r="G571">
        <v>-554.44000000000005</v>
      </c>
      <c r="H571">
        <f t="shared" si="25"/>
        <v>1819.7329999999999</v>
      </c>
      <c r="I571">
        <f t="shared" si="26"/>
        <v>0</v>
      </c>
      <c r="J571" t="s">
        <v>187</v>
      </c>
      <c r="K571" t="s">
        <v>52</v>
      </c>
      <c r="L571" t="s">
        <v>17</v>
      </c>
      <c r="M571" t="s">
        <v>48</v>
      </c>
      <c r="N571" t="s">
        <v>149</v>
      </c>
      <c r="O571" t="s">
        <v>257</v>
      </c>
      <c r="P571" t="s">
        <v>201</v>
      </c>
    </row>
    <row r="572" spans="1:16" x14ac:dyDescent="0.25">
      <c r="A572">
        <v>38272</v>
      </c>
      <c r="B572" t="s">
        <v>43</v>
      </c>
      <c r="C572">
        <v>39</v>
      </c>
      <c r="D572">
        <v>71.040000000000006</v>
      </c>
      <c r="E572" t="s">
        <v>67</v>
      </c>
      <c r="F572" s="3">
        <f t="shared" si="24"/>
        <v>1.8215384615384618</v>
      </c>
      <c r="G572">
        <v>-20.65</v>
      </c>
      <c r="H572">
        <f t="shared" si="25"/>
        <v>91.69</v>
      </c>
      <c r="I572">
        <f t="shared" si="26"/>
        <v>0</v>
      </c>
      <c r="J572" t="s">
        <v>284</v>
      </c>
      <c r="K572" t="s">
        <v>52</v>
      </c>
      <c r="L572" t="s">
        <v>17</v>
      </c>
      <c r="M572" t="s">
        <v>18</v>
      </c>
      <c r="N572" t="s">
        <v>210</v>
      </c>
      <c r="O572" t="s">
        <v>211</v>
      </c>
      <c r="P572" t="s">
        <v>201</v>
      </c>
    </row>
    <row r="573" spans="1:16" x14ac:dyDescent="0.25">
      <c r="A573">
        <v>45763</v>
      </c>
      <c r="B573" t="s">
        <v>13</v>
      </c>
      <c r="C573">
        <v>25</v>
      </c>
      <c r="D573">
        <v>67.45</v>
      </c>
      <c r="E573" t="s">
        <v>67</v>
      </c>
      <c r="F573" s="3">
        <f t="shared" si="24"/>
        <v>2.698</v>
      </c>
      <c r="G573">
        <v>24.28</v>
      </c>
      <c r="H573">
        <f t="shared" si="25"/>
        <v>43.17</v>
      </c>
      <c r="I573">
        <f t="shared" si="26"/>
        <v>0</v>
      </c>
      <c r="J573" t="s">
        <v>187</v>
      </c>
      <c r="K573" t="s">
        <v>52</v>
      </c>
      <c r="L573" t="s">
        <v>17</v>
      </c>
      <c r="M573" t="s">
        <v>18</v>
      </c>
      <c r="N573" t="s">
        <v>199</v>
      </c>
      <c r="O573" t="s">
        <v>493</v>
      </c>
      <c r="P573" t="s">
        <v>201</v>
      </c>
    </row>
    <row r="574" spans="1:16" x14ac:dyDescent="0.25">
      <c r="A574">
        <v>50310</v>
      </c>
      <c r="B574" t="s">
        <v>36</v>
      </c>
      <c r="C574">
        <v>22</v>
      </c>
      <c r="D574">
        <v>482.37</v>
      </c>
      <c r="E574" t="s">
        <v>67</v>
      </c>
      <c r="F574" s="3">
        <f t="shared" si="24"/>
        <v>21.925909090909091</v>
      </c>
      <c r="G574">
        <v>34.03</v>
      </c>
      <c r="H574">
        <f t="shared" si="25"/>
        <v>448.34000000000003</v>
      </c>
      <c r="I574">
        <f t="shared" si="26"/>
        <v>0</v>
      </c>
      <c r="J574" t="s">
        <v>284</v>
      </c>
      <c r="K574" t="s">
        <v>52</v>
      </c>
      <c r="L574" t="s">
        <v>17</v>
      </c>
      <c r="M574" t="s">
        <v>48</v>
      </c>
      <c r="N574" t="s">
        <v>215</v>
      </c>
      <c r="O574" t="s">
        <v>369</v>
      </c>
      <c r="P574" t="s">
        <v>201</v>
      </c>
    </row>
    <row r="575" spans="1:16" x14ac:dyDescent="0.25">
      <c r="A575">
        <v>51648</v>
      </c>
      <c r="B575" t="s">
        <v>31</v>
      </c>
      <c r="C575">
        <v>45</v>
      </c>
      <c r="D575">
        <v>2354.8000000000002</v>
      </c>
      <c r="E575" t="s">
        <v>67</v>
      </c>
      <c r="F575" s="3">
        <f t="shared" si="24"/>
        <v>52.328888888888891</v>
      </c>
      <c r="G575">
        <v>332.97</v>
      </c>
      <c r="H575">
        <f t="shared" si="25"/>
        <v>2021.8300000000002</v>
      </c>
      <c r="I575">
        <f t="shared" si="26"/>
        <v>0</v>
      </c>
      <c r="J575" t="s">
        <v>116</v>
      </c>
      <c r="K575" t="s">
        <v>52</v>
      </c>
      <c r="L575" t="s">
        <v>17</v>
      </c>
      <c r="M575" t="s">
        <v>48</v>
      </c>
      <c r="N575" t="s">
        <v>215</v>
      </c>
      <c r="O575" t="s">
        <v>525</v>
      </c>
      <c r="P575" t="s">
        <v>201</v>
      </c>
    </row>
    <row r="576" spans="1:16" x14ac:dyDescent="0.25">
      <c r="A576">
        <v>53216</v>
      </c>
      <c r="B576" t="s">
        <v>13</v>
      </c>
      <c r="C576">
        <v>36</v>
      </c>
      <c r="D576">
        <v>228.01</v>
      </c>
      <c r="E576" t="s">
        <v>67</v>
      </c>
      <c r="F576" s="3">
        <f t="shared" si="24"/>
        <v>6.3336111111111109</v>
      </c>
      <c r="G576">
        <v>-185.54</v>
      </c>
      <c r="H576">
        <f t="shared" si="25"/>
        <v>413.54999999999995</v>
      </c>
      <c r="I576">
        <f t="shared" si="26"/>
        <v>0</v>
      </c>
      <c r="J576" t="s">
        <v>116</v>
      </c>
      <c r="K576" t="s">
        <v>52</v>
      </c>
      <c r="L576" t="s">
        <v>17</v>
      </c>
      <c r="M576" t="s">
        <v>18</v>
      </c>
      <c r="N576" t="s">
        <v>203</v>
      </c>
      <c r="O576" t="s">
        <v>579</v>
      </c>
      <c r="P576" t="s">
        <v>201</v>
      </c>
    </row>
    <row r="577" spans="1:16" x14ac:dyDescent="0.25">
      <c r="A577">
        <v>55777</v>
      </c>
      <c r="B577" t="s">
        <v>28</v>
      </c>
      <c r="C577">
        <v>6</v>
      </c>
      <c r="D577">
        <v>323.52999999999997</v>
      </c>
      <c r="E577" t="s">
        <v>67</v>
      </c>
      <c r="F577" s="3">
        <f t="shared" si="24"/>
        <v>53.92166666666666</v>
      </c>
      <c r="G577">
        <v>136.32</v>
      </c>
      <c r="H577">
        <f t="shared" si="25"/>
        <v>187.20999999999998</v>
      </c>
      <c r="I577">
        <f t="shared" si="26"/>
        <v>0</v>
      </c>
      <c r="J577" t="s">
        <v>116</v>
      </c>
      <c r="K577" t="s">
        <v>52</v>
      </c>
      <c r="L577" t="s">
        <v>17</v>
      </c>
      <c r="M577" t="s">
        <v>25</v>
      </c>
      <c r="N577" t="s">
        <v>26</v>
      </c>
      <c r="O577" t="s">
        <v>371</v>
      </c>
      <c r="P577" t="s">
        <v>201</v>
      </c>
    </row>
    <row r="578" spans="1:16" x14ac:dyDescent="0.25">
      <c r="A578">
        <v>56640</v>
      </c>
      <c r="B578" t="s">
        <v>13</v>
      </c>
      <c r="C578">
        <v>2</v>
      </c>
      <c r="D578">
        <v>29.31</v>
      </c>
      <c r="E578" t="s">
        <v>67</v>
      </c>
      <c r="F578" s="3">
        <f t="shared" si="24"/>
        <v>14.654999999999999</v>
      </c>
      <c r="G578">
        <v>-12.78</v>
      </c>
      <c r="H578">
        <f t="shared" si="25"/>
        <v>42.089999999999996</v>
      </c>
      <c r="I578">
        <f t="shared" si="26"/>
        <v>0</v>
      </c>
      <c r="J578" t="s">
        <v>71</v>
      </c>
      <c r="K578" t="s">
        <v>52</v>
      </c>
      <c r="L578" t="s">
        <v>17</v>
      </c>
      <c r="M578" t="s">
        <v>18</v>
      </c>
      <c r="N578" t="s">
        <v>203</v>
      </c>
      <c r="O578" t="s">
        <v>580</v>
      </c>
      <c r="P578" t="s">
        <v>201</v>
      </c>
    </row>
    <row r="579" spans="1:16" x14ac:dyDescent="0.25">
      <c r="A579">
        <v>56640</v>
      </c>
      <c r="B579" t="s">
        <v>13</v>
      </c>
      <c r="C579">
        <v>11</v>
      </c>
      <c r="D579">
        <v>80.260000000000005</v>
      </c>
      <c r="E579" t="s">
        <v>67</v>
      </c>
      <c r="F579" s="3">
        <f t="shared" ref="F579:F642" si="27">D579/C579</f>
        <v>7.2963636363636368</v>
      </c>
      <c r="G579">
        <v>-22.55</v>
      </c>
      <c r="H579">
        <f t="shared" ref="H579:H642" si="28">D579-G579</f>
        <v>102.81</v>
      </c>
      <c r="I579">
        <f t="shared" ref="I579:I642" si="29">IF(D579&gt;=3000,D579*2%,0)</f>
        <v>0</v>
      </c>
      <c r="J579" t="s">
        <v>71</v>
      </c>
      <c r="K579" t="s">
        <v>52</v>
      </c>
      <c r="L579" t="s">
        <v>17</v>
      </c>
      <c r="M579" t="s">
        <v>18</v>
      </c>
      <c r="N579" t="s">
        <v>203</v>
      </c>
      <c r="O579" t="s">
        <v>581</v>
      </c>
      <c r="P579" t="s">
        <v>201</v>
      </c>
    </row>
    <row r="580" spans="1:16" x14ac:dyDescent="0.25">
      <c r="A580">
        <v>322</v>
      </c>
      <c r="B580" t="s">
        <v>43</v>
      </c>
      <c r="C580">
        <v>20</v>
      </c>
      <c r="D580">
        <v>2634.8555000000001</v>
      </c>
      <c r="E580" t="s">
        <v>67</v>
      </c>
      <c r="F580" s="3">
        <f t="shared" si="27"/>
        <v>131.74277499999999</v>
      </c>
      <c r="G580">
        <v>257.76</v>
      </c>
      <c r="H580">
        <f t="shared" si="28"/>
        <v>2377.0955000000004</v>
      </c>
      <c r="I580">
        <f t="shared" si="29"/>
        <v>0</v>
      </c>
      <c r="J580" t="s">
        <v>582</v>
      </c>
      <c r="K580" t="s">
        <v>52</v>
      </c>
      <c r="L580" t="s">
        <v>17</v>
      </c>
      <c r="M580" t="s">
        <v>48</v>
      </c>
      <c r="N580" t="s">
        <v>149</v>
      </c>
      <c r="O580" t="s">
        <v>583</v>
      </c>
      <c r="P580" t="s">
        <v>201</v>
      </c>
    </row>
    <row r="581" spans="1:16" x14ac:dyDescent="0.25">
      <c r="A581">
        <v>322</v>
      </c>
      <c r="B581" t="s">
        <v>43</v>
      </c>
      <c r="C581">
        <v>46</v>
      </c>
      <c r="D581">
        <v>281</v>
      </c>
      <c r="E581" t="s">
        <v>67</v>
      </c>
      <c r="F581" s="3">
        <f t="shared" si="27"/>
        <v>6.1086956521739131</v>
      </c>
      <c r="G581">
        <v>-291.58999999999997</v>
      </c>
      <c r="H581">
        <f t="shared" si="28"/>
        <v>572.58999999999992</v>
      </c>
      <c r="I581">
        <f t="shared" si="29"/>
        <v>0</v>
      </c>
      <c r="J581" t="s">
        <v>582</v>
      </c>
      <c r="K581" t="s">
        <v>52</v>
      </c>
      <c r="L581" t="s">
        <v>17</v>
      </c>
      <c r="M581" t="s">
        <v>18</v>
      </c>
      <c r="N581" t="s">
        <v>203</v>
      </c>
      <c r="O581" t="s">
        <v>584</v>
      </c>
      <c r="P581" t="s">
        <v>201</v>
      </c>
    </row>
    <row r="582" spans="1:16" x14ac:dyDescent="0.25">
      <c r="A582">
        <v>1221</v>
      </c>
      <c r="B582" t="s">
        <v>28</v>
      </c>
      <c r="C582">
        <v>1</v>
      </c>
      <c r="D582">
        <v>14.68</v>
      </c>
      <c r="E582" t="s">
        <v>67</v>
      </c>
      <c r="F582" s="3">
        <f t="shared" si="27"/>
        <v>14.68</v>
      </c>
      <c r="G582">
        <v>-13.78</v>
      </c>
      <c r="H582">
        <f t="shared" si="28"/>
        <v>28.46</v>
      </c>
      <c r="I582">
        <f t="shared" si="29"/>
        <v>0</v>
      </c>
      <c r="J582" t="s">
        <v>117</v>
      </c>
      <c r="K582" t="s">
        <v>52</v>
      </c>
      <c r="L582" t="s">
        <v>17</v>
      </c>
      <c r="M582" t="s">
        <v>18</v>
      </c>
      <c r="N582" t="s">
        <v>210</v>
      </c>
      <c r="O582" t="s">
        <v>450</v>
      </c>
      <c r="P582" t="s">
        <v>201</v>
      </c>
    </row>
    <row r="583" spans="1:16" x14ac:dyDescent="0.25">
      <c r="A583">
        <v>1221</v>
      </c>
      <c r="B583" t="s">
        <v>28</v>
      </c>
      <c r="C583">
        <v>11</v>
      </c>
      <c r="D583">
        <v>10145.14</v>
      </c>
      <c r="E583" t="s">
        <v>67</v>
      </c>
      <c r="F583" s="3">
        <f t="shared" si="27"/>
        <v>922.28545454545451</v>
      </c>
      <c r="G583">
        <v>3724.57</v>
      </c>
      <c r="H583">
        <f t="shared" si="28"/>
        <v>6420.57</v>
      </c>
      <c r="I583">
        <f t="shared" si="29"/>
        <v>202.90279999999998</v>
      </c>
      <c r="J583" t="s">
        <v>117</v>
      </c>
      <c r="K583" t="s">
        <v>52</v>
      </c>
      <c r="L583" t="s">
        <v>17</v>
      </c>
      <c r="M583" t="s">
        <v>18</v>
      </c>
      <c r="N583" t="s">
        <v>210</v>
      </c>
      <c r="O583" t="s">
        <v>585</v>
      </c>
      <c r="P583" t="s">
        <v>201</v>
      </c>
    </row>
    <row r="584" spans="1:16" x14ac:dyDescent="0.25">
      <c r="A584">
        <v>1221</v>
      </c>
      <c r="B584" t="s">
        <v>28</v>
      </c>
      <c r="C584">
        <v>16</v>
      </c>
      <c r="D584">
        <v>68.45</v>
      </c>
      <c r="E584" t="s">
        <v>67</v>
      </c>
      <c r="F584" s="3">
        <f t="shared" si="27"/>
        <v>4.2781250000000002</v>
      </c>
      <c r="G584">
        <v>-57.88</v>
      </c>
      <c r="H584">
        <f t="shared" si="28"/>
        <v>126.33000000000001</v>
      </c>
      <c r="I584">
        <f t="shared" si="29"/>
        <v>0</v>
      </c>
      <c r="J584" t="s">
        <v>117</v>
      </c>
      <c r="K584" t="s">
        <v>52</v>
      </c>
      <c r="L584" t="s">
        <v>17</v>
      </c>
      <c r="M584" t="s">
        <v>18</v>
      </c>
      <c r="N584" t="s">
        <v>210</v>
      </c>
      <c r="O584" t="s">
        <v>586</v>
      </c>
      <c r="P584" t="s">
        <v>201</v>
      </c>
    </row>
    <row r="585" spans="1:16" x14ac:dyDescent="0.25">
      <c r="A585">
        <v>1445</v>
      </c>
      <c r="B585" t="s">
        <v>36</v>
      </c>
      <c r="C585">
        <v>3</v>
      </c>
      <c r="D585">
        <v>1326.09</v>
      </c>
      <c r="E585" t="s">
        <v>67</v>
      </c>
      <c r="F585" s="3">
        <f t="shared" si="27"/>
        <v>442.03</v>
      </c>
      <c r="G585">
        <v>-20.55</v>
      </c>
      <c r="H585">
        <f t="shared" si="28"/>
        <v>1346.6399999999999</v>
      </c>
      <c r="I585">
        <f t="shared" si="29"/>
        <v>0</v>
      </c>
      <c r="J585" t="s">
        <v>119</v>
      </c>
      <c r="K585" t="s">
        <v>52</v>
      </c>
      <c r="L585" t="s">
        <v>17</v>
      </c>
      <c r="M585" t="s">
        <v>18</v>
      </c>
      <c r="N585" t="s">
        <v>210</v>
      </c>
      <c r="O585" t="s">
        <v>253</v>
      </c>
      <c r="P585" t="s">
        <v>201</v>
      </c>
    </row>
    <row r="586" spans="1:16" x14ac:dyDescent="0.25">
      <c r="A586">
        <v>4067</v>
      </c>
      <c r="B586" t="s">
        <v>13</v>
      </c>
      <c r="C586">
        <v>16</v>
      </c>
      <c r="D586">
        <v>118.38</v>
      </c>
      <c r="E586" t="s">
        <v>67</v>
      </c>
      <c r="F586" s="3">
        <f t="shared" si="27"/>
        <v>7.3987499999999997</v>
      </c>
      <c r="G586">
        <v>-42.46</v>
      </c>
      <c r="H586">
        <f t="shared" si="28"/>
        <v>160.84</v>
      </c>
      <c r="I586">
        <f t="shared" si="29"/>
        <v>0</v>
      </c>
      <c r="J586" t="s">
        <v>119</v>
      </c>
      <c r="K586" t="s">
        <v>52</v>
      </c>
      <c r="L586" t="s">
        <v>17</v>
      </c>
      <c r="M586" t="s">
        <v>18</v>
      </c>
      <c r="N586" t="s">
        <v>210</v>
      </c>
      <c r="O586" t="s">
        <v>559</v>
      </c>
      <c r="P586" t="s">
        <v>201</v>
      </c>
    </row>
    <row r="587" spans="1:16" x14ac:dyDescent="0.25">
      <c r="A587">
        <v>4261</v>
      </c>
      <c r="B587" t="s">
        <v>43</v>
      </c>
      <c r="C587">
        <v>33</v>
      </c>
      <c r="D587">
        <v>195.98</v>
      </c>
      <c r="E587" t="s">
        <v>67</v>
      </c>
      <c r="F587" s="3">
        <f t="shared" si="27"/>
        <v>5.9387878787878785</v>
      </c>
      <c r="G587">
        <v>-71.47</v>
      </c>
      <c r="H587">
        <f t="shared" si="28"/>
        <v>267.45</v>
      </c>
      <c r="I587">
        <f t="shared" si="29"/>
        <v>0</v>
      </c>
      <c r="J587" t="s">
        <v>117</v>
      </c>
      <c r="K587" t="s">
        <v>52</v>
      </c>
      <c r="L587" t="s">
        <v>17</v>
      </c>
      <c r="M587" t="s">
        <v>18</v>
      </c>
      <c r="N587" t="s">
        <v>203</v>
      </c>
      <c r="O587" t="s">
        <v>297</v>
      </c>
      <c r="P587" t="s">
        <v>201</v>
      </c>
    </row>
    <row r="588" spans="1:16" x14ac:dyDescent="0.25">
      <c r="A588">
        <v>4261</v>
      </c>
      <c r="B588" t="s">
        <v>43</v>
      </c>
      <c r="C588">
        <v>48</v>
      </c>
      <c r="D588">
        <v>274.38</v>
      </c>
      <c r="E588" t="s">
        <v>67</v>
      </c>
      <c r="F588" s="3">
        <f t="shared" si="27"/>
        <v>5.7162499999999996</v>
      </c>
      <c r="G588">
        <v>-94.82</v>
      </c>
      <c r="H588">
        <f t="shared" si="28"/>
        <v>369.2</v>
      </c>
      <c r="I588">
        <f t="shared" si="29"/>
        <v>0</v>
      </c>
      <c r="J588" t="s">
        <v>117</v>
      </c>
      <c r="K588" t="s">
        <v>52</v>
      </c>
      <c r="L588" t="s">
        <v>17</v>
      </c>
      <c r="M588" t="s">
        <v>18</v>
      </c>
      <c r="N588" t="s">
        <v>203</v>
      </c>
      <c r="O588" t="s">
        <v>587</v>
      </c>
      <c r="P588" t="s">
        <v>201</v>
      </c>
    </row>
    <row r="589" spans="1:16" x14ac:dyDescent="0.25">
      <c r="A589">
        <v>4864</v>
      </c>
      <c r="B589" t="s">
        <v>31</v>
      </c>
      <c r="C589">
        <v>16</v>
      </c>
      <c r="D589">
        <v>4901.99</v>
      </c>
      <c r="E589" t="s">
        <v>67</v>
      </c>
      <c r="F589" s="3">
        <f t="shared" si="27"/>
        <v>306.37437499999999</v>
      </c>
      <c r="G589">
        <v>1724.68</v>
      </c>
      <c r="H589">
        <f t="shared" si="28"/>
        <v>3177.3099999999995</v>
      </c>
      <c r="I589">
        <f t="shared" si="29"/>
        <v>98.0398</v>
      </c>
      <c r="J589" t="s">
        <v>298</v>
      </c>
      <c r="K589" t="s">
        <v>52</v>
      </c>
      <c r="L589" t="s">
        <v>17</v>
      </c>
      <c r="M589" t="s">
        <v>18</v>
      </c>
      <c r="N589" t="s">
        <v>210</v>
      </c>
      <c r="O589" t="s">
        <v>588</v>
      </c>
      <c r="P589" t="s">
        <v>201</v>
      </c>
    </row>
    <row r="590" spans="1:16" x14ac:dyDescent="0.25">
      <c r="A590">
        <v>4996</v>
      </c>
      <c r="B590" t="s">
        <v>36</v>
      </c>
      <c r="C590">
        <v>30</v>
      </c>
      <c r="D590">
        <v>4305.79</v>
      </c>
      <c r="E590" t="s">
        <v>67</v>
      </c>
      <c r="F590" s="3">
        <f t="shared" si="27"/>
        <v>143.52633333333333</v>
      </c>
      <c r="G590">
        <v>1020.32</v>
      </c>
      <c r="H590">
        <f t="shared" si="28"/>
        <v>3285.47</v>
      </c>
      <c r="I590">
        <f t="shared" si="29"/>
        <v>86.115800000000007</v>
      </c>
      <c r="J590" t="s">
        <v>56</v>
      </c>
      <c r="K590" t="s">
        <v>52</v>
      </c>
      <c r="L590" t="s">
        <v>17</v>
      </c>
      <c r="M590" t="s">
        <v>18</v>
      </c>
      <c r="N590" t="s">
        <v>19</v>
      </c>
      <c r="O590" t="s">
        <v>589</v>
      </c>
      <c r="P590" t="s">
        <v>201</v>
      </c>
    </row>
    <row r="591" spans="1:16" x14ac:dyDescent="0.25">
      <c r="A591">
        <v>6144</v>
      </c>
      <c r="B591" t="s">
        <v>43</v>
      </c>
      <c r="C591">
        <v>24</v>
      </c>
      <c r="D591">
        <v>67.349999999999994</v>
      </c>
      <c r="E591" t="s">
        <v>67</v>
      </c>
      <c r="F591" s="3">
        <f t="shared" si="27"/>
        <v>2.8062499999999999</v>
      </c>
      <c r="G591">
        <v>22.63</v>
      </c>
      <c r="H591">
        <f t="shared" si="28"/>
        <v>44.72</v>
      </c>
      <c r="I591">
        <f t="shared" si="29"/>
        <v>0</v>
      </c>
      <c r="J591" t="s">
        <v>298</v>
      </c>
      <c r="K591" t="s">
        <v>52</v>
      </c>
      <c r="L591" t="s">
        <v>17</v>
      </c>
      <c r="M591" t="s">
        <v>18</v>
      </c>
      <c r="N591" t="s">
        <v>199</v>
      </c>
      <c r="O591" t="s">
        <v>239</v>
      </c>
      <c r="P591" t="s">
        <v>201</v>
      </c>
    </row>
    <row r="592" spans="1:16" x14ac:dyDescent="0.25">
      <c r="A592">
        <v>7169</v>
      </c>
      <c r="B592" t="s">
        <v>36</v>
      </c>
      <c r="C592">
        <v>22</v>
      </c>
      <c r="D592">
        <v>446.72</v>
      </c>
      <c r="E592" t="s">
        <v>67</v>
      </c>
      <c r="F592" s="3">
        <f t="shared" si="27"/>
        <v>20.305454545454548</v>
      </c>
      <c r="G592">
        <v>-39</v>
      </c>
      <c r="H592">
        <f t="shared" si="28"/>
        <v>485.72</v>
      </c>
      <c r="I592">
        <f t="shared" si="29"/>
        <v>0</v>
      </c>
      <c r="J592" t="s">
        <v>117</v>
      </c>
      <c r="K592" t="s">
        <v>52</v>
      </c>
      <c r="L592" t="s">
        <v>17</v>
      </c>
      <c r="M592" t="s">
        <v>25</v>
      </c>
      <c r="N592" t="s">
        <v>26</v>
      </c>
      <c r="O592" t="s">
        <v>590</v>
      </c>
      <c r="P592" t="s">
        <v>201</v>
      </c>
    </row>
    <row r="593" spans="1:16" x14ac:dyDescent="0.25">
      <c r="A593">
        <v>7169</v>
      </c>
      <c r="B593" t="s">
        <v>36</v>
      </c>
      <c r="C593">
        <v>30</v>
      </c>
      <c r="D593">
        <v>1580.6005</v>
      </c>
      <c r="E593" t="s">
        <v>67</v>
      </c>
      <c r="F593" s="3">
        <f t="shared" si="27"/>
        <v>52.686683333333335</v>
      </c>
      <c r="G593">
        <v>303.52999999999997</v>
      </c>
      <c r="H593">
        <f t="shared" si="28"/>
        <v>1277.0705</v>
      </c>
      <c r="I593">
        <f t="shared" si="29"/>
        <v>0</v>
      </c>
      <c r="J593" t="s">
        <v>117</v>
      </c>
      <c r="K593" t="s">
        <v>52</v>
      </c>
      <c r="L593" t="s">
        <v>17</v>
      </c>
      <c r="M593" t="s">
        <v>48</v>
      </c>
      <c r="N593" t="s">
        <v>149</v>
      </c>
      <c r="O593" t="s">
        <v>591</v>
      </c>
      <c r="P593" t="s">
        <v>201</v>
      </c>
    </row>
    <row r="594" spans="1:16" x14ac:dyDescent="0.25">
      <c r="A594">
        <v>7427</v>
      </c>
      <c r="B594" t="s">
        <v>28</v>
      </c>
      <c r="C594">
        <v>47</v>
      </c>
      <c r="D594">
        <v>16002.29</v>
      </c>
      <c r="E594" t="s">
        <v>67</v>
      </c>
      <c r="F594" s="3">
        <f t="shared" si="27"/>
        <v>340.47425531914894</v>
      </c>
      <c r="G594">
        <v>4604.79</v>
      </c>
      <c r="H594">
        <f t="shared" si="28"/>
        <v>11397.5</v>
      </c>
      <c r="I594">
        <f t="shared" si="29"/>
        <v>320.04580000000004</v>
      </c>
      <c r="J594" t="s">
        <v>296</v>
      </c>
      <c r="K594" t="s">
        <v>52</v>
      </c>
      <c r="L594" t="s">
        <v>17</v>
      </c>
      <c r="M594" t="s">
        <v>18</v>
      </c>
      <c r="N594" t="s">
        <v>41</v>
      </c>
      <c r="O594" t="s">
        <v>343</v>
      </c>
      <c r="P594" t="s">
        <v>201</v>
      </c>
    </row>
    <row r="595" spans="1:16" x14ac:dyDescent="0.25">
      <c r="A595">
        <v>7427</v>
      </c>
      <c r="B595" t="s">
        <v>28</v>
      </c>
      <c r="C595">
        <v>9</v>
      </c>
      <c r="D595">
        <v>182.26</v>
      </c>
      <c r="E595" t="s">
        <v>67</v>
      </c>
      <c r="F595" s="3">
        <f t="shared" si="27"/>
        <v>20.251111111111111</v>
      </c>
      <c r="G595">
        <v>60.61</v>
      </c>
      <c r="H595">
        <f t="shared" si="28"/>
        <v>121.64999999999999</v>
      </c>
      <c r="I595">
        <f t="shared" si="29"/>
        <v>0</v>
      </c>
      <c r="J595" t="s">
        <v>296</v>
      </c>
      <c r="K595" t="s">
        <v>52</v>
      </c>
      <c r="L595" t="s">
        <v>17</v>
      </c>
      <c r="M595" t="s">
        <v>18</v>
      </c>
      <c r="N595" t="s">
        <v>210</v>
      </c>
      <c r="O595" t="s">
        <v>592</v>
      </c>
      <c r="P595" t="s">
        <v>201</v>
      </c>
    </row>
    <row r="596" spans="1:16" x14ac:dyDescent="0.25">
      <c r="A596">
        <v>8992</v>
      </c>
      <c r="B596" t="s">
        <v>13</v>
      </c>
      <c r="C596">
        <v>14</v>
      </c>
      <c r="D596">
        <v>2145.6975000000002</v>
      </c>
      <c r="E596" t="s">
        <v>67</v>
      </c>
      <c r="F596" s="3">
        <f t="shared" si="27"/>
        <v>153.26410714285717</v>
      </c>
      <c r="G596">
        <v>-176.79</v>
      </c>
      <c r="H596">
        <f t="shared" si="28"/>
        <v>2322.4875000000002</v>
      </c>
      <c r="I596">
        <f t="shared" si="29"/>
        <v>0</v>
      </c>
      <c r="J596" t="s">
        <v>119</v>
      </c>
      <c r="K596" t="s">
        <v>52</v>
      </c>
      <c r="L596" t="s">
        <v>17</v>
      </c>
      <c r="M596" t="s">
        <v>48</v>
      </c>
      <c r="N596" t="s">
        <v>149</v>
      </c>
      <c r="O596">
        <v>688</v>
      </c>
      <c r="P596" t="s">
        <v>201</v>
      </c>
    </row>
    <row r="597" spans="1:16" x14ac:dyDescent="0.25">
      <c r="A597">
        <v>8992</v>
      </c>
      <c r="B597" t="s">
        <v>13</v>
      </c>
      <c r="C597">
        <v>18</v>
      </c>
      <c r="D597">
        <v>1341.963</v>
      </c>
      <c r="E597" t="s">
        <v>67</v>
      </c>
      <c r="F597" s="3">
        <f t="shared" si="27"/>
        <v>74.5535</v>
      </c>
      <c r="G597">
        <v>180.78</v>
      </c>
      <c r="H597">
        <f t="shared" si="28"/>
        <v>1161.183</v>
      </c>
      <c r="I597">
        <f t="shared" si="29"/>
        <v>0</v>
      </c>
      <c r="J597" t="s">
        <v>119</v>
      </c>
      <c r="K597" t="s">
        <v>52</v>
      </c>
      <c r="L597" t="s">
        <v>17</v>
      </c>
      <c r="M597" t="s">
        <v>48</v>
      </c>
      <c r="N597" t="s">
        <v>149</v>
      </c>
      <c r="O597">
        <v>6340</v>
      </c>
      <c r="P597" t="s">
        <v>201</v>
      </c>
    </row>
    <row r="598" spans="1:16" x14ac:dyDescent="0.25">
      <c r="A598">
        <v>10306</v>
      </c>
      <c r="B598" t="s">
        <v>31</v>
      </c>
      <c r="C598">
        <v>20</v>
      </c>
      <c r="D598">
        <v>310.31</v>
      </c>
      <c r="E598" t="s">
        <v>67</v>
      </c>
      <c r="F598" s="3">
        <f t="shared" si="27"/>
        <v>15.515499999999999</v>
      </c>
      <c r="G598">
        <v>51.5</v>
      </c>
      <c r="H598">
        <f t="shared" si="28"/>
        <v>258.81</v>
      </c>
      <c r="I598">
        <f t="shared" si="29"/>
        <v>0</v>
      </c>
      <c r="J598" t="s">
        <v>117</v>
      </c>
      <c r="K598" t="s">
        <v>52</v>
      </c>
      <c r="L598" t="s">
        <v>17</v>
      </c>
      <c r="M598" t="s">
        <v>25</v>
      </c>
      <c r="N598" t="s">
        <v>26</v>
      </c>
      <c r="O598" t="s">
        <v>274</v>
      </c>
      <c r="P598" t="s">
        <v>201</v>
      </c>
    </row>
    <row r="599" spans="1:16" x14ac:dyDescent="0.25">
      <c r="A599">
        <v>10470</v>
      </c>
      <c r="B599" t="s">
        <v>43</v>
      </c>
      <c r="C599">
        <v>35</v>
      </c>
      <c r="D599">
        <v>246.98</v>
      </c>
      <c r="E599" t="s">
        <v>67</v>
      </c>
      <c r="F599" s="3">
        <f t="shared" si="27"/>
        <v>7.0565714285714281</v>
      </c>
      <c r="G599">
        <v>-94.78</v>
      </c>
      <c r="H599">
        <f t="shared" si="28"/>
        <v>341.76</v>
      </c>
      <c r="I599">
        <f t="shared" si="29"/>
        <v>0</v>
      </c>
      <c r="J599" t="s">
        <v>60</v>
      </c>
      <c r="K599" t="s">
        <v>52</v>
      </c>
      <c r="L599" t="s">
        <v>17</v>
      </c>
      <c r="M599" t="s">
        <v>25</v>
      </c>
      <c r="N599" t="s">
        <v>26</v>
      </c>
      <c r="O599" t="s">
        <v>380</v>
      </c>
      <c r="P599" t="s">
        <v>201</v>
      </c>
    </row>
    <row r="600" spans="1:16" x14ac:dyDescent="0.25">
      <c r="A600">
        <v>11392</v>
      </c>
      <c r="B600" t="s">
        <v>31</v>
      </c>
      <c r="C600">
        <v>28</v>
      </c>
      <c r="D600">
        <v>128.69</v>
      </c>
      <c r="E600" t="s">
        <v>67</v>
      </c>
      <c r="F600" s="3">
        <f t="shared" si="27"/>
        <v>4.5960714285714284</v>
      </c>
      <c r="G600">
        <v>28.29</v>
      </c>
      <c r="H600">
        <f t="shared" si="28"/>
        <v>100.4</v>
      </c>
      <c r="I600">
        <f t="shared" si="29"/>
        <v>0</v>
      </c>
      <c r="J600" t="s">
        <v>312</v>
      </c>
      <c r="K600" t="s">
        <v>52</v>
      </c>
      <c r="L600" t="s">
        <v>17</v>
      </c>
      <c r="M600" t="s">
        <v>18</v>
      </c>
      <c r="N600" t="s">
        <v>210</v>
      </c>
      <c r="O600" t="s">
        <v>593</v>
      </c>
      <c r="P600" t="s">
        <v>201</v>
      </c>
    </row>
    <row r="601" spans="1:16" x14ac:dyDescent="0.25">
      <c r="A601">
        <v>14240</v>
      </c>
      <c r="B601" t="s">
        <v>13</v>
      </c>
      <c r="C601">
        <v>24</v>
      </c>
      <c r="D601">
        <v>68.88</v>
      </c>
      <c r="E601" t="s">
        <v>67</v>
      </c>
      <c r="F601" s="3">
        <f t="shared" si="27"/>
        <v>2.8699999999999997</v>
      </c>
      <c r="G601">
        <v>1.31</v>
      </c>
      <c r="H601">
        <f t="shared" si="28"/>
        <v>67.569999999999993</v>
      </c>
      <c r="I601">
        <f t="shared" si="29"/>
        <v>0</v>
      </c>
      <c r="J601" t="s">
        <v>298</v>
      </c>
      <c r="K601" t="s">
        <v>52</v>
      </c>
      <c r="L601" t="s">
        <v>17</v>
      </c>
      <c r="M601" t="s">
        <v>18</v>
      </c>
      <c r="N601" t="s">
        <v>210</v>
      </c>
      <c r="O601" t="s">
        <v>521</v>
      </c>
      <c r="P601" t="s">
        <v>201</v>
      </c>
    </row>
    <row r="602" spans="1:16" x14ac:dyDescent="0.25">
      <c r="A602">
        <v>14471</v>
      </c>
      <c r="B602" t="s">
        <v>28</v>
      </c>
      <c r="C602">
        <v>42</v>
      </c>
      <c r="D602">
        <v>286.73</v>
      </c>
      <c r="E602" t="s">
        <v>67</v>
      </c>
      <c r="F602" s="3">
        <f t="shared" si="27"/>
        <v>6.8269047619047623</v>
      </c>
      <c r="G602">
        <v>-141.51</v>
      </c>
      <c r="H602">
        <f t="shared" si="28"/>
        <v>428.24</v>
      </c>
      <c r="I602">
        <f t="shared" si="29"/>
        <v>0</v>
      </c>
      <c r="J602" t="s">
        <v>298</v>
      </c>
      <c r="K602" t="s">
        <v>52</v>
      </c>
      <c r="L602" t="s">
        <v>17</v>
      </c>
      <c r="M602" t="s">
        <v>18</v>
      </c>
      <c r="N602" t="s">
        <v>203</v>
      </c>
      <c r="O602" t="s">
        <v>254</v>
      </c>
      <c r="P602" t="s">
        <v>201</v>
      </c>
    </row>
    <row r="603" spans="1:16" x14ac:dyDescent="0.25">
      <c r="A603">
        <v>17344</v>
      </c>
      <c r="B603" t="s">
        <v>43</v>
      </c>
      <c r="C603">
        <v>40</v>
      </c>
      <c r="D603">
        <v>2405.4575</v>
      </c>
      <c r="E603" t="s">
        <v>67</v>
      </c>
      <c r="F603" s="3">
        <f t="shared" si="27"/>
        <v>60.1364375</v>
      </c>
      <c r="G603">
        <v>571.54</v>
      </c>
      <c r="H603">
        <f t="shared" si="28"/>
        <v>1833.9175</v>
      </c>
      <c r="I603">
        <f t="shared" si="29"/>
        <v>0</v>
      </c>
      <c r="J603" t="s">
        <v>56</v>
      </c>
      <c r="K603" t="s">
        <v>52</v>
      </c>
      <c r="L603" t="s">
        <v>17</v>
      </c>
      <c r="M603" t="s">
        <v>48</v>
      </c>
      <c r="N603" t="s">
        <v>149</v>
      </c>
      <c r="O603">
        <v>5190</v>
      </c>
      <c r="P603" t="s">
        <v>201</v>
      </c>
    </row>
    <row r="604" spans="1:16" x14ac:dyDescent="0.25">
      <c r="A604">
        <v>17507</v>
      </c>
      <c r="B604" t="s">
        <v>36</v>
      </c>
      <c r="C604">
        <v>27</v>
      </c>
      <c r="D604">
        <v>399.76</v>
      </c>
      <c r="E604" t="s">
        <v>67</v>
      </c>
      <c r="F604" s="3">
        <f t="shared" si="27"/>
        <v>14.805925925925926</v>
      </c>
      <c r="G604">
        <v>48.13</v>
      </c>
      <c r="H604">
        <f t="shared" si="28"/>
        <v>351.63</v>
      </c>
      <c r="I604">
        <f t="shared" si="29"/>
        <v>0</v>
      </c>
      <c r="J604" t="s">
        <v>117</v>
      </c>
      <c r="K604" t="s">
        <v>52</v>
      </c>
      <c r="L604" t="s">
        <v>17</v>
      </c>
      <c r="M604" t="s">
        <v>18</v>
      </c>
      <c r="N604" t="s">
        <v>41</v>
      </c>
      <c r="O604" t="s">
        <v>594</v>
      </c>
      <c r="P604" t="s">
        <v>201</v>
      </c>
    </row>
    <row r="605" spans="1:16" x14ac:dyDescent="0.25">
      <c r="A605">
        <v>18179</v>
      </c>
      <c r="B605" t="s">
        <v>28</v>
      </c>
      <c r="C605">
        <v>24</v>
      </c>
      <c r="D605">
        <v>73.37</v>
      </c>
      <c r="E605" t="s">
        <v>67</v>
      </c>
      <c r="F605" s="3">
        <f t="shared" si="27"/>
        <v>3.0570833333333334</v>
      </c>
      <c r="G605">
        <v>16.100000000000001</v>
      </c>
      <c r="H605">
        <f t="shared" si="28"/>
        <v>57.27</v>
      </c>
      <c r="I605">
        <f t="shared" si="29"/>
        <v>0</v>
      </c>
      <c r="J605" t="s">
        <v>188</v>
      </c>
      <c r="K605" t="s">
        <v>52</v>
      </c>
      <c r="L605" t="s">
        <v>17</v>
      </c>
      <c r="M605" t="s">
        <v>18</v>
      </c>
      <c r="N605" t="s">
        <v>199</v>
      </c>
      <c r="O605" t="s">
        <v>595</v>
      </c>
      <c r="P605" t="s">
        <v>201</v>
      </c>
    </row>
    <row r="606" spans="1:16" x14ac:dyDescent="0.25">
      <c r="A606">
        <v>19044</v>
      </c>
      <c r="B606" t="s">
        <v>31</v>
      </c>
      <c r="C606">
        <v>29</v>
      </c>
      <c r="D606">
        <v>271.33</v>
      </c>
      <c r="E606" t="s">
        <v>67</v>
      </c>
      <c r="F606" s="3">
        <f t="shared" si="27"/>
        <v>9.3562068965517238</v>
      </c>
      <c r="G606">
        <v>-191.09</v>
      </c>
      <c r="H606">
        <f t="shared" si="28"/>
        <v>462.41999999999996</v>
      </c>
      <c r="I606">
        <f t="shared" si="29"/>
        <v>0</v>
      </c>
      <c r="J606" t="s">
        <v>56</v>
      </c>
      <c r="K606" t="s">
        <v>52</v>
      </c>
      <c r="L606" t="s">
        <v>17</v>
      </c>
      <c r="M606" t="s">
        <v>18</v>
      </c>
      <c r="N606" t="s">
        <v>19</v>
      </c>
      <c r="O606" t="s">
        <v>358</v>
      </c>
      <c r="P606" t="s">
        <v>201</v>
      </c>
    </row>
    <row r="607" spans="1:16" x14ac:dyDescent="0.25">
      <c r="A607">
        <v>20676</v>
      </c>
      <c r="B607" t="s">
        <v>31</v>
      </c>
      <c r="C607">
        <v>22</v>
      </c>
      <c r="D607">
        <v>43.97</v>
      </c>
      <c r="E607" t="s">
        <v>67</v>
      </c>
      <c r="F607" s="3">
        <f t="shared" si="27"/>
        <v>1.9986363636363635</v>
      </c>
      <c r="G607">
        <v>-9.0500000000000007</v>
      </c>
      <c r="H607">
        <f t="shared" si="28"/>
        <v>53.019999999999996</v>
      </c>
      <c r="I607">
        <f t="shared" si="29"/>
        <v>0</v>
      </c>
      <c r="J607" t="s">
        <v>119</v>
      </c>
      <c r="K607" t="s">
        <v>52</v>
      </c>
      <c r="L607" t="s">
        <v>17</v>
      </c>
      <c r="M607" t="s">
        <v>18</v>
      </c>
      <c r="N607" t="s">
        <v>210</v>
      </c>
      <c r="O607" t="s">
        <v>211</v>
      </c>
      <c r="P607" t="s">
        <v>201</v>
      </c>
    </row>
    <row r="608" spans="1:16" x14ac:dyDescent="0.25">
      <c r="A608">
        <v>20960</v>
      </c>
      <c r="B608" t="s">
        <v>31</v>
      </c>
      <c r="C608">
        <v>19</v>
      </c>
      <c r="D608">
        <v>195.96</v>
      </c>
      <c r="E608" t="s">
        <v>67</v>
      </c>
      <c r="F608" s="3">
        <f t="shared" si="27"/>
        <v>10.313684210526317</v>
      </c>
      <c r="G608">
        <v>-104.82</v>
      </c>
      <c r="H608">
        <f t="shared" si="28"/>
        <v>300.77999999999997</v>
      </c>
      <c r="I608">
        <f t="shared" si="29"/>
        <v>0</v>
      </c>
      <c r="J608" t="s">
        <v>582</v>
      </c>
      <c r="K608" t="s">
        <v>52</v>
      </c>
      <c r="L608" t="s">
        <v>17</v>
      </c>
      <c r="M608" t="s">
        <v>48</v>
      </c>
      <c r="N608" t="s">
        <v>215</v>
      </c>
      <c r="O608" t="s">
        <v>374</v>
      </c>
      <c r="P608" t="s">
        <v>201</v>
      </c>
    </row>
    <row r="609" spans="1:16" x14ac:dyDescent="0.25">
      <c r="A609">
        <v>21350</v>
      </c>
      <c r="B609" t="s">
        <v>36</v>
      </c>
      <c r="C609">
        <v>30</v>
      </c>
      <c r="D609">
        <v>278.94</v>
      </c>
      <c r="E609" t="s">
        <v>67</v>
      </c>
      <c r="F609" s="3">
        <f t="shared" si="27"/>
        <v>9.298</v>
      </c>
      <c r="G609">
        <v>-143.69999999999999</v>
      </c>
      <c r="H609">
        <f t="shared" si="28"/>
        <v>422.64</v>
      </c>
      <c r="I609">
        <f t="shared" si="29"/>
        <v>0</v>
      </c>
      <c r="J609" t="s">
        <v>298</v>
      </c>
      <c r="K609" t="s">
        <v>52</v>
      </c>
      <c r="L609" t="s">
        <v>17</v>
      </c>
      <c r="M609" t="s">
        <v>18</v>
      </c>
      <c r="N609" t="s">
        <v>203</v>
      </c>
      <c r="O609" t="s">
        <v>596</v>
      </c>
      <c r="P609" t="s">
        <v>201</v>
      </c>
    </row>
    <row r="610" spans="1:16" x14ac:dyDescent="0.25">
      <c r="A610">
        <v>23207</v>
      </c>
      <c r="B610" t="s">
        <v>43</v>
      </c>
      <c r="C610">
        <v>11</v>
      </c>
      <c r="D610">
        <v>336.91</v>
      </c>
      <c r="E610" t="s">
        <v>67</v>
      </c>
      <c r="F610" s="3">
        <f t="shared" si="27"/>
        <v>30.628181818181819</v>
      </c>
      <c r="G610">
        <v>42.5</v>
      </c>
      <c r="H610">
        <f t="shared" si="28"/>
        <v>294.41000000000003</v>
      </c>
      <c r="I610">
        <f t="shared" si="29"/>
        <v>0</v>
      </c>
      <c r="J610" t="s">
        <v>298</v>
      </c>
      <c r="K610" t="s">
        <v>52</v>
      </c>
      <c r="L610" t="s">
        <v>17</v>
      </c>
      <c r="M610" t="s">
        <v>18</v>
      </c>
      <c r="N610" t="s">
        <v>203</v>
      </c>
      <c r="O610" t="s">
        <v>597</v>
      </c>
      <c r="P610" t="s">
        <v>201</v>
      </c>
    </row>
    <row r="611" spans="1:16" x14ac:dyDescent="0.25">
      <c r="A611">
        <v>26368</v>
      </c>
      <c r="B611" t="s">
        <v>36</v>
      </c>
      <c r="C611">
        <v>25</v>
      </c>
      <c r="D611">
        <v>1809.0125</v>
      </c>
      <c r="E611" t="s">
        <v>67</v>
      </c>
      <c r="F611" s="3">
        <f t="shared" si="27"/>
        <v>72.360500000000002</v>
      </c>
      <c r="G611">
        <v>795.05</v>
      </c>
      <c r="H611">
        <f t="shared" si="28"/>
        <v>1013.9625000000001</v>
      </c>
      <c r="I611">
        <f t="shared" si="29"/>
        <v>0</v>
      </c>
      <c r="J611" t="s">
        <v>119</v>
      </c>
      <c r="K611" t="s">
        <v>52</v>
      </c>
      <c r="L611" t="s">
        <v>17</v>
      </c>
      <c r="M611" t="s">
        <v>48</v>
      </c>
      <c r="N611" t="s">
        <v>149</v>
      </c>
      <c r="O611" t="s">
        <v>236</v>
      </c>
      <c r="P611" t="s">
        <v>201</v>
      </c>
    </row>
    <row r="612" spans="1:16" x14ac:dyDescent="0.25">
      <c r="A612">
        <v>28225</v>
      </c>
      <c r="B612" t="s">
        <v>43</v>
      </c>
      <c r="C612">
        <v>9</v>
      </c>
      <c r="D612">
        <v>206.04</v>
      </c>
      <c r="E612" t="s">
        <v>67</v>
      </c>
      <c r="F612" s="3">
        <f t="shared" si="27"/>
        <v>22.893333333333331</v>
      </c>
      <c r="G612">
        <v>-49.81</v>
      </c>
      <c r="H612">
        <f t="shared" si="28"/>
        <v>255.85</v>
      </c>
      <c r="I612">
        <f t="shared" si="29"/>
        <v>0</v>
      </c>
      <c r="J612" t="s">
        <v>60</v>
      </c>
      <c r="K612" t="s">
        <v>52</v>
      </c>
      <c r="L612" t="s">
        <v>17</v>
      </c>
      <c r="M612" t="s">
        <v>25</v>
      </c>
      <c r="N612" t="s">
        <v>26</v>
      </c>
      <c r="O612" t="s">
        <v>590</v>
      </c>
      <c r="P612" t="s">
        <v>201</v>
      </c>
    </row>
    <row r="613" spans="1:16" x14ac:dyDescent="0.25">
      <c r="A613">
        <v>28898</v>
      </c>
      <c r="B613" t="s">
        <v>31</v>
      </c>
      <c r="C613">
        <v>44</v>
      </c>
      <c r="D613">
        <v>246</v>
      </c>
      <c r="E613" t="s">
        <v>67</v>
      </c>
      <c r="F613" s="3">
        <f t="shared" si="27"/>
        <v>5.5909090909090908</v>
      </c>
      <c r="G613">
        <v>-207.36</v>
      </c>
      <c r="H613">
        <f t="shared" si="28"/>
        <v>453.36</v>
      </c>
      <c r="I613">
        <f t="shared" si="29"/>
        <v>0</v>
      </c>
      <c r="J613" t="s">
        <v>294</v>
      </c>
      <c r="K613" t="s">
        <v>52</v>
      </c>
      <c r="L613" t="s">
        <v>17</v>
      </c>
      <c r="M613" t="s">
        <v>18</v>
      </c>
      <c r="N613" t="s">
        <v>203</v>
      </c>
      <c r="O613" t="s">
        <v>598</v>
      </c>
      <c r="P613" t="s">
        <v>201</v>
      </c>
    </row>
    <row r="614" spans="1:16" x14ac:dyDescent="0.25">
      <c r="A614">
        <v>29185</v>
      </c>
      <c r="B614" t="s">
        <v>13</v>
      </c>
      <c r="C614">
        <v>8</v>
      </c>
      <c r="D614">
        <v>468.49</v>
      </c>
      <c r="E614" t="s">
        <v>67</v>
      </c>
      <c r="F614" s="3">
        <f t="shared" si="27"/>
        <v>58.561250000000001</v>
      </c>
      <c r="G614">
        <v>-6.37</v>
      </c>
      <c r="H614">
        <f t="shared" si="28"/>
        <v>474.86</v>
      </c>
      <c r="I614">
        <f t="shared" si="29"/>
        <v>0</v>
      </c>
      <c r="J614" t="s">
        <v>56</v>
      </c>
      <c r="K614" t="s">
        <v>52</v>
      </c>
      <c r="L614" t="s">
        <v>17</v>
      </c>
      <c r="M614" t="s">
        <v>18</v>
      </c>
      <c r="N614" t="s">
        <v>41</v>
      </c>
      <c r="O614" t="s">
        <v>516</v>
      </c>
      <c r="P614" t="s">
        <v>201</v>
      </c>
    </row>
    <row r="615" spans="1:16" x14ac:dyDescent="0.25">
      <c r="A615">
        <v>29986</v>
      </c>
      <c r="B615" t="s">
        <v>43</v>
      </c>
      <c r="C615">
        <v>40</v>
      </c>
      <c r="D615">
        <v>1477.39</v>
      </c>
      <c r="E615" t="s">
        <v>67</v>
      </c>
      <c r="F615" s="3">
        <f t="shared" si="27"/>
        <v>36.934750000000001</v>
      </c>
      <c r="G615">
        <v>641.4</v>
      </c>
      <c r="H615">
        <f t="shared" si="28"/>
        <v>835.99000000000012</v>
      </c>
      <c r="I615">
        <f t="shared" si="29"/>
        <v>0</v>
      </c>
      <c r="J615" t="s">
        <v>56</v>
      </c>
      <c r="K615" t="s">
        <v>52</v>
      </c>
      <c r="L615" t="s">
        <v>17</v>
      </c>
      <c r="M615" t="s">
        <v>18</v>
      </c>
      <c r="N615" t="s">
        <v>210</v>
      </c>
      <c r="O615" t="s">
        <v>599</v>
      </c>
      <c r="P615" t="s">
        <v>201</v>
      </c>
    </row>
    <row r="616" spans="1:16" x14ac:dyDescent="0.25">
      <c r="A616">
        <v>30149</v>
      </c>
      <c r="B616" t="s">
        <v>36</v>
      </c>
      <c r="C616">
        <v>8</v>
      </c>
      <c r="D616">
        <v>16.47</v>
      </c>
      <c r="E616" t="s">
        <v>67</v>
      </c>
      <c r="F616" s="3">
        <f t="shared" si="27"/>
        <v>2.0587499999999999</v>
      </c>
      <c r="G616">
        <v>-6.82</v>
      </c>
      <c r="H616">
        <f t="shared" si="28"/>
        <v>23.29</v>
      </c>
      <c r="I616">
        <f t="shared" si="29"/>
        <v>0</v>
      </c>
      <c r="J616" t="s">
        <v>294</v>
      </c>
      <c r="K616" t="s">
        <v>52</v>
      </c>
      <c r="L616" t="s">
        <v>17</v>
      </c>
      <c r="M616" t="s">
        <v>18</v>
      </c>
      <c r="N616" t="s">
        <v>210</v>
      </c>
      <c r="O616" t="s">
        <v>600</v>
      </c>
      <c r="P616" t="s">
        <v>201</v>
      </c>
    </row>
    <row r="617" spans="1:16" x14ac:dyDescent="0.25">
      <c r="A617">
        <v>30149</v>
      </c>
      <c r="B617" t="s">
        <v>36</v>
      </c>
      <c r="C617">
        <v>50</v>
      </c>
      <c r="D617">
        <v>690.97</v>
      </c>
      <c r="E617" t="s">
        <v>67</v>
      </c>
      <c r="F617" s="3">
        <f t="shared" si="27"/>
        <v>13.8194</v>
      </c>
      <c r="G617">
        <v>-16.940000000000001</v>
      </c>
      <c r="H617">
        <f t="shared" si="28"/>
        <v>707.91000000000008</v>
      </c>
      <c r="I617">
        <f t="shared" si="29"/>
        <v>0</v>
      </c>
      <c r="J617" t="s">
        <v>294</v>
      </c>
      <c r="K617" t="s">
        <v>52</v>
      </c>
      <c r="L617" t="s">
        <v>17</v>
      </c>
      <c r="M617" t="s">
        <v>25</v>
      </c>
      <c r="N617" t="s">
        <v>26</v>
      </c>
      <c r="O617" t="s">
        <v>389</v>
      </c>
      <c r="P617" t="s">
        <v>201</v>
      </c>
    </row>
    <row r="618" spans="1:16" x14ac:dyDescent="0.25">
      <c r="A618">
        <v>32611</v>
      </c>
      <c r="B618" t="s">
        <v>36</v>
      </c>
      <c r="C618">
        <v>16</v>
      </c>
      <c r="D618">
        <v>33.76</v>
      </c>
      <c r="E618" t="s">
        <v>67</v>
      </c>
      <c r="F618" s="3">
        <f t="shared" si="27"/>
        <v>2.11</v>
      </c>
      <c r="G618">
        <v>-7.15</v>
      </c>
      <c r="H618">
        <f t="shared" si="28"/>
        <v>40.909999999999997</v>
      </c>
      <c r="I618">
        <f t="shared" si="29"/>
        <v>0</v>
      </c>
      <c r="J618" t="s">
        <v>304</v>
      </c>
      <c r="K618" t="s">
        <v>52</v>
      </c>
      <c r="L618" t="s">
        <v>17</v>
      </c>
      <c r="M618" t="s">
        <v>18</v>
      </c>
      <c r="N618" t="s">
        <v>210</v>
      </c>
      <c r="O618" t="s">
        <v>399</v>
      </c>
      <c r="P618" t="s">
        <v>201</v>
      </c>
    </row>
    <row r="619" spans="1:16" x14ac:dyDescent="0.25">
      <c r="A619">
        <v>32611</v>
      </c>
      <c r="B619" t="s">
        <v>36</v>
      </c>
      <c r="C619">
        <v>15</v>
      </c>
      <c r="D619">
        <v>81.66</v>
      </c>
      <c r="E619" t="s">
        <v>67</v>
      </c>
      <c r="F619" s="3">
        <f t="shared" si="27"/>
        <v>5.444</v>
      </c>
      <c r="G619">
        <v>-31.99</v>
      </c>
      <c r="H619">
        <f t="shared" si="28"/>
        <v>113.64999999999999</v>
      </c>
      <c r="I619">
        <f t="shared" si="29"/>
        <v>0</v>
      </c>
      <c r="J619" t="s">
        <v>304</v>
      </c>
      <c r="K619" t="s">
        <v>52</v>
      </c>
      <c r="L619" t="s">
        <v>17</v>
      </c>
      <c r="M619" t="s">
        <v>18</v>
      </c>
      <c r="N619" t="s">
        <v>203</v>
      </c>
      <c r="O619" t="s">
        <v>601</v>
      </c>
      <c r="P619" t="s">
        <v>201</v>
      </c>
    </row>
    <row r="620" spans="1:16" x14ac:dyDescent="0.25">
      <c r="A620">
        <v>32901</v>
      </c>
      <c r="B620" t="s">
        <v>43</v>
      </c>
      <c r="C620">
        <v>13</v>
      </c>
      <c r="D620">
        <v>49.74</v>
      </c>
      <c r="E620" t="s">
        <v>67</v>
      </c>
      <c r="F620" s="3">
        <f t="shared" si="27"/>
        <v>3.8261538461538462</v>
      </c>
      <c r="G620">
        <v>17.7</v>
      </c>
      <c r="H620">
        <f t="shared" si="28"/>
        <v>32.040000000000006</v>
      </c>
      <c r="I620">
        <f t="shared" si="29"/>
        <v>0</v>
      </c>
      <c r="J620" t="s">
        <v>304</v>
      </c>
      <c r="K620" t="s">
        <v>52</v>
      </c>
      <c r="L620" t="s">
        <v>17</v>
      </c>
      <c r="M620" t="s">
        <v>18</v>
      </c>
      <c r="N620" t="s">
        <v>199</v>
      </c>
      <c r="O620" t="s">
        <v>602</v>
      </c>
      <c r="P620" t="s">
        <v>201</v>
      </c>
    </row>
    <row r="621" spans="1:16" x14ac:dyDescent="0.25">
      <c r="A621">
        <v>33732</v>
      </c>
      <c r="B621" t="s">
        <v>28</v>
      </c>
      <c r="C621">
        <v>33</v>
      </c>
      <c r="D621">
        <v>332.95</v>
      </c>
      <c r="E621" t="s">
        <v>67</v>
      </c>
      <c r="F621" s="3">
        <f t="shared" si="27"/>
        <v>10.08939393939394</v>
      </c>
      <c r="G621">
        <v>-28.16</v>
      </c>
      <c r="H621">
        <f t="shared" si="28"/>
        <v>361.11</v>
      </c>
      <c r="I621">
        <f t="shared" si="29"/>
        <v>0</v>
      </c>
      <c r="J621" t="s">
        <v>603</v>
      </c>
      <c r="K621" t="s">
        <v>52</v>
      </c>
      <c r="L621" t="s">
        <v>17</v>
      </c>
      <c r="M621" t="s">
        <v>25</v>
      </c>
      <c r="N621" t="s">
        <v>26</v>
      </c>
      <c r="O621" t="s">
        <v>464</v>
      </c>
      <c r="P621" t="s">
        <v>201</v>
      </c>
    </row>
    <row r="622" spans="1:16" x14ac:dyDescent="0.25">
      <c r="A622">
        <v>34852</v>
      </c>
      <c r="B622" t="s">
        <v>31</v>
      </c>
      <c r="C622">
        <v>26</v>
      </c>
      <c r="D622">
        <v>53.93</v>
      </c>
      <c r="E622" t="s">
        <v>67</v>
      </c>
      <c r="F622" s="3">
        <f t="shared" si="27"/>
        <v>2.0742307692307693</v>
      </c>
      <c r="G622">
        <v>-10.95</v>
      </c>
      <c r="H622">
        <f t="shared" si="28"/>
        <v>64.88</v>
      </c>
      <c r="I622">
        <f t="shared" si="29"/>
        <v>0</v>
      </c>
      <c r="J622" t="s">
        <v>56</v>
      </c>
      <c r="K622" t="s">
        <v>52</v>
      </c>
      <c r="L622" t="s">
        <v>17</v>
      </c>
      <c r="M622" t="s">
        <v>18</v>
      </c>
      <c r="N622" t="s">
        <v>210</v>
      </c>
      <c r="O622" t="s">
        <v>600</v>
      </c>
      <c r="P622" t="s">
        <v>201</v>
      </c>
    </row>
    <row r="623" spans="1:16" x14ac:dyDescent="0.25">
      <c r="A623">
        <v>36480</v>
      </c>
      <c r="B623" t="s">
        <v>36</v>
      </c>
      <c r="C623">
        <v>44</v>
      </c>
      <c r="D623">
        <v>1190.8</v>
      </c>
      <c r="E623" t="s">
        <v>67</v>
      </c>
      <c r="F623" s="3">
        <f t="shared" si="27"/>
        <v>27.063636363636363</v>
      </c>
      <c r="G623">
        <v>502.49</v>
      </c>
      <c r="H623">
        <f t="shared" si="28"/>
        <v>688.31</v>
      </c>
      <c r="I623">
        <f t="shared" si="29"/>
        <v>0</v>
      </c>
      <c r="J623" t="s">
        <v>117</v>
      </c>
      <c r="K623" t="s">
        <v>52</v>
      </c>
      <c r="L623" t="s">
        <v>17</v>
      </c>
      <c r="M623" t="s">
        <v>18</v>
      </c>
      <c r="N623" t="s">
        <v>210</v>
      </c>
      <c r="O623" t="s">
        <v>489</v>
      </c>
      <c r="P623" t="s">
        <v>201</v>
      </c>
    </row>
    <row r="624" spans="1:16" x14ac:dyDescent="0.25">
      <c r="A624">
        <v>36803</v>
      </c>
      <c r="B624" t="s">
        <v>28</v>
      </c>
      <c r="C624">
        <v>42</v>
      </c>
      <c r="D624">
        <v>121.65</v>
      </c>
      <c r="E624" t="s">
        <v>67</v>
      </c>
      <c r="F624" s="3">
        <f t="shared" si="27"/>
        <v>2.8964285714285714</v>
      </c>
      <c r="G624">
        <v>30.76</v>
      </c>
      <c r="H624">
        <f t="shared" si="28"/>
        <v>90.89</v>
      </c>
      <c r="I624">
        <f t="shared" si="29"/>
        <v>0</v>
      </c>
      <c r="J624" t="s">
        <v>298</v>
      </c>
      <c r="K624" t="s">
        <v>52</v>
      </c>
      <c r="L624" t="s">
        <v>17</v>
      </c>
      <c r="M624" t="s">
        <v>18</v>
      </c>
      <c r="N624" t="s">
        <v>199</v>
      </c>
      <c r="O624" t="s">
        <v>604</v>
      </c>
      <c r="P624" t="s">
        <v>201</v>
      </c>
    </row>
    <row r="625" spans="1:16" x14ac:dyDescent="0.25">
      <c r="A625">
        <v>36803</v>
      </c>
      <c r="B625" t="s">
        <v>28</v>
      </c>
      <c r="C625">
        <v>2</v>
      </c>
      <c r="D625">
        <v>103.105</v>
      </c>
      <c r="E625" t="s">
        <v>67</v>
      </c>
      <c r="F625" s="3">
        <f t="shared" si="27"/>
        <v>51.552500000000002</v>
      </c>
      <c r="G625">
        <v>-316.32</v>
      </c>
      <c r="H625">
        <f t="shared" si="28"/>
        <v>419.42500000000001</v>
      </c>
      <c r="I625">
        <f t="shared" si="29"/>
        <v>0</v>
      </c>
      <c r="J625" t="s">
        <v>298</v>
      </c>
      <c r="K625" t="s">
        <v>52</v>
      </c>
      <c r="L625" t="s">
        <v>17</v>
      </c>
      <c r="M625" t="s">
        <v>48</v>
      </c>
      <c r="N625" t="s">
        <v>149</v>
      </c>
      <c r="O625" t="s">
        <v>605</v>
      </c>
      <c r="P625" t="s">
        <v>201</v>
      </c>
    </row>
    <row r="626" spans="1:16" x14ac:dyDescent="0.25">
      <c r="A626">
        <v>36805</v>
      </c>
      <c r="B626" t="s">
        <v>36</v>
      </c>
      <c r="C626">
        <v>7</v>
      </c>
      <c r="D626">
        <v>263.8</v>
      </c>
      <c r="E626" t="s">
        <v>67</v>
      </c>
      <c r="F626" s="3">
        <f t="shared" si="27"/>
        <v>37.68571428571429</v>
      </c>
      <c r="G626">
        <v>165.33</v>
      </c>
      <c r="H626">
        <f t="shared" si="28"/>
        <v>98.47</v>
      </c>
      <c r="I626">
        <f t="shared" si="29"/>
        <v>0</v>
      </c>
      <c r="J626" t="s">
        <v>119</v>
      </c>
      <c r="K626" t="s">
        <v>52</v>
      </c>
      <c r="L626" t="s">
        <v>17</v>
      </c>
      <c r="M626" t="s">
        <v>25</v>
      </c>
      <c r="N626" t="s">
        <v>26</v>
      </c>
      <c r="O626" t="s">
        <v>406</v>
      </c>
      <c r="P626" t="s">
        <v>201</v>
      </c>
    </row>
    <row r="627" spans="1:16" x14ac:dyDescent="0.25">
      <c r="A627">
        <v>37729</v>
      </c>
      <c r="B627" t="s">
        <v>28</v>
      </c>
      <c r="C627">
        <v>48</v>
      </c>
      <c r="D627">
        <v>447.89</v>
      </c>
      <c r="E627" t="s">
        <v>67</v>
      </c>
      <c r="F627" s="3">
        <f t="shared" si="27"/>
        <v>9.3310416666666658</v>
      </c>
      <c r="G627">
        <v>-26.78</v>
      </c>
      <c r="H627">
        <f t="shared" si="28"/>
        <v>474.66999999999996</v>
      </c>
      <c r="I627">
        <f t="shared" si="29"/>
        <v>0</v>
      </c>
      <c r="J627" t="s">
        <v>582</v>
      </c>
      <c r="K627" t="s">
        <v>52</v>
      </c>
      <c r="L627" t="s">
        <v>17</v>
      </c>
      <c r="M627" t="s">
        <v>18</v>
      </c>
      <c r="N627" t="s">
        <v>210</v>
      </c>
      <c r="O627" t="s">
        <v>450</v>
      </c>
      <c r="P627" t="s">
        <v>201</v>
      </c>
    </row>
    <row r="628" spans="1:16" x14ac:dyDescent="0.25">
      <c r="A628">
        <v>40164</v>
      </c>
      <c r="B628" t="s">
        <v>28</v>
      </c>
      <c r="C628">
        <v>8</v>
      </c>
      <c r="D628">
        <v>184.07</v>
      </c>
      <c r="E628" t="s">
        <v>67</v>
      </c>
      <c r="F628" s="3">
        <f t="shared" si="27"/>
        <v>23.008749999999999</v>
      </c>
      <c r="G628">
        <v>75.63</v>
      </c>
      <c r="H628">
        <f t="shared" si="28"/>
        <v>108.44</v>
      </c>
      <c r="I628">
        <f t="shared" si="29"/>
        <v>0</v>
      </c>
      <c r="J628" t="s">
        <v>606</v>
      </c>
      <c r="K628" t="s">
        <v>52</v>
      </c>
      <c r="L628" t="s">
        <v>17</v>
      </c>
      <c r="M628" t="s">
        <v>25</v>
      </c>
      <c r="N628" t="s">
        <v>26</v>
      </c>
      <c r="O628" t="s">
        <v>308</v>
      </c>
      <c r="P628" t="s">
        <v>201</v>
      </c>
    </row>
    <row r="629" spans="1:16" x14ac:dyDescent="0.25">
      <c r="A629">
        <v>40608</v>
      </c>
      <c r="B629" t="s">
        <v>28</v>
      </c>
      <c r="C629">
        <v>29</v>
      </c>
      <c r="D629">
        <v>573.97</v>
      </c>
      <c r="E629" t="s">
        <v>67</v>
      </c>
      <c r="F629" s="3">
        <f t="shared" si="27"/>
        <v>19.792068965517242</v>
      </c>
      <c r="G629">
        <v>55.82</v>
      </c>
      <c r="H629">
        <f t="shared" si="28"/>
        <v>518.15</v>
      </c>
      <c r="I629">
        <f t="shared" si="29"/>
        <v>0</v>
      </c>
      <c r="J629" t="s">
        <v>124</v>
      </c>
      <c r="K629" t="s">
        <v>52</v>
      </c>
      <c r="L629" t="s">
        <v>17</v>
      </c>
      <c r="M629" t="s">
        <v>18</v>
      </c>
      <c r="N629" t="s">
        <v>203</v>
      </c>
      <c r="O629" t="s">
        <v>385</v>
      </c>
      <c r="P629" t="s">
        <v>201</v>
      </c>
    </row>
    <row r="630" spans="1:16" x14ac:dyDescent="0.25">
      <c r="A630">
        <v>40608</v>
      </c>
      <c r="B630" t="s">
        <v>28</v>
      </c>
      <c r="C630">
        <v>39</v>
      </c>
      <c r="D630">
        <v>223.79</v>
      </c>
      <c r="E630" t="s">
        <v>67</v>
      </c>
      <c r="F630" s="3">
        <f t="shared" si="27"/>
        <v>5.7382051282051281</v>
      </c>
      <c r="G630">
        <v>-89.88</v>
      </c>
      <c r="H630">
        <f t="shared" si="28"/>
        <v>313.66999999999996</v>
      </c>
      <c r="I630">
        <f t="shared" si="29"/>
        <v>0</v>
      </c>
      <c r="J630" t="s">
        <v>124</v>
      </c>
      <c r="K630" t="s">
        <v>52</v>
      </c>
      <c r="L630" t="s">
        <v>17</v>
      </c>
      <c r="M630" t="s">
        <v>18</v>
      </c>
      <c r="N630" t="s">
        <v>203</v>
      </c>
      <c r="O630" t="s">
        <v>356</v>
      </c>
      <c r="P630" t="s">
        <v>201</v>
      </c>
    </row>
    <row r="631" spans="1:16" x14ac:dyDescent="0.25">
      <c r="A631">
        <v>40801</v>
      </c>
      <c r="B631" t="s">
        <v>28</v>
      </c>
      <c r="C631">
        <v>20</v>
      </c>
      <c r="D631">
        <v>129.16</v>
      </c>
      <c r="E631" t="s">
        <v>67</v>
      </c>
      <c r="F631" s="3">
        <f t="shared" si="27"/>
        <v>6.4580000000000002</v>
      </c>
      <c r="G631">
        <v>-56.15</v>
      </c>
      <c r="H631">
        <f t="shared" si="28"/>
        <v>185.31</v>
      </c>
      <c r="I631">
        <f t="shared" si="29"/>
        <v>0</v>
      </c>
      <c r="J631" t="s">
        <v>312</v>
      </c>
      <c r="K631" t="s">
        <v>52</v>
      </c>
      <c r="L631" t="s">
        <v>17</v>
      </c>
      <c r="M631" t="s">
        <v>18</v>
      </c>
      <c r="N631" t="s">
        <v>203</v>
      </c>
      <c r="O631" t="s">
        <v>310</v>
      </c>
      <c r="P631" t="s">
        <v>201</v>
      </c>
    </row>
    <row r="632" spans="1:16" x14ac:dyDescent="0.25">
      <c r="A632">
        <v>40965</v>
      </c>
      <c r="B632" t="s">
        <v>36</v>
      </c>
      <c r="C632">
        <v>29</v>
      </c>
      <c r="D632">
        <v>843.55</v>
      </c>
      <c r="E632" t="s">
        <v>67</v>
      </c>
      <c r="F632" s="3">
        <f t="shared" si="27"/>
        <v>29.087931034482757</v>
      </c>
      <c r="G632">
        <v>168.76</v>
      </c>
      <c r="H632">
        <f t="shared" si="28"/>
        <v>674.79</v>
      </c>
      <c r="I632">
        <f t="shared" si="29"/>
        <v>0</v>
      </c>
      <c r="J632" t="s">
        <v>294</v>
      </c>
      <c r="K632" t="s">
        <v>52</v>
      </c>
      <c r="L632" t="s">
        <v>17</v>
      </c>
      <c r="M632" t="s">
        <v>18</v>
      </c>
      <c r="N632" t="s">
        <v>203</v>
      </c>
      <c r="O632" t="s">
        <v>597</v>
      </c>
      <c r="P632" t="s">
        <v>201</v>
      </c>
    </row>
    <row r="633" spans="1:16" x14ac:dyDescent="0.25">
      <c r="A633">
        <v>42112</v>
      </c>
      <c r="B633" t="s">
        <v>28</v>
      </c>
      <c r="C633">
        <v>16</v>
      </c>
      <c r="D633">
        <v>2744.3609999999999</v>
      </c>
      <c r="E633" t="s">
        <v>67</v>
      </c>
      <c r="F633" s="3">
        <f t="shared" si="27"/>
        <v>171.52256249999999</v>
      </c>
      <c r="G633">
        <v>201.03</v>
      </c>
      <c r="H633">
        <f t="shared" si="28"/>
        <v>2543.3309999999997</v>
      </c>
      <c r="I633">
        <f t="shared" si="29"/>
        <v>0</v>
      </c>
      <c r="J633" t="s">
        <v>124</v>
      </c>
      <c r="K633" t="s">
        <v>52</v>
      </c>
      <c r="L633" t="s">
        <v>17</v>
      </c>
      <c r="M633" t="s">
        <v>48</v>
      </c>
      <c r="N633" t="s">
        <v>149</v>
      </c>
      <c r="O633" t="s">
        <v>257</v>
      </c>
      <c r="P633" t="s">
        <v>201</v>
      </c>
    </row>
    <row r="634" spans="1:16" x14ac:dyDescent="0.25">
      <c r="A634">
        <v>42342</v>
      </c>
      <c r="B634" t="s">
        <v>28</v>
      </c>
      <c r="C634">
        <v>25</v>
      </c>
      <c r="D634">
        <v>318.14</v>
      </c>
      <c r="E634" t="s">
        <v>67</v>
      </c>
      <c r="F634" s="3">
        <f t="shared" si="27"/>
        <v>12.7256</v>
      </c>
      <c r="G634">
        <v>49.67</v>
      </c>
      <c r="H634">
        <f t="shared" si="28"/>
        <v>268.46999999999997</v>
      </c>
      <c r="I634">
        <f t="shared" si="29"/>
        <v>0</v>
      </c>
      <c r="J634" t="s">
        <v>124</v>
      </c>
      <c r="K634" t="s">
        <v>52</v>
      </c>
      <c r="L634" t="s">
        <v>17</v>
      </c>
      <c r="M634" t="s">
        <v>18</v>
      </c>
      <c r="N634" t="s">
        <v>203</v>
      </c>
      <c r="O634" t="s">
        <v>607</v>
      </c>
      <c r="P634" t="s">
        <v>201</v>
      </c>
    </row>
    <row r="635" spans="1:16" x14ac:dyDescent="0.25">
      <c r="A635">
        <v>45155</v>
      </c>
      <c r="B635" t="s">
        <v>31</v>
      </c>
      <c r="C635">
        <v>44</v>
      </c>
      <c r="D635">
        <v>181.61</v>
      </c>
      <c r="E635" t="s">
        <v>67</v>
      </c>
      <c r="F635" s="3">
        <f t="shared" si="27"/>
        <v>4.1275000000000004</v>
      </c>
      <c r="G635">
        <v>-150.26</v>
      </c>
      <c r="H635">
        <f t="shared" si="28"/>
        <v>331.87</v>
      </c>
      <c r="I635">
        <f t="shared" si="29"/>
        <v>0</v>
      </c>
      <c r="J635" t="s">
        <v>298</v>
      </c>
      <c r="K635" t="s">
        <v>47</v>
      </c>
      <c r="L635" t="s">
        <v>17</v>
      </c>
      <c r="M635" t="s">
        <v>18</v>
      </c>
      <c r="N635" t="s">
        <v>210</v>
      </c>
      <c r="O635" t="s">
        <v>392</v>
      </c>
      <c r="P635" t="s">
        <v>201</v>
      </c>
    </row>
    <row r="636" spans="1:16" x14ac:dyDescent="0.25">
      <c r="A636">
        <v>48452</v>
      </c>
      <c r="B636" t="s">
        <v>13</v>
      </c>
      <c r="C636">
        <v>19</v>
      </c>
      <c r="D636">
        <v>1781.11</v>
      </c>
      <c r="E636" t="s">
        <v>67</v>
      </c>
      <c r="F636" s="3">
        <f t="shared" si="27"/>
        <v>93.742631578947368</v>
      </c>
      <c r="G636">
        <v>51.44</v>
      </c>
      <c r="H636">
        <f t="shared" si="28"/>
        <v>1729.6699999999998</v>
      </c>
      <c r="I636">
        <f t="shared" si="29"/>
        <v>0</v>
      </c>
      <c r="J636" t="s">
        <v>582</v>
      </c>
      <c r="K636" t="s">
        <v>47</v>
      </c>
      <c r="L636" t="s">
        <v>17</v>
      </c>
      <c r="M636" t="s">
        <v>48</v>
      </c>
      <c r="N636" t="s">
        <v>215</v>
      </c>
      <c r="O636" t="s">
        <v>495</v>
      </c>
      <c r="P636" t="s">
        <v>201</v>
      </c>
    </row>
    <row r="637" spans="1:16" x14ac:dyDescent="0.25">
      <c r="A637">
        <v>48452</v>
      </c>
      <c r="B637" t="s">
        <v>13</v>
      </c>
      <c r="C637">
        <v>44</v>
      </c>
      <c r="D637">
        <v>185.32</v>
      </c>
      <c r="E637" t="s">
        <v>67</v>
      </c>
      <c r="F637" s="3">
        <f t="shared" si="27"/>
        <v>4.2118181818181819</v>
      </c>
      <c r="G637">
        <v>-192.56</v>
      </c>
      <c r="H637">
        <f t="shared" si="28"/>
        <v>377.88</v>
      </c>
      <c r="I637">
        <f t="shared" si="29"/>
        <v>0</v>
      </c>
      <c r="J637" t="s">
        <v>582</v>
      </c>
      <c r="K637" t="s">
        <v>47</v>
      </c>
      <c r="L637" t="s">
        <v>17</v>
      </c>
      <c r="M637" t="s">
        <v>25</v>
      </c>
      <c r="N637" t="s">
        <v>26</v>
      </c>
      <c r="O637" t="s">
        <v>608</v>
      </c>
      <c r="P637" t="s">
        <v>201</v>
      </c>
    </row>
    <row r="638" spans="1:16" x14ac:dyDescent="0.25">
      <c r="A638">
        <v>48452</v>
      </c>
      <c r="B638" t="s">
        <v>13</v>
      </c>
      <c r="C638">
        <v>15</v>
      </c>
      <c r="D638">
        <v>73.41</v>
      </c>
      <c r="E638" t="s">
        <v>67</v>
      </c>
      <c r="F638" s="3">
        <f t="shared" si="27"/>
        <v>4.8940000000000001</v>
      </c>
      <c r="G638">
        <v>-44.79</v>
      </c>
      <c r="H638">
        <f t="shared" si="28"/>
        <v>118.19999999999999</v>
      </c>
      <c r="I638">
        <f t="shared" si="29"/>
        <v>0</v>
      </c>
      <c r="J638" t="s">
        <v>582</v>
      </c>
      <c r="K638" t="s">
        <v>47</v>
      </c>
      <c r="L638" t="s">
        <v>17</v>
      </c>
      <c r="M638" t="s">
        <v>18</v>
      </c>
      <c r="N638" t="s">
        <v>210</v>
      </c>
      <c r="O638" t="s">
        <v>533</v>
      </c>
      <c r="P638" t="s">
        <v>201</v>
      </c>
    </row>
    <row r="639" spans="1:16" x14ac:dyDescent="0.25">
      <c r="A639">
        <v>49223</v>
      </c>
      <c r="B639" t="s">
        <v>36</v>
      </c>
      <c r="C639">
        <v>24</v>
      </c>
      <c r="D639">
        <v>238.25</v>
      </c>
      <c r="E639" t="s">
        <v>67</v>
      </c>
      <c r="F639" s="3">
        <f t="shared" si="27"/>
        <v>9.9270833333333339</v>
      </c>
      <c r="G639">
        <v>-83.55</v>
      </c>
      <c r="H639">
        <f t="shared" si="28"/>
        <v>321.8</v>
      </c>
      <c r="I639">
        <f t="shared" si="29"/>
        <v>0</v>
      </c>
      <c r="J639" t="s">
        <v>606</v>
      </c>
      <c r="K639" t="s">
        <v>47</v>
      </c>
      <c r="L639" t="s">
        <v>17</v>
      </c>
      <c r="M639" t="s">
        <v>18</v>
      </c>
      <c r="N639" t="s">
        <v>19</v>
      </c>
      <c r="O639" t="s">
        <v>351</v>
      </c>
      <c r="P639" t="s">
        <v>201</v>
      </c>
    </row>
    <row r="640" spans="1:16" x14ac:dyDescent="0.25">
      <c r="A640">
        <v>58407</v>
      </c>
      <c r="B640" t="s">
        <v>13</v>
      </c>
      <c r="C640">
        <v>29</v>
      </c>
      <c r="D640">
        <v>1669.88</v>
      </c>
      <c r="E640" t="s">
        <v>67</v>
      </c>
      <c r="F640" s="3">
        <f t="shared" si="27"/>
        <v>57.582068965517244</v>
      </c>
      <c r="G640">
        <v>548.91999999999996</v>
      </c>
      <c r="H640">
        <f t="shared" si="28"/>
        <v>1120.96</v>
      </c>
      <c r="I640">
        <f t="shared" si="29"/>
        <v>0</v>
      </c>
      <c r="J640" t="s">
        <v>609</v>
      </c>
      <c r="K640" t="s">
        <v>47</v>
      </c>
      <c r="L640" t="s">
        <v>17</v>
      </c>
      <c r="M640" t="s">
        <v>18</v>
      </c>
      <c r="N640" t="s">
        <v>203</v>
      </c>
      <c r="O640" t="s">
        <v>379</v>
      </c>
      <c r="P640" t="s">
        <v>201</v>
      </c>
    </row>
    <row r="641" spans="1:16" x14ac:dyDescent="0.25">
      <c r="A641">
        <v>58884</v>
      </c>
      <c r="B641" t="s">
        <v>31</v>
      </c>
      <c r="C641">
        <v>29</v>
      </c>
      <c r="D641">
        <v>87.68</v>
      </c>
      <c r="E641" t="s">
        <v>67</v>
      </c>
      <c r="F641" s="3">
        <f t="shared" si="27"/>
        <v>3.0234482758620693</v>
      </c>
      <c r="G641">
        <v>23.14</v>
      </c>
      <c r="H641">
        <f t="shared" si="28"/>
        <v>64.540000000000006</v>
      </c>
      <c r="I641">
        <f t="shared" si="29"/>
        <v>0</v>
      </c>
      <c r="J641" t="s">
        <v>606</v>
      </c>
      <c r="K641" t="s">
        <v>47</v>
      </c>
      <c r="L641" t="s">
        <v>17</v>
      </c>
      <c r="M641" t="s">
        <v>18</v>
      </c>
      <c r="N641" t="s">
        <v>199</v>
      </c>
      <c r="O641" t="s">
        <v>479</v>
      </c>
      <c r="P641" t="s">
        <v>201</v>
      </c>
    </row>
    <row r="642" spans="1:16" x14ac:dyDescent="0.25">
      <c r="A642">
        <v>58913</v>
      </c>
      <c r="B642" t="s">
        <v>36</v>
      </c>
      <c r="C642">
        <v>23</v>
      </c>
      <c r="D642">
        <v>144.55000000000001</v>
      </c>
      <c r="E642" t="s">
        <v>67</v>
      </c>
      <c r="F642" s="3">
        <f t="shared" si="27"/>
        <v>6.2847826086956529</v>
      </c>
      <c r="G642">
        <v>-60.17</v>
      </c>
      <c r="H642">
        <f t="shared" si="28"/>
        <v>204.72000000000003</v>
      </c>
      <c r="I642">
        <f t="shared" si="29"/>
        <v>0</v>
      </c>
      <c r="J642" t="s">
        <v>312</v>
      </c>
      <c r="K642" t="s">
        <v>47</v>
      </c>
      <c r="L642" t="s">
        <v>17</v>
      </c>
      <c r="M642" t="s">
        <v>18</v>
      </c>
      <c r="N642" t="s">
        <v>203</v>
      </c>
      <c r="O642" t="s">
        <v>610</v>
      </c>
      <c r="P642" t="s">
        <v>201</v>
      </c>
    </row>
    <row r="643" spans="1:16" x14ac:dyDescent="0.25">
      <c r="A643">
        <v>1699</v>
      </c>
      <c r="B643" t="s">
        <v>43</v>
      </c>
      <c r="C643">
        <v>40</v>
      </c>
      <c r="D643">
        <v>430.88</v>
      </c>
      <c r="E643" t="s">
        <v>67</v>
      </c>
      <c r="F643" s="3">
        <f t="shared" ref="F643:F706" si="30">D643/C643</f>
        <v>10.772</v>
      </c>
      <c r="G643">
        <v>39</v>
      </c>
      <c r="H643">
        <f t="shared" ref="H643:H706" si="31">D643-G643</f>
        <v>391.88</v>
      </c>
      <c r="I643">
        <f t="shared" ref="I643:I706" si="32">IF(D643&gt;=3000,D643*2%,0)</f>
        <v>0</v>
      </c>
      <c r="J643" t="s">
        <v>139</v>
      </c>
      <c r="K643" t="s">
        <v>47</v>
      </c>
      <c r="L643" t="s">
        <v>17</v>
      </c>
      <c r="M643" t="s">
        <v>18</v>
      </c>
      <c r="N643" t="s">
        <v>220</v>
      </c>
      <c r="O643" t="s">
        <v>567</v>
      </c>
      <c r="P643" t="s">
        <v>201</v>
      </c>
    </row>
    <row r="644" spans="1:16" x14ac:dyDescent="0.25">
      <c r="A644">
        <v>3361</v>
      </c>
      <c r="B644" t="s">
        <v>28</v>
      </c>
      <c r="C644">
        <v>49</v>
      </c>
      <c r="D644">
        <v>213.71</v>
      </c>
      <c r="E644" t="s">
        <v>67</v>
      </c>
      <c r="F644" s="3">
        <f t="shared" si="30"/>
        <v>4.3614285714285712</v>
      </c>
      <c r="G644">
        <v>-208.02</v>
      </c>
      <c r="H644">
        <f t="shared" si="31"/>
        <v>421.73</v>
      </c>
      <c r="I644">
        <f t="shared" si="32"/>
        <v>0</v>
      </c>
      <c r="J644" t="s">
        <v>611</v>
      </c>
      <c r="K644" t="s">
        <v>47</v>
      </c>
      <c r="L644" t="s">
        <v>17</v>
      </c>
      <c r="M644" t="s">
        <v>18</v>
      </c>
      <c r="N644" t="s">
        <v>203</v>
      </c>
      <c r="O644" t="s">
        <v>612</v>
      </c>
      <c r="P644" t="s">
        <v>201</v>
      </c>
    </row>
    <row r="645" spans="1:16" x14ac:dyDescent="0.25">
      <c r="A645">
        <v>5511</v>
      </c>
      <c r="B645" t="s">
        <v>43</v>
      </c>
      <c r="C645">
        <v>32</v>
      </c>
      <c r="D645">
        <v>1829.3869999999999</v>
      </c>
      <c r="E645" t="s">
        <v>67</v>
      </c>
      <c r="F645" s="3">
        <f t="shared" si="30"/>
        <v>57.168343749999998</v>
      </c>
      <c r="G645">
        <v>482.45</v>
      </c>
      <c r="H645">
        <f t="shared" si="31"/>
        <v>1346.9369999999999</v>
      </c>
      <c r="I645">
        <f t="shared" si="32"/>
        <v>0</v>
      </c>
      <c r="J645" t="s">
        <v>139</v>
      </c>
      <c r="K645" t="s">
        <v>47</v>
      </c>
      <c r="L645" t="s">
        <v>17</v>
      </c>
      <c r="M645" t="s">
        <v>48</v>
      </c>
      <c r="N645" t="s">
        <v>149</v>
      </c>
      <c r="O645" t="s">
        <v>613</v>
      </c>
      <c r="P645" t="s">
        <v>201</v>
      </c>
    </row>
    <row r="646" spans="1:16" x14ac:dyDescent="0.25">
      <c r="A646">
        <v>8007</v>
      </c>
      <c r="B646" t="s">
        <v>31</v>
      </c>
      <c r="C646">
        <v>5</v>
      </c>
      <c r="D646">
        <v>820.56449999999995</v>
      </c>
      <c r="E646" t="s">
        <v>67</v>
      </c>
      <c r="F646" s="3">
        <f t="shared" si="30"/>
        <v>164.1129</v>
      </c>
      <c r="G646">
        <v>-800.25</v>
      </c>
      <c r="H646">
        <f t="shared" si="31"/>
        <v>1620.8145</v>
      </c>
      <c r="I646">
        <f t="shared" si="32"/>
        <v>0</v>
      </c>
      <c r="J646" t="s">
        <v>614</v>
      </c>
      <c r="K646" t="s">
        <v>47</v>
      </c>
      <c r="L646" t="s">
        <v>17</v>
      </c>
      <c r="M646" t="s">
        <v>48</v>
      </c>
      <c r="N646" t="s">
        <v>149</v>
      </c>
      <c r="O646" t="s">
        <v>615</v>
      </c>
      <c r="P646" t="s">
        <v>201</v>
      </c>
    </row>
    <row r="647" spans="1:16" x14ac:dyDescent="0.25">
      <c r="A647">
        <v>9923</v>
      </c>
      <c r="B647" t="s">
        <v>13</v>
      </c>
      <c r="C647">
        <v>27</v>
      </c>
      <c r="D647">
        <v>63.71</v>
      </c>
      <c r="E647" t="s">
        <v>67</v>
      </c>
      <c r="F647" s="3">
        <f t="shared" si="30"/>
        <v>2.3596296296296297</v>
      </c>
      <c r="G647">
        <v>-96.03</v>
      </c>
      <c r="H647">
        <f t="shared" si="31"/>
        <v>159.74</v>
      </c>
      <c r="I647">
        <f t="shared" si="32"/>
        <v>0</v>
      </c>
      <c r="J647" t="s">
        <v>322</v>
      </c>
      <c r="K647" t="s">
        <v>47</v>
      </c>
      <c r="L647" t="s">
        <v>17</v>
      </c>
      <c r="M647" t="s">
        <v>25</v>
      </c>
      <c r="N647" t="s">
        <v>26</v>
      </c>
      <c r="O647" t="s">
        <v>306</v>
      </c>
      <c r="P647" t="s">
        <v>201</v>
      </c>
    </row>
    <row r="648" spans="1:16" x14ac:dyDescent="0.25">
      <c r="A648">
        <v>9925</v>
      </c>
      <c r="B648" t="s">
        <v>43</v>
      </c>
      <c r="C648">
        <v>17</v>
      </c>
      <c r="D648">
        <v>86.47</v>
      </c>
      <c r="E648" t="s">
        <v>67</v>
      </c>
      <c r="F648" s="3">
        <f t="shared" si="30"/>
        <v>5.0864705882352936</v>
      </c>
      <c r="G648">
        <v>-9.35</v>
      </c>
      <c r="H648">
        <f t="shared" si="31"/>
        <v>95.82</v>
      </c>
      <c r="I648">
        <f t="shared" si="32"/>
        <v>0</v>
      </c>
      <c r="J648" t="s">
        <v>322</v>
      </c>
      <c r="K648" t="s">
        <v>47</v>
      </c>
      <c r="L648" t="s">
        <v>17</v>
      </c>
      <c r="M648" t="s">
        <v>18</v>
      </c>
      <c r="N648" t="s">
        <v>210</v>
      </c>
      <c r="O648" t="s">
        <v>242</v>
      </c>
      <c r="P648" t="s">
        <v>201</v>
      </c>
    </row>
    <row r="649" spans="1:16" x14ac:dyDescent="0.25">
      <c r="A649">
        <v>12228</v>
      </c>
      <c r="B649" t="s">
        <v>28</v>
      </c>
      <c r="C649">
        <v>30</v>
      </c>
      <c r="D649">
        <v>5015.0510000000004</v>
      </c>
      <c r="E649" t="s">
        <v>67</v>
      </c>
      <c r="F649" s="3">
        <f t="shared" si="30"/>
        <v>167.16836666666669</v>
      </c>
      <c r="G649">
        <v>1090.43</v>
      </c>
      <c r="H649">
        <f t="shared" si="31"/>
        <v>3924.6210000000001</v>
      </c>
      <c r="I649">
        <f t="shared" si="32"/>
        <v>100.30102000000001</v>
      </c>
      <c r="J649" t="s">
        <v>616</v>
      </c>
      <c r="K649" t="s">
        <v>47</v>
      </c>
      <c r="L649" t="s">
        <v>17</v>
      </c>
      <c r="M649" t="s">
        <v>48</v>
      </c>
      <c r="N649" t="s">
        <v>149</v>
      </c>
      <c r="O649" t="s">
        <v>263</v>
      </c>
      <c r="P649" t="s">
        <v>201</v>
      </c>
    </row>
    <row r="650" spans="1:16" x14ac:dyDescent="0.25">
      <c r="A650">
        <v>12355</v>
      </c>
      <c r="B650" t="s">
        <v>28</v>
      </c>
      <c r="C650">
        <v>45</v>
      </c>
      <c r="D650">
        <v>168.66</v>
      </c>
      <c r="E650" t="s">
        <v>67</v>
      </c>
      <c r="F650" s="3">
        <f t="shared" si="30"/>
        <v>3.7479999999999998</v>
      </c>
      <c r="G650">
        <v>-167.06</v>
      </c>
      <c r="H650">
        <f t="shared" si="31"/>
        <v>335.72</v>
      </c>
      <c r="I650">
        <f t="shared" si="32"/>
        <v>0</v>
      </c>
      <c r="J650" t="s">
        <v>617</v>
      </c>
      <c r="K650" t="s">
        <v>47</v>
      </c>
      <c r="L650" t="s">
        <v>17</v>
      </c>
      <c r="M650" t="s">
        <v>18</v>
      </c>
      <c r="N650" t="s">
        <v>41</v>
      </c>
      <c r="O650" t="s">
        <v>618</v>
      </c>
      <c r="P650" t="s">
        <v>201</v>
      </c>
    </row>
    <row r="651" spans="1:16" x14ac:dyDescent="0.25">
      <c r="A651">
        <v>12389</v>
      </c>
      <c r="B651" t="s">
        <v>36</v>
      </c>
      <c r="C651">
        <v>34</v>
      </c>
      <c r="D651">
        <v>2560.59</v>
      </c>
      <c r="E651" t="s">
        <v>67</v>
      </c>
      <c r="F651" s="3">
        <f t="shared" si="30"/>
        <v>75.311470588235295</v>
      </c>
      <c r="G651">
        <v>670.96</v>
      </c>
      <c r="H651">
        <f t="shared" si="31"/>
        <v>1889.63</v>
      </c>
      <c r="I651">
        <f t="shared" si="32"/>
        <v>0</v>
      </c>
      <c r="J651" t="s">
        <v>611</v>
      </c>
      <c r="K651" t="s">
        <v>47</v>
      </c>
      <c r="L651" t="s">
        <v>17</v>
      </c>
      <c r="M651" t="s">
        <v>48</v>
      </c>
      <c r="N651" t="s">
        <v>215</v>
      </c>
      <c r="O651" t="s">
        <v>394</v>
      </c>
      <c r="P651" t="s">
        <v>201</v>
      </c>
    </row>
    <row r="652" spans="1:16" x14ac:dyDescent="0.25">
      <c r="A652">
        <v>12389</v>
      </c>
      <c r="B652" t="s">
        <v>36</v>
      </c>
      <c r="C652">
        <v>16</v>
      </c>
      <c r="D652">
        <v>189.04</v>
      </c>
      <c r="E652" t="s">
        <v>67</v>
      </c>
      <c r="F652" s="3">
        <f t="shared" si="30"/>
        <v>11.815</v>
      </c>
      <c r="G652">
        <v>-74.77</v>
      </c>
      <c r="H652">
        <f t="shared" si="31"/>
        <v>263.81</v>
      </c>
      <c r="I652">
        <f t="shared" si="32"/>
        <v>0</v>
      </c>
      <c r="J652" t="s">
        <v>611</v>
      </c>
      <c r="K652" t="s">
        <v>47</v>
      </c>
      <c r="L652" t="s">
        <v>17</v>
      </c>
      <c r="M652" t="s">
        <v>18</v>
      </c>
      <c r="N652" t="s">
        <v>19</v>
      </c>
      <c r="O652" t="s">
        <v>619</v>
      </c>
      <c r="P652" t="s">
        <v>201</v>
      </c>
    </row>
    <row r="653" spans="1:16" x14ac:dyDescent="0.25">
      <c r="A653">
        <v>15878</v>
      </c>
      <c r="B653" t="s">
        <v>13</v>
      </c>
      <c r="C653">
        <v>36</v>
      </c>
      <c r="D653">
        <v>275.06</v>
      </c>
      <c r="E653" t="s">
        <v>67</v>
      </c>
      <c r="F653" s="3">
        <f t="shared" si="30"/>
        <v>7.6405555555555553</v>
      </c>
      <c r="G653">
        <v>-237.87</v>
      </c>
      <c r="H653">
        <f t="shared" si="31"/>
        <v>512.93000000000006</v>
      </c>
      <c r="I653">
        <f t="shared" si="32"/>
        <v>0</v>
      </c>
      <c r="J653" t="s">
        <v>620</v>
      </c>
      <c r="K653" t="s">
        <v>47</v>
      </c>
      <c r="L653" t="s">
        <v>17</v>
      </c>
      <c r="M653" t="s">
        <v>18</v>
      </c>
      <c r="N653" t="s">
        <v>203</v>
      </c>
      <c r="O653" t="s">
        <v>541</v>
      </c>
      <c r="P653" t="s">
        <v>201</v>
      </c>
    </row>
    <row r="654" spans="1:16" x14ac:dyDescent="0.25">
      <c r="A654">
        <v>16967</v>
      </c>
      <c r="B654" t="s">
        <v>31</v>
      </c>
      <c r="C654">
        <v>5</v>
      </c>
      <c r="D654">
        <v>397.55</v>
      </c>
      <c r="E654" t="s">
        <v>67</v>
      </c>
      <c r="F654" s="3">
        <f t="shared" si="30"/>
        <v>79.510000000000005</v>
      </c>
      <c r="G654">
        <v>-152.47</v>
      </c>
      <c r="H654">
        <f t="shared" si="31"/>
        <v>550.02</v>
      </c>
      <c r="I654">
        <f t="shared" si="32"/>
        <v>0</v>
      </c>
      <c r="J654" t="s">
        <v>616</v>
      </c>
      <c r="K654" t="s">
        <v>47</v>
      </c>
      <c r="L654" t="s">
        <v>17</v>
      </c>
      <c r="M654" t="s">
        <v>48</v>
      </c>
      <c r="N654" t="s">
        <v>215</v>
      </c>
      <c r="O654" t="s">
        <v>523</v>
      </c>
      <c r="P654" t="s">
        <v>201</v>
      </c>
    </row>
    <row r="655" spans="1:16" x14ac:dyDescent="0.25">
      <c r="A655">
        <v>16967</v>
      </c>
      <c r="B655" t="s">
        <v>31</v>
      </c>
      <c r="C655">
        <v>34</v>
      </c>
      <c r="D655">
        <v>676.26</v>
      </c>
      <c r="E655" t="s">
        <v>67</v>
      </c>
      <c r="F655" s="3">
        <f t="shared" si="30"/>
        <v>19.89</v>
      </c>
      <c r="G655">
        <v>181.98</v>
      </c>
      <c r="H655">
        <f t="shared" si="31"/>
        <v>494.28</v>
      </c>
      <c r="I655">
        <f t="shared" si="32"/>
        <v>0</v>
      </c>
      <c r="J655" t="s">
        <v>616</v>
      </c>
      <c r="K655" t="s">
        <v>47</v>
      </c>
      <c r="L655" t="s">
        <v>17</v>
      </c>
      <c r="M655" t="s">
        <v>18</v>
      </c>
      <c r="N655" t="s">
        <v>203</v>
      </c>
      <c r="O655" t="s">
        <v>424</v>
      </c>
      <c r="P655" t="s">
        <v>201</v>
      </c>
    </row>
    <row r="656" spans="1:16" x14ac:dyDescent="0.25">
      <c r="A656">
        <v>18432</v>
      </c>
      <c r="B656" t="s">
        <v>13</v>
      </c>
      <c r="C656">
        <v>42</v>
      </c>
      <c r="D656">
        <v>451.32</v>
      </c>
      <c r="E656" t="s">
        <v>67</v>
      </c>
      <c r="F656" s="3">
        <f t="shared" si="30"/>
        <v>10.745714285714286</v>
      </c>
      <c r="G656">
        <v>1.1599999999999999</v>
      </c>
      <c r="H656">
        <f t="shared" si="31"/>
        <v>450.15999999999997</v>
      </c>
      <c r="I656">
        <f t="shared" si="32"/>
        <v>0</v>
      </c>
      <c r="J656" t="s">
        <v>139</v>
      </c>
      <c r="K656" t="s">
        <v>47</v>
      </c>
      <c r="L656" t="s">
        <v>17</v>
      </c>
      <c r="M656" t="s">
        <v>25</v>
      </c>
      <c r="N656" t="s">
        <v>26</v>
      </c>
      <c r="O656" t="s">
        <v>269</v>
      </c>
      <c r="P656" t="s">
        <v>201</v>
      </c>
    </row>
    <row r="657" spans="1:16" x14ac:dyDescent="0.25">
      <c r="A657">
        <v>22053</v>
      </c>
      <c r="B657" t="s">
        <v>43</v>
      </c>
      <c r="C657">
        <v>32</v>
      </c>
      <c r="D657">
        <v>563.08000000000004</v>
      </c>
      <c r="E657" t="s">
        <v>67</v>
      </c>
      <c r="F657" s="3">
        <f t="shared" si="30"/>
        <v>17.596250000000001</v>
      </c>
      <c r="G657">
        <v>112.97</v>
      </c>
      <c r="H657">
        <f t="shared" si="31"/>
        <v>450.11</v>
      </c>
      <c r="I657">
        <f t="shared" si="32"/>
        <v>0</v>
      </c>
      <c r="J657" t="s">
        <v>190</v>
      </c>
      <c r="K657" t="s">
        <v>47</v>
      </c>
      <c r="L657" t="s">
        <v>17</v>
      </c>
      <c r="M657" t="s">
        <v>18</v>
      </c>
      <c r="N657" t="s">
        <v>210</v>
      </c>
      <c r="O657" t="s">
        <v>497</v>
      </c>
      <c r="P657" t="s">
        <v>201</v>
      </c>
    </row>
    <row r="658" spans="1:16" x14ac:dyDescent="0.25">
      <c r="A658">
        <v>25347</v>
      </c>
      <c r="B658" t="s">
        <v>31</v>
      </c>
      <c r="C658">
        <v>28</v>
      </c>
      <c r="D658">
        <v>967.27</v>
      </c>
      <c r="E658" t="s">
        <v>67</v>
      </c>
      <c r="F658" s="3">
        <f t="shared" si="30"/>
        <v>34.545357142857142</v>
      </c>
      <c r="G658">
        <v>309.31</v>
      </c>
      <c r="H658">
        <f t="shared" si="31"/>
        <v>657.96</v>
      </c>
      <c r="I658">
        <f t="shared" si="32"/>
        <v>0</v>
      </c>
      <c r="J658" t="s">
        <v>621</v>
      </c>
      <c r="K658" t="s">
        <v>47</v>
      </c>
      <c r="L658" t="s">
        <v>17</v>
      </c>
      <c r="M658" t="s">
        <v>18</v>
      </c>
      <c r="N658" t="s">
        <v>203</v>
      </c>
      <c r="O658" t="s">
        <v>622</v>
      </c>
      <c r="P658" t="s">
        <v>201</v>
      </c>
    </row>
    <row r="659" spans="1:16" x14ac:dyDescent="0.25">
      <c r="A659">
        <v>26304</v>
      </c>
      <c r="B659" t="s">
        <v>36</v>
      </c>
      <c r="C659">
        <v>43</v>
      </c>
      <c r="D659">
        <v>7452.1369999999997</v>
      </c>
      <c r="E659" t="s">
        <v>67</v>
      </c>
      <c r="F659" s="3">
        <f t="shared" si="30"/>
        <v>173.30551162790698</v>
      </c>
      <c r="G659">
        <v>2028.36</v>
      </c>
      <c r="H659">
        <f t="shared" si="31"/>
        <v>5423.777</v>
      </c>
      <c r="I659">
        <f t="shared" si="32"/>
        <v>149.04274000000001</v>
      </c>
      <c r="J659" t="s">
        <v>139</v>
      </c>
      <c r="K659" t="s">
        <v>47</v>
      </c>
      <c r="L659" t="s">
        <v>17</v>
      </c>
      <c r="M659" t="s">
        <v>48</v>
      </c>
      <c r="N659" t="s">
        <v>149</v>
      </c>
      <c r="O659">
        <v>3285</v>
      </c>
      <c r="P659" t="s">
        <v>201</v>
      </c>
    </row>
    <row r="660" spans="1:16" x14ac:dyDescent="0.25">
      <c r="A660">
        <v>31297</v>
      </c>
      <c r="B660" t="s">
        <v>31</v>
      </c>
      <c r="C660">
        <v>39</v>
      </c>
      <c r="D660">
        <v>679.95</v>
      </c>
      <c r="E660" t="s">
        <v>67</v>
      </c>
      <c r="F660" s="3">
        <f t="shared" si="30"/>
        <v>17.434615384615388</v>
      </c>
      <c r="G660">
        <v>-93.3</v>
      </c>
      <c r="H660">
        <f t="shared" si="31"/>
        <v>773.25</v>
      </c>
      <c r="I660">
        <f t="shared" si="32"/>
        <v>0</v>
      </c>
      <c r="J660" t="s">
        <v>620</v>
      </c>
      <c r="K660" t="s">
        <v>52</v>
      </c>
      <c r="L660" t="s">
        <v>17</v>
      </c>
      <c r="M660" t="s">
        <v>18</v>
      </c>
      <c r="N660" t="s">
        <v>623</v>
      </c>
      <c r="O660" t="s">
        <v>624</v>
      </c>
      <c r="P660" t="s">
        <v>201</v>
      </c>
    </row>
    <row r="661" spans="1:16" x14ac:dyDescent="0.25">
      <c r="A661">
        <v>31297</v>
      </c>
      <c r="B661" t="s">
        <v>31</v>
      </c>
      <c r="C661">
        <v>44</v>
      </c>
      <c r="D661">
        <v>1579.56</v>
      </c>
      <c r="E661" t="s">
        <v>67</v>
      </c>
      <c r="F661" s="3">
        <f t="shared" si="30"/>
        <v>35.899090909090908</v>
      </c>
      <c r="G661">
        <v>699.64</v>
      </c>
      <c r="H661">
        <f t="shared" si="31"/>
        <v>879.92</v>
      </c>
      <c r="I661">
        <f t="shared" si="32"/>
        <v>0</v>
      </c>
      <c r="J661" t="s">
        <v>620</v>
      </c>
      <c r="K661" t="s">
        <v>52</v>
      </c>
      <c r="L661" t="s">
        <v>17</v>
      </c>
      <c r="M661" t="s">
        <v>18</v>
      </c>
      <c r="N661" t="s">
        <v>203</v>
      </c>
      <c r="O661" t="s">
        <v>625</v>
      </c>
      <c r="P661" t="s">
        <v>201</v>
      </c>
    </row>
    <row r="662" spans="1:16" x14ac:dyDescent="0.25">
      <c r="A662">
        <v>31553</v>
      </c>
      <c r="B662" t="s">
        <v>43</v>
      </c>
      <c r="C662">
        <v>32</v>
      </c>
      <c r="D662">
        <v>4906.8500000000004</v>
      </c>
      <c r="E662" t="s">
        <v>67</v>
      </c>
      <c r="F662" s="3">
        <f t="shared" si="30"/>
        <v>153.33906250000001</v>
      </c>
      <c r="G662">
        <v>1907.94</v>
      </c>
      <c r="H662">
        <f t="shared" si="31"/>
        <v>2998.9100000000003</v>
      </c>
      <c r="I662">
        <f t="shared" si="32"/>
        <v>98.137000000000015</v>
      </c>
      <c r="J662" t="s">
        <v>190</v>
      </c>
      <c r="K662" t="s">
        <v>52</v>
      </c>
      <c r="L662" t="s">
        <v>17</v>
      </c>
      <c r="M662" t="s">
        <v>18</v>
      </c>
      <c r="N662" t="s">
        <v>220</v>
      </c>
      <c r="O662" t="s">
        <v>626</v>
      </c>
      <c r="P662" t="s">
        <v>201</v>
      </c>
    </row>
    <row r="663" spans="1:16" x14ac:dyDescent="0.25">
      <c r="A663">
        <v>33570</v>
      </c>
      <c r="B663" t="s">
        <v>28</v>
      </c>
      <c r="C663">
        <v>46</v>
      </c>
      <c r="D663">
        <v>265.88</v>
      </c>
      <c r="E663" t="s">
        <v>67</v>
      </c>
      <c r="F663" s="3">
        <f t="shared" si="30"/>
        <v>5.78</v>
      </c>
      <c r="G663">
        <v>-90.9</v>
      </c>
      <c r="H663">
        <f t="shared" si="31"/>
        <v>356.78</v>
      </c>
      <c r="I663">
        <f t="shared" si="32"/>
        <v>0</v>
      </c>
      <c r="J663" t="s">
        <v>617</v>
      </c>
      <c r="K663" t="s">
        <v>52</v>
      </c>
      <c r="L663" t="s">
        <v>17</v>
      </c>
      <c r="M663" t="s">
        <v>18</v>
      </c>
      <c r="N663" t="s">
        <v>210</v>
      </c>
      <c r="O663" t="s">
        <v>375</v>
      </c>
      <c r="P663" t="s">
        <v>201</v>
      </c>
    </row>
    <row r="664" spans="1:16" x14ac:dyDescent="0.25">
      <c r="A664">
        <v>33570</v>
      </c>
      <c r="B664" t="s">
        <v>28</v>
      </c>
      <c r="C664">
        <v>19</v>
      </c>
      <c r="D664">
        <v>3093.864</v>
      </c>
      <c r="E664" t="s">
        <v>67</v>
      </c>
      <c r="F664" s="3">
        <f t="shared" si="30"/>
        <v>162.83494736842104</v>
      </c>
      <c r="G664">
        <v>286.39999999999998</v>
      </c>
      <c r="H664">
        <f t="shared" si="31"/>
        <v>2807.4639999999999</v>
      </c>
      <c r="I664">
        <f t="shared" si="32"/>
        <v>61.877279999999999</v>
      </c>
      <c r="J664" t="s">
        <v>617</v>
      </c>
      <c r="K664" t="s">
        <v>52</v>
      </c>
      <c r="L664" t="s">
        <v>17</v>
      </c>
      <c r="M664" t="s">
        <v>48</v>
      </c>
      <c r="N664" t="s">
        <v>149</v>
      </c>
      <c r="O664" t="s">
        <v>481</v>
      </c>
      <c r="P664" t="s">
        <v>201</v>
      </c>
    </row>
    <row r="665" spans="1:16" x14ac:dyDescent="0.25">
      <c r="A665">
        <v>36359</v>
      </c>
      <c r="B665" t="s">
        <v>13</v>
      </c>
      <c r="C665">
        <v>2</v>
      </c>
      <c r="D665">
        <v>68.66</v>
      </c>
      <c r="E665" t="s">
        <v>67</v>
      </c>
      <c r="F665" s="3">
        <f t="shared" si="30"/>
        <v>34.33</v>
      </c>
      <c r="G665">
        <v>-29.6</v>
      </c>
      <c r="H665">
        <f t="shared" si="31"/>
        <v>98.259999999999991</v>
      </c>
      <c r="I665">
        <f t="shared" si="32"/>
        <v>0</v>
      </c>
      <c r="J665" t="s">
        <v>617</v>
      </c>
      <c r="K665" t="s">
        <v>52</v>
      </c>
      <c r="L665" t="s">
        <v>17</v>
      </c>
      <c r="M665" t="s">
        <v>18</v>
      </c>
      <c r="N665" t="s">
        <v>203</v>
      </c>
      <c r="O665" t="s">
        <v>461</v>
      </c>
      <c r="P665" t="s">
        <v>201</v>
      </c>
    </row>
    <row r="666" spans="1:16" x14ac:dyDescent="0.25">
      <c r="A666">
        <v>36901</v>
      </c>
      <c r="B666" t="s">
        <v>43</v>
      </c>
      <c r="C666">
        <v>30</v>
      </c>
      <c r="D666">
        <v>201.09</v>
      </c>
      <c r="E666" t="s">
        <v>67</v>
      </c>
      <c r="F666" s="3">
        <f t="shared" si="30"/>
        <v>6.7030000000000003</v>
      </c>
      <c r="G666">
        <v>-56.22</v>
      </c>
      <c r="H666">
        <f t="shared" si="31"/>
        <v>257.31</v>
      </c>
      <c r="I666">
        <f t="shared" si="32"/>
        <v>0</v>
      </c>
      <c r="J666" t="s">
        <v>121</v>
      </c>
      <c r="K666" t="s">
        <v>52</v>
      </c>
      <c r="L666" t="s">
        <v>17</v>
      </c>
      <c r="M666" t="s">
        <v>18</v>
      </c>
      <c r="N666" t="s">
        <v>203</v>
      </c>
      <c r="O666" t="s">
        <v>581</v>
      </c>
      <c r="P666" t="s">
        <v>201</v>
      </c>
    </row>
    <row r="667" spans="1:16" x14ac:dyDescent="0.25">
      <c r="A667">
        <v>38625</v>
      </c>
      <c r="B667" t="s">
        <v>28</v>
      </c>
      <c r="C667">
        <v>12</v>
      </c>
      <c r="D667">
        <v>72.819999999999993</v>
      </c>
      <c r="E667" t="s">
        <v>67</v>
      </c>
      <c r="F667" s="3">
        <f t="shared" si="30"/>
        <v>6.0683333333333325</v>
      </c>
      <c r="G667">
        <v>5.03</v>
      </c>
      <c r="H667">
        <f t="shared" si="31"/>
        <v>67.789999999999992</v>
      </c>
      <c r="I667">
        <f t="shared" si="32"/>
        <v>0</v>
      </c>
      <c r="J667" t="s">
        <v>322</v>
      </c>
      <c r="K667" t="s">
        <v>52</v>
      </c>
      <c r="L667" t="s">
        <v>17</v>
      </c>
      <c r="M667" t="s">
        <v>18</v>
      </c>
      <c r="N667" t="s">
        <v>220</v>
      </c>
      <c r="O667" t="s">
        <v>387</v>
      </c>
      <c r="P667" t="s">
        <v>201</v>
      </c>
    </row>
    <row r="668" spans="1:16" x14ac:dyDescent="0.25">
      <c r="A668">
        <v>44450</v>
      </c>
      <c r="B668" t="s">
        <v>43</v>
      </c>
      <c r="C668">
        <v>24</v>
      </c>
      <c r="D668">
        <v>1326.51</v>
      </c>
      <c r="E668" t="s">
        <v>67</v>
      </c>
      <c r="F668" s="3">
        <f t="shared" si="30"/>
        <v>55.271250000000002</v>
      </c>
      <c r="G668">
        <v>58.17</v>
      </c>
      <c r="H668">
        <f t="shared" si="31"/>
        <v>1268.3399999999999</v>
      </c>
      <c r="I668">
        <f t="shared" si="32"/>
        <v>0</v>
      </c>
      <c r="J668" t="s">
        <v>190</v>
      </c>
      <c r="K668" t="s">
        <v>52</v>
      </c>
      <c r="L668" t="s">
        <v>17</v>
      </c>
      <c r="M668" t="s">
        <v>48</v>
      </c>
      <c r="N668" t="s">
        <v>149</v>
      </c>
      <c r="O668" t="s">
        <v>627</v>
      </c>
      <c r="P668" t="s">
        <v>201</v>
      </c>
    </row>
    <row r="669" spans="1:16" x14ac:dyDescent="0.25">
      <c r="A669">
        <v>45025</v>
      </c>
      <c r="B669" t="s">
        <v>13</v>
      </c>
      <c r="C669">
        <v>26</v>
      </c>
      <c r="D669">
        <v>73.819999999999993</v>
      </c>
      <c r="E669" t="s">
        <v>67</v>
      </c>
      <c r="F669" s="3">
        <f t="shared" si="30"/>
        <v>2.839230769230769</v>
      </c>
      <c r="G669">
        <v>2.0099999999999998</v>
      </c>
      <c r="H669">
        <f t="shared" si="31"/>
        <v>71.809999999999988</v>
      </c>
      <c r="I669">
        <f t="shared" si="32"/>
        <v>0</v>
      </c>
      <c r="J669" t="s">
        <v>620</v>
      </c>
      <c r="K669" t="s">
        <v>108</v>
      </c>
      <c r="L669" t="s">
        <v>17</v>
      </c>
      <c r="M669" t="s">
        <v>18</v>
      </c>
      <c r="N669" t="s">
        <v>210</v>
      </c>
      <c r="O669" t="s">
        <v>401</v>
      </c>
      <c r="P669" t="s">
        <v>201</v>
      </c>
    </row>
    <row r="670" spans="1:16" x14ac:dyDescent="0.25">
      <c r="A670">
        <v>45248</v>
      </c>
      <c r="B670" t="s">
        <v>36</v>
      </c>
      <c r="C670">
        <v>38</v>
      </c>
      <c r="D670">
        <v>154.85</v>
      </c>
      <c r="E670" t="s">
        <v>67</v>
      </c>
      <c r="F670" s="3">
        <f t="shared" si="30"/>
        <v>4.0750000000000002</v>
      </c>
      <c r="G670">
        <v>-136.55000000000001</v>
      </c>
      <c r="H670">
        <f t="shared" si="31"/>
        <v>291.39999999999998</v>
      </c>
      <c r="I670">
        <f t="shared" si="32"/>
        <v>0</v>
      </c>
      <c r="J670" t="s">
        <v>294</v>
      </c>
      <c r="K670" t="s">
        <v>108</v>
      </c>
      <c r="L670" t="s">
        <v>17</v>
      </c>
      <c r="M670" t="s">
        <v>18</v>
      </c>
      <c r="N670" t="s">
        <v>41</v>
      </c>
      <c r="O670" t="s">
        <v>618</v>
      </c>
      <c r="P670" t="s">
        <v>201</v>
      </c>
    </row>
    <row r="671" spans="1:16" x14ac:dyDescent="0.25">
      <c r="A671">
        <v>45248</v>
      </c>
      <c r="B671" t="s">
        <v>36</v>
      </c>
      <c r="C671">
        <v>32</v>
      </c>
      <c r="D671">
        <v>4941.7725</v>
      </c>
      <c r="E671" t="s">
        <v>67</v>
      </c>
      <c r="F671" s="3">
        <f t="shared" si="30"/>
        <v>154.430390625</v>
      </c>
      <c r="G671">
        <v>704.89</v>
      </c>
      <c r="H671">
        <f t="shared" si="31"/>
        <v>4236.8824999999997</v>
      </c>
      <c r="I671">
        <f t="shared" si="32"/>
        <v>98.835450000000009</v>
      </c>
      <c r="J671" t="s">
        <v>294</v>
      </c>
      <c r="K671" t="s">
        <v>108</v>
      </c>
      <c r="L671" t="s">
        <v>17</v>
      </c>
      <c r="M671" t="s">
        <v>48</v>
      </c>
      <c r="N671" t="s">
        <v>149</v>
      </c>
      <c r="O671" t="s">
        <v>257</v>
      </c>
      <c r="P671" t="s">
        <v>201</v>
      </c>
    </row>
    <row r="672" spans="1:16" x14ac:dyDescent="0.25">
      <c r="A672">
        <v>45570</v>
      </c>
      <c r="B672" t="s">
        <v>43</v>
      </c>
      <c r="C672">
        <v>19</v>
      </c>
      <c r="D672">
        <v>77.569999999999993</v>
      </c>
      <c r="E672" t="s">
        <v>67</v>
      </c>
      <c r="F672" s="3">
        <f t="shared" si="30"/>
        <v>4.0826315789473684</v>
      </c>
      <c r="G672">
        <v>-67.489999999999995</v>
      </c>
      <c r="H672">
        <f t="shared" si="31"/>
        <v>145.06</v>
      </c>
      <c r="I672">
        <f t="shared" si="32"/>
        <v>0</v>
      </c>
      <c r="J672" t="s">
        <v>331</v>
      </c>
      <c r="K672" t="s">
        <v>108</v>
      </c>
      <c r="L672" t="s">
        <v>17</v>
      </c>
      <c r="M672" t="s">
        <v>18</v>
      </c>
      <c r="N672" t="s">
        <v>210</v>
      </c>
      <c r="O672" t="s">
        <v>505</v>
      </c>
      <c r="P672" t="s">
        <v>201</v>
      </c>
    </row>
    <row r="673" spans="1:16" x14ac:dyDescent="0.25">
      <c r="A673">
        <v>46885</v>
      </c>
      <c r="B673" t="s">
        <v>31</v>
      </c>
      <c r="C673">
        <v>32</v>
      </c>
      <c r="D673">
        <v>1997.13</v>
      </c>
      <c r="E673" t="s">
        <v>67</v>
      </c>
      <c r="F673" s="3">
        <f t="shared" si="30"/>
        <v>62.410312500000003</v>
      </c>
      <c r="G673">
        <v>720.45</v>
      </c>
      <c r="H673">
        <f t="shared" si="31"/>
        <v>1276.68</v>
      </c>
      <c r="I673">
        <f t="shared" si="32"/>
        <v>0</v>
      </c>
      <c r="J673" t="s">
        <v>620</v>
      </c>
      <c r="K673" t="s">
        <v>108</v>
      </c>
      <c r="L673" t="s">
        <v>17</v>
      </c>
      <c r="M673" t="s">
        <v>25</v>
      </c>
      <c r="N673" t="s">
        <v>26</v>
      </c>
      <c r="O673" t="s">
        <v>376</v>
      </c>
      <c r="P673" t="s">
        <v>201</v>
      </c>
    </row>
    <row r="674" spans="1:16" x14ac:dyDescent="0.25">
      <c r="A674">
        <v>46948</v>
      </c>
      <c r="B674" t="s">
        <v>31</v>
      </c>
      <c r="C674">
        <v>10</v>
      </c>
      <c r="D674">
        <v>64.13</v>
      </c>
      <c r="E674" t="s">
        <v>67</v>
      </c>
      <c r="F674" s="3">
        <f t="shared" si="30"/>
        <v>6.4129999999999994</v>
      </c>
      <c r="G674">
        <v>-28.97</v>
      </c>
      <c r="H674">
        <f t="shared" si="31"/>
        <v>93.1</v>
      </c>
      <c r="I674">
        <f t="shared" si="32"/>
        <v>0</v>
      </c>
      <c r="J674" t="s">
        <v>620</v>
      </c>
      <c r="K674" t="s">
        <v>108</v>
      </c>
      <c r="L674" t="s">
        <v>17</v>
      </c>
      <c r="M674" t="s">
        <v>18</v>
      </c>
      <c r="N674" t="s">
        <v>210</v>
      </c>
      <c r="O674" t="s">
        <v>556</v>
      </c>
      <c r="P674" t="s">
        <v>201</v>
      </c>
    </row>
    <row r="675" spans="1:16" x14ac:dyDescent="0.25">
      <c r="A675">
        <v>47267</v>
      </c>
      <c r="B675" t="s">
        <v>36</v>
      </c>
      <c r="C675">
        <v>24</v>
      </c>
      <c r="D675">
        <v>492.71</v>
      </c>
      <c r="E675" t="s">
        <v>67</v>
      </c>
      <c r="F675" s="3">
        <f t="shared" si="30"/>
        <v>20.529583333333331</v>
      </c>
      <c r="G675">
        <v>67.010000000000005</v>
      </c>
      <c r="H675">
        <f t="shared" si="31"/>
        <v>425.7</v>
      </c>
      <c r="I675">
        <f t="shared" si="32"/>
        <v>0</v>
      </c>
      <c r="J675" t="s">
        <v>621</v>
      </c>
      <c r="K675" t="s">
        <v>108</v>
      </c>
      <c r="L675" t="s">
        <v>17</v>
      </c>
      <c r="M675" t="s">
        <v>18</v>
      </c>
      <c r="N675" t="s">
        <v>203</v>
      </c>
      <c r="O675" t="s">
        <v>530</v>
      </c>
      <c r="P675" t="s">
        <v>201</v>
      </c>
    </row>
    <row r="676" spans="1:16" x14ac:dyDescent="0.25">
      <c r="A676">
        <v>48167</v>
      </c>
      <c r="B676" t="s">
        <v>43</v>
      </c>
      <c r="C676">
        <v>45</v>
      </c>
      <c r="D676">
        <v>282.98</v>
      </c>
      <c r="E676" t="s">
        <v>67</v>
      </c>
      <c r="F676" s="3">
        <f t="shared" si="30"/>
        <v>6.2884444444444449</v>
      </c>
      <c r="G676">
        <v>-237.47</v>
      </c>
      <c r="H676">
        <f t="shared" si="31"/>
        <v>520.45000000000005</v>
      </c>
      <c r="I676">
        <f t="shared" si="32"/>
        <v>0</v>
      </c>
      <c r="J676" t="s">
        <v>121</v>
      </c>
      <c r="K676" t="s">
        <v>108</v>
      </c>
      <c r="L676" t="s">
        <v>17</v>
      </c>
      <c r="M676" t="s">
        <v>18</v>
      </c>
      <c r="N676" t="s">
        <v>203</v>
      </c>
      <c r="O676" t="s">
        <v>473</v>
      </c>
      <c r="P676" t="s">
        <v>201</v>
      </c>
    </row>
    <row r="677" spans="1:16" x14ac:dyDescent="0.25">
      <c r="A677">
        <v>48614</v>
      </c>
      <c r="B677" t="s">
        <v>43</v>
      </c>
      <c r="C677">
        <v>46</v>
      </c>
      <c r="D677">
        <v>7965.9025000000001</v>
      </c>
      <c r="E677" t="s">
        <v>67</v>
      </c>
      <c r="F677" s="3">
        <f t="shared" si="30"/>
        <v>173.17179347826087</v>
      </c>
      <c r="G677">
        <v>2311.96</v>
      </c>
      <c r="H677">
        <f t="shared" si="31"/>
        <v>5653.9425000000001</v>
      </c>
      <c r="I677">
        <f t="shared" si="32"/>
        <v>159.31805</v>
      </c>
      <c r="J677" t="s">
        <v>628</v>
      </c>
      <c r="K677" t="s">
        <v>108</v>
      </c>
      <c r="L677" t="s">
        <v>17</v>
      </c>
      <c r="M677" t="s">
        <v>48</v>
      </c>
      <c r="N677" t="s">
        <v>149</v>
      </c>
      <c r="O677" t="s">
        <v>257</v>
      </c>
      <c r="P677" t="s">
        <v>201</v>
      </c>
    </row>
    <row r="678" spans="1:16" x14ac:dyDescent="0.25">
      <c r="A678">
        <v>48931</v>
      </c>
      <c r="B678" t="s">
        <v>31</v>
      </c>
      <c r="C678">
        <v>33</v>
      </c>
      <c r="D678">
        <v>750.66</v>
      </c>
      <c r="E678" t="s">
        <v>67</v>
      </c>
      <c r="F678" s="3">
        <f t="shared" si="30"/>
        <v>22.747272727272726</v>
      </c>
      <c r="G678">
        <v>120.05</v>
      </c>
      <c r="H678">
        <f t="shared" si="31"/>
        <v>630.61</v>
      </c>
      <c r="I678">
        <f t="shared" si="32"/>
        <v>0</v>
      </c>
      <c r="J678" t="s">
        <v>189</v>
      </c>
      <c r="K678" t="s">
        <v>108</v>
      </c>
      <c r="L678" t="s">
        <v>17</v>
      </c>
      <c r="M678" t="s">
        <v>48</v>
      </c>
      <c r="N678" t="s">
        <v>215</v>
      </c>
      <c r="O678" t="s">
        <v>369</v>
      </c>
      <c r="P678" t="s">
        <v>201</v>
      </c>
    </row>
    <row r="679" spans="1:16" x14ac:dyDescent="0.25">
      <c r="A679">
        <v>48931</v>
      </c>
      <c r="B679" t="s">
        <v>31</v>
      </c>
      <c r="C679">
        <v>8</v>
      </c>
      <c r="D679">
        <v>254.32</v>
      </c>
      <c r="E679" t="s">
        <v>67</v>
      </c>
      <c r="F679" s="3">
        <f t="shared" si="30"/>
        <v>31.79</v>
      </c>
      <c r="G679">
        <v>-117.39</v>
      </c>
      <c r="H679">
        <f t="shared" si="31"/>
        <v>371.71</v>
      </c>
      <c r="I679">
        <f t="shared" si="32"/>
        <v>0</v>
      </c>
      <c r="J679" t="s">
        <v>189</v>
      </c>
      <c r="K679" t="s">
        <v>108</v>
      </c>
      <c r="L679" t="s">
        <v>17</v>
      </c>
      <c r="M679" t="s">
        <v>48</v>
      </c>
      <c r="N679" t="s">
        <v>215</v>
      </c>
      <c r="O679" t="s">
        <v>629</v>
      </c>
      <c r="P679" t="s">
        <v>201</v>
      </c>
    </row>
    <row r="680" spans="1:16" x14ac:dyDescent="0.25">
      <c r="A680">
        <v>48931</v>
      </c>
      <c r="B680" t="s">
        <v>31</v>
      </c>
      <c r="C680">
        <v>42</v>
      </c>
      <c r="D680">
        <v>2149.37</v>
      </c>
      <c r="E680" t="s">
        <v>67</v>
      </c>
      <c r="F680" s="3">
        <f t="shared" si="30"/>
        <v>51.175476190476189</v>
      </c>
      <c r="G680">
        <v>217.87</v>
      </c>
      <c r="H680">
        <f t="shared" si="31"/>
        <v>1931.5</v>
      </c>
      <c r="I680">
        <f t="shared" si="32"/>
        <v>0</v>
      </c>
      <c r="J680" t="s">
        <v>189</v>
      </c>
      <c r="K680" t="s">
        <v>108</v>
      </c>
      <c r="L680" t="s">
        <v>17</v>
      </c>
      <c r="M680" t="s">
        <v>25</v>
      </c>
      <c r="N680" t="s">
        <v>26</v>
      </c>
      <c r="O680" t="s">
        <v>371</v>
      </c>
      <c r="P680" t="s">
        <v>201</v>
      </c>
    </row>
    <row r="681" spans="1:16" x14ac:dyDescent="0.25">
      <c r="A681">
        <v>49763</v>
      </c>
      <c r="B681" t="s">
        <v>43</v>
      </c>
      <c r="C681">
        <v>8</v>
      </c>
      <c r="D681">
        <v>49.04</v>
      </c>
      <c r="E681" t="s">
        <v>67</v>
      </c>
      <c r="F681" s="3">
        <f t="shared" si="30"/>
        <v>6.13</v>
      </c>
      <c r="G681">
        <v>9.2899999999999991</v>
      </c>
      <c r="H681">
        <f t="shared" si="31"/>
        <v>39.75</v>
      </c>
      <c r="I681">
        <f t="shared" si="32"/>
        <v>0</v>
      </c>
      <c r="J681" t="s">
        <v>616</v>
      </c>
      <c r="K681" t="s">
        <v>108</v>
      </c>
      <c r="L681" t="s">
        <v>17</v>
      </c>
      <c r="M681" t="s">
        <v>18</v>
      </c>
      <c r="N681" t="s">
        <v>220</v>
      </c>
      <c r="O681" t="s">
        <v>537</v>
      </c>
      <c r="P681" t="s">
        <v>201</v>
      </c>
    </row>
    <row r="682" spans="1:16" x14ac:dyDescent="0.25">
      <c r="A682">
        <v>51333</v>
      </c>
      <c r="B682" t="s">
        <v>28</v>
      </c>
      <c r="C682">
        <v>25</v>
      </c>
      <c r="D682">
        <v>237.36</v>
      </c>
      <c r="E682" t="s">
        <v>67</v>
      </c>
      <c r="F682" s="3">
        <f t="shared" si="30"/>
        <v>9.4944000000000006</v>
      </c>
      <c r="G682">
        <v>-117.86</v>
      </c>
      <c r="H682">
        <f t="shared" si="31"/>
        <v>355.22</v>
      </c>
      <c r="I682">
        <f t="shared" si="32"/>
        <v>0</v>
      </c>
      <c r="J682" t="s">
        <v>621</v>
      </c>
      <c r="K682" t="s">
        <v>108</v>
      </c>
      <c r="L682" t="s">
        <v>17</v>
      </c>
      <c r="M682" t="s">
        <v>18</v>
      </c>
      <c r="N682" t="s">
        <v>203</v>
      </c>
      <c r="O682" t="s">
        <v>596</v>
      </c>
      <c r="P682" t="s">
        <v>201</v>
      </c>
    </row>
    <row r="683" spans="1:16" x14ac:dyDescent="0.25">
      <c r="A683">
        <v>51365</v>
      </c>
      <c r="B683" t="s">
        <v>13</v>
      </c>
      <c r="C683">
        <v>35</v>
      </c>
      <c r="D683">
        <v>195.23</v>
      </c>
      <c r="E683" t="s">
        <v>67</v>
      </c>
      <c r="F683" s="3">
        <f t="shared" si="30"/>
        <v>5.5779999999999994</v>
      </c>
      <c r="G683">
        <v>-72.459999999999994</v>
      </c>
      <c r="H683">
        <f t="shared" si="31"/>
        <v>267.69</v>
      </c>
      <c r="I683">
        <f t="shared" si="32"/>
        <v>0</v>
      </c>
      <c r="J683" t="s">
        <v>621</v>
      </c>
      <c r="K683" t="s">
        <v>108</v>
      </c>
      <c r="L683" t="s">
        <v>17</v>
      </c>
      <c r="M683" t="s">
        <v>25</v>
      </c>
      <c r="N683" t="s">
        <v>26</v>
      </c>
      <c r="O683" t="s">
        <v>506</v>
      </c>
      <c r="P683" t="s">
        <v>201</v>
      </c>
    </row>
    <row r="684" spans="1:16" x14ac:dyDescent="0.25">
      <c r="A684">
        <v>52225</v>
      </c>
      <c r="B684" t="s">
        <v>43</v>
      </c>
      <c r="C684">
        <v>33</v>
      </c>
      <c r="D684">
        <v>1817.9</v>
      </c>
      <c r="E684" t="s">
        <v>67</v>
      </c>
      <c r="F684" s="3">
        <f t="shared" si="30"/>
        <v>55.087878787878793</v>
      </c>
      <c r="G684">
        <v>700.31</v>
      </c>
      <c r="H684">
        <f t="shared" si="31"/>
        <v>1117.5900000000001</v>
      </c>
      <c r="I684">
        <f t="shared" si="32"/>
        <v>0</v>
      </c>
      <c r="J684" t="s">
        <v>121</v>
      </c>
      <c r="K684" t="s">
        <v>108</v>
      </c>
      <c r="L684" t="s">
        <v>17</v>
      </c>
      <c r="M684" t="s">
        <v>18</v>
      </c>
      <c r="N684" t="s">
        <v>203</v>
      </c>
      <c r="O684" t="s">
        <v>484</v>
      </c>
      <c r="P684" t="s">
        <v>201</v>
      </c>
    </row>
    <row r="685" spans="1:16" x14ac:dyDescent="0.25">
      <c r="A685">
        <v>52487</v>
      </c>
      <c r="B685" t="s">
        <v>43</v>
      </c>
      <c r="C685">
        <v>17</v>
      </c>
      <c r="D685">
        <v>124.06</v>
      </c>
      <c r="E685" t="s">
        <v>67</v>
      </c>
      <c r="F685" s="3">
        <f t="shared" si="30"/>
        <v>7.2976470588235296</v>
      </c>
      <c r="G685">
        <v>15.74</v>
      </c>
      <c r="H685">
        <f t="shared" si="31"/>
        <v>108.32000000000001</v>
      </c>
      <c r="I685">
        <f t="shared" si="32"/>
        <v>0</v>
      </c>
      <c r="J685" t="s">
        <v>628</v>
      </c>
      <c r="K685" t="s">
        <v>108</v>
      </c>
      <c r="L685" t="s">
        <v>17</v>
      </c>
      <c r="M685" t="s">
        <v>18</v>
      </c>
      <c r="N685" t="s">
        <v>220</v>
      </c>
      <c r="O685" t="s">
        <v>630</v>
      </c>
      <c r="P685" t="s">
        <v>201</v>
      </c>
    </row>
    <row r="686" spans="1:16" x14ac:dyDescent="0.25">
      <c r="A686">
        <v>55749</v>
      </c>
      <c r="B686" t="s">
        <v>43</v>
      </c>
      <c r="C686">
        <v>42</v>
      </c>
      <c r="D686">
        <v>364.8</v>
      </c>
      <c r="E686" t="s">
        <v>67</v>
      </c>
      <c r="F686" s="3">
        <f t="shared" si="30"/>
        <v>8.6857142857142868</v>
      </c>
      <c r="G686">
        <v>149.44999999999999</v>
      </c>
      <c r="H686">
        <f t="shared" si="31"/>
        <v>215.35000000000002</v>
      </c>
      <c r="I686">
        <f t="shared" si="32"/>
        <v>0</v>
      </c>
      <c r="J686" t="s">
        <v>616</v>
      </c>
      <c r="K686" t="s">
        <v>108</v>
      </c>
      <c r="L686" t="s">
        <v>17</v>
      </c>
      <c r="M686" t="s">
        <v>18</v>
      </c>
      <c r="N686" t="s">
        <v>220</v>
      </c>
      <c r="O686" t="s">
        <v>631</v>
      </c>
      <c r="P686" t="s">
        <v>201</v>
      </c>
    </row>
    <row r="687" spans="1:16" x14ac:dyDescent="0.25">
      <c r="A687">
        <v>56708</v>
      </c>
      <c r="B687" t="s">
        <v>28</v>
      </c>
      <c r="C687">
        <v>36</v>
      </c>
      <c r="D687">
        <v>407.17</v>
      </c>
      <c r="E687" t="s">
        <v>67</v>
      </c>
      <c r="F687" s="3">
        <f t="shared" si="30"/>
        <v>11.310277777777777</v>
      </c>
      <c r="G687">
        <v>-12.82</v>
      </c>
      <c r="H687">
        <f t="shared" si="31"/>
        <v>419.99</v>
      </c>
      <c r="I687">
        <f t="shared" si="32"/>
        <v>0</v>
      </c>
      <c r="J687" t="s">
        <v>139</v>
      </c>
      <c r="K687" t="s">
        <v>108</v>
      </c>
      <c r="L687" t="s">
        <v>17</v>
      </c>
      <c r="M687" t="s">
        <v>18</v>
      </c>
      <c r="N687" t="s">
        <v>220</v>
      </c>
      <c r="O687" t="s">
        <v>632</v>
      </c>
      <c r="P687" t="s">
        <v>201</v>
      </c>
    </row>
    <row r="688" spans="1:16" x14ac:dyDescent="0.25">
      <c r="A688">
        <v>58725</v>
      </c>
      <c r="B688" t="s">
        <v>28</v>
      </c>
      <c r="C688">
        <v>39</v>
      </c>
      <c r="D688">
        <v>335.35</v>
      </c>
      <c r="E688" t="s">
        <v>67</v>
      </c>
      <c r="F688" s="3">
        <f t="shared" si="30"/>
        <v>8.5987179487179493</v>
      </c>
      <c r="G688">
        <v>-134.97</v>
      </c>
      <c r="H688">
        <f t="shared" si="31"/>
        <v>470.32000000000005</v>
      </c>
      <c r="I688">
        <f t="shared" si="32"/>
        <v>0</v>
      </c>
      <c r="J688" t="s">
        <v>357</v>
      </c>
      <c r="K688" t="s">
        <v>108</v>
      </c>
      <c r="L688" t="s">
        <v>17</v>
      </c>
      <c r="M688" t="s">
        <v>18</v>
      </c>
      <c r="N688" t="s">
        <v>220</v>
      </c>
      <c r="O688" t="s">
        <v>631</v>
      </c>
      <c r="P688" t="s">
        <v>201</v>
      </c>
    </row>
    <row r="689" spans="1:16" x14ac:dyDescent="0.25">
      <c r="A689">
        <v>902</v>
      </c>
      <c r="B689" t="s">
        <v>28</v>
      </c>
      <c r="C689">
        <v>10</v>
      </c>
      <c r="D689">
        <v>1925.83</v>
      </c>
      <c r="E689" t="s">
        <v>67</v>
      </c>
      <c r="F689" s="3">
        <f t="shared" si="30"/>
        <v>192.583</v>
      </c>
      <c r="G689">
        <v>359.83</v>
      </c>
      <c r="H689">
        <f t="shared" si="31"/>
        <v>1566</v>
      </c>
      <c r="I689">
        <f t="shared" si="32"/>
        <v>0</v>
      </c>
      <c r="J689" t="s">
        <v>194</v>
      </c>
      <c r="K689" t="s">
        <v>108</v>
      </c>
      <c r="L689" t="s">
        <v>17</v>
      </c>
      <c r="M689" t="s">
        <v>18</v>
      </c>
      <c r="N689" t="s">
        <v>41</v>
      </c>
      <c r="O689" t="s">
        <v>633</v>
      </c>
      <c r="P689" t="s">
        <v>201</v>
      </c>
    </row>
    <row r="690" spans="1:16" x14ac:dyDescent="0.25">
      <c r="A690">
        <v>2306</v>
      </c>
      <c r="B690" t="s">
        <v>13</v>
      </c>
      <c r="C690">
        <v>15</v>
      </c>
      <c r="D690">
        <v>113.5</v>
      </c>
      <c r="E690" t="s">
        <v>67</v>
      </c>
      <c r="F690" s="3">
        <f t="shared" si="30"/>
        <v>7.5666666666666664</v>
      </c>
      <c r="G690">
        <v>-46.35</v>
      </c>
      <c r="H690">
        <f t="shared" si="31"/>
        <v>159.85</v>
      </c>
      <c r="I690">
        <f t="shared" si="32"/>
        <v>0</v>
      </c>
      <c r="J690" t="s">
        <v>634</v>
      </c>
      <c r="K690" t="s">
        <v>108</v>
      </c>
      <c r="L690" t="s">
        <v>17</v>
      </c>
      <c r="M690" t="s">
        <v>18</v>
      </c>
      <c r="N690" t="s">
        <v>210</v>
      </c>
      <c r="O690" t="s">
        <v>635</v>
      </c>
      <c r="P690" t="s">
        <v>201</v>
      </c>
    </row>
    <row r="691" spans="1:16" x14ac:dyDescent="0.25">
      <c r="A691">
        <v>4037</v>
      </c>
      <c r="B691" t="s">
        <v>13</v>
      </c>
      <c r="C691">
        <v>27</v>
      </c>
      <c r="D691">
        <v>188.07</v>
      </c>
      <c r="E691" t="s">
        <v>67</v>
      </c>
      <c r="F691" s="3">
        <f t="shared" si="30"/>
        <v>6.9655555555555555</v>
      </c>
      <c r="G691">
        <v>-101.85</v>
      </c>
      <c r="H691">
        <f t="shared" si="31"/>
        <v>289.91999999999996</v>
      </c>
      <c r="I691">
        <f t="shared" si="32"/>
        <v>0</v>
      </c>
      <c r="J691" t="s">
        <v>122</v>
      </c>
      <c r="K691" t="s">
        <v>108</v>
      </c>
      <c r="L691" t="s">
        <v>17</v>
      </c>
      <c r="M691" t="s">
        <v>18</v>
      </c>
      <c r="N691" t="s">
        <v>203</v>
      </c>
      <c r="O691" t="s">
        <v>205</v>
      </c>
      <c r="P691" t="s">
        <v>201</v>
      </c>
    </row>
    <row r="692" spans="1:16" x14ac:dyDescent="0.25">
      <c r="A692">
        <v>5863</v>
      </c>
      <c r="B692" t="s">
        <v>36</v>
      </c>
      <c r="C692">
        <v>40</v>
      </c>
      <c r="D692">
        <v>933.21</v>
      </c>
      <c r="E692" t="s">
        <v>67</v>
      </c>
      <c r="F692" s="3">
        <f t="shared" si="30"/>
        <v>23.330249999999999</v>
      </c>
      <c r="G692">
        <v>207.18</v>
      </c>
      <c r="H692">
        <f t="shared" si="31"/>
        <v>726.03</v>
      </c>
      <c r="I692">
        <f t="shared" si="32"/>
        <v>0</v>
      </c>
      <c r="J692" t="s">
        <v>338</v>
      </c>
      <c r="K692" t="s">
        <v>108</v>
      </c>
      <c r="L692" t="s">
        <v>17</v>
      </c>
      <c r="M692" t="s">
        <v>25</v>
      </c>
      <c r="N692" t="s">
        <v>26</v>
      </c>
      <c r="O692" t="s">
        <v>308</v>
      </c>
      <c r="P692" t="s">
        <v>201</v>
      </c>
    </row>
    <row r="693" spans="1:16" x14ac:dyDescent="0.25">
      <c r="A693">
        <v>7364</v>
      </c>
      <c r="B693" t="s">
        <v>13</v>
      </c>
      <c r="C693">
        <v>15</v>
      </c>
      <c r="D693">
        <v>260.39</v>
      </c>
      <c r="E693" t="s">
        <v>67</v>
      </c>
      <c r="F693" s="3">
        <f t="shared" si="30"/>
        <v>17.359333333333332</v>
      </c>
      <c r="G693">
        <v>-48.57</v>
      </c>
      <c r="H693">
        <f t="shared" si="31"/>
        <v>308.95999999999998</v>
      </c>
      <c r="I693">
        <f t="shared" si="32"/>
        <v>0</v>
      </c>
      <c r="J693" t="s">
        <v>636</v>
      </c>
      <c r="K693" t="s">
        <v>108</v>
      </c>
      <c r="L693" t="s">
        <v>17</v>
      </c>
      <c r="M693" t="s">
        <v>18</v>
      </c>
      <c r="N693" t="s">
        <v>220</v>
      </c>
      <c r="O693" t="s">
        <v>509</v>
      </c>
      <c r="P693" t="s">
        <v>201</v>
      </c>
    </row>
    <row r="694" spans="1:16" x14ac:dyDescent="0.25">
      <c r="A694">
        <v>8551</v>
      </c>
      <c r="B694" t="s">
        <v>43</v>
      </c>
      <c r="C694">
        <v>25</v>
      </c>
      <c r="D694">
        <v>185.64</v>
      </c>
      <c r="E694" t="s">
        <v>67</v>
      </c>
      <c r="F694" s="3">
        <f t="shared" si="30"/>
        <v>7.4255999999999993</v>
      </c>
      <c r="G694">
        <v>-69.87</v>
      </c>
      <c r="H694">
        <f t="shared" si="31"/>
        <v>255.51</v>
      </c>
      <c r="I694">
        <f t="shared" si="32"/>
        <v>0</v>
      </c>
      <c r="J694" t="s">
        <v>194</v>
      </c>
      <c r="K694" t="s">
        <v>108</v>
      </c>
      <c r="L694" t="s">
        <v>17</v>
      </c>
      <c r="M694" t="s">
        <v>18</v>
      </c>
      <c r="N694" t="s">
        <v>210</v>
      </c>
      <c r="O694" t="s">
        <v>635</v>
      </c>
      <c r="P694" t="s">
        <v>201</v>
      </c>
    </row>
    <row r="695" spans="1:16" x14ac:dyDescent="0.25">
      <c r="A695">
        <v>8551</v>
      </c>
      <c r="B695" t="s">
        <v>43</v>
      </c>
      <c r="C695">
        <v>34</v>
      </c>
      <c r="D695">
        <v>225.98</v>
      </c>
      <c r="E695" t="s">
        <v>67</v>
      </c>
      <c r="F695" s="3">
        <f t="shared" si="30"/>
        <v>6.6464705882352941</v>
      </c>
      <c r="G695">
        <v>-135.74</v>
      </c>
      <c r="H695">
        <f t="shared" si="31"/>
        <v>361.72</v>
      </c>
      <c r="I695">
        <f t="shared" si="32"/>
        <v>0</v>
      </c>
      <c r="J695" t="s">
        <v>194</v>
      </c>
      <c r="K695" t="s">
        <v>108</v>
      </c>
      <c r="L695" t="s">
        <v>17</v>
      </c>
      <c r="M695" t="s">
        <v>18</v>
      </c>
      <c r="N695" t="s">
        <v>203</v>
      </c>
      <c r="O695" t="s">
        <v>205</v>
      </c>
      <c r="P695" t="s">
        <v>201</v>
      </c>
    </row>
    <row r="696" spans="1:16" x14ac:dyDescent="0.25">
      <c r="A696">
        <v>15142</v>
      </c>
      <c r="B696" t="s">
        <v>28</v>
      </c>
      <c r="C696">
        <v>21</v>
      </c>
      <c r="D696">
        <v>330.22</v>
      </c>
      <c r="E696" t="s">
        <v>67</v>
      </c>
      <c r="F696" s="3">
        <f t="shared" si="30"/>
        <v>15.724761904761905</v>
      </c>
      <c r="G696">
        <v>-51.72</v>
      </c>
      <c r="H696">
        <f t="shared" si="31"/>
        <v>381.94000000000005</v>
      </c>
      <c r="I696">
        <f t="shared" si="32"/>
        <v>0</v>
      </c>
      <c r="J696" t="s">
        <v>194</v>
      </c>
      <c r="K696" t="s">
        <v>108</v>
      </c>
      <c r="L696" t="s">
        <v>17</v>
      </c>
      <c r="M696" t="s">
        <v>18</v>
      </c>
      <c r="N696" t="s">
        <v>210</v>
      </c>
      <c r="O696" t="s">
        <v>418</v>
      </c>
      <c r="P696" t="s">
        <v>201</v>
      </c>
    </row>
    <row r="697" spans="1:16" x14ac:dyDescent="0.25">
      <c r="A697">
        <v>15872</v>
      </c>
      <c r="B697" t="s">
        <v>28</v>
      </c>
      <c r="C697">
        <v>23</v>
      </c>
      <c r="D697">
        <v>188.53</v>
      </c>
      <c r="E697" t="s">
        <v>67</v>
      </c>
      <c r="F697" s="3">
        <f t="shared" si="30"/>
        <v>8.1969565217391303</v>
      </c>
      <c r="G697">
        <v>-27.49</v>
      </c>
      <c r="H697">
        <f t="shared" si="31"/>
        <v>216.02</v>
      </c>
      <c r="I697">
        <f t="shared" si="32"/>
        <v>0</v>
      </c>
      <c r="J697" t="s">
        <v>637</v>
      </c>
      <c r="K697" t="s">
        <v>108</v>
      </c>
      <c r="L697" t="s">
        <v>17</v>
      </c>
      <c r="M697" t="s">
        <v>18</v>
      </c>
      <c r="N697" t="s">
        <v>203</v>
      </c>
      <c r="O697" t="s">
        <v>638</v>
      </c>
      <c r="P697" t="s">
        <v>201</v>
      </c>
    </row>
    <row r="698" spans="1:16" x14ac:dyDescent="0.25">
      <c r="A698">
        <v>15872</v>
      </c>
      <c r="B698" t="s">
        <v>28</v>
      </c>
      <c r="C698">
        <v>19</v>
      </c>
      <c r="D698">
        <v>718.41</v>
      </c>
      <c r="E698" t="s">
        <v>67</v>
      </c>
      <c r="F698" s="3">
        <f t="shared" si="30"/>
        <v>37.811052631578946</v>
      </c>
      <c r="G698">
        <v>23.94</v>
      </c>
      <c r="H698">
        <f t="shared" si="31"/>
        <v>694.46999999999991</v>
      </c>
      <c r="I698">
        <f t="shared" si="32"/>
        <v>0</v>
      </c>
      <c r="J698" t="s">
        <v>637</v>
      </c>
      <c r="K698" t="s">
        <v>108</v>
      </c>
      <c r="L698" t="s">
        <v>17</v>
      </c>
      <c r="M698" t="s">
        <v>18</v>
      </c>
      <c r="N698" t="s">
        <v>203</v>
      </c>
      <c r="O698" t="s">
        <v>300</v>
      </c>
      <c r="P698" t="s">
        <v>201</v>
      </c>
    </row>
    <row r="699" spans="1:16" x14ac:dyDescent="0.25">
      <c r="A699">
        <v>24386</v>
      </c>
      <c r="B699" t="s">
        <v>13</v>
      </c>
      <c r="C699">
        <v>41</v>
      </c>
      <c r="D699">
        <v>4256.51</v>
      </c>
      <c r="E699" t="s">
        <v>67</v>
      </c>
      <c r="F699" s="3">
        <f t="shared" si="30"/>
        <v>103.81731707317074</v>
      </c>
      <c r="G699">
        <v>1653.96</v>
      </c>
      <c r="H699">
        <f t="shared" si="31"/>
        <v>2602.5500000000002</v>
      </c>
      <c r="I699">
        <f t="shared" si="32"/>
        <v>85.130200000000002</v>
      </c>
      <c r="J699" t="s">
        <v>122</v>
      </c>
      <c r="K699" t="s">
        <v>108</v>
      </c>
      <c r="L699" t="s">
        <v>17</v>
      </c>
      <c r="M699" t="s">
        <v>48</v>
      </c>
      <c r="N699" t="s">
        <v>215</v>
      </c>
      <c r="O699" t="s">
        <v>639</v>
      </c>
      <c r="P699" t="s">
        <v>201</v>
      </c>
    </row>
    <row r="700" spans="1:16" x14ac:dyDescent="0.25">
      <c r="A700">
        <v>24386</v>
      </c>
      <c r="B700" t="s">
        <v>13</v>
      </c>
      <c r="C700">
        <v>12</v>
      </c>
      <c r="D700">
        <v>503.08</v>
      </c>
      <c r="E700" t="s">
        <v>67</v>
      </c>
      <c r="F700" s="3">
        <f t="shared" si="30"/>
        <v>41.923333333333332</v>
      </c>
      <c r="G700">
        <v>-102.74</v>
      </c>
      <c r="H700">
        <f t="shared" si="31"/>
        <v>605.81999999999994</v>
      </c>
      <c r="I700">
        <f t="shared" si="32"/>
        <v>0</v>
      </c>
      <c r="J700" t="s">
        <v>122</v>
      </c>
      <c r="K700" t="s">
        <v>108</v>
      </c>
      <c r="L700" t="s">
        <v>17</v>
      </c>
      <c r="M700" t="s">
        <v>48</v>
      </c>
      <c r="N700" t="s">
        <v>215</v>
      </c>
      <c r="O700" t="s">
        <v>640</v>
      </c>
      <c r="P700" t="s">
        <v>201</v>
      </c>
    </row>
    <row r="701" spans="1:16" x14ac:dyDescent="0.25">
      <c r="A701">
        <v>25473</v>
      </c>
      <c r="B701" t="s">
        <v>13</v>
      </c>
      <c r="C701">
        <v>20</v>
      </c>
      <c r="D701">
        <v>794.32</v>
      </c>
      <c r="E701" t="s">
        <v>67</v>
      </c>
      <c r="F701" s="3">
        <f t="shared" si="30"/>
        <v>39.716000000000001</v>
      </c>
      <c r="G701">
        <v>67.61</v>
      </c>
      <c r="H701">
        <f t="shared" si="31"/>
        <v>726.71</v>
      </c>
      <c r="I701">
        <f t="shared" si="32"/>
        <v>0</v>
      </c>
      <c r="J701" t="s">
        <v>636</v>
      </c>
      <c r="K701" t="s">
        <v>108</v>
      </c>
      <c r="L701" t="s">
        <v>17</v>
      </c>
      <c r="M701" t="s">
        <v>18</v>
      </c>
      <c r="N701" t="s">
        <v>203</v>
      </c>
      <c r="O701" t="s">
        <v>300</v>
      </c>
      <c r="P701" t="s">
        <v>201</v>
      </c>
    </row>
    <row r="702" spans="1:16" x14ac:dyDescent="0.25">
      <c r="A702">
        <v>26691</v>
      </c>
      <c r="B702" t="s">
        <v>28</v>
      </c>
      <c r="C702">
        <v>37</v>
      </c>
      <c r="D702">
        <v>270.43</v>
      </c>
      <c r="E702" t="s">
        <v>67</v>
      </c>
      <c r="F702" s="3">
        <f t="shared" si="30"/>
        <v>7.308918918918919</v>
      </c>
      <c r="G702">
        <v>-83.16</v>
      </c>
      <c r="H702">
        <f t="shared" si="31"/>
        <v>353.59000000000003</v>
      </c>
      <c r="I702">
        <f t="shared" si="32"/>
        <v>0</v>
      </c>
      <c r="J702" t="s">
        <v>634</v>
      </c>
      <c r="K702" t="s">
        <v>64</v>
      </c>
      <c r="L702" t="s">
        <v>17</v>
      </c>
      <c r="M702" t="s">
        <v>18</v>
      </c>
      <c r="N702" t="s">
        <v>210</v>
      </c>
      <c r="O702" t="s">
        <v>287</v>
      </c>
      <c r="P702" t="s">
        <v>201</v>
      </c>
    </row>
    <row r="703" spans="1:16" x14ac:dyDescent="0.25">
      <c r="A703">
        <v>29927</v>
      </c>
      <c r="B703" t="s">
        <v>13</v>
      </c>
      <c r="C703">
        <v>19</v>
      </c>
      <c r="D703">
        <v>257.97000000000003</v>
      </c>
      <c r="E703" t="s">
        <v>67</v>
      </c>
      <c r="F703" s="3">
        <f t="shared" si="30"/>
        <v>13.577368421052633</v>
      </c>
      <c r="G703">
        <v>33.18</v>
      </c>
      <c r="H703">
        <f t="shared" si="31"/>
        <v>224.79000000000002</v>
      </c>
      <c r="I703">
        <f t="shared" si="32"/>
        <v>0</v>
      </c>
      <c r="J703" t="s">
        <v>122</v>
      </c>
      <c r="K703" t="s">
        <v>64</v>
      </c>
      <c r="L703" t="s">
        <v>17</v>
      </c>
      <c r="M703" t="s">
        <v>18</v>
      </c>
      <c r="N703" t="s">
        <v>210</v>
      </c>
      <c r="O703" t="s">
        <v>382</v>
      </c>
      <c r="P703" t="s">
        <v>201</v>
      </c>
    </row>
    <row r="704" spans="1:16" x14ac:dyDescent="0.25">
      <c r="A704">
        <v>33250</v>
      </c>
      <c r="B704" t="s">
        <v>28</v>
      </c>
      <c r="C704">
        <v>40</v>
      </c>
      <c r="D704">
        <v>7381.19</v>
      </c>
      <c r="E704" t="s">
        <v>67</v>
      </c>
      <c r="F704" s="3">
        <f t="shared" si="30"/>
        <v>184.52974999999998</v>
      </c>
      <c r="G704">
        <v>2998.88</v>
      </c>
      <c r="H704">
        <f t="shared" si="31"/>
        <v>4382.3099999999995</v>
      </c>
      <c r="I704">
        <f t="shared" si="32"/>
        <v>147.62379999999999</v>
      </c>
      <c r="J704" t="s">
        <v>338</v>
      </c>
      <c r="K704" t="s">
        <v>64</v>
      </c>
      <c r="L704" t="s">
        <v>17</v>
      </c>
      <c r="M704" t="s">
        <v>18</v>
      </c>
      <c r="N704" t="s">
        <v>41</v>
      </c>
      <c r="O704" t="s">
        <v>490</v>
      </c>
      <c r="P704" t="s">
        <v>201</v>
      </c>
    </row>
    <row r="705" spans="1:16" x14ac:dyDescent="0.25">
      <c r="A705">
        <v>37862</v>
      </c>
      <c r="B705" t="s">
        <v>28</v>
      </c>
      <c r="C705">
        <v>27</v>
      </c>
      <c r="D705">
        <v>1603.27</v>
      </c>
      <c r="E705" t="s">
        <v>67</v>
      </c>
      <c r="F705" s="3">
        <f t="shared" si="30"/>
        <v>59.380370370370372</v>
      </c>
      <c r="G705">
        <v>452.49</v>
      </c>
      <c r="H705">
        <f t="shared" si="31"/>
        <v>1150.78</v>
      </c>
      <c r="I705">
        <f t="shared" si="32"/>
        <v>0</v>
      </c>
      <c r="J705" t="s">
        <v>338</v>
      </c>
      <c r="K705" t="s">
        <v>64</v>
      </c>
      <c r="L705" t="s">
        <v>17</v>
      </c>
      <c r="M705" t="s">
        <v>18</v>
      </c>
      <c r="N705" t="s">
        <v>41</v>
      </c>
      <c r="O705" t="s">
        <v>273</v>
      </c>
      <c r="P705" t="s">
        <v>201</v>
      </c>
    </row>
    <row r="706" spans="1:16" x14ac:dyDescent="0.25">
      <c r="A706">
        <v>39015</v>
      </c>
      <c r="B706" t="s">
        <v>36</v>
      </c>
      <c r="C706">
        <v>11</v>
      </c>
      <c r="D706">
        <v>74.02</v>
      </c>
      <c r="E706" t="s">
        <v>67</v>
      </c>
      <c r="F706" s="3">
        <f t="shared" si="30"/>
        <v>6.7290909090909086</v>
      </c>
      <c r="G706">
        <v>-28.45</v>
      </c>
      <c r="H706">
        <f t="shared" si="31"/>
        <v>102.47</v>
      </c>
      <c r="I706">
        <f t="shared" si="32"/>
        <v>0</v>
      </c>
      <c r="J706" t="s">
        <v>191</v>
      </c>
      <c r="K706" t="s">
        <v>64</v>
      </c>
      <c r="L706" t="s">
        <v>17</v>
      </c>
      <c r="M706" t="s">
        <v>18</v>
      </c>
      <c r="N706" t="s">
        <v>203</v>
      </c>
      <c r="O706" t="s">
        <v>421</v>
      </c>
      <c r="P706" t="s">
        <v>201</v>
      </c>
    </row>
    <row r="707" spans="1:16" x14ac:dyDescent="0.25">
      <c r="A707">
        <v>40962</v>
      </c>
      <c r="B707" t="s">
        <v>43</v>
      </c>
      <c r="C707">
        <v>28</v>
      </c>
      <c r="D707">
        <v>1553.66</v>
      </c>
      <c r="E707" t="s">
        <v>67</v>
      </c>
      <c r="F707" s="3">
        <f t="shared" ref="F707:F731" si="33">D707/C707</f>
        <v>55.487857142857145</v>
      </c>
      <c r="G707">
        <v>547.48</v>
      </c>
      <c r="H707">
        <f t="shared" ref="H707:H731" si="34">D707-G707</f>
        <v>1006.1800000000001</v>
      </c>
      <c r="I707">
        <f t="shared" ref="I707:I731" si="35">IF(D707&gt;=3000,D707*2%,0)</f>
        <v>0</v>
      </c>
      <c r="J707" t="s">
        <v>636</v>
      </c>
      <c r="K707" t="s">
        <v>64</v>
      </c>
      <c r="L707" t="s">
        <v>17</v>
      </c>
      <c r="M707" t="s">
        <v>18</v>
      </c>
      <c r="N707" t="s">
        <v>41</v>
      </c>
      <c r="O707" t="s">
        <v>641</v>
      </c>
      <c r="P707" t="s">
        <v>201</v>
      </c>
    </row>
    <row r="708" spans="1:16" x14ac:dyDescent="0.25">
      <c r="A708">
        <v>40962</v>
      </c>
      <c r="B708" t="s">
        <v>43</v>
      </c>
      <c r="C708">
        <v>30</v>
      </c>
      <c r="D708">
        <v>3276.9965000000002</v>
      </c>
      <c r="E708" t="s">
        <v>67</v>
      </c>
      <c r="F708" s="3">
        <f t="shared" si="33"/>
        <v>109.23321666666668</v>
      </c>
      <c r="G708">
        <v>653.05999999999995</v>
      </c>
      <c r="H708">
        <f t="shared" si="34"/>
        <v>2623.9365000000003</v>
      </c>
      <c r="I708">
        <f t="shared" si="35"/>
        <v>65.539929999999998</v>
      </c>
      <c r="J708" t="s">
        <v>636</v>
      </c>
      <c r="K708" t="s">
        <v>64</v>
      </c>
      <c r="L708" t="s">
        <v>17</v>
      </c>
      <c r="M708" t="s">
        <v>48</v>
      </c>
      <c r="N708" t="s">
        <v>149</v>
      </c>
      <c r="O708" t="s">
        <v>642</v>
      </c>
      <c r="P708" t="s">
        <v>201</v>
      </c>
    </row>
    <row r="709" spans="1:16" x14ac:dyDescent="0.25">
      <c r="A709">
        <v>50949</v>
      </c>
      <c r="B709" t="s">
        <v>36</v>
      </c>
      <c r="C709">
        <v>46</v>
      </c>
      <c r="D709">
        <v>4804.0384999999997</v>
      </c>
      <c r="E709" t="s">
        <v>67</v>
      </c>
      <c r="F709" s="3">
        <f t="shared" si="33"/>
        <v>104.43561956521738</v>
      </c>
      <c r="G709">
        <v>1077.92</v>
      </c>
      <c r="H709">
        <f t="shared" si="34"/>
        <v>3726.1184999999996</v>
      </c>
      <c r="I709">
        <f t="shared" si="35"/>
        <v>96.080770000000001</v>
      </c>
      <c r="J709" t="s">
        <v>338</v>
      </c>
      <c r="K709" t="s">
        <v>64</v>
      </c>
      <c r="L709" t="s">
        <v>17</v>
      </c>
      <c r="M709" t="s">
        <v>48</v>
      </c>
      <c r="N709" t="s">
        <v>149</v>
      </c>
      <c r="O709" t="s">
        <v>419</v>
      </c>
      <c r="P709" t="s">
        <v>201</v>
      </c>
    </row>
    <row r="710" spans="1:16" x14ac:dyDescent="0.25">
      <c r="A710">
        <v>53152</v>
      </c>
      <c r="B710" t="s">
        <v>36</v>
      </c>
      <c r="C710">
        <v>5</v>
      </c>
      <c r="D710">
        <v>185.79</v>
      </c>
      <c r="E710" t="s">
        <v>67</v>
      </c>
      <c r="F710" s="3">
        <f t="shared" si="33"/>
        <v>37.158000000000001</v>
      </c>
      <c r="G710">
        <v>-159.68</v>
      </c>
      <c r="H710">
        <f t="shared" si="34"/>
        <v>345.47</v>
      </c>
      <c r="I710">
        <f t="shared" si="35"/>
        <v>0</v>
      </c>
      <c r="J710" t="s">
        <v>124</v>
      </c>
      <c r="K710" t="s">
        <v>64</v>
      </c>
      <c r="L710" t="s">
        <v>17</v>
      </c>
      <c r="M710" t="s">
        <v>48</v>
      </c>
      <c r="N710" t="s">
        <v>215</v>
      </c>
      <c r="O710" t="s">
        <v>643</v>
      </c>
      <c r="P710" t="s">
        <v>201</v>
      </c>
    </row>
    <row r="711" spans="1:16" x14ac:dyDescent="0.25">
      <c r="A711">
        <v>53152</v>
      </c>
      <c r="B711" t="s">
        <v>36</v>
      </c>
      <c r="C711">
        <v>9</v>
      </c>
      <c r="D711">
        <v>186.67</v>
      </c>
      <c r="E711" t="s">
        <v>67</v>
      </c>
      <c r="F711" s="3">
        <f t="shared" si="33"/>
        <v>20.74111111111111</v>
      </c>
      <c r="G711">
        <v>2.06</v>
      </c>
      <c r="H711">
        <f t="shared" si="34"/>
        <v>184.60999999999999</v>
      </c>
      <c r="I711">
        <f t="shared" si="35"/>
        <v>0</v>
      </c>
      <c r="J711" t="s">
        <v>124</v>
      </c>
      <c r="K711" t="s">
        <v>64</v>
      </c>
      <c r="L711" t="s">
        <v>17</v>
      </c>
      <c r="M711" t="s">
        <v>18</v>
      </c>
      <c r="N711" t="s">
        <v>203</v>
      </c>
      <c r="O711" t="s">
        <v>530</v>
      </c>
      <c r="P711" t="s">
        <v>201</v>
      </c>
    </row>
    <row r="712" spans="1:16" x14ac:dyDescent="0.25">
      <c r="A712">
        <v>55526</v>
      </c>
      <c r="B712" t="s">
        <v>13</v>
      </c>
      <c r="C712">
        <v>23</v>
      </c>
      <c r="D712">
        <v>445.17</v>
      </c>
      <c r="E712" t="s">
        <v>67</v>
      </c>
      <c r="F712" s="3">
        <f t="shared" si="33"/>
        <v>19.355217391304347</v>
      </c>
      <c r="G712">
        <v>38.11</v>
      </c>
      <c r="H712">
        <f t="shared" si="34"/>
        <v>407.06</v>
      </c>
      <c r="I712">
        <f t="shared" si="35"/>
        <v>0</v>
      </c>
      <c r="J712" t="s">
        <v>338</v>
      </c>
      <c r="K712" t="s">
        <v>64</v>
      </c>
      <c r="L712" t="s">
        <v>17</v>
      </c>
      <c r="M712" t="s">
        <v>18</v>
      </c>
      <c r="N712" t="s">
        <v>203</v>
      </c>
      <c r="O712" t="s">
        <v>346</v>
      </c>
      <c r="P712" t="s">
        <v>201</v>
      </c>
    </row>
    <row r="713" spans="1:16" x14ac:dyDescent="0.25">
      <c r="A713">
        <v>57153</v>
      </c>
      <c r="B713" t="s">
        <v>43</v>
      </c>
      <c r="C713">
        <v>45</v>
      </c>
      <c r="D713">
        <v>698.1</v>
      </c>
      <c r="E713" t="s">
        <v>67</v>
      </c>
      <c r="F713" s="3">
        <f t="shared" si="33"/>
        <v>15.513333333333334</v>
      </c>
      <c r="G713">
        <v>336.25</v>
      </c>
      <c r="H713">
        <f t="shared" si="34"/>
        <v>361.85</v>
      </c>
      <c r="I713">
        <f t="shared" si="35"/>
        <v>0</v>
      </c>
      <c r="J713" t="s">
        <v>194</v>
      </c>
      <c r="K713" t="s">
        <v>64</v>
      </c>
      <c r="L713" t="s">
        <v>17</v>
      </c>
      <c r="M713" t="s">
        <v>18</v>
      </c>
      <c r="N713" t="s">
        <v>220</v>
      </c>
      <c r="O713" t="s">
        <v>409</v>
      </c>
      <c r="P713" t="s">
        <v>201</v>
      </c>
    </row>
    <row r="714" spans="1:16" x14ac:dyDescent="0.25">
      <c r="A714">
        <v>59878</v>
      </c>
      <c r="B714" t="s">
        <v>13</v>
      </c>
      <c r="C714">
        <v>23</v>
      </c>
      <c r="D714">
        <v>249.64</v>
      </c>
      <c r="E714" t="s">
        <v>67</v>
      </c>
      <c r="F714" s="3">
        <f t="shared" si="33"/>
        <v>10.85391304347826</v>
      </c>
      <c r="G714">
        <v>-91.65</v>
      </c>
      <c r="H714">
        <f t="shared" si="34"/>
        <v>341.28999999999996</v>
      </c>
      <c r="I714">
        <f t="shared" si="35"/>
        <v>0</v>
      </c>
      <c r="J714" t="s">
        <v>196</v>
      </c>
      <c r="K714" t="s">
        <v>64</v>
      </c>
      <c r="L714" t="s">
        <v>17</v>
      </c>
      <c r="M714" t="s">
        <v>18</v>
      </c>
      <c r="N714" t="s">
        <v>19</v>
      </c>
      <c r="O714" t="s">
        <v>207</v>
      </c>
      <c r="P714" t="s">
        <v>201</v>
      </c>
    </row>
    <row r="715" spans="1:16" x14ac:dyDescent="0.25">
      <c r="A715">
        <v>1600</v>
      </c>
      <c r="B715" t="s">
        <v>36</v>
      </c>
      <c r="C715">
        <v>32</v>
      </c>
      <c r="D715">
        <v>303.58999999999997</v>
      </c>
      <c r="E715" t="s">
        <v>67</v>
      </c>
      <c r="F715" s="3">
        <f t="shared" si="33"/>
        <v>9.4871874999999992</v>
      </c>
      <c r="G715">
        <v>-45.99</v>
      </c>
      <c r="H715">
        <f t="shared" si="34"/>
        <v>349.58</v>
      </c>
      <c r="I715">
        <f t="shared" si="35"/>
        <v>0</v>
      </c>
      <c r="J715" t="s">
        <v>644</v>
      </c>
      <c r="K715" t="s">
        <v>64</v>
      </c>
      <c r="L715" t="s">
        <v>17</v>
      </c>
      <c r="M715" t="s">
        <v>25</v>
      </c>
      <c r="N715" t="s">
        <v>26</v>
      </c>
      <c r="O715" t="s">
        <v>464</v>
      </c>
      <c r="P715" t="s">
        <v>201</v>
      </c>
    </row>
    <row r="716" spans="1:16" x14ac:dyDescent="0.25">
      <c r="A716">
        <v>1600</v>
      </c>
      <c r="B716" t="s">
        <v>36</v>
      </c>
      <c r="C716">
        <v>36</v>
      </c>
      <c r="D716">
        <v>191.6</v>
      </c>
      <c r="E716" t="s">
        <v>67</v>
      </c>
      <c r="F716" s="3">
        <f t="shared" si="33"/>
        <v>5.322222222222222</v>
      </c>
      <c r="G716">
        <v>-150.74</v>
      </c>
      <c r="H716">
        <f t="shared" si="34"/>
        <v>342.34000000000003</v>
      </c>
      <c r="I716">
        <f t="shared" si="35"/>
        <v>0</v>
      </c>
      <c r="J716" t="s">
        <v>644</v>
      </c>
      <c r="K716" t="s">
        <v>64</v>
      </c>
      <c r="L716" t="s">
        <v>17</v>
      </c>
      <c r="M716" t="s">
        <v>18</v>
      </c>
      <c r="N716" t="s">
        <v>203</v>
      </c>
      <c r="O716" t="s">
        <v>645</v>
      </c>
      <c r="P716" t="s">
        <v>201</v>
      </c>
    </row>
    <row r="717" spans="1:16" x14ac:dyDescent="0.25">
      <c r="A717">
        <v>2373</v>
      </c>
      <c r="B717" t="s">
        <v>28</v>
      </c>
      <c r="C717">
        <v>36</v>
      </c>
      <c r="D717">
        <v>317.58999999999997</v>
      </c>
      <c r="E717" t="s">
        <v>67</v>
      </c>
      <c r="F717" s="3">
        <f t="shared" si="33"/>
        <v>8.8219444444444441</v>
      </c>
      <c r="G717">
        <v>-46.12</v>
      </c>
      <c r="H717">
        <f t="shared" si="34"/>
        <v>363.71</v>
      </c>
      <c r="I717">
        <f t="shared" si="35"/>
        <v>0</v>
      </c>
      <c r="J717" t="s">
        <v>197</v>
      </c>
      <c r="K717" t="s">
        <v>64</v>
      </c>
      <c r="L717" t="s">
        <v>17</v>
      </c>
      <c r="M717" t="s">
        <v>18</v>
      </c>
      <c r="N717" t="s">
        <v>210</v>
      </c>
      <c r="O717" t="s">
        <v>450</v>
      </c>
      <c r="P717" t="s">
        <v>201</v>
      </c>
    </row>
    <row r="718" spans="1:16" x14ac:dyDescent="0.25">
      <c r="A718">
        <v>3109</v>
      </c>
      <c r="B718" t="s">
        <v>31</v>
      </c>
      <c r="C718">
        <v>37</v>
      </c>
      <c r="D718">
        <v>6477.7394999999997</v>
      </c>
      <c r="E718" t="s">
        <v>67</v>
      </c>
      <c r="F718" s="3">
        <f t="shared" si="33"/>
        <v>175.07404054054052</v>
      </c>
      <c r="G718">
        <v>1653.97</v>
      </c>
      <c r="H718">
        <f t="shared" si="34"/>
        <v>4823.7694999999994</v>
      </c>
      <c r="I718">
        <f t="shared" si="35"/>
        <v>129.55479</v>
      </c>
      <c r="J718" t="s">
        <v>644</v>
      </c>
      <c r="K718" t="s">
        <v>64</v>
      </c>
      <c r="L718" t="s">
        <v>17</v>
      </c>
      <c r="M718" t="s">
        <v>48</v>
      </c>
      <c r="N718" t="s">
        <v>149</v>
      </c>
      <c r="O718" t="s">
        <v>646</v>
      </c>
      <c r="P718" t="s">
        <v>201</v>
      </c>
    </row>
    <row r="719" spans="1:16" x14ac:dyDescent="0.25">
      <c r="A719">
        <v>12452</v>
      </c>
      <c r="B719" t="s">
        <v>36</v>
      </c>
      <c r="C719">
        <v>1</v>
      </c>
      <c r="D719">
        <v>356.95</v>
      </c>
      <c r="E719" t="s">
        <v>67</v>
      </c>
      <c r="F719" s="3">
        <f t="shared" si="33"/>
        <v>356.95</v>
      </c>
      <c r="G719">
        <v>-228.24</v>
      </c>
      <c r="H719">
        <f t="shared" si="34"/>
        <v>585.19000000000005</v>
      </c>
      <c r="I719">
        <f t="shared" si="35"/>
        <v>0</v>
      </c>
      <c r="J719" t="s">
        <v>198</v>
      </c>
      <c r="K719" t="s">
        <v>64</v>
      </c>
      <c r="L719" t="s">
        <v>17</v>
      </c>
      <c r="M719" t="s">
        <v>18</v>
      </c>
      <c r="N719" t="s">
        <v>210</v>
      </c>
      <c r="O719" t="s">
        <v>647</v>
      </c>
      <c r="P719" t="s">
        <v>201</v>
      </c>
    </row>
    <row r="720" spans="1:16" x14ac:dyDescent="0.25">
      <c r="A720">
        <v>12452</v>
      </c>
      <c r="B720" t="s">
        <v>36</v>
      </c>
      <c r="C720">
        <v>38</v>
      </c>
      <c r="D720">
        <v>2063.42</v>
      </c>
      <c r="E720" t="s">
        <v>67</v>
      </c>
      <c r="F720" s="3">
        <f t="shared" si="33"/>
        <v>54.300526315789476</v>
      </c>
      <c r="G720">
        <v>989.95</v>
      </c>
      <c r="H720">
        <f t="shared" si="34"/>
        <v>1073.47</v>
      </c>
      <c r="I720">
        <f t="shared" si="35"/>
        <v>0</v>
      </c>
      <c r="J720" t="s">
        <v>198</v>
      </c>
      <c r="K720" t="s">
        <v>64</v>
      </c>
      <c r="L720" t="s">
        <v>17</v>
      </c>
      <c r="M720" t="s">
        <v>18</v>
      </c>
      <c r="N720" t="s">
        <v>203</v>
      </c>
      <c r="O720" t="s">
        <v>648</v>
      </c>
      <c r="P720" t="s">
        <v>201</v>
      </c>
    </row>
    <row r="721" spans="1:16" x14ac:dyDescent="0.25">
      <c r="A721">
        <v>15808</v>
      </c>
      <c r="B721" t="s">
        <v>43</v>
      </c>
      <c r="C721">
        <v>45</v>
      </c>
      <c r="D721">
        <v>882.96</v>
      </c>
      <c r="E721" t="s">
        <v>67</v>
      </c>
      <c r="F721" s="3">
        <f t="shared" si="33"/>
        <v>19.621333333333332</v>
      </c>
      <c r="G721">
        <v>11.65</v>
      </c>
      <c r="H721">
        <f t="shared" si="34"/>
        <v>871.31000000000006</v>
      </c>
      <c r="I721">
        <f t="shared" si="35"/>
        <v>0</v>
      </c>
      <c r="J721" t="s">
        <v>198</v>
      </c>
      <c r="K721" t="s">
        <v>64</v>
      </c>
      <c r="L721" t="s">
        <v>17</v>
      </c>
      <c r="M721" t="s">
        <v>48</v>
      </c>
      <c r="N721" t="s">
        <v>215</v>
      </c>
      <c r="O721" t="s">
        <v>315</v>
      </c>
      <c r="P721" t="s">
        <v>201</v>
      </c>
    </row>
    <row r="722" spans="1:16" x14ac:dyDescent="0.25">
      <c r="A722">
        <v>29318</v>
      </c>
      <c r="B722" t="s">
        <v>28</v>
      </c>
      <c r="C722">
        <v>34</v>
      </c>
      <c r="D722">
        <v>3375.3074999999999</v>
      </c>
      <c r="E722" t="s">
        <v>67</v>
      </c>
      <c r="F722" s="3">
        <f t="shared" si="33"/>
        <v>99.273749999999993</v>
      </c>
      <c r="G722">
        <v>562.13</v>
      </c>
      <c r="H722">
        <f t="shared" si="34"/>
        <v>2813.1774999999998</v>
      </c>
      <c r="I722">
        <f t="shared" si="35"/>
        <v>67.506150000000005</v>
      </c>
      <c r="J722" t="s">
        <v>63</v>
      </c>
      <c r="K722" t="s">
        <v>64</v>
      </c>
      <c r="L722" t="s">
        <v>17</v>
      </c>
      <c r="M722" t="s">
        <v>48</v>
      </c>
      <c r="N722" t="s">
        <v>149</v>
      </c>
      <c r="O722" t="s">
        <v>477</v>
      </c>
      <c r="P722" t="s">
        <v>201</v>
      </c>
    </row>
    <row r="723" spans="1:16" x14ac:dyDescent="0.25">
      <c r="A723">
        <v>30016</v>
      </c>
      <c r="B723" t="s">
        <v>43</v>
      </c>
      <c r="C723">
        <v>15</v>
      </c>
      <c r="D723">
        <v>85.56</v>
      </c>
      <c r="E723" t="s">
        <v>67</v>
      </c>
      <c r="F723" s="3">
        <f t="shared" si="33"/>
        <v>5.7039999999999997</v>
      </c>
      <c r="G723">
        <v>-41.58</v>
      </c>
      <c r="H723">
        <f t="shared" si="34"/>
        <v>127.14</v>
      </c>
      <c r="I723">
        <f t="shared" si="35"/>
        <v>0</v>
      </c>
      <c r="J723" t="s">
        <v>198</v>
      </c>
      <c r="K723" t="s">
        <v>64</v>
      </c>
      <c r="L723" t="s">
        <v>17</v>
      </c>
      <c r="M723" t="s">
        <v>18</v>
      </c>
      <c r="N723" t="s">
        <v>203</v>
      </c>
      <c r="O723" t="s">
        <v>356</v>
      </c>
      <c r="P723" t="s">
        <v>201</v>
      </c>
    </row>
    <row r="724" spans="1:16" x14ac:dyDescent="0.25">
      <c r="A724">
        <v>30016</v>
      </c>
      <c r="B724" t="s">
        <v>43</v>
      </c>
      <c r="C724">
        <v>8</v>
      </c>
      <c r="D724">
        <v>754.65549999999996</v>
      </c>
      <c r="E724" t="s">
        <v>67</v>
      </c>
      <c r="F724" s="3">
        <f t="shared" si="33"/>
        <v>94.331937499999995</v>
      </c>
      <c r="G724">
        <v>-212.55</v>
      </c>
      <c r="H724">
        <f t="shared" si="34"/>
        <v>967.20550000000003</v>
      </c>
      <c r="I724">
        <f t="shared" si="35"/>
        <v>0</v>
      </c>
      <c r="J724" t="s">
        <v>198</v>
      </c>
      <c r="K724" t="s">
        <v>64</v>
      </c>
      <c r="L724" t="s">
        <v>17</v>
      </c>
      <c r="M724" t="s">
        <v>48</v>
      </c>
      <c r="N724" t="s">
        <v>149</v>
      </c>
      <c r="O724" t="s">
        <v>511</v>
      </c>
      <c r="P724" t="s">
        <v>201</v>
      </c>
    </row>
    <row r="725" spans="1:16" x14ac:dyDescent="0.25">
      <c r="A725">
        <v>40961</v>
      </c>
      <c r="B725" t="s">
        <v>36</v>
      </c>
      <c r="C725">
        <v>7</v>
      </c>
      <c r="D725">
        <v>23.84</v>
      </c>
      <c r="E725" t="s">
        <v>67</v>
      </c>
      <c r="F725" s="3">
        <f t="shared" si="33"/>
        <v>3.4057142857142857</v>
      </c>
      <c r="G725">
        <v>5.88</v>
      </c>
      <c r="H725">
        <f t="shared" si="34"/>
        <v>17.96</v>
      </c>
      <c r="I725">
        <f t="shared" si="35"/>
        <v>0</v>
      </c>
      <c r="J725" t="s">
        <v>198</v>
      </c>
      <c r="K725" t="s">
        <v>64</v>
      </c>
      <c r="L725" t="s">
        <v>17</v>
      </c>
      <c r="M725" t="s">
        <v>18</v>
      </c>
      <c r="N725" t="s">
        <v>199</v>
      </c>
      <c r="O725" t="s">
        <v>564</v>
      </c>
      <c r="P725" t="s">
        <v>201</v>
      </c>
    </row>
    <row r="726" spans="1:16" x14ac:dyDescent="0.25">
      <c r="A726">
        <v>41543</v>
      </c>
      <c r="B726" t="s">
        <v>31</v>
      </c>
      <c r="C726">
        <v>24</v>
      </c>
      <c r="D726">
        <v>1318.8685</v>
      </c>
      <c r="E726" t="s">
        <v>67</v>
      </c>
      <c r="F726" s="3">
        <f t="shared" si="33"/>
        <v>54.952854166666668</v>
      </c>
      <c r="G726">
        <v>172.33</v>
      </c>
      <c r="H726">
        <f t="shared" si="34"/>
        <v>1146.5385000000001</v>
      </c>
      <c r="I726">
        <f t="shared" si="35"/>
        <v>0</v>
      </c>
      <c r="J726" t="s">
        <v>198</v>
      </c>
      <c r="K726" t="s">
        <v>64</v>
      </c>
      <c r="L726" t="s">
        <v>17</v>
      </c>
      <c r="M726" t="s">
        <v>48</v>
      </c>
      <c r="N726" t="s">
        <v>149</v>
      </c>
      <c r="O726" t="s">
        <v>290</v>
      </c>
      <c r="P726" t="s">
        <v>201</v>
      </c>
    </row>
    <row r="727" spans="1:16" x14ac:dyDescent="0.25">
      <c r="A727">
        <v>56101</v>
      </c>
      <c r="B727" t="s">
        <v>28</v>
      </c>
      <c r="C727">
        <v>44</v>
      </c>
      <c r="D727">
        <v>5347.13</v>
      </c>
      <c r="E727" t="s">
        <v>67</v>
      </c>
      <c r="F727" s="3">
        <f t="shared" si="33"/>
        <v>121.52568181818182</v>
      </c>
      <c r="G727">
        <v>1886.41</v>
      </c>
      <c r="H727">
        <f t="shared" si="34"/>
        <v>3460.7200000000003</v>
      </c>
      <c r="I727">
        <f t="shared" si="35"/>
        <v>106.9426</v>
      </c>
      <c r="J727" t="s">
        <v>198</v>
      </c>
      <c r="K727" t="s">
        <v>64</v>
      </c>
      <c r="L727" t="s">
        <v>17</v>
      </c>
      <c r="M727" t="s">
        <v>18</v>
      </c>
      <c r="N727" t="s">
        <v>210</v>
      </c>
      <c r="O727" t="s">
        <v>649</v>
      </c>
      <c r="P727" t="s">
        <v>201</v>
      </c>
    </row>
    <row r="728" spans="1:16" x14ac:dyDescent="0.25">
      <c r="A728">
        <v>1059</v>
      </c>
      <c r="B728" t="s">
        <v>43</v>
      </c>
      <c r="C728">
        <v>22</v>
      </c>
      <c r="D728">
        <v>127.33</v>
      </c>
      <c r="E728" t="s">
        <v>67</v>
      </c>
      <c r="F728" s="3">
        <f t="shared" si="33"/>
        <v>5.7877272727272731</v>
      </c>
      <c r="G728">
        <v>5.3</v>
      </c>
      <c r="H728">
        <f t="shared" si="34"/>
        <v>122.03</v>
      </c>
      <c r="I728">
        <f t="shared" si="35"/>
        <v>0</v>
      </c>
      <c r="J728" t="s">
        <v>650</v>
      </c>
      <c r="K728" t="s">
        <v>64</v>
      </c>
      <c r="L728" t="s">
        <v>17</v>
      </c>
      <c r="M728" t="s">
        <v>18</v>
      </c>
      <c r="N728" t="s">
        <v>210</v>
      </c>
      <c r="O728" t="s">
        <v>651</v>
      </c>
      <c r="P728" t="s">
        <v>201</v>
      </c>
    </row>
    <row r="729" spans="1:16" x14ac:dyDescent="0.25">
      <c r="A729">
        <v>1059</v>
      </c>
      <c r="B729" t="s">
        <v>43</v>
      </c>
      <c r="C729">
        <v>24</v>
      </c>
      <c r="D729">
        <v>990.1</v>
      </c>
      <c r="E729" t="s">
        <v>67</v>
      </c>
      <c r="F729" s="3">
        <f t="shared" si="33"/>
        <v>41.25416666666667</v>
      </c>
      <c r="G729">
        <v>310.22000000000003</v>
      </c>
      <c r="H729">
        <f t="shared" si="34"/>
        <v>679.88</v>
      </c>
      <c r="I729">
        <f t="shared" si="35"/>
        <v>0</v>
      </c>
      <c r="J729" t="s">
        <v>650</v>
      </c>
      <c r="K729" t="s">
        <v>64</v>
      </c>
      <c r="L729" t="s">
        <v>17</v>
      </c>
      <c r="M729" t="s">
        <v>18</v>
      </c>
      <c r="N729" t="s">
        <v>210</v>
      </c>
      <c r="O729" t="s">
        <v>526</v>
      </c>
      <c r="P729" t="s">
        <v>201</v>
      </c>
    </row>
    <row r="730" spans="1:16" x14ac:dyDescent="0.25">
      <c r="A730">
        <v>1826</v>
      </c>
      <c r="B730" t="s">
        <v>28</v>
      </c>
      <c r="C730">
        <v>5</v>
      </c>
      <c r="D730">
        <v>28.32</v>
      </c>
      <c r="E730" t="s">
        <v>67</v>
      </c>
      <c r="F730" s="3">
        <f t="shared" si="33"/>
        <v>5.6639999999999997</v>
      </c>
      <c r="G730">
        <v>-14.35</v>
      </c>
      <c r="H730">
        <f t="shared" si="34"/>
        <v>42.67</v>
      </c>
      <c r="I730">
        <f t="shared" si="35"/>
        <v>0</v>
      </c>
      <c r="J730" t="s">
        <v>227</v>
      </c>
      <c r="K730" t="s">
        <v>64</v>
      </c>
      <c r="L730" t="s">
        <v>17</v>
      </c>
      <c r="M730" t="s">
        <v>18</v>
      </c>
      <c r="N730" t="s">
        <v>203</v>
      </c>
      <c r="O730" t="s">
        <v>487</v>
      </c>
      <c r="P730" t="s">
        <v>201</v>
      </c>
    </row>
    <row r="731" spans="1:16" x14ac:dyDescent="0.25">
      <c r="A731">
        <v>20003</v>
      </c>
      <c r="B731" t="s">
        <v>36</v>
      </c>
      <c r="C731">
        <v>39</v>
      </c>
      <c r="D731">
        <v>796.08</v>
      </c>
      <c r="E731" t="s">
        <v>67</v>
      </c>
      <c r="F731" s="3">
        <f t="shared" si="33"/>
        <v>20.412307692307692</v>
      </c>
      <c r="G731">
        <v>30.29</v>
      </c>
      <c r="H731">
        <f t="shared" si="34"/>
        <v>765.79000000000008</v>
      </c>
      <c r="I731">
        <f t="shared" si="35"/>
        <v>0</v>
      </c>
      <c r="J731" t="s">
        <v>652</v>
      </c>
      <c r="K731" t="s">
        <v>64</v>
      </c>
      <c r="L731" t="s">
        <v>17</v>
      </c>
      <c r="M731" t="s">
        <v>48</v>
      </c>
      <c r="N731" t="s">
        <v>215</v>
      </c>
      <c r="O731" t="s">
        <v>315</v>
      </c>
      <c r="P731" t="s">
        <v>201</v>
      </c>
    </row>
  </sheetData>
  <autoFilter ref="A1:P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10FAD0D-BA8A-426F-AFC8-32A08FAF2D90}">
            <x14:iconSet iconSet="3Triangles">
              <x14:cfvo type="percent">
                <xm:f>0</xm:f>
              </x14:cfvo>
              <x14:cfvo type="percent">
                <xm:f>10</xm:f>
              </x14:cfvo>
              <x14:cfvo type="percent">
                <xm:f>70</xm:f>
              </x14:cfvo>
            </x14:iconSet>
          </x14:cfRule>
          <xm:sqref>G1:H731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D3" sqref="D3:D7"/>
    </sheetView>
  </sheetViews>
  <sheetFormatPr defaultRowHeight="15" x14ac:dyDescent="0.25"/>
  <sheetData>
    <row r="1" spans="1:9" x14ac:dyDescent="0.25">
      <c r="A1" t="s">
        <v>670</v>
      </c>
      <c r="D1">
        <f>COUNT(Salesstore!A2:A731)</f>
        <v>730</v>
      </c>
    </row>
    <row r="3" spans="1:9" x14ac:dyDescent="0.25">
      <c r="A3" t="s">
        <v>654</v>
      </c>
      <c r="D3">
        <f>COUNTIF(Salesstore!$B$2:$B$731,Sheet2!I4)</f>
        <v>152</v>
      </c>
      <c r="I3" t="s">
        <v>659</v>
      </c>
    </row>
    <row r="4" spans="1:9" x14ac:dyDescent="0.25">
      <c r="A4" t="s">
        <v>655</v>
      </c>
      <c r="D4">
        <f>COUNTIF(Salesstore!$B$2:$B$731,Sheet2!I5)</f>
        <v>147</v>
      </c>
      <c r="I4" t="s">
        <v>13</v>
      </c>
    </row>
    <row r="5" spans="1:9" x14ac:dyDescent="0.25">
      <c r="A5" t="s">
        <v>656</v>
      </c>
      <c r="D5">
        <f>COUNTIF(Salesstore!$B$2:$B$731,Sheet2!I6)</f>
        <v>147</v>
      </c>
      <c r="I5" t="s">
        <v>660</v>
      </c>
    </row>
    <row r="6" spans="1:9" x14ac:dyDescent="0.25">
      <c r="A6" t="s">
        <v>657</v>
      </c>
      <c r="D6">
        <f>COUNTIF(Salesstore!$B$2:$B$731,Sheet2!I7)</f>
        <v>128</v>
      </c>
      <c r="I6" t="s">
        <v>31</v>
      </c>
    </row>
    <row r="7" spans="1:9" x14ac:dyDescent="0.25">
      <c r="A7" t="s">
        <v>658</v>
      </c>
      <c r="D7">
        <f>COUNTIF(Salesstore!$B$2:$B$731,Sheet2!I8)</f>
        <v>156</v>
      </c>
      <c r="I7" t="s">
        <v>36</v>
      </c>
    </row>
    <row r="8" spans="1:9" x14ac:dyDescent="0.25">
      <c r="I8" t="s">
        <v>661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E14" sqref="E14"/>
    </sheetView>
  </sheetViews>
  <sheetFormatPr defaultRowHeight="15" x14ac:dyDescent="0.25"/>
  <cols>
    <col min="3" max="3" width="17.5703125" customWidth="1"/>
    <col min="4" max="4" width="10.5703125" bestFit="1" customWidth="1"/>
  </cols>
  <sheetData>
    <row r="1" spans="1:9" x14ac:dyDescent="0.25">
      <c r="A1" t="s">
        <v>653</v>
      </c>
      <c r="D1">
        <f>COUNT(Salesstore!A:A)</f>
        <v>730</v>
      </c>
    </row>
    <row r="3" spans="1:9" x14ac:dyDescent="0.25">
      <c r="A3" t="s">
        <v>654</v>
      </c>
      <c r="D3">
        <f>COUNTIF(Salesstore!$B$2:$B$731,Sheet1!I4)</f>
        <v>152</v>
      </c>
      <c r="I3" t="s">
        <v>659</v>
      </c>
    </row>
    <row r="4" spans="1:9" x14ac:dyDescent="0.25">
      <c r="A4" t="s">
        <v>655</v>
      </c>
      <c r="D4">
        <f>COUNTIF(Salesstore!$B$2:$B$731,Sheet1!I5)</f>
        <v>147</v>
      </c>
      <c r="I4" t="s">
        <v>13</v>
      </c>
    </row>
    <row r="5" spans="1:9" x14ac:dyDescent="0.25">
      <c r="A5" t="s">
        <v>656</v>
      </c>
      <c r="D5">
        <f>COUNTIF(Salesstore!$B$2:$B$731,Sheet1!I6)</f>
        <v>147</v>
      </c>
      <c r="I5" t="s">
        <v>660</v>
      </c>
    </row>
    <row r="6" spans="1:9" x14ac:dyDescent="0.25">
      <c r="A6" t="s">
        <v>657</v>
      </c>
      <c r="D6">
        <f>COUNTIF(Salesstore!$B$2:$B$731,Sheet1!I7)</f>
        <v>128</v>
      </c>
      <c r="I6" t="s">
        <v>31</v>
      </c>
    </row>
    <row r="7" spans="1:9" x14ac:dyDescent="0.25">
      <c r="A7" t="s">
        <v>658</v>
      </c>
      <c r="D7">
        <f>COUNTIF(Salesstore!$B$2:$B$731,Sheet1!I8)</f>
        <v>156</v>
      </c>
      <c r="I7" t="s">
        <v>36</v>
      </c>
    </row>
    <row r="8" spans="1:9" x14ac:dyDescent="0.25">
      <c r="I8" t="s">
        <v>661</v>
      </c>
    </row>
    <row r="11" spans="1:9" x14ac:dyDescent="0.25">
      <c r="A11" t="s">
        <v>662</v>
      </c>
      <c r="D11" s="2">
        <f>SUM(Salesstore!C2:C731)</f>
        <v>18146</v>
      </c>
    </row>
    <row r="12" spans="1:9" x14ac:dyDescent="0.25">
      <c r="A12" t="s">
        <v>663</v>
      </c>
      <c r="D12" s="2">
        <f>SUMIF(Salesstore!$B$2:$B$731,Sheet1!I4,Salesstore!$C$2:$C$731)</f>
        <v>3747</v>
      </c>
    </row>
    <row r="13" spans="1:9" x14ac:dyDescent="0.25">
      <c r="A13" t="s">
        <v>664</v>
      </c>
      <c r="D13" s="2">
        <f>SUMIF(Salesstore!$B$2:$B$731,Sheet1!I5,Salesstore!$C$2:$C$731)</f>
        <v>3619</v>
      </c>
    </row>
    <row r="14" spans="1:9" x14ac:dyDescent="0.25">
      <c r="A14" t="s">
        <v>665</v>
      </c>
      <c r="D14" s="2">
        <f>SUMIF(Salesstore!$B$2:$B$731,Sheet1!I6,Salesstore!$C$2:$C$731)</f>
        <v>3785</v>
      </c>
    </row>
    <row r="15" spans="1:9" x14ac:dyDescent="0.25">
      <c r="A15" t="s">
        <v>665</v>
      </c>
      <c r="D15" s="2">
        <f>SUMIF(Salesstore!$B$2:$B$731,Sheet1!I7,Salesstore!$C$2:$C$731)</f>
        <v>3124</v>
      </c>
    </row>
    <row r="16" spans="1:9" x14ac:dyDescent="0.25">
      <c r="A16" t="s">
        <v>666</v>
      </c>
      <c r="D16" s="2">
        <f>SUMIF(Salesstore!$B$2:$B$731,Sheet1!I8,Salesstore!$C$2:$C$731)</f>
        <v>3871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Salesstore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2023-06-24T15:11:37Z</dcterms:created>
  <dcterms:modified xsi:type="dcterms:W3CDTF">2023-06-26T20:37:31Z</dcterms:modified>
</cp:coreProperties>
</file>