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bit\OneDrive\Documents\UNCW\Applications in Business Analytics\Week 6\"/>
    </mc:Choice>
  </mc:AlternateContent>
  <xr:revisionPtr revIDLastSave="0" documentId="8_{8AB40E3B-8B51-4460-B7A1-BDF36FA3CCC9}" xr6:coauthVersionLast="47" xr6:coauthVersionMax="47" xr10:uidLastSave="{00000000-0000-0000-0000-000000000000}"/>
  <bookViews>
    <workbookView xWindow="-120" yWindow="-120" windowWidth="19440" windowHeight="11160" activeTab="2" xr2:uid="{00000000-000D-0000-FFFF-FFFF00000000}"/>
  </bookViews>
  <sheets>
    <sheet name="Non-Training Hours" sheetId="32" r:id="rId1"/>
    <sheet name="Chart" sheetId="34" r:id="rId2"/>
    <sheet name="Training Hours" sheetId="35" r:id="rId3"/>
    <sheet name="Decision chart" sheetId="36" r:id="rId4"/>
  </sheets>
  <externalReferences>
    <externalReference r:id="rId5"/>
  </externalReferences>
  <definedNames>
    <definedName name="_Key1" hidden="1">#REF!</definedName>
    <definedName name="_Order1" hidden="1">255</definedName>
    <definedName name="sencount" hidden="1">1</definedName>
    <definedName name="solver_adj" localSheetId="0" hidden="1">'Non-Training Hours'!$L$7:$L$21</definedName>
    <definedName name="solver_adj" localSheetId="2" hidden="1">'Training Hours'!$M$7:$M$21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'Non-Training Hours'!$L$7:$L$21</definedName>
    <definedName name="solver_lhs1" localSheetId="2" hidden="1">'Training Hours'!$M$7:$M$21</definedName>
    <definedName name="solver_lhs2" localSheetId="0" hidden="1">'Non-Training Hours'!$C$22:$I$22</definedName>
    <definedName name="solver_lhs2" localSheetId="2" hidden="1">'Training Hours'!$C$22:$J$22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'Non-Training Hours'!$C$25</definedName>
    <definedName name="solver_opt" localSheetId="2" hidden="1">'Training Hours'!$C$25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4</definedName>
    <definedName name="solver_rel1" localSheetId="2" hidden="1">4</definedName>
    <definedName name="solver_rel2" localSheetId="0" hidden="1">3</definedName>
    <definedName name="solver_rel2" localSheetId="2" hidden="1">3</definedName>
    <definedName name="solver_rhs1" localSheetId="0" hidden="1">"integer"</definedName>
    <definedName name="solver_rhs1" localSheetId="2" hidden="1">"integer"</definedName>
    <definedName name="solver_rhs2" localSheetId="0" hidden="1">'Non-Training Hours'!$C$23:$I$23</definedName>
    <definedName name="solver_rhs2" localSheetId="2" hidden="1">'Training Hours'!$C$23:$J$23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VAR">#REF!</definedName>
    <definedName name="vars1">'[1]Prob7-30Crashing'!$B$3:$P$3</definedName>
    <definedName name="vars2">'[1]Prob7-31Crashing'!$B$3:$Q$3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2" l="1"/>
  <c r="K15" i="35"/>
  <c r="E5" i="35"/>
  <c r="K23" i="35"/>
  <c r="K22" i="35"/>
  <c r="K21" i="35"/>
  <c r="K20" i="35"/>
  <c r="K19" i="35"/>
  <c r="K18" i="35"/>
  <c r="K17" i="35"/>
  <c r="K16" i="35"/>
  <c r="K14" i="35"/>
  <c r="K13" i="35"/>
  <c r="K12" i="35"/>
  <c r="K11" i="35"/>
  <c r="K10" i="35"/>
  <c r="K9" i="35"/>
  <c r="K8" i="35"/>
  <c r="K7" i="35"/>
  <c r="J5" i="35"/>
  <c r="I5" i="35"/>
  <c r="H5" i="35"/>
  <c r="G5" i="35"/>
  <c r="F5" i="35"/>
  <c r="D5" i="35"/>
  <c r="C5" i="35"/>
  <c r="M3" i="35"/>
  <c r="C25" i="32"/>
  <c r="D25" i="35" s="1"/>
  <c r="I5" i="32"/>
  <c r="H5" i="32"/>
  <c r="G5" i="32"/>
  <c r="F5" i="32"/>
  <c r="E5" i="32"/>
  <c r="D5" i="32"/>
  <c r="L3" i="32"/>
  <c r="J22" i="32"/>
  <c r="J23" i="32"/>
  <c r="J17" i="32"/>
  <c r="J21" i="32"/>
  <c r="J20" i="32"/>
  <c r="J19" i="32"/>
  <c r="J18" i="32"/>
  <c r="J16" i="32"/>
  <c r="J15" i="32"/>
  <c r="J14" i="32"/>
  <c r="J13" i="32"/>
  <c r="J12" i="32"/>
  <c r="J11" i="32"/>
  <c r="J10" i="32"/>
  <c r="J9" i="32"/>
  <c r="J8" i="32"/>
  <c r="J7" i="32"/>
  <c r="C25" i="3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Tabitha Hagen</author>
  </authors>
  <commentList>
    <comment ref="E5" authorId="0" shapeId="0" xr:uid="{FBA5E255-7837-4C0A-B1C2-806ABB6422A6}">
      <text>
        <r>
          <rPr>
            <b/>
            <sz val="9"/>
            <color indexed="81"/>
            <rFont val="Tahoma"/>
            <charset val="1"/>
          </rPr>
          <t>Tabitha Hagen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NONMANAGERIAL Full-time PAY 92 per hour</t>
        </r>
      </text>
    </comment>
  </commentList>
</comments>
</file>

<file path=xl/sharedStrings.xml><?xml version="1.0" encoding="utf-8"?>
<sst xmlns="http://schemas.openxmlformats.org/spreadsheetml/2006/main" count="240" uniqueCount="36">
  <si>
    <t>&gt;=</t>
  </si>
  <si>
    <t>Wages</t>
  </si>
  <si>
    <t xml:space="preserve"> </t>
  </si>
  <si>
    <t>PT 9am-2pm</t>
  </si>
  <si>
    <t>FT 7am - 3pm</t>
  </si>
  <si>
    <t>FT 2pm - 10pm</t>
  </si>
  <si>
    <t>PT 7am-Noon</t>
  </si>
  <si>
    <t>PT 1pm-5pm</t>
  </si>
  <si>
    <t>PT 3pm-7pm</t>
  </si>
  <si>
    <t>PT 5pm-10pm</t>
  </si>
  <si>
    <t>1pm - 2pm</t>
  </si>
  <si>
    <t>2pm - 3pm</t>
  </si>
  <si>
    <t>9am - 10am</t>
  </si>
  <si>
    <t>10am - 11am</t>
  </si>
  <si>
    <t>11am - Noon</t>
  </si>
  <si>
    <t>Noon - 1pm</t>
  </si>
  <si>
    <t>3pm - 4pm</t>
  </si>
  <si>
    <t>4pm - 5pm</t>
  </si>
  <si>
    <t>5pm - 6pm</t>
  </si>
  <si>
    <t>6pm - 7pm</t>
  </si>
  <si>
    <t>8am - 9am PREP</t>
  </si>
  <si>
    <t>7am - 8am PREP</t>
  </si>
  <si>
    <t>8pm - 9pm</t>
  </si>
  <si>
    <t>9pm - 10pm CLOSE</t>
  </si>
  <si>
    <t>7pm - 8pm</t>
  </si>
  <si>
    <t>Max Full-time employees</t>
  </si>
  <si>
    <t>Max Part-Time employees</t>
  </si>
  <si>
    <t>Number of  employees</t>
  </si>
  <si>
    <t>Total Daily Cost (Objective)</t>
  </si>
  <si>
    <t>Staff Needs</t>
  </si>
  <si>
    <t xml:space="preserve"> Optimized Staff</t>
  </si>
  <si>
    <t>Managerial Full-time Pay</t>
  </si>
  <si>
    <t>General Part-Time Pay</t>
  </si>
  <si>
    <t>Part-Time Open/Close Pay</t>
  </si>
  <si>
    <t>Calculating Minimum Number of Full and Part Time Employees Needed for business hours 9am - 9pm</t>
  </si>
  <si>
    <t>more expense while training 3-4pm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</si>
</sst>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.00_ ;_ [$₹-439]* \-#,##0.00_ ;_ [$₹-439]* &quot;-&quot;??_ ;_ @_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5" applyNumberFormat="0" applyFill="0" applyAlignment="0" applyProtection="0"/>
    <xf numFmtId="0" fontId="3" fillId="0" borderId="0"/>
    <xf numFmtId="0" fontId="2" fillId="0" borderId="0"/>
  </cellStyleXfs>
  <cellXfs count="62">
    <xf numFmtId="0" fontId="0" fillId="0" borderId="0" xfId="0"/>
    <xf numFmtId="0" fontId="2" fillId="0" borderId="0" xfId="3" applyAlignment="1">
      <alignment vertical="center"/>
    </xf>
    <xf numFmtId="0" fontId="5" fillId="3" borderId="8" xfId="3" applyFont="1" applyFill="1" applyBorder="1" applyAlignment="1">
      <alignment horizontal="center" vertical="center"/>
    </xf>
    <xf numFmtId="0" fontId="2" fillId="0" borderId="8" xfId="3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 wrapText="1"/>
    </xf>
    <xf numFmtId="0" fontId="1" fillId="0" borderId="8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4" borderId="10" xfId="3" applyFont="1" applyFill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1" fillId="0" borderId="11" xfId="3" applyFont="1" applyBorder="1" applyAlignment="1">
      <alignment horizontal="center" vertical="center"/>
    </xf>
    <xf numFmtId="0" fontId="1" fillId="0" borderId="12" xfId="3" applyFont="1" applyBorder="1" applyAlignment="1">
      <alignment horizontal="center" vertical="center"/>
    </xf>
    <xf numFmtId="0" fontId="5" fillId="4" borderId="13" xfId="3" applyFont="1" applyFill="1" applyBorder="1" applyAlignment="1">
      <alignment horizontal="center" vertical="center"/>
    </xf>
    <xf numFmtId="0" fontId="1" fillId="0" borderId="14" xfId="3" applyFont="1" applyBorder="1" applyAlignment="1">
      <alignment horizontal="center" vertical="center" wrapText="1"/>
    </xf>
    <xf numFmtId="0" fontId="2" fillId="0" borderId="14" xfId="3" applyBorder="1" applyAlignment="1">
      <alignment horizontal="center" vertical="center" wrapText="1"/>
    </xf>
    <xf numFmtId="0" fontId="2" fillId="0" borderId="15" xfId="3" applyBorder="1" applyAlignment="1">
      <alignment horizontal="center" vertical="center" wrapText="1"/>
    </xf>
    <xf numFmtId="0" fontId="1" fillId="0" borderId="17" xfId="3" applyFont="1" applyBorder="1" applyAlignment="1">
      <alignment horizontal="center" vertical="center"/>
    </xf>
    <xf numFmtId="0" fontId="1" fillId="0" borderId="14" xfId="3" applyFont="1" applyBorder="1" applyAlignment="1">
      <alignment horizontal="center" vertical="center"/>
    </xf>
    <xf numFmtId="0" fontId="2" fillId="0" borderId="15" xfId="3" applyBorder="1" applyAlignment="1">
      <alignment horizontal="center" vertical="center"/>
    </xf>
    <xf numFmtId="0" fontId="5" fillId="3" borderId="18" xfId="3" applyFont="1" applyFill="1" applyBorder="1" applyAlignment="1">
      <alignment horizontal="center" vertical="center"/>
    </xf>
    <xf numFmtId="0" fontId="5" fillId="3" borderId="19" xfId="3" applyFont="1" applyFill="1" applyBorder="1" applyAlignment="1">
      <alignment horizontal="center" vertical="center"/>
    </xf>
    <xf numFmtId="0" fontId="5" fillId="3" borderId="20" xfId="3" applyFont="1" applyFill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0" fontId="2" fillId="0" borderId="16" xfId="3" applyBorder="1" applyAlignment="1">
      <alignment horizontal="center" vertical="center"/>
    </xf>
    <xf numFmtId="0" fontId="1" fillId="0" borderId="16" xfId="3" applyFont="1" applyBorder="1" applyAlignment="1">
      <alignment horizontal="center" vertical="center"/>
    </xf>
    <xf numFmtId="0" fontId="1" fillId="0" borderId="13" xfId="3" applyFont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21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4" borderId="22" xfId="3" applyFont="1" applyFill="1" applyBorder="1" applyAlignment="1">
      <alignment horizontal="center" vertical="center"/>
    </xf>
    <xf numFmtId="0" fontId="2" fillId="0" borderId="23" xfId="3" applyBorder="1" applyAlignment="1">
      <alignment horizontal="center" vertical="center"/>
    </xf>
    <xf numFmtId="0" fontId="1" fillId="0" borderId="23" xfId="3" applyFont="1" applyBorder="1" applyAlignment="1">
      <alignment horizontal="center" vertical="center"/>
    </xf>
    <xf numFmtId="0" fontId="1" fillId="0" borderId="24" xfId="3" applyFont="1" applyBorder="1" applyAlignment="1">
      <alignment horizontal="center" vertical="center"/>
    </xf>
    <xf numFmtId="0" fontId="1" fillId="4" borderId="12" xfId="3" applyFont="1" applyFill="1" applyBorder="1" applyAlignment="1">
      <alignment horizontal="center" vertical="center"/>
    </xf>
    <xf numFmtId="0" fontId="2" fillId="4" borderId="15" xfId="3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0" fontId="1" fillId="0" borderId="18" xfId="3" applyFont="1" applyBorder="1" applyAlignment="1">
      <alignment horizontal="center" vertical="center"/>
    </xf>
    <xf numFmtId="0" fontId="1" fillId="0" borderId="19" xfId="3" applyFont="1" applyBorder="1" applyAlignment="1">
      <alignment horizontal="center" vertical="center"/>
    </xf>
    <xf numFmtId="0" fontId="1" fillId="5" borderId="19" xfId="3" applyFont="1" applyFill="1" applyBorder="1" applyAlignment="1">
      <alignment horizontal="center" vertical="center"/>
    </xf>
    <xf numFmtId="0" fontId="1" fillId="0" borderId="20" xfId="3" applyFont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2" fillId="0" borderId="25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28" xfId="3" applyBorder="1" applyAlignment="1">
      <alignment horizontal="center" vertical="center"/>
    </xf>
    <xf numFmtId="0" fontId="2" fillId="0" borderId="29" xfId="3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164" fontId="2" fillId="0" borderId="23" xfId="3" applyNumberFormat="1" applyBorder="1" applyAlignment="1">
      <alignment horizontal="center" vertical="center"/>
    </xf>
    <xf numFmtId="164" fontId="6" fillId="0" borderId="0" xfId="3" applyNumberFormat="1" applyFont="1" applyAlignment="1">
      <alignment vertical="center"/>
    </xf>
    <xf numFmtId="164" fontId="2" fillId="0" borderId="24" xfId="3" applyNumberFormat="1" applyBorder="1" applyAlignment="1">
      <alignment horizontal="center" vertical="center"/>
    </xf>
    <xf numFmtId="0" fontId="12" fillId="0" borderId="0" xfId="3" applyFont="1" applyAlignment="1">
      <alignment vertical="center"/>
    </xf>
    <xf numFmtId="164" fontId="12" fillId="0" borderId="0" xfId="3" applyNumberFormat="1" applyFont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13" fillId="5" borderId="19" xfId="3" applyFont="1" applyFill="1" applyBorder="1" applyAlignment="1">
      <alignment horizontal="center" vertical="center"/>
    </xf>
    <xf numFmtId="0" fontId="13" fillId="0" borderId="26" xfId="3" applyFont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6" fillId="0" borderId="30" xfId="3" applyFont="1" applyBorder="1" applyAlignment="1">
      <alignment horizontal="right" vertical="center"/>
    </xf>
    <xf numFmtId="0" fontId="6" fillId="0" borderId="0" xfId="3" applyFont="1" applyAlignment="1">
      <alignment horizontal="right" vertical="center"/>
    </xf>
    <xf numFmtId="0" fontId="6" fillId="0" borderId="31" xfId="3" applyFont="1" applyBorder="1" applyAlignment="1">
      <alignment horizontal="right" vertical="center"/>
    </xf>
    <xf numFmtId="0" fontId="6" fillId="0" borderId="9" xfId="3" applyFont="1" applyBorder="1" applyAlignment="1">
      <alignment horizontal="right" vertical="center"/>
    </xf>
  </cellXfs>
  <cellStyles count="4">
    <cellStyle name="Heading 2" xfId="1" builtinId="17"/>
    <cellStyle name="Normal" xfId="0" builtinId="0"/>
    <cellStyle name="Normal 2" xfId="2" xr:uid="{0A6386CA-26E4-491D-B228-221093036417}"/>
    <cellStyle name="Normal 2 2" xfId="3" xr:uid="{B82E9358-B1F4-46B5-BD86-DCC83A4602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Needed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2222222222222215E-2"/>
                  <c:y val="-0.106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7-9am</a:t>
                    </a:r>
                    <a:br>
                      <a:rPr lang="en-US"/>
                    </a:br>
                    <a:r>
                      <a:rPr lang="en-US"/>
                      <a:t>Prep</a:t>
                    </a:r>
                    <a:br>
                      <a:rPr lang="en-US"/>
                    </a:br>
                    <a:r>
                      <a:rPr lang="en-US"/>
                      <a:t>1FT</a:t>
                    </a:r>
                    <a:br>
                      <a:rPr lang="en-US"/>
                    </a:br>
                    <a:r>
                      <a:rPr lang="en-US"/>
                      <a:t>2PT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447-44D4-B57B-13DC96B39CAB}"/>
                </c:ext>
              </c:extLst>
            </c:dLbl>
            <c:dLbl>
              <c:idx val="1"/>
              <c:layout>
                <c:manualLayout>
                  <c:x val="1.4629049111807695E-2"/>
                  <c:y val="0.1113924050632911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9am Opening</a:t>
                    </a:r>
                  </a:p>
                </c:rich>
              </c:tx>
              <c:spPr>
                <a:gradFill flip="none" rotWithShape="1">
                  <a:gsLst>
                    <a:gs pos="0">
                      <a:srgbClr val="FFFF00">
                        <a:tint val="66000"/>
                        <a:satMod val="160000"/>
                      </a:srgbClr>
                    </a:gs>
                    <a:gs pos="50000">
                      <a:srgbClr val="FFFF00">
                        <a:tint val="44500"/>
                        <a:satMod val="160000"/>
                      </a:srgbClr>
                    </a:gs>
                    <a:gs pos="100000">
                      <a:srgbClr val="FFFF00">
                        <a:tint val="23500"/>
                        <a:satMod val="160000"/>
                      </a:srgbClr>
                    </a:gs>
                  </a:gsLst>
                  <a:lin ang="2700000" scaled="1"/>
                  <a:tileRect/>
                </a:gra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BA30-433A-8B7E-29F10E900F5F}"/>
                </c:ext>
              </c:extLst>
            </c:dLbl>
            <c:dLbl>
              <c:idx val="3"/>
              <c:layout>
                <c:manualLayout>
                  <c:x val="-7.523510971786837E-2"/>
                  <c:y val="-7.732562543606100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Morning </a:t>
                    </a:r>
                    <a:br>
                      <a:rPr lang="en-US" baseline="0"/>
                    </a:br>
                    <a:r>
                      <a:rPr lang="en-US" baseline="0"/>
                      <a:t>Rush</a:t>
                    </a:r>
                    <a:br>
                      <a:rPr lang="en-US" baseline="0"/>
                    </a:br>
                    <a:r>
                      <a:rPr lang="en-US" baseline="0"/>
                      <a:t>9-10am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447-44D4-B57B-13DC96B39CAB}"/>
                </c:ext>
              </c:extLst>
            </c:dLbl>
            <c:dLbl>
              <c:idx val="7"/>
              <c:layout>
                <c:manualLayout>
                  <c:x val="-6.8965517241379309E-2"/>
                  <c:y val="-7.7637130801687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After-Lunch</a:t>
                    </a:r>
                    <a:br>
                      <a:rPr lang="en-US" baseline="0"/>
                    </a:br>
                    <a:r>
                      <a:rPr lang="en-US" baseline="0"/>
                      <a:t>Rush</a:t>
                    </a:r>
                    <a:br>
                      <a:rPr lang="en-US" baseline="0"/>
                    </a:br>
                    <a:r>
                      <a:rPr lang="en-US" baseline="0"/>
                      <a:t>1-3pm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447-44D4-B57B-13DC96B39CAB}"/>
                </c:ext>
              </c:extLst>
            </c:dLbl>
            <c:dLbl>
              <c:idx val="10"/>
              <c:layout>
                <c:manualLayout>
                  <c:x val="-1.6718913270637487E-2"/>
                  <c:y val="-7.76371308016877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Dinner</a:t>
                    </a:r>
                    <a:br>
                      <a:rPr lang="en-US"/>
                    </a:br>
                    <a:r>
                      <a:rPr lang="en-US"/>
                      <a:t>Rush</a:t>
                    </a:r>
                    <a:br>
                      <a:rPr lang="en-US"/>
                    </a:br>
                    <a:r>
                      <a:rPr lang="en-US"/>
                      <a:t>5-7pm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447-44D4-B57B-13DC96B39CAB}"/>
                </c:ext>
              </c:extLst>
            </c:dLbl>
            <c:dLbl>
              <c:idx val="12"/>
              <c:layout>
                <c:manualLayout>
                  <c:x val="-2.5272212815315642E-3"/>
                  <c:y val="-0.100161850256404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4F81BD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  <a:t>Clean 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4F81BD"/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  <a:t>9-10pm</a:t>
                    </a:r>
                    <a:b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</a:br>
                    <a: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  <a:t>1 FT</a:t>
                    </a:r>
                    <a:b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</a:br>
                    <a: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  <a:t>2PT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4F81B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9-B447-44D4-B57B-13DC96B39CAB}"/>
                </c:ext>
              </c:extLst>
            </c:dLbl>
            <c:dLbl>
              <c:idx val="13"/>
              <c:layout>
                <c:manualLayout>
                  <c:x val="-0.17948936041646688"/>
                  <c:y val="8.190854870775342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F81BD"/>
                        </a:solidFill>
                      </a:rPr>
                      <a:t> Closing 9pm</a:t>
                    </a:r>
                  </a:p>
                </c:rich>
              </c:tx>
              <c:spPr>
                <a:gradFill flip="none" rotWithShape="1">
                  <a:gsLst>
                    <a:gs pos="0">
                      <a:srgbClr val="FFFF00">
                        <a:tint val="66000"/>
                        <a:satMod val="160000"/>
                      </a:srgbClr>
                    </a:gs>
                    <a:gs pos="50000">
                      <a:srgbClr val="FFFF00">
                        <a:tint val="44500"/>
                        <a:satMod val="160000"/>
                      </a:srgbClr>
                    </a:gs>
                    <a:gs pos="100000">
                      <a:srgbClr val="FFFF00">
                        <a:tint val="23500"/>
                        <a:satMod val="160000"/>
                      </a:srgbClr>
                    </a:gs>
                  </a:gsLst>
                  <a:lin ang="2700000" scaled="1"/>
                  <a:tileRect/>
                </a:gra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B447-44D4-B57B-13DC96B39CAB}"/>
                </c:ext>
              </c:extLst>
            </c:dLbl>
            <c:dLbl>
              <c:idx val="14"/>
              <c:layout>
                <c:manualLayout>
                  <c:x val="-2.2988505747126589E-2"/>
                  <c:y val="6.0759493670886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Lock</a:t>
                    </a:r>
                    <a:r>
                      <a:rPr lang="en-US" baseline="0"/>
                      <a:t> Doors</a:t>
                    </a:r>
                    <a:br>
                      <a:rPr lang="en-US" baseline="0"/>
                    </a:br>
                    <a:r>
                      <a:rPr lang="en-US" baseline="0"/>
                      <a:t>10pm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447-44D4-B57B-13DC96B39C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yVal>
            <c:numRef>
              <c:f>'Non-Training Hours'!$J$7:$J$21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4D4-B57B-13DC96B3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07424"/>
        <c:axId val="1548081856"/>
      </c:scatterChart>
      <c:valAx>
        <c:axId val="14346074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1548081856"/>
        <c:crosses val="autoZero"/>
        <c:crossBetween val="midCat"/>
      </c:valAx>
      <c:valAx>
        <c:axId val="1548081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FFFF00">
                  <a:alpha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FF00"/>
                  </a:solidFill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7DB1A57-2412-4AB3-BF61-FD5BEA8A6230}" type="doc">
      <dgm:prSet loTypeId="urn:microsoft.com/office/officeart/2005/8/layout/hierarchy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FE0BD648-1DBE-401C-909E-2D96CA103F0B}">
      <dgm:prSet phldrT="[Text]"/>
      <dgm:spPr/>
      <dgm:t>
        <a:bodyPr/>
        <a:lstStyle/>
        <a:p>
          <a:r>
            <a:rPr lang="en-US"/>
            <a:t>Non-Training Schedule</a:t>
          </a:r>
          <a:br>
            <a:rPr lang="en-US"/>
          </a:br>
          <a:r>
            <a:rPr lang="en-US"/>
            <a:t> (12 employes)</a:t>
          </a:r>
        </a:p>
      </dgm:t>
    </dgm:pt>
    <dgm:pt modelId="{CC36083C-A1F4-4892-A123-4F33E039ECAF}" type="parTrans" cxnId="{7DEB92DE-4016-47B1-9DF2-649846D2724E}">
      <dgm:prSet/>
      <dgm:spPr/>
      <dgm:t>
        <a:bodyPr/>
        <a:lstStyle/>
        <a:p>
          <a:endParaRPr lang="en-US"/>
        </a:p>
      </dgm:t>
    </dgm:pt>
    <dgm:pt modelId="{DAAEB54A-7EE4-4FA4-99C4-01CE826535AD}" type="sibTrans" cxnId="{7DEB92DE-4016-47B1-9DF2-649846D2724E}">
      <dgm:prSet/>
      <dgm:spPr/>
      <dgm:t>
        <a:bodyPr/>
        <a:lstStyle/>
        <a:p>
          <a:endParaRPr lang="en-US"/>
        </a:p>
      </dgm:t>
    </dgm:pt>
    <dgm:pt modelId="{1DAD5D96-ACBF-48EA-B464-11B64E7651CB}">
      <dgm:prSet phldrT="[Text]"/>
      <dgm:spPr/>
      <dgm:t>
        <a:bodyPr/>
        <a:lstStyle/>
        <a:p>
          <a:r>
            <a:rPr lang="en-US"/>
            <a:t>2 Full-time Managerial employees (8hrs daily)</a:t>
          </a:r>
        </a:p>
      </dgm:t>
    </dgm:pt>
    <dgm:pt modelId="{5A1A72A7-CF64-4062-97F5-8845B2B59527}" type="parTrans" cxnId="{61921E18-F78A-4B9D-A887-0FA358BF1333}">
      <dgm:prSet/>
      <dgm:spPr/>
      <dgm:t>
        <a:bodyPr/>
        <a:lstStyle/>
        <a:p>
          <a:endParaRPr lang="en-US"/>
        </a:p>
      </dgm:t>
    </dgm:pt>
    <dgm:pt modelId="{EF63F401-3F3F-496D-8922-25D69A71E436}" type="sibTrans" cxnId="{61921E18-F78A-4B9D-A887-0FA358BF1333}">
      <dgm:prSet/>
      <dgm:spPr/>
      <dgm:t>
        <a:bodyPr/>
        <a:lstStyle/>
        <a:p>
          <a:endParaRPr lang="en-US"/>
        </a:p>
      </dgm:t>
    </dgm:pt>
    <dgm:pt modelId="{11509699-0721-41B5-A4F1-3FE9583233E4}">
      <dgm:prSet phldrT="[Text]"/>
      <dgm:spPr/>
      <dgm:t>
        <a:bodyPr/>
        <a:lstStyle/>
        <a:p>
          <a:r>
            <a:rPr lang="en-US"/>
            <a:t>4 Part-Time employees (4hrs daily)</a:t>
          </a:r>
        </a:p>
      </dgm:t>
    </dgm:pt>
    <dgm:pt modelId="{1466AAFD-24B4-41EC-8490-6451A93D829B}" type="parTrans" cxnId="{3FDC01EA-AFFE-4D2E-B703-10DAD5FAEE3B}">
      <dgm:prSet/>
      <dgm:spPr/>
      <dgm:t>
        <a:bodyPr/>
        <a:lstStyle/>
        <a:p>
          <a:endParaRPr lang="en-US"/>
        </a:p>
      </dgm:t>
    </dgm:pt>
    <dgm:pt modelId="{DDA9032F-C85B-4E61-9049-64486BC13A97}" type="sibTrans" cxnId="{3FDC01EA-AFFE-4D2E-B703-10DAD5FAEE3B}">
      <dgm:prSet/>
      <dgm:spPr/>
      <dgm:t>
        <a:bodyPr/>
        <a:lstStyle/>
        <a:p>
          <a:endParaRPr lang="en-US"/>
        </a:p>
      </dgm:t>
    </dgm:pt>
    <dgm:pt modelId="{9F2C1F32-C755-41FE-9059-E8445B1B4C3E}">
      <dgm:prSet phldrT="[Text]"/>
      <dgm:spPr/>
      <dgm:t>
        <a:bodyPr/>
        <a:lstStyle/>
        <a:p>
          <a:r>
            <a:rPr lang="en-US"/>
            <a:t>Training </a:t>
          </a:r>
        </a:p>
        <a:p>
          <a:r>
            <a:rPr lang="en-US"/>
            <a:t>Schedule</a:t>
          </a:r>
        </a:p>
        <a:p>
          <a:r>
            <a:rPr lang="en-US"/>
            <a:t>(11 employees)</a:t>
          </a:r>
        </a:p>
      </dgm:t>
    </dgm:pt>
    <dgm:pt modelId="{28905227-4644-4E5D-A48B-FCEBA8D4E4E3}" type="parTrans" cxnId="{042122F1-11AE-4094-8D89-942FD20DCAF6}">
      <dgm:prSet/>
      <dgm:spPr/>
      <dgm:t>
        <a:bodyPr/>
        <a:lstStyle/>
        <a:p>
          <a:endParaRPr lang="en-US"/>
        </a:p>
      </dgm:t>
    </dgm:pt>
    <dgm:pt modelId="{3B9211DF-CDD1-4D17-8434-A85B96D1C8D7}" type="sibTrans" cxnId="{042122F1-11AE-4094-8D89-942FD20DCAF6}">
      <dgm:prSet/>
      <dgm:spPr/>
      <dgm:t>
        <a:bodyPr/>
        <a:lstStyle/>
        <a:p>
          <a:endParaRPr lang="en-US"/>
        </a:p>
      </dgm:t>
    </dgm:pt>
    <dgm:pt modelId="{026B2ACA-EF5A-4583-9A43-AB2867E0CC89}">
      <dgm:prSet phldrT="[Text]"/>
      <dgm:spPr/>
      <dgm:t>
        <a:bodyPr/>
        <a:lstStyle/>
        <a:p>
          <a:r>
            <a:rPr lang="en-US"/>
            <a:t>2 Full-time Managerial employees (8hrs daily)</a:t>
          </a:r>
        </a:p>
      </dgm:t>
    </dgm:pt>
    <dgm:pt modelId="{0DEE0C4C-49CC-4C75-AEEC-25FA98BFE187}" type="parTrans" cxnId="{D5B24E57-6EA3-4250-B615-CD1295CC0ADA}">
      <dgm:prSet/>
      <dgm:spPr/>
      <dgm:t>
        <a:bodyPr/>
        <a:lstStyle/>
        <a:p>
          <a:endParaRPr lang="en-US"/>
        </a:p>
      </dgm:t>
    </dgm:pt>
    <dgm:pt modelId="{2F3CE572-11A9-4A3F-85DC-1799BF85C0B5}" type="sibTrans" cxnId="{D5B24E57-6EA3-4250-B615-CD1295CC0ADA}">
      <dgm:prSet/>
      <dgm:spPr/>
      <dgm:t>
        <a:bodyPr/>
        <a:lstStyle/>
        <a:p>
          <a:endParaRPr lang="en-US"/>
        </a:p>
      </dgm:t>
    </dgm:pt>
    <dgm:pt modelId="{CC86C99D-97F4-4924-BB33-3F7F40D6079C}">
      <dgm:prSet phldrT="[Text]"/>
      <dgm:spPr/>
      <dgm:t>
        <a:bodyPr/>
        <a:lstStyle/>
        <a:p>
          <a:r>
            <a:rPr lang="en-US"/>
            <a:t>1 Full-time Non-managerial employee (8hrs daily)</a:t>
          </a:r>
        </a:p>
      </dgm:t>
    </dgm:pt>
    <dgm:pt modelId="{82F4FE3E-C758-44E4-948A-4BE2A69F0DF9}" type="parTrans" cxnId="{F97254C3-BB29-4FC0-88DC-BBE7BD8F3C58}">
      <dgm:prSet/>
      <dgm:spPr/>
      <dgm:t>
        <a:bodyPr/>
        <a:lstStyle/>
        <a:p>
          <a:endParaRPr lang="en-US"/>
        </a:p>
      </dgm:t>
    </dgm:pt>
    <dgm:pt modelId="{28AD2174-9E3B-4948-A780-3B3BAC3A72E4}" type="sibTrans" cxnId="{F97254C3-BB29-4FC0-88DC-BBE7BD8F3C58}">
      <dgm:prSet/>
      <dgm:spPr/>
      <dgm:t>
        <a:bodyPr/>
        <a:lstStyle/>
        <a:p>
          <a:endParaRPr lang="en-US"/>
        </a:p>
      </dgm:t>
    </dgm:pt>
    <dgm:pt modelId="{1371937E-0231-4C66-BB88-971F93604C6B}">
      <dgm:prSet phldrT="[Text]"/>
      <dgm:spPr/>
      <dgm:t>
        <a:bodyPr/>
        <a:lstStyle/>
        <a:p>
          <a:r>
            <a:rPr lang="en-US"/>
            <a:t>6 Part-Time employees (5hrs daily)</a:t>
          </a:r>
        </a:p>
      </dgm:t>
    </dgm:pt>
    <dgm:pt modelId="{F201AF2D-94BC-470A-A7DF-71555750B380}" type="parTrans" cxnId="{6AA6EB2D-8629-4317-9312-843795BDCE5D}">
      <dgm:prSet/>
      <dgm:spPr/>
      <dgm:t>
        <a:bodyPr/>
        <a:lstStyle/>
        <a:p>
          <a:endParaRPr lang="en-US"/>
        </a:p>
      </dgm:t>
    </dgm:pt>
    <dgm:pt modelId="{C6237F7A-9566-4C83-88E0-3DFD0EB1B27D}" type="sibTrans" cxnId="{6AA6EB2D-8629-4317-9312-843795BDCE5D}">
      <dgm:prSet/>
      <dgm:spPr/>
      <dgm:t>
        <a:bodyPr/>
        <a:lstStyle/>
        <a:p>
          <a:endParaRPr lang="en-US"/>
        </a:p>
      </dgm:t>
    </dgm:pt>
    <dgm:pt modelId="{773B0AC2-A568-4BD3-9992-1CAF97283F86}">
      <dgm:prSet phldrT="[Text]"/>
      <dgm:spPr/>
      <dgm:t>
        <a:bodyPr/>
        <a:lstStyle/>
        <a:p>
          <a:r>
            <a:rPr lang="en-US"/>
            <a:t>4 Part-Time employees (4hrs daily)</a:t>
          </a:r>
        </a:p>
      </dgm:t>
    </dgm:pt>
    <dgm:pt modelId="{2CF3700D-E5A5-430D-9B0C-7BE3DCAC7600}" type="parTrans" cxnId="{7B11D639-EEB7-430F-87C5-94311D955A6C}">
      <dgm:prSet/>
      <dgm:spPr/>
      <dgm:t>
        <a:bodyPr/>
        <a:lstStyle/>
        <a:p>
          <a:endParaRPr lang="en-US"/>
        </a:p>
      </dgm:t>
    </dgm:pt>
    <dgm:pt modelId="{430C3346-7899-49CA-8D74-5B5B1E6E2619}" type="sibTrans" cxnId="{7B11D639-EEB7-430F-87C5-94311D955A6C}">
      <dgm:prSet/>
      <dgm:spPr/>
      <dgm:t>
        <a:bodyPr/>
        <a:lstStyle/>
        <a:p>
          <a:endParaRPr lang="en-US"/>
        </a:p>
      </dgm:t>
    </dgm:pt>
    <dgm:pt modelId="{10BF9306-73A2-4ED5-A424-8CBA07CABA18}">
      <dgm:prSet phldrT="[Text]"/>
      <dgm:spPr/>
      <dgm:t>
        <a:bodyPr/>
        <a:lstStyle/>
        <a:p>
          <a:r>
            <a:rPr lang="en-US"/>
            <a:t>4 Part-Time employees (5hrs daily)</a:t>
          </a:r>
        </a:p>
      </dgm:t>
    </dgm:pt>
    <dgm:pt modelId="{E58C6119-C59C-4D02-8F4F-A87836F09EBD}" type="parTrans" cxnId="{89896FD3-1453-4893-B8F0-AA2A25D68378}">
      <dgm:prSet/>
      <dgm:spPr/>
      <dgm:t>
        <a:bodyPr/>
        <a:lstStyle/>
        <a:p>
          <a:endParaRPr lang="en-US"/>
        </a:p>
      </dgm:t>
    </dgm:pt>
    <dgm:pt modelId="{3FA928D1-1B70-4220-B4EA-BF080E433E08}" type="sibTrans" cxnId="{89896FD3-1453-4893-B8F0-AA2A25D68378}">
      <dgm:prSet/>
      <dgm:spPr/>
      <dgm:t>
        <a:bodyPr/>
        <a:lstStyle/>
        <a:p>
          <a:endParaRPr lang="en-US"/>
        </a:p>
      </dgm:t>
    </dgm:pt>
    <dgm:pt modelId="{11F238E7-ADBD-45D9-B00C-AAA5167F637D}" type="pres">
      <dgm:prSet presAssocID="{47DB1A57-2412-4AB3-BF61-FD5BEA8A6230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525F1BFB-E1C8-46D2-B9AA-2F99F04F2AF8}" type="pres">
      <dgm:prSet presAssocID="{FE0BD648-1DBE-401C-909E-2D96CA103F0B}" presName="root" presStyleCnt="0"/>
      <dgm:spPr/>
    </dgm:pt>
    <dgm:pt modelId="{FC74E2A2-4BFC-4B34-9BFB-826C8CC367BB}" type="pres">
      <dgm:prSet presAssocID="{FE0BD648-1DBE-401C-909E-2D96CA103F0B}" presName="rootComposite" presStyleCnt="0"/>
      <dgm:spPr/>
    </dgm:pt>
    <dgm:pt modelId="{B3C60AC4-4C5E-4C50-AE56-BE8B9B880B84}" type="pres">
      <dgm:prSet presAssocID="{FE0BD648-1DBE-401C-909E-2D96CA103F0B}" presName="rootText" presStyleLbl="node1" presStyleIdx="0" presStyleCnt="2"/>
      <dgm:spPr/>
    </dgm:pt>
    <dgm:pt modelId="{09B44452-600E-415F-B687-ED8C8706C26C}" type="pres">
      <dgm:prSet presAssocID="{FE0BD648-1DBE-401C-909E-2D96CA103F0B}" presName="rootConnector" presStyleLbl="node1" presStyleIdx="0" presStyleCnt="2"/>
      <dgm:spPr/>
    </dgm:pt>
    <dgm:pt modelId="{3BE7CEB8-7723-4FCF-9B3C-568C81F8D390}" type="pres">
      <dgm:prSet presAssocID="{FE0BD648-1DBE-401C-909E-2D96CA103F0B}" presName="childShape" presStyleCnt="0"/>
      <dgm:spPr/>
    </dgm:pt>
    <dgm:pt modelId="{BC112550-9120-4DCD-8DD6-16B4A38F882D}" type="pres">
      <dgm:prSet presAssocID="{5A1A72A7-CF64-4062-97F5-8845B2B59527}" presName="Name13" presStyleLbl="parChTrans1D2" presStyleIdx="0" presStyleCnt="7"/>
      <dgm:spPr/>
    </dgm:pt>
    <dgm:pt modelId="{C71360CE-D1C7-43AF-8139-C0913B8148BF}" type="pres">
      <dgm:prSet presAssocID="{1DAD5D96-ACBF-48EA-B464-11B64E7651CB}" presName="childText" presStyleLbl="bgAcc1" presStyleIdx="0" presStyleCnt="7" custScaleX="118234" custScaleY="66428">
        <dgm:presLayoutVars>
          <dgm:bulletEnabled val="1"/>
        </dgm:presLayoutVars>
      </dgm:prSet>
      <dgm:spPr/>
    </dgm:pt>
    <dgm:pt modelId="{927A804B-1788-40EF-B39D-DD2D6476D7A9}" type="pres">
      <dgm:prSet presAssocID="{1466AAFD-24B4-41EC-8490-6451A93D829B}" presName="Name13" presStyleLbl="parChTrans1D2" presStyleIdx="1" presStyleCnt="7"/>
      <dgm:spPr/>
    </dgm:pt>
    <dgm:pt modelId="{9960C0ED-6893-4F3A-A22D-07F2B19F30E6}" type="pres">
      <dgm:prSet presAssocID="{11509699-0721-41B5-A4F1-3FE9583233E4}" presName="childText" presStyleLbl="bgAcc1" presStyleIdx="1" presStyleCnt="7" custScaleX="117433" custScaleY="64756">
        <dgm:presLayoutVars>
          <dgm:bulletEnabled val="1"/>
        </dgm:presLayoutVars>
      </dgm:prSet>
      <dgm:spPr/>
    </dgm:pt>
    <dgm:pt modelId="{8013147F-8C5D-468D-9C65-DA9E1EC2CBBD}" type="pres">
      <dgm:prSet presAssocID="{F201AF2D-94BC-470A-A7DF-71555750B380}" presName="Name13" presStyleLbl="parChTrans1D2" presStyleIdx="2" presStyleCnt="7"/>
      <dgm:spPr/>
    </dgm:pt>
    <dgm:pt modelId="{C66D5A4D-E646-4B46-8427-C889AB24AE4F}" type="pres">
      <dgm:prSet presAssocID="{1371937E-0231-4C66-BB88-971F93604C6B}" presName="childText" presStyleLbl="bgAcc1" presStyleIdx="2" presStyleCnt="7" custScaleX="111132" custScaleY="53408">
        <dgm:presLayoutVars>
          <dgm:bulletEnabled val="1"/>
        </dgm:presLayoutVars>
      </dgm:prSet>
      <dgm:spPr/>
    </dgm:pt>
    <dgm:pt modelId="{69746B52-EE8D-4325-8A66-A74890A58049}" type="pres">
      <dgm:prSet presAssocID="{9F2C1F32-C755-41FE-9059-E8445B1B4C3E}" presName="root" presStyleCnt="0"/>
      <dgm:spPr/>
    </dgm:pt>
    <dgm:pt modelId="{3F0C2524-2741-4D37-A2CE-638F522A372A}" type="pres">
      <dgm:prSet presAssocID="{9F2C1F32-C755-41FE-9059-E8445B1B4C3E}" presName="rootComposite" presStyleCnt="0"/>
      <dgm:spPr/>
    </dgm:pt>
    <dgm:pt modelId="{330960B1-810D-4051-9459-2E03C165EEBF}" type="pres">
      <dgm:prSet presAssocID="{9F2C1F32-C755-41FE-9059-E8445B1B4C3E}" presName="rootText" presStyleLbl="node1" presStyleIdx="1" presStyleCnt="2"/>
      <dgm:spPr/>
    </dgm:pt>
    <dgm:pt modelId="{F9F5F6EF-249D-4426-99D0-629CC7896A1E}" type="pres">
      <dgm:prSet presAssocID="{9F2C1F32-C755-41FE-9059-E8445B1B4C3E}" presName="rootConnector" presStyleLbl="node1" presStyleIdx="1" presStyleCnt="2"/>
      <dgm:spPr/>
    </dgm:pt>
    <dgm:pt modelId="{5C3ADBD9-BB6A-498B-8EFE-EA0F2C3DF1E1}" type="pres">
      <dgm:prSet presAssocID="{9F2C1F32-C755-41FE-9059-E8445B1B4C3E}" presName="childShape" presStyleCnt="0"/>
      <dgm:spPr/>
    </dgm:pt>
    <dgm:pt modelId="{884B43B1-ED3C-401A-8EDD-D93AE5341F44}" type="pres">
      <dgm:prSet presAssocID="{0DEE0C4C-49CC-4C75-AEEC-25FA98BFE187}" presName="Name13" presStyleLbl="parChTrans1D2" presStyleIdx="3" presStyleCnt="7"/>
      <dgm:spPr/>
    </dgm:pt>
    <dgm:pt modelId="{7087983C-74DE-419C-BE2E-5667AAE346CA}" type="pres">
      <dgm:prSet presAssocID="{026B2ACA-EF5A-4583-9A43-AB2867E0CC89}" presName="childText" presStyleLbl="bgAcc1" presStyleIdx="3" presStyleCnt="7" custScaleX="130512" custScaleY="61160">
        <dgm:presLayoutVars>
          <dgm:bulletEnabled val="1"/>
        </dgm:presLayoutVars>
      </dgm:prSet>
      <dgm:spPr/>
    </dgm:pt>
    <dgm:pt modelId="{704C1B24-B7F0-4661-ACD7-B0369D5930BD}" type="pres">
      <dgm:prSet presAssocID="{82F4FE3E-C758-44E4-948A-4BE2A69F0DF9}" presName="Name13" presStyleLbl="parChTrans1D2" presStyleIdx="4" presStyleCnt="7"/>
      <dgm:spPr/>
    </dgm:pt>
    <dgm:pt modelId="{E03E1D05-8B8B-43D9-91D7-67647A43C25E}" type="pres">
      <dgm:prSet presAssocID="{CC86C99D-97F4-4924-BB33-3F7F40D6079C}" presName="childText" presStyleLbl="bgAcc1" presStyleIdx="4" presStyleCnt="7" custScaleX="131093" custScaleY="63103">
        <dgm:presLayoutVars>
          <dgm:bulletEnabled val="1"/>
        </dgm:presLayoutVars>
      </dgm:prSet>
      <dgm:spPr/>
    </dgm:pt>
    <dgm:pt modelId="{9244C881-E2AC-43FF-92DB-D56DB5E69727}" type="pres">
      <dgm:prSet presAssocID="{2CF3700D-E5A5-430D-9B0C-7BE3DCAC7600}" presName="Name13" presStyleLbl="parChTrans1D2" presStyleIdx="5" presStyleCnt="7"/>
      <dgm:spPr/>
    </dgm:pt>
    <dgm:pt modelId="{CF5EC670-1208-440D-A3DA-BFB76FB2D55D}" type="pres">
      <dgm:prSet presAssocID="{773B0AC2-A568-4BD3-9992-1CAF97283F86}" presName="childText" presStyleLbl="bgAcc1" presStyleIdx="5" presStyleCnt="7" custScaleX="128060" custScaleY="64756">
        <dgm:presLayoutVars>
          <dgm:bulletEnabled val="1"/>
        </dgm:presLayoutVars>
      </dgm:prSet>
      <dgm:spPr/>
    </dgm:pt>
    <dgm:pt modelId="{A21E8ADE-C7B7-42C3-865B-23155C296AF3}" type="pres">
      <dgm:prSet presAssocID="{E58C6119-C59C-4D02-8F4F-A87836F09EBD}" presName="Name13" presStyleLbl="parChTrans1D2" presStyleIdx="6" presStyleCnt="7"/>
      <dgm:spPr/>
    </dgm:pt>
    <dgm:pt modelId="{AD62552C-C5F0-4E91-B178-AF37D74136ED}" type="pres">
      <dgm:prSet presAssocID="{10BF9306-73A2-4ED5-A424-8CBA07CABA18}" presName="childText" presStyleLbl="bgAcc1" presStyleIdx="6" presStyleCnt="7" custScaleX="123512" custScaleY="53408">
        <dgm:presLayoutVars>
          <dgm:bulletEnabled val="1"/>
        </dgm:presLayoutVars>
      </dgm:prSet>
      <dgm:spPr/>
    </dgm:pt>
  </dgm:ptLst>
  <dgm:cxnLst>
    <dgm:cxn modelId="{EBB68004-4D8B-4EE6-8EB2-4B7C77AE41F1}" type="presOf" srcId="{773B0AC2-A568-4BD3-9992-1CAF97283F86}" destId="{CF5EC670-1208-440D-A3DA-BFB76FB2D55D}" srcOrd="0" destOrd="0" presId="urn:microsoft.com/office/officeart/2005/8/layout/hierarchy3"/>
    <dgm:cxn modelId="{3108C80A-3FDF-4525-ACCA-157ABC50D184}" type="presOf" srcId="{FE0BD648-1DBE-401C-909E-2D96CA103F0B}" destId="{09B44452-600E-415F-B687-ED8C8706C26C}" srcOrd="1" destOrd="0" presId="urn:microsoft.com/office/officeart/2005/8/layout/hierarchy3"/>
    <dgm:cxn modelId="{95D03214-8A37-4282-9923-75C3EEB4A79E}" type="presOf" srcId="{E58C6119-C59C-4D02-8F4F-A87836F09EBD}" destId="{A21E8ADE-C7B7-42C3-865B-23155C296AF3}" srcOrd="0" destOrd="0" presId="urn:microsoft.com/office/officeart/2005/8/layout/hierarchy3"/>
    <dgm:cxn modelId="{61921E18-F78A-4B9D-A887-0FA358BF1333}" srcId="{FE0BD648-1DBE-401C-909E-2D96CA103F0B}" destId="{1DAD5D96-ACBF-48EA-B464-11B64E7651CB}" srcOrd="0" destOrd="0" parTransId="{5A1A72A7-CF64-4062-97F5-8845B2B59527}" sibTransId="{EF63F401-3F3F-496D-8922-25D69A71E436}"/>
    <dgm:cxn modelId="{6AA6EB2D-8629-4317-9312-843795BDCE5D}" srcId="{FE0BD648-1DBE-401C-909E-2D96CA103F0B}" destId="{1371937E-0231-4C66-BB88-971F93604C6B}" srcOrd="2" destOrd="0" parTransId="{F201AF2D-94BC-470A-A7DF-71555750B380}" sibTransId="{C6237F7A-9566-4C83-88E0-3DFD0EB1B27D}"/>
    <dgm:cxn modelId="{79491333-6B12-43CB-9D51-D9A435273C9F}" type="presOf" srcId="{5A1A72A7-CF64-4062-97F5-8845B2B59527}" destId="{BC112550-9120-4DCD-8DD6-16B4A38F882D}" srcOrd="0" destOrd="0" presId="urn:microsoft.com/office/officeart/2005/8/layout/hierarchy3"/>
    <dgm:cxn modelId="{8C365135-AFAA-4F8E-8BF3-2B88459E19AA}" type="presOf" srcId="{9F2C1F32-C755-41FE-9059-E8445B1B4C3E}" destId="{330960B1-810D-4051-9459-2E03C165EEBF}" srcOrd="0" destOrd="0" presId="urn:microsoft.com/office/officeart/2005/8/layout/hierarchy3"/>
    <dgm:cxn modelId="{7B11D639-EEB7-430F-87C5-94311D955A6C}" srcId="{9F2C1F32-C755-41FE-9059-E8445B1B4C3E}" destId="{773B0AC2-A568-4BD3-9992-1CAF97283F86}" srcOrd="2" destOrd="0" parTransId="{2CF3700D-E5A5-430D-9B0C-7BE3DCAC7600}" sibTransId="{430C3346-7899-49CA-8D74-5B5B1E6E2619}"/>
    <dgm:cxn modelId="{8F99BE3E-BF77-4B24-8E39-074EF7FF95BF}" type="presOf" srcId="{10BF9306-73A2-4ED5-A424-8CBA07CABA18}" destId="{AD62552C-C5F0-4E91-B178-AF37D74136ED}" srcOrd="0" destOrd="0" presId="urn:microsoft.com/office/officeart/2005/8/layout/hierarchy3"/>
    <dgm:cxn modelId="{D11B0243-FAA5-4C56-A013-58495E6678B7}" type="presOf" srcId="{1DAD5D96-ACBF-48EA-B464-11B64E7651CB}" destId="{C71360CE-D1C7-43AF-8139-C0913B8148BF}" srcOrd="0" destOrd="0" presId="urn:microsoft.com/office/officeart/2005/8/layout/hierarchy3"/>
    <dgm:cxn modelId="{4C90F063-10D2-41E4-A103-D69DD8D891A2}" type="presOf" srcId="{2CF3700D-E5A5-430D-9B0C-7BE3DCAC7600}" destId="{9244C881-E2AC-43FF-92DB-D56DB5E69727}" srcOrd="0" destOrd="0" presId="urn:microsoft.com/office/officeart/2005/8/layout/hierarchy3"/>
    <dgm:cxn modelId="{9053EC48-83F5-49A9-B8A7-264D77E67CCB}" type="presOf" srcId="{82F4FE3E-C758-44E4-948A-4BE2A69F0DF9}" destId="{704C1B24-B7F0-4661-ACD7-B0369D5930BD}" srcOrd="0" destOrd="0" presId="urn:microsoft.com/office/officeart/2005/8/layout/hierarchy3"/>
    <dgm:cxn modelId="{9E2EDD4D-8446-4764-BDB6-590992973AEC}" type="presOf" srcId="{CC86C99D-97F4-4924-BB33-3F7F40D6079C}" destId="{E03E1D05-8B8B-43D9-91D7-67647A43C25E}" srcOrd="0" destOrd="0" presId="urn:microsoft.com/office/officeart/2005/8/layout/hierarchy3"/>
    <dgm:cxn modelId="{033D6A76-72D0-4612-87DD-4BC94A7BA2F8}" type="presOf" srcId="{0DEE0C4C-49CC-4C75-AEEC-25FA98BFE187}" destId="{884B43B1-ED3C-401A-8EDD-D93AE5341F44}" srcOrd="0" destOrd="0" presId="urn:microsoft.com/office/officeart/2005/8/layout/hierarchy3"/>
    <dgm:cxn modelId="{0B656057-3020-417E-A66B-FF9A8C8AC452}" type="presOf" srcId="{9F2C1F32-C755-41FE-9059-E8445B1B4C3E}" destId="{F9F5F6EF-249D-4426-99D0-629CC7896A1E}" srcOrd="1" destOrd="0" presId="urn:microsoft.com/office/officeart/2005/8/layout/hierarchy3"/>
    <dgm:cxn modelId="{D5B24E57-6EA3-4250-B615-CD1295CC0ADA}" srcId="{9F2C1F32-C755-41FE-9059-E8445B1B4C3E}" destId="{026B2ACA-EF5A-4583-9A43-AB2867E0CC89}" srcOrd="0" destOrd="0" parTransId="{0DEE0C4C-49CC-4C75-AEEC-25FA98BFE187}" sibTransId="{2F3CE572-11A9-4A3F-85DC-1799BF85C0B5}"/>
    <dgm:cxn modelId="{C5E50978-C239-4AD5-BDDB-8E8624E56728}" type="presOf" srcId="{47DB1A57-2412-4AB3-BF61-FD5BEA8A6230}" destId="{11F238E7-ADBD-45D9-B00C-AAA5167F637D}" srcOrd="0" destOrd="0" presId="urn:microsoft.com/office/officeart/2005/8/layout/hierarchy3"/>
    <dgm:cxn modelId="{C02FC082-5B1B-4763-9FD2-D093FF9B84CF}" type="presOf" srcId="{1466AAFD-24B4-41EC-8490-6451A93D829B}" destId="{927A804B-1788-40EF-B39D-DD2D6476D7A9}" srcOrd="0" destOrd="0" presId="urn:microsoft.com/office/officeart/2005/8/layout/hierarchy3"/>
    <dgm:cxn modelId="{2F3F7989-5B9B-48E0-8936-E43D1F769135}" type="presOf" srcId="{11509699-0721-41B5-A4F1-3FE9583233E4}" destId="{9960C0ED-6893-4F3A-A22D-07F2B19F30E6}" srcOrd="0" destOrd="0" presId="urn:microsoft.com/office/officeart/2005/8/layout/hierarchy3"/>
    <dgm:cxn modelId="{F8E18394-40FE-4BD7-8D4E-2329C3629B02}" type="presOf" srcId="{F201AF2D-94BC-470A-A7DF-71555750B380}" destId="{8013147F-8C5D-468D-9C65-DA9E1EC2CBBD}" srcOrd="0" destOrd="0" presId="urn:microsoft.com/office/officeart/2005/8/layout/hierarchy3"/>
    <dgm:cxn modelId="{F97254C3-BB29-4FC0-88DC-BBE7BD8F3C58}" srcId="{9F2C1F32-C755-41FE-9059-E8445B1B4C3E}" destId="{CC86C99D-97F4-4924-BB33-3F7F40D6079C}" srcOrd="1" destOrd="0" parTransId="{82F4FE3E-C758-44E4-948A-4BE2A69F0DF9}" sibTransId="{28AD2174-9E3B-4948-A780-3B3BAC3A72E4}"/>
    <dgm:cxn modelId="{89896FD3-1453-4893-B8F0-AA2A25D68378}" srcId="{9F2C1F32-C755-41FE-9059-E8445B1B4C3E}" destId="{10BF9306-73A2-4ED5-A424-8CBA07CABA18}" srcOrd="3" destOrd="0" parTransId="{E58C6119-C59C-4D02-8F4F-A87836F09EBD}" sibTransId="{3FA928D1-1B70-4220-B4EA-BF080E433E08}"/>
    <dgm:cxn modelId="{E94201DE-3A68-4F62-AD97-E70F90086D6E}" type="presOf" srcId="{026B2ACA-EF5A-4583-9A43-AB2867E0CC89}" destId="{7087983C-74DE-419C-BE2E-5667AAE346CA}" srcOrd="0" destOrd="0" presId="urn:microsoft.com/office/officeart/2005/8/layout/hierarchy3"/>
    <dgm:cxn modelId="{7DEB92DE-4016-47B1-9DF2-649846D2724E}" srcId="{47DB1A57-2412-4AB3-BF61-FD5BEA8A6230}" destId="{FE0BD648-1DBE-401C-909E-2D96CA103F0B}" srcOrd="0" destOrd="0" parTransId="{CC36083C-A1F4-4892-A123-4F33E039ECAF}" sibTransId="{DAAEB54A-7EE4-4FA4-99C4-01CE826535AD}"/>
    <dgm:cxn modelId="{3FDC01EA-AFFE-4D2E-B703-10DAD5FAEE3B}" srcId="{FE0BD648-1DBE-401C-909E-2D96CA103F0B}" destId="{11509699-0721-41B5-A4F1-3FE9583233E4}" srcOrd="1" destOrd="0" parTransId="{1466AAFD-24B4-41EC-8490-6451A93D829B}" sibTransId="{DDA9032F-C85B-4E61-9049-64486BC13A97}"/>
    <dgm:cxn modelId="{042122F1-11AE-4094-8D89-942FD20DCAF6}" srcId="{47DB1A57-2412-4AB3-BF61-FD5BEA8A6230}" destId="{9F2C1F32-C755-41FE-9059-E8445B1B4C3E}" srcOrd="1" destOrd="0" parTransId="{28905227-4644-4E5D-A48B-FCEBA8D4E4E3}" sibTransId="{3B9211DF-CDD1-4D17-8434-A85B96D1C8D7}"/>
    <dgm:cxn modelId="{139E8DF1-1A52-463B-859F-62B04847EF01}" type="presOf" srcId="{FE0BD648-1DBE-401C-909E-2D96CA103F0B}" destId="{B3C60AC4-4C5E-4C50-AE56-BE8B9B880B84}" srcOrd="0" destOrd="0" presId="urn:microsoft.com/office/officeart/2005/8/layout/hierarchy3"/>
    <dgm:cxn modelId="{8CC22BFA-52C9-4CD6-BB37-825DF401FB14}" type="presOf" srcId="{1371937E-0231-4C66-BB88-971F93604C6B}" destId="{C66D5A4D-E646-4B46-8427-C889AB24AE4F}" srcOrd="0" destOrd="0" presId="urn:microsoft.com/office/officeart/2005/8/layout/hierarchy3"/>
    <dgm:cxn modelId="{8840C11E-B9BF-4056-B652-6C803E5BFEB5}" type="presParOf" srcId="{11F238E7-ADBD-45D9-B00C-AAA5167F637D}" destId="{525F1BFB-E1C8-46D2-B9AA-2F99F04F2AF8}" srcOrd="0" destOrd="0" presId="urn:microsoft.com/office/officeart/2005/8/layout/hierarchy3"/>
    <dgm:cxn modelId="{BCD7FE80-3CB4-4759-8AEB-194085533159}" type="presParOf" srcId="{525F1BFB-E1C8-46D2-B9AA-2F99F04F2AF8}" destId="{FC74E2A2-4BFC-4B34-9BFB-826C8CC367BB}" srcOrd="0" destOrd="0" presId="urn:microsoft.com/office/officeart/2005/8/layout/hierarchy3"/>
    <dgm:cxn modelId="{2B354B81-46B8-46DC-B42F-29FA9F01EB5D}" type="presParOf" srcId="{FC74E2A2-4BFC-4B34-9BFB-826C8CC367BB}" destId="{B3C60AC4-4C5E-4C50-AE56-BE8B9B880B84}" srcOrd="0" destOrd="0" presId="urn:microsoft.com/office/officeart/2005/8/layout/hierarchy3"/>
    <dgm:cxn modelId="{1D7FE7DA-38F1-40AA-990B-D0D6DD79D46B}" type="presParOf" srcId="{FC74E2A2-4BFC-4B34-9BFB-826C8CC367BB}" destId="{09B44452-600E-415F-B687-ED8C8706C26C}" srcOrd="1" destOrd="0" presId="urn:microsoft.com/office/officeart/2005/8/layout/hierarchy3"/>
    <dgm:cxn modelId="{15E18BF5-77C0-4E4E-A99E-5D7173D134E5}" type="presParOf" srcId="{525F1BFB-E1C8-46D2-B9AA-2F99F04F2AF8}" destId="{3BE7CEB8-7723-4FCF-9B3C-568C81F8D390}" srcOrd="1" destOrd="0" presId="urn:microsoft.com/office/officeart/2005/8/layout/hierarchy3"/>
    <dgm:cxn modelId="{47C05C78-060D-4827-B8CD-D46DE824EC8B}" type="presParOf" srcId="{3BE7CEB8-7723-4FCF-9B3C-568C81F8D390}" destId="{BC112550-9120-4DCD-8DD6-16B4A38F882D}" srcOrd="0" destOrd="0" presId="urn:microsoft.com/office/officeart/2005/8/layout/hierarchy3"/>
    <dgm:cxn modelId="{C5EBAC99-85C5-4427-B1CA-EBAECF92A227}" type="presParOf" srcId="{3BE7CEB8-7723-4FCF-9B3C-568C81F8D390}" destId="{C71360CE-D1C7-43AF-8139-C0913B8148BF}" srcOrd="1" destOrd="0" presId="urn:microsoft.com/office/officeart/2005/8/layout/hierarchy3"/>
    <dgm:cxn modelId="{61CBEDF3-7D45-48DC-8A92-74D762C32D32}" type="presParOf" srcId="{3BE7CEB8-7723-4FCF-9B3C-568C81F8D390}" destId="{927A804B-1788-40EF-B39D-DD2D6476D7A9}" srcOrd="2" destOrd="0" presId="urn:microsoft.com/office/officeart/2005/8/layout/hierarchy3"/>
    <dgm:cxn modelId="{314B3BD9-DBB6-4D69-A2FC-A883A3C41CD0}" type="presParOf" srcId="{3BE7CEB8-7723-4FCF-9B3C-568C81F8D390}" destId="{9960C0ED-6893-4F3A-A22D-07F2B19F30E6}" srcOrd="3" destOrd="0" presId="urn:microsoft.com/office/officeart/2005/8/layout/hierarchy3"/>
    <dgm:cxn modelId="{04F99913-1C8A-4A24-B98B-FA479BE5758B}" type="presParOf" srcId="{3BE7CEB8-7723-4FCF-9B3C-568C81F8D390}" destId="{8013147F-8C5D-468D-9C65-DA9E1EC2CBBD}" srcOrd="4" destOrd="0" presId="urn:microsoft.com/office/officeart/2005/8/layout/hierarchy3"/>
    <dgm:cxn modelId="{AB844419-CA2D-4D2F-8F12-FDAD3264DC3D}" type="presParOf" srcId="{3BE7CEB8-7723-4FCF-9B3C-568C81F8D390}" destId="{C66D5A4D-E646-4B46-8427-C889AB24AE4F}" srcOrd="5" destOrd="0" presId="urn:microsoft.com/office/officeart/2005/8/layout/hierarchy3"/>
    <dgm:cxn modelId="{03EC2CBE-CCB6-4944-923E-65FE22544530}" type="presParOf" srcId="{11F238E7-ADBD-45D9-B00C-AAA5167F637D}" destId="{69746B52-EE8D-4325-8A66-A74890A58049}" srcOrd="1" destOrd="0" presId="urn:microsoft.com/office/officeart/2005/8/layout/hierarchy3"/>
    <dgm:cxn modelId="{B2F83256-4F2E-4D52-9BBA-90BF04B731D8}" type="presParOf" srcId="{69746B52-EE8D-4325-8A66-A74890A58049}" destId="{3F0C2524-2741-4D37-A2CE-638F522A372A}" srcOrd="0" destOrd="0" presId="urn:microsoft.com/office/officeart/2005/8/layout/hierarchy3"/>
    <dgm:cxn modelId="{A349AABE-C5A5-47DA-9CB5-CFC0E844C578}" type="presParOf" srcId="{3F0C2524-2741-4D37-A2CE-638F522A372A}" destId="{330960B1-810D-4051-9459-2E03C165EEBF}" srcOrd="0" destOrd="0" presId="urn:microsoft.com/office/officeart/2005/8/layout/hierarchy3"/>
    <dgm:cxn modelId="{A60FCB31-30C9-46D5-8C00-D9354DDB93A8}" type="presParOf" srcId="{3F0C2524-2741-4D37-A2CE-638F522A372A}" destId="{F9F5F6EF-249D-4426-99D0-629CC7896A1E}" srcOrd="1" destOrd="0" presId="urn:microsoft.com/office/officeart/2005/8/layout/hierarchy3"/>
    <dgm:cxn modelId="{B9335EC4-5B93-4EB0-9237-5D7D6C75BB66}" type="presParOf" srcId="{69746B52-EE8D-4325-8A66-A74890A58049}" destId="{5C3ADBD9-BB6A-498B-8EFE-EA0F2C3DF1E1}" srcOrd="1" destOrd="0" presId="urn:microsoft.com/office/officeart/2005/8/layout/hierarchy3"/>
    <dgm:cxn modelId="{31402F12-B4CA-4B67-ABD8-87389F71FC94}" type="presParOf" srcId="{5C3ADBD9-BB6A-498B-8EFE-EA0F2C3DF1E1}" destId="{884B43B1-ED3C-401A-8EDD-D93AE5341F44}" srcOrd="0" destOrd="0" presId="urn:microsoft.com/office/officeart/2005/8/layout/hierarchy3"/>
    <dgm:cxn modelId="{590A0B81-346A-4658-924F-53F5C527FF77}" type="presParOf" srcId="{5C3ADBD9-BB6A-498B-8EFE-EA0F2C3DF1E1}" destId="{7087983C-74DE-419C-BE2E-5667AAE346CA}" srcOrd="1" destOrd="0" presId="urn:microsoft.com/office/officeart/2005/8/layout/hierarchy3"/>
    <dgm:cxn modelId="{052E976E-82AA-411D-A969-5B1248A68C4B}" type="presParOf" srcId="{5C3ADBD9-BB6A-498B-8EFE-EA0F2C3DF1E1}" destId="{704C1B24-B7F0-4661-ACD7-B0369D5930BD}" srcOrd="2" destOrd="0" presId="urn:microsoft.com/office/officeart/2005/8/layout/hierarchy3"/>
    <dgm:cxn modelId="{964E7571-620B-4B64-B827-296A26E2687D}" type="presParOf" srcId="{5C3ADBD9-BB6A-498B-8EFE-EA0F2C3DF1E1}" destId="{E03E1D05-8B8B-43D9-91D7-67647A43C25E}" srcOrd="3" destOrd="0" presId="urn:microsoft.com/office/officeart/2005/8/layout/hierarchy3"/>
    <dgm:cxn modelId="{A90A17E6-6CBD-4924-8CB5-327E306FB012}" type="presParOf" srcId="{5C3ADBD9-BB6A-498B-8EFE-EA0F2C3DF1E1}" destId="{9244C881-E2AC-43FF-92DB-D56DB5E69727}" srcOrd="4" destOrd="0" presId="urn:microsoft.com/office/officeart/2005/8/layout/hierarchy3"/>
    <dgm:cxn modelId="{4B3D583A-83E9-46A2-A020-C2908D52AA83}" type="presParOf" srcId="{5C3ADBD9-BB6A-498B-8EFE-EA0F2C3DF1E1}" destId="{CF5EC670-1208-440D-A3DA-BFB76FB2D55D}" srcOrd="5" destOrd="0" presId="urn:microsoft.com/office/officeart/2005/8/layout/hierarchy3"/>
    <dgm:cxn modelId="{B8D940BC-118E-4D5B-A3D8-C121E5F20BE2}" type="presParOf" srcId="{5C3ADBD9-BB6A-498B-8EFE-EA0F2C3DF1E1}" destId="{A21E8ADE-C7B7-42C3-865B-23155C296AF3}" srcOrd="6" destOrd="0" presId="urn:microsoft.com/office/officeart/2005/8/layout/hierarchy3"/>
    <dgm:cxn modelId="{51E7DA8D-6853-4018-82BA-FBC9D1926829}" type="presParOf" srcId="{5C3ADBD9-BB6A-498B-8EFE-EA0F2C3DF1E1}" destId="{AD62552C-C5F0-4E91-B178-AF37D74136ED}" srcOrd="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3C60AC4-4C5E-4C50-AE56-BE8B9B880B84}">
      <dsp:nvSpPr>
        <dsp:cNvPr id="0" name=""/>
        <dsp:cNvSpPr/>
      </dsp:nvSpPr>
      <dsp:spPr>
        <a:xfrm>
          <a:off x="385617" y="1095"/>
          <a:ext cx="1570625" cy="78531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Non-Training Schedule</a:t>
          </a:r>
          <a:br>
            <a:rPr lang="en-US" sz="1300" kern="1200"/>
          </a:br>
          <a:r>
            <a:rPr lang="en-US" sz="1300" kern="1200"/>
            <a:t> (12 employes)</a:t>
          </a:r>
        </a:p>
      </dsp:txBody>
      <dsp:txXfrm>
        <a:off x="408618" y="24096"/>
        <a:ext cx="1524623" cy="739310"/>
      </dsp:txXfrm>
    </dsp:sp>
    <dsp:sp modelId="{BC112550-9120-4DCD-8DD6-16B4A38F882D}">
      <dsp:nvSpPr>
        <dsp:cNvPr id="0" name=""/>
        <dsp:cNvSpPr/>
      </dsp:nvSpPr>
      <dsp:spPr>
        <a:xfrm>
          <a:off x="542680" y="786407"/>
          <a:ext cx="157062" cy="4571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7161"/>
              </a:lnTo>
              <a:lnTo>
                <a:pt x="157062" y="4571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1360CE-D1C7-43AF-8139-C0913B8148BF}">
      <dsp:nvSpPr>
        <dsp:cNvPr id="0" name=""/>
        <dsp:cNvSpPr/>
      </dsp:nvSpPr>
      <dsp:spPr>
        <a:xfrm>
          <a:off x="699742" y="982735"/>
          <a:ext cx="1485610" cy="52166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 Full-time Managerial employees (8hrs daily)</a:t>
          </a:r>
        </a:p>
      </dsp:txBody>
      <dsp:txXfrm>
        <a:off x="715021" y="998014"/>
        <a:ext cx="1455052" cy="491109"/>
      </dsp:txXfrm>
    </dsp:sp>
    <dsp:sp modelId="{927A804B-1788-40EF-B39D-DD2D6476D7A9}">
      <dsp:nvSpPr>
        <dsp:cNvPr id="0" name=""/>
        <dsp:cNvSpPr/>
      </dsp:nvSpPr>
      <dsp:spPr>
        <a:xfrm>
          <a:off x="542680" y="786407"/>
          <a:ext cx="157062" cy="11685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8592"/>
              </a:lnTo>
              <a:lnTo>
                <a:pt x="157062" y="116859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60C0ED-6893-4F3A-A22D-07F2B19F30E6}">
      <dsp:nvSpPr>
        <dsp:cNvPr id="0" name=""/>
        <dsp:cNvSpPr/>
      </dsp:nvSpPr>
      <dsp:spPr>
        <a:xfrm>
          <a:off x="699742" y="1700731"/>
          <a:ext cx="1475545" cy="50853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4 Part-Time employees (4hrs daily)</a:t>
          </a:r>
        </a:p>
      </dsp:txBody>
      <dsp:txXfrm>
        <a:off x="714637" y="1715626"/>
        <a:ext cx="1445755" cy="478746"/>
      </dsp:txXfrm>
    </dsp:sp>
    <dsp:sp modelId="{8013147F-8C5D-468D-9C65-DA9E1EC2CBBD}">
      <dsp:nvSpPr>
        <dsp:cNvPr id="0" name=""/>
        <dsp:cNvSpPr/>
      </dsp:nvSpPr>
      <dsp:spPr>
        <a:xfrm>
          <a:off x="542680" y="786407"/>
          <a:ext cx="157062" cy="18288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28898"/>
              </a:lnTo>
              <a:lnTo>
                <a:pt x="157062" y="182889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6D5A4D-E646-4B46-8427-C889AB24AE4F}">
      <dsp:nvSpPr>
        <dsp:cNvPr id="0" name=""/>
        <dsp:cNvSpPr/>
      </dsp:nvSpPr>
      <dsp:spPr>
        <a:xfrm>
          <a:off x="699742" y="2405596"/>
          <a:ext cx="1396373" cy="41941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6 Part-Time employees (5hrs daily)</a:t>
          </a:r>
        </a:p>
      </dsp:txBody>
      <dsp:txXfrm>
        <a:off x="712026" y="2417880"/>
        <a:ext cx="1371805" cy="394851"/>
      </dsp:txXfrm>
    </dsp:sp>
    <dsp:sp modelId="{330960B1-810D-4051-9459-2E03C165EEBF}">
      <dsp:nvSpPr>
        <dsp:cNvPr id="0" name=""/>
        <dsp:cNvSpPr/>
      </dsp:nvSpPr>
      <dsp:spPr>
        <a:xfrm>
          <a:off x="2348898" y="1095"/>
          <a:ext cx="1570625" cy="78531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Training 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Schedule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(11 employees)</a:t>
          </a:r>
        </a:p>
      </dsp:txBody>
      <dsp:txXfrm>
        <a:off x="2371899" y="24096"/>
        <a:ext cx="1524623" cy="739310"/>
      </dsp:txXfrm>
    </dsp:sp>
    <dsp:sp modelId="{884B43B1-ED3C-401A-8EDD-D93AE5341F44}">
      <dsp:nvSpPr>
        <dsp:cNvPr id="0" name=""/>
        <dsp:cNvSpPr/>
      </dsp:nvSpPr>
      <dsp:spPr>
        <a:xfrm>
          <a:off x="2505961" y="786407"/>
          <a:ext cx="157062" cy="436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6476"/>
              </a:lnTo>
              <a:lnTo>
                <a:pt x="157062" y="43647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87983C-74DE-419C-BE2E-5667AAE346CA}">
      <dsp:nvSpPr>
        <dsp:cNvPr id="0" name=""/>
        <dsp:cNvSpPr/>
      </dsp:nvSpPr>
      <dsp:spPr>
        <a:xfrm>
          <a:off x="2663023" y="982735"/>
          <a:ext cx="1639883" cy="4802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 Full-time Managerial employees (8hrs daily)</a:t>
          </a:r>
        </a:p>
      </dsp:txBody>
      <dsp:txXfrm>
        <a:off x="2677090" y="996802"/>
        <a:ext cx="1611749" cy="452163"/>
      </dsp:txXfrm>
    </dsp:sp>
    <dsp:sp modelId="{704C1B24-B7F0-4661-ACD7-B0369D5930BD}">
      <dsp:nvSpPr>
        <dsp:cNvPr id="0" name=""/>
        <dsp:cNvSpPr/>
      </dsp:nvSpPr>
      <dsp:spPr>
        <a:xfrm>
          <a:off x="2505961" y="786407"/>
          <a:ext cx="157062" cy="11207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0731"/>
              </a:lnTo>
              <a:lnTo>
                <a:pt x="157062" y="112073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3E1D05-8B8B-43D9-91D7-67647A43C25E}">
      <dsp:nvSpPr>
        <dsp:cNvPr id="0" name=""/>
        <dsp:cNvSpPr/>
      </dsp:nvSpPr>
      <dsp:spPr>
        <a:xfrm>
          <a:off x="2663023" y="1659361"/>
          <a:ext cx="1647183" cy="4955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 Full-time Non-managerial employee (8hrs daily)</a:t>
          </a:r>
        </a:p>
      </dsp:txBody>
      <dsp:txXfrm>
        <a:off x="2677537" y="1673875"/>
        <a:ext cx="1618155" cy="466527"/>
      </dsp:txXfrm>
    </dsp:sp>
    <dsp:sp modelId="{9244C881-E2AC-43FF-92DB-D56DB5E69727}">
      <dsp:nvSpPr>
        <dsp:cNvPr id="0" name=""/>
        <dsp:cNvSpPr/>
      </dsp:nvSpPr>
      <dsp:spPr>
        <a:xfrm>
          <a:off x="2505961" y="786407"/>
          <a:ext cx="157062" cy="18191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9105"/>
              </a:lnTo>
              <a:lnTo>
                <a:pt x="157062" y="181910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5EC670-1208-440D-A3DA-BFB76FB2D55D}">
      <dsp:nvSpPr>
        <dsp:cNvPr id="0" name=""/>
        <dsp:cNvSpPr/>
      </dsp:nvSpPr>
      <dsp:spPr>
        <a:xfrm>
          <a:off x="2663023" y="2351245"/>
          <a:ext cx="1609073" cy="50853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4 Part-Time employees (4hrs daily)</a:t>
          </a:r>
        </a:p>
      </dsp:txBody>
      <dsp:txXfrm>
        <a:off x="2677918" y="2366140"/>
        <a:ext cx="1579283" cy="478746"/>
      </dsp:txXfrm>
    </dsp:sp>
    <dsp:sp modelId="{A21E8ADE-C7B7-42C3-865B-23155C296AF3}">
      <dsp:nvSpPr>
        <dsp:cNvPr id="0" name=""/>
        <dsp:cNvSpPr/>
      </dsp:nvSpPr>
      <dsp:spPr>
        <a:xfrm>
          <a:off x="2505961" y="786407"/>
          <a:ext cx="157062" cy="24794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79412"/>
              </a:lnTo>
              <a:lnTo>
                <a:pt x="157062" y="24794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62552C-C5F0-4E91-B178-AF37D74136ED}">
      <dsp:nvSpPr>
        <dsp:cNvPr id="0" name=""/>
        <dsp:cNvSpPr/>
      </dsp:nvSpPr>
      <dsp:spPr>
        <a:xfrm>
          <a:off x="2663023" y="3056110"/>
          <a:ext cx="1551928" cy="41941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4 Part-Time employees (5hrs daily)</a:t>
          </a:r>
        </a:p>
      </dsp:txBody>
      <dsp:txXfrm>
        <a:off x="2675307" y="3068394"/>
        <a:ext cx="1527360" cy="3948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17</xdr:row>
      <xdr:rowOff>19050</xdr:rowOff>
    </xdr:from>
    <xdr:to>
      <xdr:col>17</xdr:col>
      <xdr:colOff>201919</xdr:colOff>
      <xdr:row>41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4E67D-E461-C0AF-FD45-AE8478102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1475" y="2771775"/>
          <a:ext cx="2573644" cy="398145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5</xdr:row>
      <xdr:rowOff>38101</xdr:rowOff>
    </xdr:from>
    <xdr:to>
      <xdr:col>18</xdr:col>
      <xdr:colOff>590550</xdr:colOff>
      <xdr:row>16</xdr:row>
      <xdr:rowOff>72544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E5A477-35F5-6284-A3E6-B1F72FAC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0425" y="847726"/>
          <a:ext cx="4352925" cy="1815618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0</xdr:row>
      <xdr:rowOff>66674</xdr:rowOff>
    </xdr:from>
    <xdr:to>
      <xdr:col>10</xdr:col>
      <xdr:colOff>66675</xdr:colOff>
      <xdr:row>23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632E3-CE28-494D-BB0E-E12E922F2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7</xdr:col>
      <xdr:colOff>504825</xdr:colOff>
      <xdr:row>21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611302-ED65-A994-DE04-823B6CB5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N%20501%20Prescriptive%20Anlaytics\BAN%20501%20week%205\Excel%20Book%20Ch7%20Practice%20Problems.xlsx" TargetMode="External"/><Relationship Id="rId1" Type="http://schemas.openxmlformats.org/officeDocument/2006/relationships/externalLinkPath" Target="file:///D:\BAN%20501%20Prescriptive%20Anlaytics\BAN%20501%20week%205\Excel%20Book%20Ch7%20Practice%20Probl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7.13PERT"/>
      <sheetName val="Fig7.17BudgetEST"/>
      <sheetName val="Fig7.18BudgetLST"/>
      <sheetName val="Fig7.20BudgetMonitor"/>
      <sheetName val="Fig7.21StaffEST"/>
      <sheetName val="Fig7.25CrashExp"/>
      <sheetName val="Fig7.26Crash"/>
      <sheetName val="Prob7-30Crashing"/>
      <sheetName val="Prob7-31Crashing"/>
      <sheetName val="HWProb7-14"/>
      <sheetName val="HWProb7-18"/>
      <sheetName val="HWProb7-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>
            <v>0</v>
          </cell>
          <cell r="C3">
            <v>0</v>
          </cell>
          <cell r="D3">
            <v>0</v>
          </cell>
          <cell r="E3">
            <v>3</v>
          </cell>
          <cell r="F3">
            <v>2</v>
          </cell>
          <cell r="G3">
            <v>8</v>
          </cell>
          <cell r="H3">
            <v>6</v>
          </cell>
          <cell r="I3">
            <v>10</v>
          </cell>
          <cell r="J3">
            <v>0</v>
          </cell>
          <cell r="K3">
            <v>0</v>
          </cell>
          <cell r="L3">
            <v>0</v>
          </cell>
          <cell r="M3">
            <v>4</v>
          </cell>
          <cell r="N3">
            <v>2</v>
          </cell>
          <cell r="O3">
            <v>0</v>
          </cell>
          <cell r="P3">
            <v>0</v>
          </cell>
        </row>
      </sheetData>
      <sheetData sheetId="8">
        <row r="3">
          <cell r="B3">
            <v>0</v>
          </cell>
          <cell r="C3">
            <v>2</v>
          </cell>
          <cell r="D3">
            <v>4</v>
          </cell>
          <cell r="E3">
            <v>8</v>
          </cell>
          <cell r="F3">
            <v>12</v>
          </cell>
          <cell r="G3">
            <v>14</v>
          </cell>
          <cell r="H3">
            <v>14</v>
          </cell>
          <cell r="I3">
            <v>19</v>
          </cell>
          <cell r="J3">
            <v>2</v>
          </cell>
          <cell r="K3">
            <v>0</v>
          </cell>
          <cell r="L3">
            <v>0</v>
          </cell>
          <cell r="M3">
            <v>1</v>
          </cell>
          <cell r="N3">
            <v>1</v>
          </cell>
          <cell r="O3">
            <v>2</v>
          </cell>
          <cell r="P3">
            <v>0</v>
          </cell>
          <cell r="Q3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8743-B610-4E8E-B211-4B3E9D7E6504}">
  <dimension ref="B2:N33"/>
  <sheetViews>
    <sheetView showGridLines="0" zoomScale="85" zoomScaleNormal="85" workbookViewId="0">
      <selection activeCell="E26" sqref="E26"/>
    </sheetView>
  </sheetViews>
  <sheetFormatPr defaultColWidth="8.85546875" defaultRowHeight="19.899999999999999" customHeight="1" x14ac:dyDescent="0.2"/>
  <cols>
    <col min="1" max="1" width="4" style="1" customWidth="1"/>
    <col min="2" max="2" width="27.5703125" style="1" customWidth="1"/>
    <col min="3" max="3" width="17.140625" style="1" customWidth="1"/>
    <col min="4" max="4" width="15.7109375" style="1" customWidth="1"/>
    <col min="5" max="5" width="14.140625" style="1" customWidth="1"/>
    <col min="6" max="6" width="13.85546875" style="1" customWidth="1"/>
    <col min="7" max="8" width="14.28515625" style="1" customWidth="1"/>
    <col min="9" max="12" width="16.42578125" style="1" customWidth="1"/>
    <col min="13" max="16384" width="8.85546875" style="1"/>
  </cols>
  <sheetData>
    <row r="2" spans="2:14" ht="22.5" customHeight="1" x14ac:dyDescent="0.2">
      <c r="B2" s="57" t="s">
        <v>34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4" ht="19.899999999999999" customHeight="1" thickBot="1" x14ac:dyDescent="0.25">
      <c r="J3" s="60" t="s">
        <v>31</v>
      </c>
      <c r="K3" s="60"/>
      <c r="L3" s="50">
        <f>100</f>
        <v>100</v>
      </c>
    </row>
    <row r="4" spans="2:14" ht="19.899999999999999" customHeight="1" thickBot="1" x14ac:dyDescent="0.25">
      <c r="B4" s="29" t="s">
        <v>27</v>
      </c>
      <c r="C4" s="30">
        <v>1</v>
      </c>
      <c r="D4" s="30">
        <v>1</v>
      </c>
      <c r="E4" s="31">
        <v>2</v>
      </c>
      <c r="F4" s="31">
        <v>2</v>
      </c>
      <c r="G4" s="31">
        <v>2</v>
      </c>
      <c r="H4" s="31">
        <v>2</v>
      </c>
      <c r="I4" s="32">
        <v>2</v>
      </c>
      <c r="J4" s="58" t="s">
        <v>33</v>
      </c>
      <c r="K4" s="59"/>
      <c r="L4" s="50">
        <v>90</v>
      </c>
    </row>
    <row r="5" spans="2:14" ht="19.899999999999999" customHeight="1" thickBot="1" x14ac:dyDescent="0.25">
      <c r="B5" s="48" t="s">
        <v>1</v>
      </c>
      <c r="C5" s="49">
        <f>L3*(SUM(C7:C21))</f>
        <v>800</v>
      </c>
      <c r="D5" s="49">
        <f>L3*(SUM(D7:D21))</f>
        <v>800</v>
      </c>
      <c r="E5" s="49">
        <f>L4*(SUM(E7:E21))</f>
        <v>405</v>
      </c>
      <c r="F5" s="49">
        <f>L5*(SUM(F7:F21))</f>
        <v>440</v>
      </c>
      <c r="G5" s="49">
        <f>L5*(SUM(G7:G21))</f>
        <v>352</v>
      </c>
      <c r="H5" s="49">
        <f>L5*(SUM(H7:H21))</f>
        <v>396</v>
      </c>
      <c r="I5" s="51">
        <f>L4*(SUM(I7:I21))</f>
        <v>450</v>
      </c>
      <c r="J5" s="61" t="s">
        <v>32</v>
      </c>
      <c r="K5" s="61"/>
      <c r="L5" s="50">
        <v>88</v>
      </c>
    </row>
    <row r="6" spans="2:14" ht="19.899999999999999" customHeight="1" thickBot="1" x14ac:dyDescent="0.25">
      <c r="C6" s="26" t="s">
        <v>4</v>
      </c>
      <c r="D6" s="27" t="s">
        <v>5</v>
      </c>
      <c r="E6" s="27" t="s">
        <v>6</v>
      </c>
      <c r="F6" s="27" t="s">
        <v>3</v>
      </c>
      <c r="G6" s="27" t="s">
        <v>7</v>
      </c>
      <c r="H6" s="27" t="s">
        <v>8</v>
      </c>
      <c r="I6" s="28" t="s">
        <v>9</v>
      </c>
      <c r="J6" s="35" t="s">
        <v>30</v>
      </c>
      <c r="K6" s="44"/>
      <c r="L6" s="40" t="s">
        <v>29</v>
      </c>
    </row>
    <row r="7" spans="2:14" ht="19.899999999999999" customHeight="1" x14ac:dyDescent="0.2">
      <c r="B7" s="19" t="s">
        <v>21</v>
      </c>
      <c r="C7" s="22">
        <v>1</v>
      </c>
      <c r="D7" s="10" t="s">
        <v>2</v>
      </c>
      <c r="E7" s="10">
        <v>1</v>
      </c>
      <c r="F7" s="10" t="s">
        <v>2</v>
      </c>
      <c r="G7" s="10" t="s">
        <v>2</v>
      </c>
      <c r="H7" s="10" t="s">
        <v>2</v>
      </c>
      <c r="I7" s="11" t="s">
        <v>2</v>
      </c>
      <c r="J7" s="36">
        <f>SUMPRODUCT(C4:I4,C7:I7 )</f>
        <v>3</v>
      </c>
      <c r="K7" s="45" t="s">
        <v>0</v>
      </c>
      <c r="L7" s="41">
        <v>3</v>
      </c>
      <c r="N7" s="7"/>
    </row>
    <row r="8" spans="2:14" ht="19.899999999999999" customHeight="1" x14ac:dyDescent="0.2">
      <c r="B8" s="20" t="s">
        <v>20</v>
      </c>
      <c r="C8" s="23">
        <v>1</v>
      </c>
      <c r="D8" s="6" t="s">
        <v>2</v>
      </c>
      <c r="E8" s="6">
        <v>1</v>
      </c>
      <c r="F8" s="6" t="s">
        <v>2</v>
      </c>
      <c r="G8" s="6" t="s">
        <v>2</v>
      </c>
      <c r="H8" s="6" t="s">
        <v>2</v>
      </c>
      <c r="I8" s="16" t="s">
        <v>2</v>
      </c>
      <c r="J8" s="37">
        <f>SUMPRODUCT(C4:I4,C8:I8 )</f>
        <v>3</v>
      </c>
      <c r="K8" s="46" t="s">
        <v>0</v>
      </c>
      <c r="L8" s="42">
        <v>3</v>
      </c>
      <c r="N8" s="4"/>
    </row>
    <row r="9" spans="2:14" ht="19.899999999999999" customHeight="1" x14ac:dyDescent="0.2">
      <c r="B9" s="20" t="s">
        <v>12</v>
      </c>
      <c r="C9" s="23">
        <v>1</v>
      </c>
      <c r="D9" s="6" t="s">
        <v>2</v>
      </c>
      <c r="E9" s="3">
        <v>1</v>
      </c>
      <c r="F9" s="3">
        <v>1</v>
      </c>
      <c r="G9" s="6" t="s">
        <v>2</v>
      </c>
      <c r="H9" s="6" t="s">
        <v>2</v>
      </c>
      <c r="I9" s="16" t="s">
        <v>2</v>
      </c>
      <c r="J9" s="37">
        <f>SUMPRODUCT(C4:I4,C9:I9 )</f>
        <v>5</v>
      </c>
      <c r="K9" s="46" t="s">
        <v>0</v>
      </c>
      <c r="L9" s="42">
        <v>5</v>
      </c>
      <c r="N9" s="4"/>
    </row>
    <row r="10" spans="2:14" ht="19.899999999999999" customHeight="1" x14ac:dyDescent="0.2">
      <c r="B10" s="20" t="s">
        <v>13</v>
      </c>
      <c r="C10" s="23">
        <v>1</v>
      </c>
      <c r="D10" s="6" t="s">
        <v>2</v>
      </c>
      <c r="E10" s="3">
        <v>1</v>
      </c>
      <c r="F10" s="3">
        <v>1</v>
      </c>
      <c r="G10" s="6" t="s">
        <v>2</v>
      </c>
      <c r="H10" s="6" t="s">
        <v>2</v>
      </c>
      <c r="I10" s="16" t="s">
        <v>2</v>
      </c>
      <c r="J10" s="37">
        <f>SUMPRODUCT(C4:I4,C10:I10 )</f>
        <v>5</v>
      </c>
      <c r="K10" s="46" t="s">
        <v>0</v>
      </c>
      <c r="L10" s="42">
        <v>5</v>
      </c>
      <c r="N10" s="4"/>
    </row>
    <row r="11" spans="2:14" ht="19.899999999999999" customHeight="1" x14ac:dyDescent="0.2">
      <c r="B11" s="20" t="s">
        <v>14</v>
      </c>
      <c r="C11" s="23">
        <v>1</v>
      </c>
      <c r="D11" s="6" t="s">
        <v>2</v>
      </c>
      <c r="E11" s="3">
        <v>0.5</v>
      </c>
      <c r="F11" s="3">
        <v>1</v>
      </c>
      <c r="G11" s="6" t="s">
        <v>2</v>
      </c>
      <c r="H11" s="6" t="s">
        <v>2</v>
      </c>
      <c r="I11" s="16" t="s">
        <v>2</v>
      </c>
      <c r="J11" s="37">
        <f>SUMPRODUCT(C4:I4,C11:I11 )</f>
        <v>4</v>
      </c>
      <c r="K11" s="46" t="s">
        <v>0</v>
      </c>
      <c r="L11" s="42">
        <v>4</v>
      </c>
      <c r="N11" s="4"/>
    </row>
    <row r="12" spans="2:14" ht="19.899999999999999" customHeight="1" x14ac:dyDescent="0.2">
      <c r="B12" s="20" t="s">
        <v>15</v>
      </c>
      <c r="C12" s="23">
        <v>1</v>
      </c>
      <c r="D12" s="6" t="s">
        <v>2</v>
      </c>
      <c r="E12" s="6" t="s">
        <v>2</v>
      </c>
      <c r="F12" s="3">
        <v>1</v>
      </c>
      <c r="G12" s="6">
        <v>0.5</v>
      </c>
      <c r="H12" s="6" t="s">
        <v>2</v>
      </c>
      <c r="I12" s="16" t="s">
        <v>2</v>
      </c>
      <c r="J12" s="37">
        <f>SUMPRODUCT(C4:I4,C12:I12 )</f>
        <v>4</v>
      </c>
      <c r="K12" s="46" t="s">
        <v>0</v>
      </c>
      <c r="L12" s="42">
        <v>4</v>
      </c>
      <c r="N12" s="4"/>
    </row>
    <row r="13" spans="2:14" ht="19.899999999999999" customHeight="1" x14ac:dyDescent="0.2">
      <c r="B13" s="20" t="s">
        <v>10</v>
      </c>
      <c r="C13" s="23">
        <v>1</v>
      </c>
      <c r="D13" s="6" t="s">
        <v>2</v>
      </c>
      <c r="E13" s="6" t="s">
        <v>2</v>
      </c>
      <c r="F13" s="3">
        <v>1</v>
      </c>
      <c r="G13" s="3">
        <v>1</v>
      </c>
      <c r="H13" s="6" t="s">
        <v>2</v>
      </c>
      <c r="I13" s="16" t="s">
        <v>2</v>
      </c>
      <c r="J13" s="37">
        <f>SUMPRODUCT(C4:I4,C13:I13 )</f>
        <v>5</v>
      </c>
      <c r="K13" s="46" t="s">
        <v>0</v>
      </c>
      <c r="L13" s="42">
        <v>5</v>
      </c>
      <c r="N13" s="4"/>
    </row>
    <row r="14" spans="2:14" ht="19.899999999999999" customHeight="1" x14ac:dyDescent="0.2">
      <c r="B14" s="20" t="s">
        <v>11</v>
      </c>
      <c r="C14" s="23">
        <v>1</v>
      </c>
      <c r="D14" s="3">
        <v>1</v>
      </c>
      <c r="E14" s="6" t="s">
        <v>2</v>
      </c>
      <c r="F14" s="6" t="s">
        <v>2</v>
      </c>
      <c r="G14" s="3">
        <v>1</v>
      </c>
      <c r="H14" s="6">
        <v>0.5</v>
      </c>
      <c r="I14" s="16" t="s">
        <v>2</v>
      </c>
      <c r="J14" s="37">
        <f>SUMPRODUCT(C4:I4,C14:I14 )</f>
        <v>5</v>
      </c>
      <c r="K14" s="46" t="s">
        <v>0</v>
      </c>
      <c r="L14" s="42">
        <v>5</v>
      </c>
      <c r="N14" s="4"/>
    </row>
    <row r="15" spans="2:14" ht="19.899999999999999" customHeight="1" x14ac:dyDescent="0.2">
      <c r="B15" s="20" t="s">
        <v>16</v>
      </c>
      <c r="C15" s="24" t="s">
        <v>2</v>
      </c>
      <c r="D15" s="3">
        <v>1</v>
      </c>
      <c r="E15" s="6" t="s">
        <v>2</v>
      </c>
      <c r="F15" s="6" t="s">
        <v>2</v>
      </c>
      <c r="G15" s="3">
        <v>1</v>
      </c>
      <c r="H15" s="3">
        <v>1</v>
      </c>
      <c r="I15" s="16" t="s">
        <v>2</v>
      </c>
      <c r="J15" s="38">
        <f>SUMPRODUCT(C4:I4,C15:I15 )</f>
        <v>5</v>
      </c>
      <c r="K15" s="46" t="s">
        <v>0</v>
      </c>
      <c r="L15" s="42">
        <v>4</v>
      </c>
      <c r="N15" s="4"/>
    </row>
    <row r="16" spans="2:14" ht="19.899999999999999" customHeight="1" x14ac:dyDescent="0.2">
      <c r="B16" s="20" t="s">
        <v>17</v>
      </c>
      <c r="C16" s="24" t="s">
        <v>2</v>
      </c>
      <c r="D16" s="3">
        <v>1</v>
      </c>
      <c r="E16" s="6" t="s">
        <v>2</v>
      </c>
      <c r="F16" s="6" t="s">
        <v>2</v>
      </c>
      <c r="G16" s="3">
        <v>0.5</v>
      </c>
      <c r="H16" s="6">
        <v>1</v>
      </c>
      <c r="I16" s="16" t="s">
        <v>2</v>
      </c>
      <c r="J16" s="37">
        <f>SUMPRODUCT(C4:I4,C16:I16 )</f>
        <v>4</v>
      </c>
      <c r="K16" s="46" t="s">
        <v>0</v>
      </c>
      <c r="L16" s="42">
        <v>4</v>
      </c>
      <c r="N16" s="4"/>
    </row>
    <row r="17" spans="2:14" ht="19.899999999999999" customHeight="1" x14ac:dyDescent="0.2">
      <c r="B17" s="20" t="s">
        <v>18</v>
      </c>
      <c r="C17" s="24" t="s">
        <v>2</v>
      </c>
      <c r="D17" s="3">
        <v>1</v>
      </c>
      <c r="E17" s="6" t="s">
        <v>2</v>
      </c>
      <c r="F17" s="6" t="s">
        <v>2</v>
      </c>
      <c r="G17" s="6" t="s">
        <v>2</v>
      </c>
      <c r="H17" s="6">
        <v>1</v>
      </c>
      <c r="I17" s="16">
        <v>1</v>
      </c>
      <c r="J17" s="37">
        <f>SUMPRODUCT(C4:I4,C17:I17 )</f>
        <v>5</v>
      </c>
      <c r="K17" s="46" t="s">
        <v>0</v>
      </c>
      <c r="L17" s="42">
        <v>5</v>
      </c>
      <c r="N17" s="4"/>
    </row>
    <row r="18" spans="2:14" ht="19.899999999999999" customHeight="1" x14ac:dyDescent="0.2">
      <c r="B18" s="20" t="s">
        <v>19</v>
      </c>
      <c r="C18" s="24" t="s">
        <v>2</v>
      </c>
      <c r="D18" s="3">
        <v>1</v>
      </c>
      <c r="E18" s="6" t="s">
        <v>2</v>
      </c>
      <c r="F18" s="6" t="s">
        <v>2</v>
      </c>
      <c r="G18" s="6" t="s">
        <v>2</v>
      </c>
      <c r="H18" s="6">
        <v>1</v>
      </c>
      <c r="I18" s="16">
        <v>1</v>
      </c>
      <c r="J18" s="37">
        <f>SUMPRODUCT(C4:I4,C18:I18 )</f>
        <v>5</v>
      </c>
      <c r="K18" s="46" t="s">
        <v>0</v>
      </c>
      <c r="L18" s="42">
        <v>5</v>
      </c>
      <c r="N18" s="4"/>
    </row>
    <row r="19" spans="2:14" ht="19.899999999999999" customHeight="1" x14ac:dyDescent="0.2">
      <c r="B19" s="20" t="s">
        <v>24</v>
      </c>
      <c r="C19" s="24" t="s">
        <v>2</v>
      </c>
      <c r="D19" s="3">
        <v>1</v>
      </c>
      <c r="E19" s="6" t="s">
        <v>2</v>
      </c>
      <c r="F19" s="6" t="s">
        <v>2</v>
      </c>
      <c r="G19" s="6" t="s">
        <v>2</v>
      </c>
      <c r="H19" s="6" t="s">
        <v>2</v>
      </c>
      <c r="I19" s="16">
        <v>1</v>
      </c>
      <c r="J19" s="37">
        <f>SUMPRODUCT(C4:I4,C19:I19 )</f>
        <v>3</v>
      </c>
      <c r="K19" s="46" t="s">
        <v>0</v>
      </c>
      <c r="L19" s="42">
        <v>3</v>
      </c>
      <c r="N19" s="4"/>
    </row>
    <row r="20" spans="2:14" ht="19.899999999999999" customHeight="1" x14ac:dyDescent="0.2">
      <c r="B20" s="20" t="s">
        <v>22</v>
      </c>
      <c r="C20" s="24" t="s">
        <v>2</v>
      </c>
      <c r="D20" s="6">
        <v>1</v>
      </c>
      <c r="E20" s="6" t="s">
        <v>2</v>
      </c>
      <c r="F20" s="6" t="s">
        <v>2</v>
      </c>
      <c r="G20" s="6" t="s">
        <v>2</v>
      </c>
      <c r="H20" s="6" t="s">
        <v>2</v>
      </c>
      <c r="I20" s="16">
        <v>1</v>
      </c>
      <c r="J20" s="37">
        <f>SUMPRODUCT(C4:I4,C20:I20 )</f>
        <v>3</v>
      </c>
      <c r="K20" s="46" t="s">
        <v>0</v>
      </c>
      <c r="L20" s="42">
        <v>3</v>
      </c>
      <c r="N20" s="4"/>
    </row>
    <row r="21" spans="2:14" ht="19.899999999999999" customHeight="1" thickBot="1" x14ac:dyDescent="0.25">
      <c r="B21" s="21" t="s">
        <v>23</v>
      </c>
      <c r="C21" s="25" t="s">
        <v>2</v>
      </c>
      <c r="D21" s="17">
        <v>1</v>
      </c>
      <c r="E21" s="17" t="s">
        <v>2</v>
      </c>
      <c r="F21" s="17" t="s">
        <v>2</v>
      </c>
      <c r="G21" s="17" t="s">
        <v>2</v>
      </c>
      <c r="H21" s="17" t="s">
        <v>2</v>
      </c>
      <c r="I21" s="18">
        <v>1</v>
      </c>
      <c r="J21" s="39">
        <f>SUMPRODUCT(C4:I4,C21:I21 )</f>
        <v>3</v>
      </c>
      <c r="K21" s="47" t="s">
        <v>0</v>
      </c>
      <c r="L21" s="43">
        <v>3</v>
      </c>
      <c r="N21" s="4"/>
    </row>
    <row r="22" spans="2:14" ht="19.899999999999999" customHeight="1" x14ac:dyDescent="0.2">
      <c r="B22" s="8" t="s">
        <v>25</v>
      </c>
      <c r="C22" s="9">
        <v>1</v>
      </c>
      <c r="D22" s="9">
        <v>1</v>
      </c>
      <c r="E22" s="10" t="s">
        <v>2</v>
      </c>
      <c r="F22" s="10" t="s">
        <v>2</v>
      </c>
      <c r="G22" s="10" t="s">
        <v>2</v>
      </c>
      <c r="H22" s="10" t="s">
        <v>2</v>
      </c>
      <c r="I22" s="11" t="s">
        <v>2</v>
      </c>
      <c r="J22" s="33">
        <f>SUM(C22:I22)</f>
        <v>2</v>
      </c>
    </row>
    <row r="23" spans="2:14" ht="19.899999999999999" customHeight="1" thickBot="1" x14ac:dyDescent="0.25">
      <c r="B23" s="12" t="s">
        <v>26</v>
      </c>
      <c r="C23" s="13" t="s">
        <v>2</v>
      </c>
      <c r="D23" s="13" t="s">
        <v>2</v>
      </c>
      <c r="E23" s="14">
        <v>3</v>
      </c>
      <c r="F23" s="14">
        <v>3</v>
      </c>
      <c r="G23" s="14">
        <v>3</v>
      </c>
      <c r="H23" s="14">
        <v>3</v>
      </c>
      <c r="I23" s="15">
        <v>3</v>
      </c>
      <c r="J23" s="34">
        <f>SUM(C23:I23)</f>
        <v>15</v>
      </c>
    </row>
    <row r="24" spans="2:14" ht="19.899999999999999" customHeight="1" thickBot="1" x14ac:dyDescent="0.25"/>
    <row r="25" spans="2:14" ht="19.899999999999999" customHeight="1" thickBot="1" x14ac:dyDescent="0.25">
      <c r="B25" s="2" t="s">
        <v>28</v>
      </c>
      <c r="C25" s="49">
        <f>SUMPRODUCT(C4:I4,C5:I5)</f>
        <v>5686</v>
      </c>
    </row>
    <row r="28" spans="2:14" ht="19.899999999999999" customHeight="1" x14ac:dyDescent="0.2">
      <c r="D28" s="5"/>
    </row>
    <row r="29" spans="2:14" ht="19.899999999999999" customHeight="1" x14ac:dyDescent="0.2">
      <c r="D29" s="5"/>
    </row>
    <row r="30" spans="2:14" ht="19.899999999999999" customHeight="1" x14ac:dyDescent="0.2">
      <c r="D30" s="5"/>
    </row>
    <row r="31" spans="2:14" ht="19.899999999999999" customHeight="1" x14ac:dyDescent="0.2">
      <c r="D31" s="5"/>
    </row>
    <row r="32" spans="2:14" ht="19.899999999999999" customHeight="1" x14ac:dyDescent="0.2">
      <c r="D32" s="5"/>
    </row>
    <row r="33" spans="4:4" ht="19.899999999999999" customHeight="1" x14ac:dyDescent="0.2">
      <c r="D33" s="5"/>
    </row>
  </sheetData>
  <mergeCells count="4">
    <mergeCell ref="B2:L2"/>
    <mergeCell ref="J4:K4"/>
    <mergeCell ref="J3:K3"/>
    <mergeCell ref="J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0824-0084-4B2C-8AB0-473FB885F552}">
  <dimension ref="L23"/>
  <sheetViews>
    <sheetView showGridLines="0" showRowColHeaders="0" topLeftCell="G1" zoomScale="145" zoomScaleNormal="145" workbookViewId="0">
      <selection activeCell="L10" sqref="L10"/>
    </sheetView>
  </sheetViews>
  <sheetFormatPr defaultRowHeight="12.75" x14ac:dyDescent="0.2"/>
  <sheetData>
    <row r="23" spans="12:12" x14ac:dyDescent="0.2">
      <c r="L23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DE22-7152-4051-8884-4F3A621F54A4}">
  <dimension ref="B2:O33"/>
  <sheetViews>
    <sheetView showGridLines="0" tabSelected="1" zoomScale="85" zoomScaleNormal="85" workbookViewId="0">
      <selection activeCell="G24" sqref="G24"/>
    </sheetView>
  </sheetViews>
  <sheetFormatPr defaultColWidth="8.85546875" defaultRowHeight="19.899999999999999" customHeight="1" x14ac:dyDescent="0.2"/>
  <cols>
    <col min="1" max="1" width="4" style="1" customWidth="1"/>
    <col min="2" max="2" width="28.42578125" style="1" bestFit="1" customWidth="1"/>
    <col min="3" max="3" width="17.140625" style="1" customWidth="1"/>
    <col min="4" max="4" width="15.140625" style="1" customWidth="1"/>
    <col min="5" max="5" width="15.7109375" style="1" customWidth="1"/>
    <col min="6" max="6" width="14.140625" style="1" customWidth="1"/>
    <col min="7" max="7" width="13.85546875" style="1" customWidth="1"/>
    <col min="8" max="9" width="14.28515625" style="1" customWidth="1"/>
    <col min="10" max="13" width="16.42578125" style="1" customWidth="1"/>
    <col min="14" max="16384" width="8.85546875" style="1"/>
  </cols>
  <sheetData>
    <row r="2" spans="2:15" ht="22.5" customHeight="1" x14ac:dyDescent="0.2">
      <c r="B2" s="57" t="s">
        <v>34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2:15" ht="19.899999999999999" customHeight="1" thickBot="1" x14ac:dyDescent="0.25">
      <c r="K3" s="60" t="s">
        <v>31</v>
      </c>
      <c r="L3" s="60"/>
      <c r="M3" s="50">
        <f>100</f>
        <v>100</v>
      </c>
    </row>
    <row r="4" spans="2:15" ht="19.899999999999999" customHeight="1" thickBot="1" x14ac:dyDescent="0.25">
      <c r="B4" s="29" t="s">
        <v>27</v>
      </c>
      <c r="C4" s="30">
        <v>1</v>
      </c>
      <c r="D4" s="30">
        <v>1</v>
      </c>
      <c r="E4" s="30">
        <v>1</v>
      </c>
      <c r="F4" s="31">
        <v>2</v>
      </c>
      <c r="G4" s="31">
        <v>2</v>
      </c>
      <c r="H4" s="31">
        <v>2</v>
      </c>
      <c r="I4" s="31">
        <v>2</v>
      </c>
      <c r="J4" s="32">
        <v>1</v>
      </c>
      <c r="K4" s="58" t="s">
        <v>33</v>
      </c>
      <c r="L4" s="59"/>
      <c r="M4" s="50">
        <v>90</v>
      </c>
    </row>
    <row r="5" spans="2:15" ht="19.899999999999999" customHeight="1" thickBot="1" x14ac:dyDescent="0.25">
      <c r="B5" s="48" t="s">
        <v>1</v>
      </c>
      <c r="C5" s="49">
        <f>M3*(SUM(C7:C21))</f>
        <v>800</v>
      </c>
      <c r="D5" s="49">
        <f>M3*(SUM(D7:D21))</f>
        <v>800</v>
      </c>
      <c r="E5" s="49">
        <f>92*(SUM(E7:E21))</f>
        <v>736</v>
      </c>
      <c r="F5" s="49">
        <f>M4*(SUM(F7:F21))</f>
        <v>405</v>
      </c>
      <c r="G5" s="49">
        <f>M5*(SUM(G7:G21))</f>
        <v>440</v>
      </c>
      <c r="H5" s="49">
        <f>M5*(SUM(H7:H21))</f>
        <v>308</v>
      </c>
      <c r="I5" s="49">
        <f>M5*(SUM(I7:I21))</f>
        <v>352</v>
      </c>
      <c r="J5" s="51">
        <f>M4*(SUM(J7:J21))</f>
        <v>450</v>
      </c>
      <c r="K5" s="61" t="s">
        <v>32</v>
      </c>
      <c r="L5" s="61"/>
      <c r="M5" s="50">
        <v>88</v>
      </c>
    </row>
    <row r="6" spans="2:15" ht="19.899999999999999" customHeight="1" thickBot="1" x14ac:dyDescent="0.25">
      <c r="C6" s="26" t="s">
        <v>4</v>
      </c>
      <c r="D6" s="27" t="s">
        <v>5</v>
      </c>
      <c r="E6" s="27"/>
      <c r="F6" s="27" t="s">
        <v>6</v>
      </c>
      <c r="G6" s="27" t="s">
        <v>3</v>
      </c>
      <c r="H6" s="27" t="s">
        <v>7</v>
      </c>
      <c r="I6" s="27" t="s">
        <v>8</v>
      </c>
      <c r="J6" s="28" t="s">
        <v>9</v>
      </c>
      <c r="K6" s="35" t="s">
        <v>30</v>
      </c>
      <c r="L6" s="44"/>
      <c r="M6" s="40" t="s">
        <v>29</v>
      </c>
    </row>
    <row r="7" spans="2:15" ht="19.899999999999999" customHeight="1" x14ac:dyDescent="0.2">
      <c r="B7" s="19" t="s">
        <v>21</v>
      </c>
      <c r="C7" s="22">
        <v>1</v>
      </c>
      <c r="D7" s="10" t="s">
        <v>2</v>
      </c>
      <c r="E7" s="10"/>
      <c r="F7" s="10">
        <v>1</v>
      </c>
      <c r="G7" s="10" t="s">
        <v>2</v>
      </c>
      <c r="H7" s="10" t="s">
        <v>2</v>
      </c>
      <c r="I7" s="10" t="s">
        <v>2</v>
      </c>
      <c r="J7" s="11" t="s">
        <v>2</v>
      </c>
      <c r="K7" s="36">
        <f>SUMPRODUCT(C4:J4,C7:J7 )</f>
        <v>3</v>
      </c>
      <c r="L7" s="45" t="s">
        <v>0</v>
      </c>
      <c r="M7" s="41">
        <v>3</v>
      </c>
      <c r="O7" s="7"/>
    </row>
    <row r="8" spans="2:15" ht="19.899999999999999" customHeight="1" x14ac:dyDescent="0.2">
      <c r="B8" s="20" t="s">
        <v>20</v>
      </c>
      <c r="C8" s="23">
        <v>1</v>
      </c>
      <c r="D8" s="6" t="s">
        <v>2</v>
      </c>
      <c r="E8" s="6"/>
      <c r="F8" s="6">
        <v>1</v>
      </c>
      <c r="G8" s="6" t="s">
        <v>2</v>
      </c>
      <c r="H8" s="6" t="s">
        <v>2</v>
      </c>
      <c r="I8" s="6" t="s">
        <v>2</v>
      </c>
      <c r="J8" s="16" t="s">
        <v>2</v>
      </c>
      <c r="K8" s="37">
        <f>SUMPRODUCT(C4:J4,C8:J8 )</f>
        <v>3</v>
      </c>
      <c r="L8" s="46" t="s">
        <v>0</v>
      </c>
      <c r="M8" s="42">
        <v>3</v>
      </c>
      <c r="O8" s="4"/>
    </row>
    <row r="9" spans="2:15" ht="19.899999999999999" customHeight="1" x14ac:dyDescent="0.2">
      <c r="B9" s="20" t="s">
        <v>12</v>
      </c>
      <c r="C9" s="23">
        <v>1</v>
      </c>
      <c r="D9" s="6" t="s">
        <v>2</v>
      </c>
      <c r="E9" s="6"/>
      <c r="F9" s="3">
        <v>1</v>
      </c>
      <c r="G9" s="3">
        <v>1</v>
      </c>
      <c r="H9" s="6" t="s">
        <v>2</v>
      </c>
      <c r="I9" s="6" t="s">
        <v>2</v>
      </c>
      <c r="J9" s="16" t="s">
        <v>2</v>
      </c>
      <c r="K9" s="37">
        <f>SUMPRODUCT(C4:J4,C9:J9 )</f>
        <v>5</v>
      </c>
      <c r="L9" s="46" t="s">
        <v>0</v>
      </c>
      <c r="M9" s="42">
        <v>5</v>
      </c>
      <c r="O9" s="4"/>
    </row>
    <row r="10" spans="2:15" ht="19.899999999999999" customHeight="1" x14ac:dyDescent="0.2">
      <c r="B10" s="20" t="s">
        <v>13</v>
      </c>
      <c r="C10" s="23">
        <v>1</v>
      </c>
      <c r="D10" s="6" t="s">
        <v>2</v>
      </c>
      <c r="E10" s="6"/>
      <c r="F10" s="3">
        <v>1</v>
      </c>
      <c r="G10" s="3">
        <v>1</v>
      </c>
      <c r="H10" s="6" t="s">
        <v>2</v>
      </c>
      <c r="I10" s="6" t="s">
        <v>2</v>
      </c>
      <c r="J10" s="16" t="s">
        <v>2</v>
      </c>
      <c r="K10" s="37">
        <f>SUMPRODUCT(C4:J4,C10:J10 )</f>
        <v>5</v>
      </c>
      <c r="L10" s="46" t="s">
        <v>0</v>
      </c>
      <c r="M10" s="42">
        <v>5</v>
      </c>
      <c r="O10" s="4"/>
    </row>
    <row r="11" spans="2:15" ht="19.899999999999999" customHeight="1" x14ac:dyDescent="0.2">
      <c r="B11" s="20" t="s">
        <v>14</v>
      </c>
      <c r="C11" s="23">
        <v>1</v>
      </c>
      <c r="D11" s="6" t="s">
        <v>2</v>
      </c>
      <c r="E11" s="6"/>
      <c r="F11" s="3">
        <v>0.5</v>
      </c>
      <c r="G11" s="3">
        <v>1</v>
      </c>
      <c r="H11" s="6" t="s">
        <v>2</v>
      </c>
      <c r="I11" s="6" t="s">
        <v>2</v>
      </c>
      <c r="J11" s="16" t="s">
        <v>2</v>
      </c>
      <c r="K11" s="37">
        <f>SUMPRODUCT(C4:J4,C11:J11 )</f>
        <v>4</v>
      </c>
      <c r="L11" s="46" t="s">
        <v>0</v>
      </c>
      <c r="M11" s="42">
        <v>4</v>
      </c>
      <c r="O11" s="4"/>
    </row>
    <row r="12" spans="2:15" ht="19.899999999999999" customHeight="1" x14ac:dyDescent="0.2">
      <c r="B12" s="20" t="s">
        <v>15</v>
      </c>
      <c r="C12" s="23">
        <v>1</v>
      </c>
      <c r="D12" s="6" t="s">
        <v>2</v>
      </c>
      <c r="E12" s="6"/>
      <c r="F12" s="6" t="s">
        <v>2</v>
      </c>
      <c r="G12" s="3">
        <v>1</v>
      </c>
      <c r="H12" s="6">
        <v>0.5</v>
      </c>
      <c r="I12" s="6" t="s">
        <v>2</v>
      </c>
      <c r="J12" s="16" t="s">
        <v>2</v>
      </c>
      <c r="K12" s="37">
        <f>SUMPRODUCT(C4:J4,C12:J12 )</f>
        <v>4</v>
      </c>
      <c r="L12" s="46" t="s">
        <v>0</v>
      </c>
      <c r="M12" s="42">
        <v>4</v>
      </c>
      <c r="O12" s="4"/>
    </row>
    <row r="13" spans="2:15" ht="19.899999999999999" customHeight="1" x14ac:dyDescent="0.2">
      <c r="B13" s="20" t="s">
        <v>10</v>
      </c>
      <c r="C13" s="23">
        <v>1</v>
      </c>
      <c r="D13" s="6" t="s">
        <v>2</v>
      </c>
      <c r="E13" s="6"/>
      <c r="F13" s="6" t="s">
        <v>2</v>
      </c>
      <c r="G13" s="3">
        <v>1</v>
      </c>
      <c r="H13" s="3">
        <v>1</v>
      </c>
      <c r="I13" s="6" t="s">
        <v>2</v>
      </c>
      <c r="J13" s="16" t="s">
        <v>2</v>
      </c>
      <c r="K13" s="37">
        <f>SUMPRODUCT(C4:J4,C13:J13 )</f>
        <v>5</v>
      </c>
      <c r="L13" s="46" t="s">
        <v>0</v>
      </c>
      <c r="M13" s="42">
        <v>5</v>
      </c>
      <c r="O13" s="4"/>
    </row>
    <row r="14" spans="2:15" ht="19.899999999999999" customHeight="1" x14ac:dyDescent="0.2">
      <c r="B14" s="20" t="s">
        <v>11</v>
      </c>
      <c r="C14" s="23">
        <v>1</v>
      </c>
      <c r="D14" s="3">
        <v>1</v>
      </c>
      <c r="E14" s="3">
        <v>1</v>
      </c>
      <c r="F14" s="6" t="s">
        <v>2</v>
      </c>
      <c r="G14" s="6" t="s">
        <v>2</v>
      </c>
      <c r="H14" s="3">
        <v>1</v>
      </c>
      <c r="I14" s="6">
        <v>0</v>
      </c>
      <c r="J14" s="16" t="s">
        <v>2</v>
      </c>
      <c r="K14" s="37">
        <f>SUMPRODUCT(C4:J4,C14:J14 )</f>
        <v>5</v>
      </c>
      <c r="L14" s="46" t="s">
        <v>0</v>
      </c>
      <c r="M14" s="42">
        <v>5</v>
      </c>
      <c r="O14" s="4"/>
    </row>
    <row r="15" spans="2:15" ht="19.899999999999999" customHeight="1" x14ac:dyDescent="0.2">
      <c r="B15" s="20" t="s">
        <v>16</v>
      </c>
      <c r="C15" s="24" t="s">
        <v>2</v>
      </c>
      <c r="D15" s="3">
        <v>1</v>
      </c>
      <c r="E15" s="3">
        <v>1</v>
      </c>
      <c r="F15" s="6" t="s">
        <v>2</v>
      </c>
      <c r="G15" s="6" t="s">
        <v>2</v>
      </c>
      <c r="H15" s="3">
        <v>1</v>
      </c>
      <c r="I15" s="3">
        <v>1</v>
      </c>
      <c r="J15" s="16" t="s">
        <v>2</v>
      </c>
      <c r="K15" s="55">
        <f>SUMPRODUCT(C4:J4,C15:J15 )</f>
        <v>6</v>
      </c>
      <c r="L15" s="54" t="s">
        <v>0</v>
      </c>
      <c r="M15" s="56">
        <v>4</v>
      </c>
      <c r="O15" s="4"/>
    </row>
    <row r="16" spans="2:15" ht="19.899999999999999" customHeight="1" x14ac:dyDescent="0.2">
      <c r="B16" s="20" t="s">
        <v>17</v>
      </c>
      <c r="C16" s="24" t="s">
        <v>2</v>
      </c>
      <c r="D16" s="3">
        <v>1</v>
      </c>
      <c r="E16" s="3">
        <v>1</v>
      </c>
      <c r="F16" s="6" t="s">
        <v>2</v>
      </c>
      <c r="G16" s="6" t="s">
        <v>2</v>
      </c>
      <c r="H16" s="3">
        <v>0</v>
      </c>
      <c r="I16" s="6">
        <v>1</v>
      </c>
      <c r="J16" s="16" t="s">
        <v>2</v>
      </c>
      <c r="K16" s="37">
        <f>SUMPRODUCT(C4:J4,C16:J16 )</f>
        <v>4</v>
      </c>
      <c r="L16" s="46" t="s">
        <v>0</v>
      </c>
      <c r="M16" s="42">
        <v>4</v>
      </c>
      <c r="O16" s="4"/>
    </row>
    <row r="17" spans="2:15" ht="19.899999999999999" customHeight="1" x14ac:dyDescent="0.2">
      <c r="B17" s="20" t="s">
        <v>18</v>
      </c>
      <c r="C17" s="24" t="s">
        <v>2</v>
      </c>
      <c r="D17" s="3">
        <v>1</v>
      </c>
      <c r="E17" s="3">
        <v>1</v>
      </c>
      <c r="F17" s="6" t="s">
        <v>2</v>
      </c>
      <c r="G17" s="6" t="s">
        <v>2</v>
      </c>
      <c r="H17" s="6" t="s">
        <v>2</v>
      </c>
      <c r="I17" s="6">
        <v>1</v>
      </c>
      <c r="J17" s="16">
        <v>1</v>
      </c>
      <c r="K17" s="37">
        <f>SUMPRODUCT(C4:J4,C17:J17 )</f>
        <v>5</v>
      </c>
      <c r="L17" s="46" t="s">
        <v>0</v>
      </c>
      <c r="M17" s="42">
        <v>5</v>
      </c>
      <c r="O17" s="4"/>
    </row>
    <row r="18" spans="2:15" ht="19.899999999999999" customHeight="1" x14ac:dyDescent="0.2">
      <c r="B18" s="20" t="s">
        <v>19</v>
      </c>
      <c r="C18" s="24" t="s">
        <v>2</v>
      </c>
      <c r="D18" s="3">
        <v>1</v>
      </c>
      <c r="E18" s="3">
        <v>1</v>
      </c>
      <c r="F18" s="6" t="s">
        <v>2</v>
      </c>
      <c r="G18" s="6" t="s">
        <v>2</v>
      </c>
      <c r="H18" s="6" t="s">
        <v>2</v>
      </c>
      <c r="I18" s="6">
        <v>1</v>
      </c>
      <c r="J18" s="16">
        <v>1</v>
      </c>
      <c r="K18" s="37">
        <f>SUMPRODUCT(C4:J4,C18:J18 )</f>
        <v>5</v>
      </c>
      <c r="L18" s="46" t="s">
        <v>0</v>
      </c>
      <c r="M18" s="42">
        <v>5</v>
      </c>
      <c r="O18" s="4"/>
    </row>
    <row r="19" spans="2:15" ht="19.899999999999999" customHeight="1" x14ac:dyDescent="0.2">
      <c r="B19" s="20" t="s">
        <v>24</v>
      </c>
      <c r="C19" s="24" t="s">
        <v>2</v>
      </c>
      <c r="D19" s="3">
        <v>1</v>
      </c>
      <c r="E19" s="3">
        <v>1</v>
      </c>
      <c r="F19" s="6" t="s">
        <v>2</v>
      </c>
      <c r="G19" s="6" t="s">
        <v>2</v>
      </c>
      <c r="H19" s="6" t="s">
        <v>2</v>
      </c>
      <c r="I19" s="6" t="s">
        <v>2</v>
      </c>
      <c r="J19" s="16">
        <v>1</v>
      </c>
      <c r="K19" s="37">
        <f>SUMPRODUCT(C4:J4,C19:J19 )</f>
        <v>3</v>
      </c>
      <c r="L19" s="46" t="s">
        <v>0</v>
      </c>
      <c r="M19" s="42">
        <v>3</v>
      </c>
      <c r="O19" s="4"/>
    </row>
    <row r="20" spans="2:15" ht="19.899999999999999" customHeight="1" x14ac:dyDescent="0.2">
      <c r="B20" s="20" t="s">
        <v>22</v>
      </c>
      <c r="C20" s="24" t="s">
        <v>2</v>
      </c>
      <c r="D20" s="6">
        <v>1</v>
      </c>
      <c r="E20" s="6">
        <v>1</v>
      </c>
      <c r="F20" s="6" t="s">
        <v>2</v>
      </c>
      <c r="G20" s="6" t="s">
        <v>2</v>
      </c>
      <c r="H20" s="6" t="s">
        <v>2</v>
      </c>
      <c r="I20" s="6" t="s">
        <v>2</v>
      </c>
      <c r="J20" s="16">
        <v>1</v>
      </c>
      <c r="K20" s="37">
        <f>SUMPRODUCT(C4:J4,C20:J20 )</f>
        <v>3</v>
      </c>
      <c r="L20" s="46" t="s">
        <v>0</v>
      </c>
      <c r="M20" s="42">
        <v>3</v>
      </c>
      <c r="O20" s="4"/>
    </row>
    <row r="21" spans="2:15" ht="19.899999999999999" customHeight="1" thickBot="1" x14ac:dyDescent="0.25">
      <c r="B21" s="21" t="s">
        <v>23</v>
      </c>
      <c r="C21" s="25" t="s">
        <v>2</v>
      </c>
      <c r="D21" s="17">
        <v>1</v>
      </c>
      <c r="E21" s="17">
        <v>1</v>
      </c>
      <c r="F21" s="17" t="s">
        <v>2</v>
      </c>
      <c r="G21" s="17" t="s">
        <v>2</v>
      </c>
      <c r="H21" s="17" t="s">
        <v>2</v>
      </c>
      <c r="I21" s="17" t="s">
        <v>2</v>
      </c>
      <c r="J21" s="18">
        <v>1</v>
      </c>
      <c r="K21" s="39">
        <f>SUMPRODUCT(C4:J4,C21:J21 )</f>
        <v>3</v>
      </c>
      <c r="L21" s="47" t="s">
        <v>0</v>
      </c>
      <c r="M21" s="43">
        <v>3</v>
      </c>
      <c r="O21" s="4"/>
    </row>
    <row r="22" spans="2:15" ht="19.899999999999999" customHeight="1" x14ac:dyDescent="0.2">
      <c r="B22" s="8" t="s">
        <v>25</v>
      </c>
      <c r="C22" s="9">
        <v>1</v>
      </c>
      <c r="D22" s="9">
        <v>1</v>
      </c>
      <c r="E22" s="9">
        <v>1</v>
      </c>
      <c r="F22" s="10" t="s">
        <v>2</v>
      </c>
      <c r="G22" s="10" t="s">
        <v>2</v>
      </c>
      <c r="H22" s="10" t="s">
        <v>2</v>
      </c>
      <c r="I22" s="10" t="s">
        <v>2</v>
      </c>
      <c r="J22" s="11" t="s">
        <v>2</v>
      </c>
      <c r="K22" s="33">
        <f>SUM(C22:J22)</f>
        <v>3</v>
      </c>
    </row>
    <row r="23" spans="2:15" ht="19.899999999999999" customHeight="1" thickBot="1" x14ac:dyDescent="0.25">
      <c r="B23" s="12" t="s">
        <v>26</v>
      </c>
      <c r="C23" s="13" t="s">
        <v>2</v>
      </c>
      <c r="D23" s="13" t="s">
        <v>2</v>
      </c>
      <c r="E23" s="13"/>
      <c r="F23" s="14">
        <v>3</v>
      </c>
      <c r="G23" s="14">
        <v>3</v>
      </c>
      <c r="H23" s="14">
        <v>3</v>
      </c>
      <c r="I23" s="14">
        <v>3</v>
      </c>
      <c r="J23" s="15">
        <v>3</v>
      </c>
      <c r="K23" s="34">
        <f>SUM(C23:J23)</f>
        <v>15</v>
      </c>
    </row>
    <row r="24" spans="2:15" ht="19.899999999999999" customHeight="1" thickBot="1" x14ac:dyDescent="0.25"/>
    <row r="25" spans="2:15" ht="19.899999999999999" customHeight="1" thickBot="1" x14ac:dyDescent="0.25">
      <c r="B25" s="2" t="s">
        <v>28</v>
      </c>
      <c r="C25" s="49">
        <f>SUMPRODUCT(C4:J4,C5:J5)</f>
        <v>5796</v>
      </c>
      <c r="D25" s="53">
        <f>C25-'Non-Training Hours'!C25</f>
        <v>110</v>
      </c>
      <c r="E25" s="52" t="s">
        <v>35</v>
      </c>
      <c r="F25" s="52"/>
      <c r="G25" s="52"/>
    </row>
    <row r="28" spans="2:15" ht="19.899999999999999" customHeight="1" x14ac:dyDescent="0.2">
      <c r="D28" s="5"/>
      <c r="E28" s="5"/>
    </row>
    <row r="29" spans="2:15" ht="19.899999999999999" customHeight="1" x14ac:dyDescent="0.2">
      <c r="D29" s="5"/>
      <c r="E29" s="5"/>
    </row>
    <row r="30" spans="2:15" ht="19.899999999999999" customHeight="1" x14ac:dyDescent="0.2">
      <c r="D30" s="5"/>
      <c r="E30" s="5"/>
    </row>
    <row r="31" spans="2:15" ht="19.899999999999999" customHeight="1" x14ac:dyDescent="0.2">
      <c r="D31" s="5"/>
      <c r="E31" s="5"/>
    </row>
    <row r="32" spans="2:15" ht="19.899999999999999" customHeight="1" x14ac:dyDescent="0.2">
      <c r="D32" s="5"/>
      <c r="E32" s="5"/>
    </row>
    <row r="33" spans="4:5" ht="19.899999999999999" customHeight="1" x14ac:dyDescent="0.2">
      <c r="D33" s="5"/>
      <c r="E33" s="5"/>
    </row>
  </sheetData>
  <mergeCells count="4">
    <mergeCell ref="B2:M2"/>
    <mergeCell ref="K3:L3"/>
    <mergeCell ref="K4:L4"/>
    <mergeCell ref="K5:L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3627-7765-450E-B452-6455823BDB5E}">
  <dimension ref="A1"/>
  <sheetViews>
    <sheetView showGridLines="0" showRowColHeaders="0" workbookViewId="0">
      <selection activeCell="J21" sqref="J21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DCD4591467A40B05462C585BD5512" ma:contentTypeVersion="8" ma:contentTypeDescription="Create a new document." ma:contentTypeScope="" ma:versionID="cd3273384a2515d993ee63e912676d8b">
  <xsd:schema xmlns:xsd="http://www.w3.org/2001/XMLSchema" xmlns:xs="http://www.w3.org/2001/XMLSchema" xmlns:p="http://schemas.microsoft.com/office/2006/metadata/properties" xmlns:ns3="c80a3d7c-3626-4ba7-bc7a-d62effb5ce64" targetNamespace="http://schemas.microsoft.com/office/2006/metadata/properties" ma:root="true" ma:fieldsID="ea36e727215783c0cb73c8ee187ffa80" ns3:_="">
    <xsd:import namespace="c80a3d7c-3626-4ba7-bc7a-d62effb5ce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a3d7c-3626-4ba7-bc7a-d62effb5c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0a3d7c-3626-4ba7-bc7a-d62effb5ce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95E5B7-556C-4690-AEB0-12F777DCE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0a3d7c-3626-4ba7-bc7a-d62effb5c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72399-3BA1-4C07-A1FA-6D206D3B7F8C}">
  <ds:schemaRefs>
    <ds:schemaRef ds:uri="http://purl.org/dc/elements/1.1/"/>
    <ds:schemaRef ds:uri="c80a3d7c-3626-4ba7-bc7a-d62effb5ce6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B40CBF-54AA-45F6-BE62-6EC7F9EFE4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Non-Training Hours</vt:lpstr>
      <vt:lpstr>Chart</vt:lpstr>
      <vt:lpstr>Training Hours</vt:lpstr>
      <vt:lpstr>Decision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Hong Kong Bank</dc:title>
  <dc:creator>Raju Balakrishnan</dc:creator>
  <cp:lastModifiedBy>Tabitha Hagen</cp:lastModifiedBy>
  <cp:lastPrinted>2000-09-12T15:51:45Z</cp:lastPrinted>
  <dcterms:created xsi:type="dcterms:W3CDTF">1998-03-08T17:00:10Z</dcterms:created>
  <dcterms:modified xsi:type="dcterms:W3CDTF">2023-08-14T17:47:10Z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0x010100C85DCD4591467A40B05462C585BD5512</vt:lpwstr>
  </property>
</Properties>
</file>