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tabit\Documents\UNCW\BAN 500 Descriptive Analytics\"/>
    </mc:Choice>
  </mc:AlternateContent>
  <xr:revisionPtr revIDLastSave="0" documentId="13_ncr:1_{3C07AA4B-88C1-40FE-A2E1-B198E5BE28B3}" xr6:coauthVersionLast="47" xr6:coauthVersionMax="47" xr10:uidLastSave="{00000000-0000-0000-0000-000000000000}"/>
  <bookViews>
    <workbookView xWindow="-120" yWindow="-120" windowWidth="20730" windowHeight="11160" tabRatio="859" xr2:uid="{00000000-000D-0000-FFFF-FFFF00000000}"/>
  </bookViews>
  <sheets>
    <sheet name="Dashboard" sheetId="3" r:id="rId1"/>
    <sheet name="MAStudentTestScoresData" sheetId="1" r:id="rId2"/>
    <sheet name="SpEd%" sheetId="9" r:id="rId3"/>
    <sheet name="FreeLunch%" sheetId="8" r:id="rId4"/>
    <sheet name="ESL%" sheetId="7" r:id="rId5"/>
    <sheet name="Expenditures" sheetId="6" r:id="rId6"/>
    <sheet name="StuTeachRatio" sheetId="5" r:id="rId7"/>
    <sheet name="8thGrade" sheetId="4" r:id="rId8"/>
    <sheet name="4thGrade" sheetId="2" r:id="rId9"/>
  </sheets>
  <definedNames>
    <definedName name="Slicer_City">#N/A</definedName>
    <definedName name="Slicer_City2">#N/A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3" l="1"/>
  <c r="F4" i="2"/>
  <c r="F3" i="2"/>
  <c r="F4" i="4"/>
  <c r="F3" i="4"/>
  <c r="G4" i="5"/>
  <c r="G3" i="5"/>
  <c r="O3" i="3"/>
  <c r="J3" i="3"/>
  <c r="H3" i="3"/>
  <c r="C3" i="3"/>
  <c r="A3" i="3"/>
</calcChain>
</file>

<file path=xl/sharedStrings.xml><?xml version="1.0" encoding="utf-8"?>
<sst xmlns="http://schemas.openxmlformats.org/spreadsheetml/2006/main" count="382" uniqueCount="259">
  <si>
    <t>RowNum</t>
  </si>
  <si>
    <t>District</t>
  </si>
  <si>
    <t>City</t>
  </si>
  <si>
    <t>ExpendReg</t>
  </si>
  <si>
    <t>ExpendSpEd</t>
  </si>
  <si>
    <t>ExpendBil</t>
  </si>
  <si>
    <t>ExpendOcc</t>
  </si>
  <si>
    <t>ExpendTotal</t>
  </si>
  <si>
    <t>StuComp</t>
  </si>
  <si>
    <t>SpEdPerc</t>
  </si>
  <si>
    <t>FreeLunPer</t>
  </si>
  <si>
    <t>StuTeaRatio</t>
  </si>
  <si>
    <t>PerCapitaInc</t>
  </si>
  <si>
    <t>4thGrScore</t>
  </si>
  <si>
    <t>8thGrScore</t>
  </si>
  <si>
    <t>AvgTeaSal</t>
  </si>
  <si>
    <t>ESLPer</t>
  </si>
  <si>
    <t>Abington</t>
  </si>
  <si>
    <t>Acton</t>
  </si>
  <si>
    <t>NA</t>
  </si>
  <si>
    <t>Acushnet</t>
  </si>
  <si>
    <t>Agawam</t>
  </si>
  <si>
    <t>Amesbury</t>
  </si>
  <si>
    <t>Amherst</t>
  </si>
  <si>
    <t>Andover</t>
  </si>
  <si>
    <t>Arlington</t>
  </si>
  <si>
    <t>Ashland</t>
  </si>
  <si>
    <t>Attleboro</t>
  </si>
  <si>
    <t>Auburn</t>
  </si>
  <si>
    <t>Avon</t>
  </si>
  <si>
    <t>Ayer</t>
  </si>
  <si>
    <t>Barnstable</t>
  </si>
  <si>
    <t>Bedford</t>
  </si>
  <si>
    <t>Bellingham</t>
  </si>
  <si>
    <t>Belmont</t>
  </si>
  <si>
    <t>Berkley</t>
  </si>
  <si>
    <t>Berlin</t>
  </si>
  <si>
    <t>Beverly</t>
  </si>
  <si>
    <t>Billerica</t>
  </si>
  <si>
    <t>Boston</t>
  </si>
  <si>
    <t>Bourne</t>
  </si>
  <si>
    <t>Boxborough</t>
  </si>
  <si>
    <t>Boxford</t>
  </si>
  <si>
    <t>Boylston</t>
  </si>
  <si>
    <t>Braintree</t>
  </si>
  <si>
    <t>Brewster</t>
  </si>
  <si>
    <t>Brimfield</t>
  </si>
  <si>
    <t>Brockton</t>
  </si>
  <si>
    <t>Brookfield</t>
  </si>
  <si>
    <t>Brookline</t>
  </si>
  <si>
    <t>Burlington</t>
  </si>
  <si>
    <t>Cambridge</t>
  </si>
  <si>
    <t>Canton</t>
  </si>
  <si>
    <t>Carlisle</t>
  </si>
  <si>
    <t>Carver</t>
  </si>
  <si>
    <t>Chatham</t>
  </si>
  <si>
    <t>Chelmsford</t>
  </si>
  <si>
    <t>Chelsea</t>
  </si>
  <si>
    <t>Chicopee</t>
  </si>
  <si>
    <t>Clarksburg</t>
  </si>
  <si>
    <t>Clinton</t>
  </si>
  <si>
    <t>Cohasset</t>
  </si>
  <si>
    <t>Concord</t>
  </si>
  <si>
    <t>Conway</t>
  </si>
  <si>
    <t>Danvers</t>
  </si>
  <si>
    <t>Dartmouth</t>
  </si>
  <si>
    <t>Dedham</t>
  </si>
  <si>
    <t>Deerfield</t>
  </si>
  <si>
    <t>Douglas</t>
  </si>
  <si>
    <t>Dover</t>
  </si>
  <si>
    <t>Dracut</t>
  </si>
  <si>
    <t>Duxbury</t>
  </si>
  <si>
    <t>East Bridgewater</t>
  </si>
  <si>
    <t>East Longmeadow</t>
  </si>
  <si>
    <t>Eastham</t>
  </si>
  <si>
    <t>Easthampton</t>
  </si>
  <si>
    <t>Easton</t>
  </si>
  <si>
    <t>Edgartown</t>
  </si>
  <si>
    <t>Essex</t>
  </si>
  <si>
    <t>Everett</t>
  </si>
  <si>
    <t>Fairhaven</t>
  </si>
  <si>
    <t>Fall River</t>
  </si>
  <si>
    <t>Falmouth</t>
  </si>
  <si>
    <t>Fitchburg</t>
  </si>
  <si>
    <t>Foxborough</t>
  </si>
  <si>
    <t>Framingham</t>
  </si>
  <si>
    <t>Franklin</t>
  </si>
  <si>
    <t>Freetown</t>
  </si>
  <si>
    <t>Gardner</t>
  </si>
  <si>
    <t>Georgetown</t>
  </si>
  <si>
    <t>Gloucester</t>
  </si>
  <si>
    <t>Grafton</t>
  </si>
  <si>
    <t>Granby</t>
  </si>
  <si>
    <t>Granville</t>
  </si>
  <si>
    <t>Greenfield</t>
  </si>
  <si>
    <t>Hadley</t>
  </si>
  <si>
    <t>Halifax</t>
  </si>
  <si>
    <t>Hanover</t>
  </si>
  <si>
    <t>Harvard</t>
  </si>
  <si>
    <t>Harwich</t>
  </si>
  <si>
    <t>Hatfield</t>
  </si>
  <si>
    <t>Hingham</t>
  </si>
  <si>
    <t>Holbrook</t>
  </si>
  <si>
    <t>Holland</t>
  </si>
  <si>
    <t>Holliston</t>
  </si>
  <si>
    <t>Holyoke</t>
  </si>
  <si>
    <t>Hopedale</t>
  </si>
  <si>
    <t>Hopkinton</t>
  </si>
  <si>
    <t>Hudson</t>
  </si>
  <si>
    <t>Hull</t>
  </si>
  <si>
    <t>Ipswich</t>
  </si>
  <si>
    <t>Kingston</t>
  </si>
  <si>
    <t>Lakeville</t>
  </si>
  <si>
    <t>Lanesborough</t>
  </si>
  <si>
    <t>Lawrence</t>
  </si>
  <si>
    <t>Lee</t>
  </si>
  <si>
    <t>Leicester</t>
  </si>
  <si>
    <t>Lenox</t>
  </si>
  <si>
    <t>Leominster</t>
  </si>
  <si>
    <t>Leverett</t>
  </si>
  <si>
    <t>Lexington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</si>
  <si>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</si>
  <si>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</si>
  <si>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</si>
  <si>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</si>
  <si>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</si>
  <si>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</si>
  <si>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</si>
  <si>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</si>
  <si>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</si>
  <si>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</si>
  <si>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</si>
  <si>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</si>
  <si>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</si>
  <si>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</si>
  <si>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</si>
  <si>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</si>
  <si>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</si>
  <si>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Medfield</t>
  </si>
  <si>
    <t>Medford</t>
  </si>
  <si>
    <t>Medway</t>
  </si>
  <si>
    <t>Melrose</t>
  </si>
  <si>
    <t>Methuen</t>
  </si>
  <si>
    <t>Middleborough</t>
  </si>
  <si>
    <t>Middleton</t>
  </si>
  <si>
    <t>Milford</t>
  </si>
  <si>
    <t>Millbury</t>
  </si>
  <si>
    <t>Millis</t>
  </si>
  <si>
    <t>Milton</t>
  </si>
  <si>
    <t>Monson</t>
  </si>
  <si>
    <t>Nahant</t>
  </si>
  <si>
    <t>Natick</t>
  </si>
  <si>
    <t>Needham</t>
  </si>
  <si>
    <t>New Bedford</t>
  </si>
  <si>
    <t>Newburyport</t>
  </si>
  <si>
    <t>Newton</t>
  </si>
  <si>
    <t>Norfolk</t>
  </si>
  <si>
    <t>North Adams</t>
  </si>
  <si>
    <t>North Andover</t>
  </si>
  <si>
    <t>North Attleborough</t>
  </si>
  <si>
    <t>North Brookfield</t>
  </si>
  <si>
    <t>North Reading</t>
  </si>
  <si>
    <t>Northampton</t>
  </si>
  <si>
    <t>Northborough</t>
  </si>
  <si>
    <t>Northbridge</t>
  </si>
  <si>
    <t>Norton</t>
  </si>
  <si>
    <t>Norwell</t>
  </si>
  <si>
    <t>Norwood</t>
  </si>
  <si>
    <t>Oak Bluffs</t>
  </si>
  <si>
    <t>Orange</t>
  </si>
  <si>
    <t>Randolph</t>
  </si>
  <si>
    <t>Reading</t>
  </si>
  <si>
    <t>Revere</t>
  </si>
  <si>
    <t>Rochester</t>
  </si>
  <si>
    <t>Rockland</t>
  </si>
  <si>
    <t>Rockport</t>
  </si>
  <si>
    <t>Salem</t>
  </si>
  <si>
    <t>Sandwich</t>
  </si>
  <si>
    <t>Saugus</t>
  </si>
  <si>
    <t>Scituate</t>
  </si>
  <si>
    <t>Seekonk</t>
  </si>
  <si>
    <t>Sharon</t>
  </si>
  <si>
    <t>Sherborn</t>
  </si>
  <si>
    <t>Shirley</t>
  </si>
  <si>
    <t>Shrewsbury</t>
  </si>
  <si>
    <t>Shutesbury</t>
  </si>
  <si>
    <t>Somerville</t>
  </si>
  <si>
    <t>South Hadley</t>
  </si>
  <si>
    <t>Southampton</t>
  </si>
  <si>
    <t>Southborough</t>
  </si>
  <si>
    <t>Southbridge</t>
  </si>
  <si>
    <t>Springfield</t>
  </si>
  <si>
    <t>Stoneham</t>
  </si>
  <si>
    <t>Stoughton</t>
  </si>
  <si>
    <t>Sturbridge</t>
  </si>
  <si>
    <t>Sudbury</t>
  </si>
  <si>
    <t>Sunderland</t>
  </si>
  <si>
    <t>Sutton</t>
  </si>
  <si>
    <t>Swampscott</t>
  </si>
  <si>
    <t>Swansea</t>
  </si>
  <si>
    <t>Taunton</t>
  </si>
  <si>
    <t>Tewksbury</t>
  </si>
  <si>
    <t>Tisbury</t>
  </si>
  <si>
    <t>Topsfield</t>
  </si>
  <si>
    <t>Truro</t>
  </si>
  <si>
    <t>Tyngsborough</t>
  </si>
  <si>
    <t>Uxbridge</t>
  </si>
  <si>
    <t>Wakefield</t>
  </si>
  <si>
    <t>Wales</t>
  </si>
  <si>
    <t>Walpole</t>
  </si>
  <si>
    <t>Waltham</t>
  </si>
  <si>
    <t>Ware</t>
  </si>
  <si>
    <t>Wareham</t>
  </si>
  <si>
    <t>Watertown</t>
  </si>
  <si>
    <t>Wayland</t>
  </si>
  <si>
    <t>Webster</t>
  </si>
  <si>
    <t>Wellesley</t>
  </si>
  <si>
    <t>Wellfleet</t>
  </si>
  <si>
    <t>West Boylston</t>
  </si>
  <si>
    <t>West Bridgewater</t>
  </si>
  <si>
    <t>West Springfield</t>
  </si>
  <si>
    <t>Westborough</t>
  </si>
  <si>
    <t>Westfield</t>
  </si>
  <si>
    <t>Westford</t>
  </si>
  <si>
    <t>Westhampton</t>
  </si>
  <si>
    <t>Weston</t>
  </si>
  <si>
    <t>Westport</t>
  </si>
  <si>
    <t>Westwood</t>
  </si>
  <si>
    <t>Weymouth</t>
  </si>
  <si>
    <t>Williamsburg</t>
  </si>
  <si>
    <t>Williamstown</t>
  </si>
  <si>
    <t>Wilmington</t>
  </si>
  <si>
    <t>Winchendon</t>
  </si>
  <si>
    <t>Winchester</t>
  </si>
  <si>
    <t>Winthrop</t>
  </si>
  <si>
    <t>Woburn</t>
  </si>
  <si>
    <t>Worcester</t>
  </si>
  <si>
    <t>Wrentham</t>
  </si>
  <si>
    <t>Row Labels</t>
  </si>
  <si>
    <t>Grand Total</t>
  </si>
  <si>
    <t>Average of 4thGrScore</t>
  </si>
  <si>
    <t>`</t>
  </si>
  <si>
    <t>Highest Score</t>
  </si>
  <si>
    <t>Average of 8thGrScore</t>
  </si>
  <si>
    <t>Average of StuTeaRatio</t>
  </si>
  <si>
    <t>MASSACHUSSETTS STUDENT TEST SCORES DASHBOARD</t>
  </si>
  <si>
    <t>(Math + English + Science)</t>
  </si>
  <si>
    <t>Highest 8th Grade Average Score</t>
  </si>
  <si>
    <t>Max Student-Teacher Ratio</t>
  </si>
  <si>
    <t>has</t>
  </si>
  <si>
    <t>Student-Teacher Ratio</t>
  </si>
  <si>
    <t>students per teacher</t>
  </si>
  <si>
    <t>Regular Students</t>
  </si>
  <si>
    <t>Special Education Students</t>
  </si>
  <si>
    <t>Bilingual Students</t>
  </si>
  <si>
    <t>Occupational Students</t>
  </si>
  <si>
    <t>Sum of FreeLunPer</t>
  </si>
  <si>
    <t>Average of ESLPer</t>
  </si>
  <si>
    <t>Sum of SpEdPerc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</si>
</sst>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22"/>
      <color theme="0"/>
      <name val="Calibri"/>
      <family val="2"/>
      <scheme val="minor"/>
    </font>
    <font>
      <sz val="12"/>
      <color rgb="FF002060"/>
      <name val="Calibri"/>
      <family val="2"/>
      <scheme val="minor"/>
    </font>
    <font>
      <b/>
      <sz val="18"/>
      <color rgb="FF002060"/>
      <name val="Calibri"/>
      <family val="2"/>
      <scheme val="minor"/>
    </font>
    <font>
      <b/>
      <sz val="22"/>
      <color rgb="FF00206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4"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16" fillId="33" borderId="12" xfId="0" applyFont="1" applyFill="1" applyBorder="1"/>
    <xf numFmtId="0" fontId="16" fillId="33" borderId="15" xfId="0" applyFont="1" applyFill="1" applyBorder="1"/>
    <xf numFmtId="0" fontId="16" fillId="33" borderId="18" xfId="0" applyFont="1" applyFill="1" applyBorder="1"/>
    <xf numFmtId="164" fontId="0" fillId="0" borderId="0" xfId="0" applyNumberFormat="1"/>
    <xf numFmtId="0" fontId="21" fillId="36" borderId="17" xfId="0" applyFont="1" applyFill="1" applyBorder="1" applyAlignment="1">
      <alignment horizontal="center" vertical="center"/>
    </xf>
    <xf numFmtId="165" fontId="0" fillId="0" borderId="0" xfId="0" applyNumberFormat="1"/>
    <xf numFmtId="0" fontId="22" fillId="36" borderId="17" xfId="0" applyFont="1" applyFill="1" applyBorder="1" applyAlignment="1">
      <alignment horizontal="center" vertical="center"/>
    </xf>
    <xf numFmtId="0" fontId="0" fillId="0" borderId="20" xfId="0" applyBorder="1" applyAlignment="1">
      <alignment vertical="center"/>
    </xf>
    <xf numFmtId="0" fontId="0" fillId="0" borderId="19" xfId="0" applyBorder="1" applyAlignment="1">
      <alignment vertical="center"/>
    </xf>
    <xf numFmtId="0" fontId="21" fillId="36" borderId="17" xfId="0" applyFont="1" applyFill="1" applyBorder="1" applyAlignment="1">
      <alignment horizontal="right" vertical="center"/>
    </xf>
    <xf numFmtId="0" fontId="21" fillId="36" borderId="17" xfId="0" applyFont="1" applyFill="1" applyBorder="1" applyAlignment="1">
      <alignment horizontal="left" vertical="center"/>
    </xf>
    <xf numFmtId="0" fontId="21" fillId="36" borderId="18" xfId="0" applyFont="1" applyFill="1" applyBorder="1" applyAlignment="1">
      <alignment horizontal="left" vertical="center"/>
    </xf>
    <xf numFmtId="0" fontId="19" fillId="35" borderId="16" xfId="0" applyFont="1" applyFill="1" applyBorder="1" applyAlignment="1">
      <alignment horizontal="center" vertical="center"/>
    </xf>
    <xf numFmtId="0" fontId="17" fillId="35" borderId="17" xfId="0" applyFont="1" applyFill="1" applyBorder="1" applyAlignment="1">
      <alignment horizontal="center" vertical="center"/>
    </xf>
    <xf numFmtId="0" fontId="17" fillId="35" borderId="11" xfId="0" applyFont="1" applyFill="1" applyBorder="1" applyAlignment="1">
      <alignment horizontal="center" vertical="center"/>
    </xf>
    <xf numFmtId="0" fontId="17" fillId="35" borderId="18" xfId="0" applyFont="1" applyFill="1" applyBorder="1" applyAlignment="1">
      <alignment horizontal="center" vertical="center"/>
    </xf>
    <xf numFmtId="0" fontId="18" fillId="34" borderId="10" xfId="0" applyFont="1" applyFill="1" applyBorder="1" applyAlignment="1">
      <alignment horizontal="center" vertical="center"/>
    </xf>
    <xf numFmtId="0" fontId="18" fillId="34" borderId="11" xfId="0" applyFont="1" applyFill="1" applyBorder="1" applyAlignment="1">
      <alignment horizontal="center" vertical="center"/>
    </xf>
    <xf numFmtId="0" fontId="18" fillId="34" borderId="12" xfId="0" applyFont="1" applyFill="1" applyBorder="1" applyAlignment="1">
      <alignment horizontal="center" vertical="center"/>
    </xf>
    <xf numFmtId="0" fontId="20" fillId="36" borderId="17" xfId="0" applyFont="1" applyFill="1" applyBorder="1" applyAlignment="1">
      <alignment horizontal="center" vertical="center"/>
    </xf>
    <xf numFmtId="0" fontId="21" fillId="36" borderId="16" xfId="0" applyFont="1" applyFill="1" applyBorder="1" applyAlignment="1">
      <alignment horizontal="right" vertical="center"/>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11"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0.0"/>
    </dxf>
    <dxf>
      <numFmt numFmtId="164" formatCode="0.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[THagenBAN500Project_Phase2.xlsx]8thGrade!PivotTable1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rgbClr val="002060"/>
                </a:solidFill>
              </a:rPr>
              <a:t>AVERAGE 8th</a:t>
            </a:r>
            <a:r>
              <a:rPr lang="en-US" baseline="0">
                <a:solidFill>
                  <a:srgbClr val="002060"/>
                </a:solidFill>
              </a:rPr>
              <a:t> GRADE SCORES</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'8thGrade'!$B$3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'8thGrade'!$A$4:$A$9</c:f>
              <c:strCache>
                <c:ptCount val="5"/>
                <c:pt idx="0">
                  <c:v>Abington</c:v>
                </c:pt>
                <c:pt idx="1">
                  <c:v>Acton</c:v>
                </c:pt>
                <c:pt idx="2">
                  <c:v>Acushnet</c:v>
                </c:pt>
                <c:pt idx="3">
                  <c:v>Agawam</c:v>
                </c:pt>
                <c:pt idx="4">
                  <c:v>Amesbury</c:v>
                </c:pt>
              </c:strCache>
            </c:strRef>
          </c:cat>
          <c:val>
            <c:numRef>
              <c:f>'8thGrade'!$B$4:$B$9</c:f>
              <c:numCache>
                <c:formatCode>General</c:formatCode>
                <c:ptCount val="5"/>
                <c:pt idx="0">
                  <c:v>691</c:v>
                </c:pt>
                <c:pt idx="1">
                  <c:v>#N/A</c:v>
                </c:pt>
                <c:pt idx="2">
                  <c:v>693</c:v>
                </c:pt>
                <c:pt idx="3">
                  <c:v>691</c:v>
                </c:pt>
                <c:pt idx="4">
                  <c:v>699</c:v>
                </c:pt>
              </c:numCache>
            </c:numRef>
          </c:val>
          <c:extLst>
            <c:ext xmlns:c16="http://schemas.microsoft.com/office/drawing/2014/chart" uri="{C3380CC4-5D6E-409C-BE32-E72D297353CC}">
              <c16:uniqueId val="{00000000-D7FF-4D23-ADE6-740FCD1B6578}"/>
            </c:ext>
          </c:extLst>
        </c:ser>
        <c:dLbls>
          <c:dLblPos val="outEnd"/>
          <c:showLegendKey val="0"/>
          <c:showVal val="1"/>
          <c:showCatName val="0"/>
          <c:showSerName val="0"/>
          <c:showPercent val="0"/>
          <c:showBubbleSize val="0"/>
        </c:dLbls>
        <c:gapWidth val="444"/>
        <c:overlap val="-90"/>
        <c:axId val="1762020560"/>
        <c:axId val="1762020976"/>
      </c:barChart>
      <c:catAx>
        <c:axId val="176202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2020976"/>
        <c:crosses val="autoZero"/>
        <c:auto val="1"/>
        <c:lblAlgn val="ctr"/>
        <c:lblOffset val="100"/>
        <c:noMultiLvlLbl val="0"/>
      </c:catAx>
      <c:valAx>
        <c:axId val="1762020976"/>
        <c:scaling>
          <c:orientation val="minMax"/>
        </c:scaling>
        <c:delete val="1"/>
        <c:axPos val="l"/>
        <c:numFmt formatCode="General" sourceLinked="1"/>
        <c:majorTickMark val="none"/>
        <c:minorTickMark val="none"/>
        <c:tickLblPos val="nextTo"/>
        <c:crossAx val="17620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[THagenBAN500Project_Phase2.xlsx]ESL%!PivotTable4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50000"/>
                  </a:schemeClr>
                </a:solidFill>
              </a:rPr>
              <a:t>Percent of Students that are English Learners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alpha val="74000"/>
            </a:schemeClr>
          </a:solidFill>
          <a:ln>
            <a:noFill/>
          </a:ln>
          <a:effectLst>
            <a:innerShdw blurRad="114300">
              <a:schemeClr val="accent5">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4000"/>
            </a:schemeClr>
          </a:solidFill>
          <a:ln>
            <a:noFill/>
          </a:ln>
          <a:effectLst>
            <a:innerShdw blurRad="114300">
              <a:schemeClr val="accent5">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74000"/>
            </a:schemeClr>
          </a:solidFill>
          <a:ln>
            <a:noFill/>
          </a:ln>
          <a:effectLst>
            <a:innerShdw blurRad="114300">
              <a:schemeClr val="accent5">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74000"/>
            </a:schemeClr>
          </a:solidFill>
          <a:ln>
            <a:noFill/>
          </a:ln>
          <a:effectLst>
            <a:innerShdw blurRad="114300">
              <a:schemeClr val="accent5">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74000"/>
            </a:schemeClr>
          </a:solidFill>
          <a:ln>
            <a:noFill/>
          </a:ln>
          <a:effectLst>
            <a:innerShdw blurRad="114300">
              <a:schemeClr val="accent5">
                <a:lumMod val="75000"/>
              </a:schemeClr>
            </a:innerShdw>
          </a:effectLst>
        </c:spPr>
        <c:dLbl>
          <c:idx val="0"/>
          <c:layout>
            <c:manualLayout>
              <c:x val="-5.2777777777777882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'ESL%'!$B$3</c:f>
              <c:strCache>
                <c:ptCount val="1"/>
                <c:pt idx="0">
                  <c:v>Total</c:v>
                </c:pt>
              </c:strCache>
            </c:strRef>
          </c:tx>
          <c:spPr>
            <a:solidFill>
              <a:schemeClr val="accent5">
                <a:alpha val="74000"/>
              </a:schemeClr>
            </a:solidFill>
            <a:ln>
              <a:noFill/>
            </a:ln>
            <a:effectLst>
              <a:innerShdw blurRad="114300">
                <a:schemeClr val="accent5">
                  <a:lumMod val="75000"/>
                </a:schemeClr>
              </a:innerShdw>
            </a:effectLst>
          </c:spPr>
          <c:dPt>
            <c:idx val="0"/>
            <c:bubble3D val="0"/>
            <c:extLst>
              <c:ext xmlns:c16="http://schemas.microsoft.com/office/drawing/2014/chart" uri="{C3380CC4-5D6E-409C-BE32-E72D297353CC}">
                <c16:uniqueId val="{00000002-076E-4104-9CB9-2227AE2BC407}"/>
              </c:ext>
            </c:extLst>
          </c:dPt>
          <c:dPt>
            <c:idx val="1"/>
            <c:bubble3D val="0"/>
            <c:extLst>
              <c:ext xmlns:c16="http://schemas.microsoft.com/office/drawing/2014/chart" uri="{C3380CC4-5D6E-409C-BE32-E72D297353CC}">
                <c16:uniqueId val="{00000003-076E-4104-9CB9-2227AE2BC407}"/>
              </c:ext>
            </c:extLst>
          </c:dPt>
          <c:dPt>
            <c:idx val="2"/>
            <c:bubble3D val="0"/>
            <c:extLst>
              <c:ext xmlns:c16="http://schemas.microsoft.com/office/drawing/2014/chart" uri="{C3380CC4-5D6E-409C-BE32-E72D297353CC}">
                <c16:uniqueId val="{00000004-076E-4104-9CB9-2227AE2BC407}"/>
              </c:ext>
            </c:extLst>
          </c:dPt>
          <c:dPt>
            <c:idx val="3"/>
            <c:bubble3D val="0"/>
            <c:extLst>
              <c:ext xmlns:c16="http://schemas.microsoft.com/office/drawing/2014/chart" uri="{C3380CC4-5D6E-409C-BE32-E72D297353CC}">
                <c16:uniqueId val="{00000005-076E-4104-9CB9-2227AE2BC407}"/>
              </c:ext>
            </c:extLst>
          </c:dPt>
          <c:dLbls>
            <c:dLbl>
              <c:idx val="0"/>
              <c:layout>
                <c:manualLayout>
                  <c:x val="4.166666666666665E-2"/>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6E-4104-9CB9-2227AE2BC407}"/>
                </c:ext>
              </c:extLst>
            </c:dLbl>
            <c:dLbl>
              <c:idx val="1"/>
              <c:layout>
                <c:manualLayout>
                  <c:x val="5.5555555555555558E-3"/>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6E-4104-9CB9-2227AE2BC407}"/>
                </c:ext>
              </c:extLst>
            </c:dLbl>
            <c:dLbl>
              <c:idx val="2"/>
              <c:layout>
                <c:manualLayout>
                  <c:x val="-2.7777777777777779E-3"/>
                  <c:y val="-6.4814814814814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6E-4104-9CB9-2227AE2BC407}"/>
                </c:ext>
              </c:extLst>
            </c:dLbl>
            <c:dLbl>
              <c:idx val="3"/>
              <c:layout>
                <c:manualLayout>
                  <c:x val="-5.2777777777777882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6E-4104-9CB9-2227AE2BC40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'ESL%'!$A$4:$A$8</c:f>
              <c:strCache>
                <c:ptCount val="4"/>
                <c:pt idx="0">
                  <c:v>Holyoke</c:v>
                </c:pt>
                <c:pt idx="1">
                  <c:v>Lawrence</c:v>
                </c:pt>
                <c:pt idx="2">
                  <c:v>Lowell</c:v>
                </c:pt>
                <c:pt idx="3">
                  <c:v>Salem</c:v>
                </c:pt>
              </c:strCache>
            </c:strRef>
          </c:cat>
          <c:val>
            <c:numRef>
              <c:f>'ESL%'!$B$4:$B$8</c:f>
              <c:numCache>
                <c:formatCode>0.0</c:formatCode>
                <c:ptCount val="4"/>
                <c:pt idx="0">
                  <c:v>24.493926999999999</c:v>
                </c:pt>
                <c:pt idx="1">
                  <c:v>14.83457851</c:v>
                </c:pt>
                <c:pt idx="2">
                  <c:v>16.19771957</c:v>
                </c:pt>
                <c:pt idx="3">
                  <c:v>12.24489784</c:v>
                </c:pt>
              </c:numCache>
            </c:numRef>
          </c:val>
          <c:extLst>
            <c:ext xmlns:c16="http://schemas.microsoft.com/office/drawing/2014/chart" uri="{C3380CC4-5D6E-409C-BE32-E72D297353CC}">
              <c16:uniqueId val="{00000000-076E-4104-9CB9-2227AE2BC407}"/>
            </c:ext>
          </c:extLst>
        </c:ser>
        <c:dLbls>
          <c:showLegendKey val="0"/>
          <c:showVal val="1"/>
          <c:showCatName val="0"/>
          <c:showSerName val="0"/>
          <c:showPercent val="0"/>
          <c:showBubbleSize val="0"/>
        </c:dLbls>
        <c:axId val="1077157967"/>
        <c:axId val="1077160879"/>
      </c:areaChart>
      <c:catAx>
        <c:axId val="1077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7160879"/>
        <c:crosses val="autoZero"/>
        <c:auto val="1"/>
        <c:lblAlgn val="ctr"/>
        <c:lblOffset val="100"/>
        <c:noMultiLvlLbl val="0"/>
      </c:catAx>
      <c:valAx>
        <c:axId val="1077160879"/>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715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[THagenBAN500Project_Phase2.xlsx]Expenditures!PivotTable3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EXPENSES</a:t>
            </a:r>
            <a:r>
              <a:rPr lang="en-US" b="1" baseline="0">
                <a:solidFill>
                  <a:schemeClr val="accent1">
                    <a:lumMod val="50000"/>
                  </a:schemeClr>
                </a:solidFill>
              </a:rPr>
              <a:t> BY TYPE OF STUDENT</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Expenditures!$B$3</c:f>
              <c:strCache>
                <c:ptCount val="1"/>
                <c:pt idx="0">
                  <c:v>Regular Students</c:v>
                </c:pt>
              </c:strCache>
            </c:strRef>
          </c:tx>
          <c:spPr>
            <a:solidFill>
              <a:schemeClr val="accent6"/>
            </a:solidFill>
            <a:ln>
              <a:noFill/>
            </a:ln>
            <a:effectLst/>
          </c:spPr>
          <c:invertIfNegative val="0"/>
          <c:cat>
            <c:strRef>
              <c:f>Expenditures!$A$4:$A$8</c:f>
              <c:strCache>
                <c:ptCount val="4"/>
                <c:pt idx="0">
                  <c:v>Cambridge</c:v>
                </c:pt>
                <c:pt idx="1">
                  <c:v>Chatham</c:v>
                </c:pt>
                <c:pt idx="2">
                  <c:v>Lincoln</c:v>
                </c:pt>
                <c:pt idx="3">
                  <c:v>Weston</c:v>
                </c:pt>
              </c:strCache>
            </c:strRef>
          </c:cat>
          <c:val>
            <c:numRef>
              <c:f>Expenditures!$B$4:$B$8</c:f>
              <c:numCache>
                <c:formatCode>_("$"* #,##0_);_("$"* \(#,##0\);_("$"* "-"??_);_(@_)</c:formatCode>
                <c:ptCount val="4"/>
                <c:pt idx="0">
                  <c:v>8759</c:v>
                </c:pt>
                <c:pt idx="1">
                  <c:v>6902</c:v>
                </c:pt>
                <c:pt idx="2">
                  <c:v>7763</c:v>
                </c:pt>
                <c:pt idx="3">
                  <c:v>7944</c:v>
                </c:pt>
              </c:numCache>
            </c:numRef>
          </c:val>
          <c:extLst>
            <c:ext xmlns:c16="http://schemas.microsoft.com/office/drawing/2014/chart" uri="{C3380CC4-5D6E-409C-BE32-E72D297353CC}">
              <c16:uniqueId val="{00000000-C7C0-4069-8CCA-1A700EFC6BE9}"/>
            </c:ext>
          </c:extLst>
        </c:ser>
        <c:ser>
          <c:idx val="1"/>
          <c:order val="1"/>
          <c:tx>
            <c:strRef>
              <c:f>Expenditures!$C$3</c:f>
              <c:strCache>
                <c:ptCount val="1"/>
                <c:pt idx="0">
                  <c:v>Special Education Students</c:v>
                </c:pt>
              </c:strCache>
            </c:strRef>
          </c:tx>
          <c:spPr>
            <a:solidFill>
              <a:schemeClr val="accent5"/>
            </a:solidFill>
            <a:ln>
              <a:noFill/>
            </a:ln>
            <a:effectLst/>
          </c:spPr>
          <c:invertIfNegative val="0"/>
          <c:cat>
            <c:strRef>
              <c:f>Expenditures!$A$4:$A$8</c:f>
              <c:strCache>
                <c:ptCount val="4"/>
                <c:pt idx="0">
                  <c:v>Cambridge</c:v>
                </c:pt>
                <c:pt idx="1">
                  <c:v>Chatham</c:v>
                </c:pt>
                <c:pt idx="2">
                  <c:v>Lincoln</c:v>
                </c:pt>
                <c:pt idx="3">
                  <c:v>Weston</c:v>
                </c:pt>
              </c:strCache>
            </c:strRef>
          </c:cat>
          <c:val>
            <c:numRef>
              <c:f>Expenditures!$C$4:$C$8</c:f>
              <c:numCache>
                <c:formatCode>_("$"* #,##0_);_("$"* \(#,##0\);_("$"* "-"??_);_(@_)</c:formatCode>
                <c:ptCount val="4"/>
                <c:pt idx="0">
                  <c:v>11827.690430000001</c:v>
                </c:pt>
                <c:pt idx="1">
                  <c:v>14225.690430000001</c:v>
                </c:pt>
                <c:pt idx="2">
                  <c:v>12796.719730000001</c:v>
                </c:pt>
                <c:pt idx="3">
                  <c:v>10901.29004</c:v>
                </c:pt>
              </c:numCache>
            </c:numRef>
          </c:val>
          <c:extLst>
            <c:ext xmlns:c16="http://schemas.microsoft.com/office/drawing/2014/chart" uri="{C3380CC4-5D6E-409C-BE32-E72D297353CC}">
              <c16:uniqueId val="{00000002-C7C0-4069-8CCA-1A700EFC6BE9}"/>
            </c:ext>
          </c:extLst>
        </c:ser>
        <c:ser>
          <c:idx val="2"/>
          <c:order val="2"/>
          <c:tx>
            <c:strRef>
              <c:f>Expenditures!$D$3</c:f>
              <c:strCache>
                <c:ptCount val="1"/>
                <c:pt idx="0">
                  <c:v>Bilingual Students</c:v>
                </c:pt>
              </c:strCache>
            </c:strRef>
          </c:tx>
          <c:spPr>
            <a:solidFill>
              <a:schemeClr val="accent4"/>
            </a:solidFill>
            <a:ln>
              <a:noFill/>
            </a:ln>
            <a:effectLst/>
          </c:spPr>
          <c:invertIfNegative val="0"/>
          <c:cat>
            <c:strRef>
              <c:f>Expenditures!$A$4:$A$8</c:f>
              <c:strCache>
                <c:ptCount val="4"/>
                <c:pt idx="0">
                  <c:v>Cambridge</c:v>
                </c:pt>
                <c:pt idx="1">
                  <c:v>Chatham</c:v>
                </c:pt>
                <c:pt idx="2">
                  <c:v>Lincoln</c:v>
                </c:pt>
                <c:pt idx="3">
                  <c:v>Weston</c:v>
                </c:pt>
              </c:strCache>
            </c:strRef>
          </c:cat>
          <c:val>
            <c:numRef>
              <c:f>Expenditures!$D$4:$D$8</c:f>
              <c:numCache>
                <c:formatCode>_("$"* #,##0_);_("$"* \(#,##0\);_("$"* "-"??_);_(@_)</c:formatCode>
                <c:ptCount val="4"/>
                <c:pt idx="0">
                  <c:v>8466</c:v>
                </c:pt>
                <c:pt idx="1">
                  <c:v>0</c:v>
                </c:pt>
                <c:pt idx="2">
                  <c:v>0</c:v>
                </c:pt>
                <c:pt idx="3">
                  <c:v>0</c:v>
                </c:pt>
              </c:numCache>
            </c:numRef>
          </c:val>
          <c:extLst>
            <c:ext xmlns:c16="http://schemas.microsoft.com/office/drawing/2014/chart" uri="{C3380CC4-5D6E-409C-BE32-E72D297353CC}">
              <c16:uniqueId val="{00000003-C7C0-4069-8CCA-1A700EFC6BE9}"/>
            </c:ext>
          </c:extLst>
        </c:ser>
        <c:ser>
          <c:idx val="3"/>
          <c:order val="3"/>
          <c:tx>
            <c:strRef>
              <c:f>Expenditures!$E$3</c:f>
              <c:strCache>
                <c:ptCount val="1"/>
                <c:pt idx="0">
                  <c:v>Occupational Students</c:v>
                </c:pt>
              </c:strCache>
            </c:strRef>
          </c:tx>
          <c:spPr>
            <a:solidFill>
              <a:schemeClr val="accent6">
                <a:lumMod val="60000"/>
              </a:schemeClr>
            </a:solidFill>
            <a:ln>
              <a:noFill/>
            </a:ln>
            <a:effectLst/>
          </c:spPr>
          <c:invertIfNegative val="0"/>
          <c:cat>
            <c:strRef>
              <c:f>Expenditures!$A$4:$A$8</c:f>
              <c:strCache>
                <c:ptCount val="4"/>
                <c:pt idx="0">
                  <c:v>Cambridge</c:v>
                </c:pt>
                <c:pt idx="1">
                  <c:v>Chatham</c:v>
                </c:pt>
                <c:pt idx="2">
                  <c:v>Lincoln</c:v>
                </c:pt>
                <c:pt idx="3">
                  <c:v>Weston</c:v>
                </c:pt>
              </c:strCache>
            </c:strRef>
          </c:cat>
          <c:val>
            <c:numRef>
              <c:f>Expenditures!$E$4:$E$8</c:f>
              <c:numCache>
                <c:formatCode>_("$"* #,##0_);_("$"* \(#,##0\);_("$"* "-"??_);_(@_)</c:formatCode>
                <c:ptCount val="4"/>
                <c:pt idx="0">
                  <c:v>7465</c:v>
                </c:pt>
                <c:pt idx="1">
                  <c:v>0</c:v>
                </c:pt>
                <c:pt idx="2">
                  <c:v>0</c:v>
                </c:pt>
                <c:pt idx="3">
                  <c:v>0</c:v>
                </c:pt>
              </c:numCache>
            </c:numRef>
          </c:val>
          <c:extLst>
            <c:ext xmlns:c16="http://schemas.microsoft.com/office/drawing/2014/chart" uri="{C3380CC4-5D6E-409C-BE32-E72D297353CC}">
              <c16:uniqueId val="{00000004-C7C0-4069-8CCA-1A700EFC6BE9}"/>
            </c:ext>
          </c:extLst>
        </c:ser>
        <c:dLbls>
          <c:showLegendKey val="0"/>
          <c:showVal val="0"/>
          <c:showCatName val="0"/>
          <c:showSerName val="0"/>
          <c:showPercent val="0"/>
          <c:showBubbleSize val="0"/>
        </c:dLbls>
        <c:gapWidth val="219"/>
        <c:overlap val="100"/>
        <c:axId val="1077195823"/>
        <c:axId val="1077197903"/>
      </c:barChart>
      <c:catAx>
        <c:axId val="1077195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97903"/>
        <c:crosses val="autoZero"/>
        <c:auto val="1"/>
        <c:lblAlgn val="ctr"/>
        <c:lblOffset val="100"/>
        <c:noMultiLvlLbl val="0"/>
      </c:catAx>
      <c:valAx>
        <c:axId val="1077197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[THagenBAN500Project_Phase2.xlsx]StuTeachRatio!PivotTable2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STUDENTS PER TEACHER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StuTeachRatio!$B$3</c:f>
              <c:strCache>
                <c:ptCount val="1"/>
                <c:pt idx="0">
                  <c:v>Total</c:v>
                </c:pt>
              </c:strCache>
            </c:strRef>
          </c:tx>
          <c:spPr>
            <a:solidFill>
              <a:schemeClr val="accent6"/>
            </a:solidFill>
            <a:ln>
              <a:noFill/>
            </a:ln>
            <a:effectLst/>
          </c:spPr>
          <c:invertIfNegative val="0"/>
          <c:cat>
            <c:strRef>
              <c:f>StuTeachRatio!$A$4:$A$9</c:f>
              <c:strCache>
                <c:ptCount val="5"/>
                <c:pt idx="0">
                  <c:v>Brewster</c:v>
                </c:pt>
                <c:pt idx="1">
                  <c:v>Clarksburg</c:v>
                </c:pt>
                <c:pt idx="2">
                  <c:v>Dracut</c:v>
                </c:pt>
                <c:pt idx="3">
                  <c:v>Framingham</c:v>
                </c:pt>
                <c:pt idx="4">
                  <c:v>Hanover</c:v>
                </c:pt>
              </c:strCache>
            </c:strRef>
          </c:cat>
          <c:val>
            <c:numRef>
              <c:f>StuTeachRatio!$B$4:$B$9</c:f>
              <c:numCache>
                <c:formatCode>0.0</c:formatCode>
                <c:ptCount val="5"/>
                <c:pt idx="0">
                  <c:v>17.600000380000001</c:v>
                </c:pt>
                <c:pt idx="1">
                  <c:v>13.69999981</c:v>
                </c:pt>
                <c:pt idx="2">
                  <c:v>17.600000380000001</c:v>
                </c:pt>
                <c:pt idx="3">
                  <c:v>14.899999619999999</c:v>
                </c:pt>
                <c:pt idx="4">
                  <c:v>16.700000760000002</c:v>
                </c:pt>
              </c:numCache>
            </c:numRef>
          </c:val>
          <c:extLst>
            <c:ext xmlns:c16="http://schemas.microsoft.com/office/drawing/2014/chart" uri="{C3380CC4-5D6E-409C-BE32-E72D297353CC}">
              <c16:uniqueId val="{00000000-9E70-43F4-9F47-8CFD8C27A0E9}"/>
            </c:ext>
          </c:extLst>
        </c:ser>
        <c:dLbls>
          <c:showLegendKey val="0"/>
          <c:showVal val="0"/>
          <c:showCatName val="0"/>
          <c:showSerName val="0"/>
          <c:showPercent val="0"/>
          <c:showBubbleSize val="0"/>
        </c:dLbls>
        <c:gapWidth val="219"/>
        <c:overlap val="-27"/>
        <c:axId val="1943110880"/>
        <c:axId val="1943097568"/>
      </c:barChart>
      <c:catAx>
        <c:axId val="19431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97568"/>
        <c:crosses val="autoZero"/>
        <c:auto val="1"/>
        <c:lblAlgn val="ctr"/>
        <c:lblOffset val="100"/>
        <c:noMultiLvlLbl val="0"/>
      </c:catAx>
      <c:valAx>
        <c:axId val="1943097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1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[THagenBAN500Project_Phase2.xlsx]8thGrade!PivotTable1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8th</a:t>
            </a:r>
            <a:r>
              <a:rPr lang="en-US" baseline="0"/>
              <a:t> GRADE SCORES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'8thGrade'!$B$3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'8thGrade'!$A$4:$A$9</c:f>
              <c:strCache>
                <c:ptCount val="5"/>
                <c:pt idx="0">
                  <c:v>Abington</c:v>
                </c:pt>
                <c:pt idx="1">
                  <c:v>Acton</c:v>
                </c:pt>
                <c:pt idx="2">
                  <c:v>Acushnet</c:v>
                </c:pt>
                <c:pt idx="3">
                  <c:v>Agawam</c:v>
                </c:pt>
                <c:pt idx="4">
                  <c:v>Amesbury</c:v>
                </c:pt>
              </c:strCache>
            </c:strRef>
          </c:cat>
          <c:val>
            <c:numRef>
              <c:f>'8thGrade'!$B$4:$B$9</c:f>
              <c:numCache>
                <c:formatCode>General</c:formatCode>
                <c:ptCount val="5"/>
                <c:pt idx="0">
                  <c:v>691</c:v>
                </c:pt>
                <c:pt idx="1">
                  <c:v>#N/A</c:v>
                </c:pt>
                <c:pt idx="2">
                  <c:v>693</c:v>
                </c:pt>
                <c:pt idx="3">
                  <c:v>691</c:v>
                </c:pt>
                <c:pt idx="4">
                  <c:v>699</c:v>
                </c:pt>
              </c:numCache>
            </c:numRef>
          </c:val>
          <c:extLst>
            <c:ext xmlns:c16="http://schemas.microsoft.com/office/drawing/2014/chart" uri="{C3380CC4-5D6E-409C-BE32-E72D297353CC}">
              <c16:uniqueId val="{00000001-10FB-4075-B6CB-FD1A4457EB0A}"/>
            </c:ext>
          </c:extLst>
        </c:ser>
        <c:dLbls>
          <c:dLblPos val="outEnd"/>
          <c:showLegendKey val="0"/>
          <c:showVal val="1"/>
          <c:showCatName val="0"/>
          <c:showSerName val="0"/>
          <c:showPercent val="0"/>
          <c:showBubbleSize val="0"/>
        </c:dLbls>
        <c:gapWidth val="444"/>
        <c:overlap val="-90"/>
        <c:axId val="1762020560"/>
        <c:axId val="1762020976"/>
      </c:barChart>
      <c:catAx>
        <c:axId val="176202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2020976"/>
        <c:crosses val="autoZero"/>
        <c:auto val="1"/>
        <c:lblAlgn val="ctr"/>
        <c:lblOffset val="100"/>
        <c:noMultiLvlLbl val="0"/>
      </c:catAx>
      <c:valAx>
        <c:axId val="1762020976"/>
        <c:scaling>
          <c:orientation val="minMax"/>
        </c:scaling>
        <c:delete val="1"/>
        <c:axPos val="l"/>
        <c:numFmt formatCode="General" sourceLinked="1"/>
        <c:majorTickMark val="none"/>
        <c:minorTickMark val="none"/>
        <c:tickLblPos val="nextTo"/>
        <c:crossAx val="17620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[THagenBAN500Project_Phase2.xlsx]4thGrade!PivotTable1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4th</a:t>
            </a:r>
            <a:r>
              <a:rPr lang="en-US" baseline="0"/>
              <a:t> GRADE SCORES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'4thGrade'!$B$3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'4thGrade'!$A$4:$A$9</c:f>
              <c:strCache>
                <c:ptCount val="5"/>
                <c:pt idx="0">
                  <c:v>Acton</c:v>
                </c:pt>
                <c:pt idx="1">
                  <c:v>Agawam</c:v>
                </c:pt>
                <c:pt idx="2">
                  <c:v>Andover</c:v>
                </c:pt>
                <c:pt idx="3">
                  <c:v>Ayer</c:v>
                </c:pt>
                <c:pt idx="4">
                  <c:v>Bellingham</c:v>
                </c:pt>
              </c:strCache>
            </c:strRef>
          </c:cat>
          <c:val>
            <c:numRef>
              <c:f>'4thGrade'!$B$4:$B$9</c:f>
              <c:numCache>
                <c:formatCode>General</c:formatCode>
                <c:ptCount val="5"/>
                <c:pt idx="0">
                  <c:v>731</c:v>
                </c:pt>
                <c:pt idx="1">
                  <c:v>704</c:v>
                </c:pt>
                <c:pt idx="2">
                  <c:v>725</c:v>
                </c:pt>
                <c:pt idx="3">
                  <c:v>703</c:v>
                </c:pt>
                <c:pt idx="4">
                  <c:v>708</c:v>
                </c:pt>
              </c:numCache>
            </c:numRef>
          </c:val>
          <c:extLst>
            <c:ext xmlns:c16="http://schemas.microsoft.com/office/drawing/2014/chart" uri="{C3380CC4-5D6E-409C-BE32-E72D297353CC}">
              <c16:uniqueId val="{00000000-923D-4F14-814C-85801F9BE5DE}"/>
            </c:ext>
          </c:extLst>
        </c:ser>
        <c:dLbls>
          <c:dLblPos val="outEnd"/>
          <c:showLegendKey val="0"/>
          <c:showVal val="1"/>
          <c:showCatName val="0"/>
          <c:showSerName val="0"/>
          <c:showPercent val="0"/>
          <c:showBubbleSize val="0"/>
        </c:dLbls>
        <c:gapWidth val="444"/>
        <c:overlap val="-90"/>
        <c:axId val="1762020560"/>
        <c:axId val="1762020976"/>
      </c:barChart>
      <c:catAx>
        <c:axId val="176202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2020976"/>
        <c:crosses val="autoZero"/>
        <c:auto val="1"/>
        <c:lblAlgn val="ctr"/>
        <c:lblOffset val="100"/>
        <c:noMultiLvlLbl val="0"/>
      </c:catAx>
      <c:valAx>
        <c:axId val="1762020976"/>
        <c:scaling>
          <c:orientation val="minMax"/>
        </c:scaling>
        <c:delete val="1"/>
        <c:axPos val="l"/>
        <c:numFmt formatCode="General" sourceLinked="1"/>
        <c:majorTickMark val="none"/>
        <c:minorTickMark val="none"/>
        <c:tickLblPos val="nextTo"/>
        <c:crossAx val="17620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[THagenBAN500Project_Phase2.xlsx]4thGrade!PivotTable1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rgbClr val="002060"/>
                </a:solidFill>
              </a:rPr>
              <a:t>AVERAGE 4th</a:t>
            </a:r>
            <a:r>
              <a:rPr lang="en-US" baseline="0">
                <a:solidFill>
                  <a:srgbClr val="002060"/>
                </a:solidFill>
              </a:rPr>
              <a:t> GRADE SCORES</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'4thGrade'!$B$3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'4thGrade'!$A$4:$A$9</c:f>
              <c:strCache>
                <c:ptCount val="5"/>
                <c:pt idx="0">
                  <c:v>Acton</c:v>
                </c:pt>
                <c:pt idx="1">
                  <c:v>Agawam</c:v>
                </c:pt>
                <c:pt idx="2">
                  <c:v>Andover</c:v>
                </c:pt>
                <c:pt idx="3">
                  <c:v>Ayer</c:v>
                </c:pt>
                <c:pt idx="4">
                  <c:v>Bellingham</c:v>
                </c:pt>
              </c:strCache>
            </c:strRef>
          </c:cat>
          <c:val>
            <c:numRef>
              <c:f>'4thGrade'!$B$4:$B$9</c:f>
              <c:numCache>
                <c:formatCode>General</c:formatCode>
                <c:ptCount val="5"/>
                <c:pt idx="0">
                  <c:v>731</c:v>
                </c:pt>
                <c:pt idx="1">
                  <c:v>704</c:v>
                </c:pt>
                <c:pt idx="2">
                  <c:v>725</c:v>
                </c:pt>
                <c:pt idx="3">
                  <c:v>703</c:v>
                </c:pt>
                <c:pt idx="4">
                  <c:v>708</c:v>
                </c:pt>
              </c:numCache>
            </c:numRef>
          </c:val>
          <c:extLst>
            <c:ext xmlns:c16="http://schemas.microsoft.com/office/drawing/2014/chart" uri="{C3380CC4-5D6E-409C-BE32-E72D297353CC}">
              <c16:uniqueId val="{00000000-0EEC-4868-9866-D4D157503E2E}"/>
            </c:ext>
          </c:extLst>
        </c:ser>
        <c:dLbls>
          <c:dLblPos val="outEnd"/>
          <c:showLegendKey val="0"/>
          <c:showVal val="1"/>
          <c:showCatName val="0"/>
          <c:showSerName val="0"/>
          <c:showPercent val="0"/>
          <c:showBubbleSize val="0"/>
        </c:dLbls>
        <c:gapWidth val="444"/>
        <c:overlap val="-90"/>
        <c:axId val="1762020560"/>
        <c:axId val="1762020976"/>
      </c:barChart>
      <c:catAx>
        <c:axId val="1762020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2020976"/>
        <c:crosses val="autoZero"/>
        <c:auto val="1"/>
        <c:lblAlgn val="ctr"/>
        <c:lblOffset val="100"/>
        <c:noMultiLvlLbl val="0"/>
      </c:catAx>
      <c:valAx>
        <c:axId val="1762020976"/>
        <c:scaling>
          <c:orientation val="minMax"/>
        </c:scaling>
        <c:delete val="1"/>
        <c:axPos val="l"/>
        <c:numFmt formatCode="General" sourceLinked="1"/>
        <c:majorTickMark val="none"/>
        <c:minorTickMark val="none"/>
        <c:tickLblPos val="nextTo"/>
        <c:crossAx val="176202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[THagenBAN500Project_Phase2.xlsx]StuTeachRatio!PivotTable2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AVERAGE</a:t>
            </a:r>
            <a:r>
              <a:rPr lang="en-US" b="1" baseline="0">
                <a:solidFill>
                  <a:schemeClr val="accent1">
                    <a:lumMod val="50000"/>
                  </a:schemeClr>
                </a:solidFill>
              </a:rPr>
              <a:t> STUDENTS PER TEACHER</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StuTeachRatio!$B$3</c:f>
              <c:strCache>
                <c:ptCount val="1"/>
                <c:pt idx="0">
                  <c:v>Total</c:v>
                </c:pt>
              </c:strCache>
            </c:strRef>
          </c:tx>
          <c:spPr>
            <a:solidFill>
              <a:schemeClr val="accent6"/>
            </a:solidFill>
            <a:ln>
              <a:noFill/>
            </a:ln>
            <a:effectLst/>
          </c:spPr>
          <c:invertIfNegative val="0"/>
          <c:cat>
            <c:strRef>
              <c:f>StuTeachRatio!$A$4:$A$9</c:f>
              <c:strCache>
                <c:ptCount val="5"/>
                <c:pt idx="0">
                  <c:v>Brewster</c:v>
                </c:pt>
                <c:pt idx="1">
                  <c:v>Clarksburg</c:v>
                </c:pt>
                <c:pt idx="2">
                  <c:v>Dracut</c:v>
                </c:pt>
                <c:pt idx="3">
                  <c:v>Framingham</c:v>
                </c:pt>
                <c:pt idx="4">
                  <c:v>Hanover</c:v>
                </c:pt>
              </c:strCache>
            </c:strRef>
          </c:cat>
          <c:val>
            <c:numRef>
              <c:f>StuTeachRatio!$B$4:$B$9</c:f>
              <c:numCache>
                <c:formatCode>0.0</c:formatCode>
                <c:ptCount val="5"/>
                <c:pt idx="0">
                  <c:v>17.600000380000001</c:v>
                </c:pt>
                <c:pt idx="1">
                  <c:v>13.69999981</c:v>
                </c:pt>
                <c:pt idx="2">
                  <c:v>17.600000380000001</c:v>
                </c:pt>
                <c:pt idx="3">
                  <c:v>14.899999619999999</c:v>
                </c:pt>
                <c:pt idx="4">
                  <c:v>16.700000760000002</c:v>
                </c:pt>
              </c:numCache>
            </c:numRef>
          </c:val>
          <c:extLst>
            <c:ext xmlns:c16="http://schemas.microsoft.com/office/drawing/2014/chart" uri="{C3380CC4-5D6E-409C-BE32-E72D297353CC}">
              <c16:uniqueId val="{00000000-1187-47F0-A0F9-D995D50F2389}"/>
            </c:ext>
          </c:extLst>
        </c:ser>
        <c:dLbls>
          <c:showLegendKey val="0"/>
          <c:showVal val="0"/>
          <c:showCatName val="0"/>
          <c:showSerName val="0"/>
          <c:showPercent val="0"/>
          <c:showBubbleSize val="0"/>
        </c:dLbls>
        <c:gapWidth val="219"/>
        <c:overlap val="-27"/>
        <c:axId val="1943110880"/>
        <c:axId val="1943097568"/>
      </c:barChart>
      <c:catAx>
        <c:axId val="19431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097568"/>
        <c:crosses val="autoZero"/>
        <c:auto val="1"/>
        <c:lblAlgn val="ctr"/>
        <c:lblOffset val="100"/>
        <c:noMultiLvlLbl val="0"/>
      </c:catAx>
      <c:valAx>
        <c:axId val="1943097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1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[THagenBAN500Project_Phase2.xlsx]Expenditures!PivotTable3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50000"/>
                  </a:schemeClr>
                </a:solidFill>
              </a:rPr>
              <a:t>EXPENSES</a:t>
            </a:r>
            <a:r>
              <a:rPr lang="en-US" sz="1600" b="1" baseline="0">
                <a:solidFill>
                  <a:schemeClr val="accent1">
                    <a:lumMod val="50000"/>
                  </a:schemeClr>
                </a:solidFill>
              </a:rPr>
              <a:t> BY TYPE OF STUDENT</a:t>
            </a:r>
            <a:endParaRPr lang="en-US" sz="16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Expenditures!$B$3</c:f>
              <c:strCache>
                <c:ptCount val="1"/>
                <c:pt idx="0">
                  <c:v>Regular Students</c:v>
                </c:pt>
              </c:strCache>
            </c:strRef>
          </c:tx>
          <c:spPr>
            <a:solidFill>
              <a:schemeClr val="accent6"/>
            </a:solidFill>
            <a:ln>
              <a:noFill/>
            </a:ln>
            <a:effectLst/>
          </c:spPr>
          <c:invertIfNegative val="0"/>
          <c:cat>
            <c:strRef>
              <c:f>Expenditures!$A$4:$A$8</c:f>
              <c:strCache>
                <c:ptCount val="4"/>
                <c:pt idx="0">
                  <c:v>Cambridge</c:v>
                </c:pt>
                <c:pt idx="1">
                  <c:v>Chatham</c:v>
                </c:pt>
                <c:pt idx="2">
                  <c:v>Lincoln</c:v>
                </c:pt>
                <c:pt idx="3">
                  <c:v>Weston</c:v>
                </c:pt>
              </c:strCache>
            </c:strRef>
          </c:cat>
          <c:val>
            <c:numRef>
              <c:f>Expenditures!$B$4:$B$8</c:f>
              <c:numCache>
                <c:formatCode>_("$"* #,##0_);_("$"* \(#,##0\);_("$"* "-"??_);_(@_)</c:formatCode>
                <c:ptCount val="4"/>
                <c:pt idx="0">
                  <c:v>8759</c:v>
                </c:pt>
                <c:pt idx="1">
                  <c:v>6902</c:v>
                </c:pt>
                <c:pt idx="2">
                  <c:v>7763</c:v>
                </c:pt>
                <c:pt idx="3">
                  <c:v>7944</c:v>
                </c:pt>
              </c:numCache>
            </c:numRef>
          </c:val>
          <c:extLst>
            <c:ext xmlns:c16="http://schemas.microsoft.com/office/drawing/2014/chart" uri="{C3380CC4-5D6E-409C-BE32-E72D297353CC}">
              <c16:uniqueId val="{00000000-FDB4-4A39-9A8B-B058E6AE1A44}"/>
            </c:ext>
          </c:extLst>
        </c:ser>
        <c:ser>
          <c:idx val="1"/>
          <c:order val="1"/>
          <c:tx>
            <c:strRef>
              <c:f>Expenditures!$C$3</c:f>
              <c:strCache>
                <c:ptCount val="1"/>
                <c:pt idx="0">
                  <c:v>Special Education Students</c:v>
                </c:pt>
              </c:strCache>
            </c:strRef>
          </c:tx>
          <c:spPr>
            <a:solidFill>
              <a:schemeClr val="accent5"/>
            </a:solidFill>
            <a:ln>
              <a:noFill/>
            </a:ln>
            <a:effectLst/>
          </c:spPr>
          <c:invertIfNegative val="0"/>
          <c:cat>
            <c:strRef>
              <c:f>Expenditures!$A$4:$A$8</c:f>
              <c:strCache>
                <c:ptCount val="4"/>
                <c:pt idx="0">
                  <c:v>Cambridge</c:v>
                </c:pt>
                <c:pt idx="1">
                  <c:v>Chatham</c:v>
                </c:pt>
                <c:pt idx="2">
                  <c:v>Lincoln</c:v>
                </c:pt>
                <c:pt idx="3">
                  <c:v>Weston</c:v>
                </c:pt>
              </c:strCache>
            </c:strRef>
          </c:cat>
          <c:val>
            <c:numRef>
              <c:f>Expenditures!$C$4:$C$8</c:f>
              <c:numCache>
                <c:formatCode>_("$"* #,##0_);_("$"* \(#,##0\);_("$"* "-"??_);_(@_)</c:formatCode>
                <c:ptCount val="4"/>
                <c:pt idx="0">
                  <c:v>11827.690430000001</c:v>
                </c:pt>
                <c:pt idx="1">
                  <c:v>14225.690430000001</c:v>
                </c:pt>
                <c:pt idx="2">
                  <c:v>12796.719730000001</c:v>
                </c:pt>
                <c:pt idx="3">
                  <c:v>10901.29004</c:v>
                </c:pt>
              </c:numCache>
            </c:numRef>
          </c:val>
          <c:extLst>
            <c:ext xmlns:c16="http://schemas.microsoft.com/office/drawing/2014/chart" uri="{C3380CC4-5D6E-409C-BE32-E72D297353CC}">
              <c16:uniqueId val="{00000001-FDB4-4A39-9A8B-B058E6AE1A44}"/>
            </c:ext>
          </c:extLst>
        </c:ser>
        <c:ser>
          <c:idx val="2"/>
          <c:order val="2"/>
          <c:tx>
            <c:strRef>
              <c:f>Expenditures!$D$3</c:f>
              <c:strCache>
                <c:ptCount val="1"/>
                <c:pt idx="0">
                  <c:v>Bilingual Students</c:v>
                </c:pt>
              </c:strCache>
            </c:strRef>
          </c:tx>
          <c:spPr>
            <a:solidFill>
              <a:schemeClr val="accent4"/>
            </a:solidFill>
            <a:ln>
              <a:noFill/>
            </a:ln>
            <a:effectLst/>
          </c:spPr>
          <c:invertIfNegative val="0"/>
          <c:cat>
            <c:strRef>
              <c:f>Expenditures!$A$4:$A$8</c:f>
              <c:strCache>
                <c:ptCount val="4"/>
                <c:pt idx="0">
                  <c:v>Cambridge</c:v>
                </c:pt>
                <c:pt idx="1">
                  <c:v>Chatham</c:v>
                </c:pt>
                <c:pt idx="2">
                  <c:v>Lincoln</c:v>
                </c:pt>
                <c:pt idx="3">
                  <c:v>Weston</c:v>
                </c:pt>
              </c:strCache>
            </c:strRef>
          </c:cat>
          <c:val>
            <c:numRef>
              <c:f>Expenditures!$D$4:$D$8</c:f>
              <c:numCache>
                <c:formatCode>_("$"* #,##0_);_("$"* \(#,##0\);_("$"* "-"??_);_(@_)</c:formatCode>
                <c:ptCount val="4"/>
                <c:pt idx="0">
                  <c:v>8466</c:v>
                </c:pt>
                <c:pt idx="1">
                  <c:v>0</c:v>
                </c:pt>
                <c:pt idx="2">
                  <c:v>0</c:v>
                </c:pt>
                <c:pt idx="3">
                  <c:v>0</c:v>
                </c:pt>
              </c:numCache>
            </c:numRef>
          </c:val>
          <c:extLst>
            <c:ext xmlns:c16="http://schemas.microsoft.com/office/drawing/2014/chart" uri="{C3380CC4-5D6E-409C-BE32-E72D297353CC}">
              <c16:uniqueId val="{00000002-FDB4-4A39-9A8B-B058E6AE1A44}"/>
            </c:ext>
          </c:extLst>
        </c:ser>
        <c:ser>
          <c:idx val="3"/>
          <c:order val="3"/>
          <c:tx>
            <c:strRef>
              <c:f>Expenditures!$E$3</c:f>
              <c:strCache>
                <c:ptCount val="1"/>
                <c:pt idx="0">
                  <c:v>Occupational Students</c:v>
                </c:pt>
              </c:strCache>
            </c:strRef>
          </c:tx>
          <c:spPr>
            <a:solidFill>
              <a:schemeClr val="accent6">
                <a:lumMod val="60000"/>
              </a:schemeClr>
            </a:solidFill>
            <a:ln>
              <a:noFill/>
            </a:ln>
            <a:effectLst/>
          </c:spPr>
          <c:invertIfNegative val="0"/>
          <c:cat>
            <c:strRef>
              <c:f>Expenditures!$A$4:$A$8</c:f>
              <c:strCache>
                <c:ptCount val="4"/>
                <c:pt idx="0">
                  <c:v>Cambridge</c:v>
                </c:pt>
                <c:pt idx="1">
                  <c:v>Chatham</c:v>
                </c:pt>
                <c:pt idx="2">
                  <c:v>Lincoln</c:v>
                </c:pt>
                <c:pt idx="3">
                  <c:v>Weston</c:v>
                </c:pt>
              </c:strCache>
            </c:strRef>
          </c:cat>
          <c:val>
            <c:numRef>
              <c:f>Expenditures!$E$4:$E$8</c:f>
              <c:numCache>
                <c:formatCode>_("$"* #,##0_);_("$"* \(#,##0\);_("$"* "-"??_);_(@_)</c:formatCode>
                <c:ptCount val="4"/>
                <c:pt idx="0">
                  <c:v>7465</c:v>
                </c:pt>
                <c:pt idx="1">
                  <c:v>0</c:v>
                </c:pt>
                <c:pt idx="2">
                  <c:v>0</c:v>
                </c:pt>
                <c:pt idx="3">
                  <c:v>0</c:v>
                </c:pt>
              </c:numCache>
            </c:numRef>
          </c:val>
          <c:extLst>
            <c:ext xmlns:c16="http://schemas.microsoft.com/office/drawing/2014/chart" uri="{C3380CC4-5D6E-409C-BE32-E72D297353CC}">
              <c16:uniqueId val="{00000003-FDB4-4A39-9A8B-B058E6AE1A44}"/>
            </c:ext>
          </c:extLst>
        </c:ser>
        <c:dLbls>
          <c:showLegendKey val="0"/>
          <c:showVal val="0"/>
          <c:showCatName val="0"/>
          <c:showSerName val="0"/>
          <c:showPercent val="0"/>
          <c:showBubbleSize val="0"/>
        </c:dLbls>
        <c:gapWidth val="219"/>
        <c:overlap val="100"/>
        <c:axId val="1077195823"/>
        <c:axId val="1077197903"/>
      </c:barChart>
      <c:catAx>
        <c:axId val="1077195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97903"/>
        <c:crosses val="autoZero"/>
        <c:auto val="1"/>
        <c:lblAlgn val="ctr"/>
        <c:lblOffset val="100"/>
        <c:noMultiLvlLbl val="0"/>
      </c:catAx>
      <c:valAx>
        <c:axId val="1077197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9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[THagenBAN500Project_Phase2.xlsx]ESL%!PivotTable4</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chemeClr val="accent1">
                    <a:lumMod val="50000"/>
                  </a:schemeClr>
                </a:solidFill>
              </a:rPr>
              <a:t>Percent of Students that are English Learners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alpha val="74000"/>
            </a:schemeClr>
          </a:solidFill>
          <a:ln>
            <a:noFill/>
          </a:ln>
          <a:effectLst>
            <a:innerShdw blurRad="114300">
              <a:schemeClr val="accent5">
                <a:lumMod val="75000"/>
              </a:schemeClr>
            </a:innerShdw>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74000"/>
            </a:schemeClr>
          </a:solidFill>
          <a:ln>
            <a:noFill/>
          </a:ln>
          <a:effectLst>
            <a:innerShdw blurRad="114300">
              <a:schemeClr val="accent5">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74000"/>
            </a:schemeClr>
          </a:solidFill>
          <a:ln>
            <a:noFill/>
          </a:ln>
          <a:effectLst>
            <a:innerShdw blurRad="114300">
              <a:schemeClr val="accent5">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74000"/>
            </a:schemeClr>
          </a:solidFill>
          <a:ln>
            <a:noFill/>
          </a:ln>
          <a:effectLst>
            <a:innerShdw blurRad="114300">
              <a:schemeClr val="accent5">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74000"/>
            </a:schemeClr>
          </a:solidFill>
          <a:ln>
            <a:noFill/>
          </a:ln>
          <a:effectLst>
            <a:innerShdw blurRad="114300">
              <a:schemeClr val="accent5">
                <a:lumMod val="75000"/>
              </a:schemeClr>
            </a:innerShdw>
          </a:effectLst>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74000"/>
            </a:schemeClr>
          </a:solidFill>
          <a:ln>
            <a:noFill/>
          </a:ln>
          <a:effectLst>
            <a:innerShdw blurRad="114300">
              <a:schemeClr val="accent5">
                <a:lumMod val="75000"/>
              </a:schemeClr>
            </a:innerShdw>
          </a:effectLst>
        </c:spPr>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74000"/>
            </a:schemeClr>
          </a:solidFill>
          <a:ln>
            <a:noFill/>
          </a:ln>
          <a:effectLst>
            <a:innerShdw blurRad="114300">
              <a:schemeClr val="accent5">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74000"/>
            </a:schemeClr>
          </a:solidFill>
          <a:ln>
            <a:noFill/>
          </a:ln>
          <a:effectLst>
            <a:innerShdw blurRad="114300">
              <a:schemeClr val="accent5">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74000"/>
            </a:schemeClr>
          </a:solidFill>
          <a:ln>
            <a:noFill/>
          </a:ln>
          <a:effectLst>
            <a:innerShdw blurRad="114300">
              <a:schemeClr val="accent5">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74000"/>
            </a:schemeClr>
          </a:solidFill>
          <a:ln>
            <a:noFill/>
          </a:ln>
          <a:effectLst>
            <a:innerShdw blurRad="114300">
              <a:schemeClr val="accent5">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74000"/>
            </a:schemeClr>
          </a:solidFill>
          <a:ln>
            <a:noFill/>
          </a:ln>
          <a:effectLst>
            <a:innerShdw blurRad="114300">
              <a:schemeClr val="accent5">
                <a:lumMod val="75000"/>
              </a:schemeClr>
            </a:innerShdw>
          </a:effectLst>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74000"/>
            </a:schemeClr>
          </a:solidFill>
          <a:ln>
            <a:noFill/>
          </a:ln>
          <a:effectLst>
            <a:innerShdw blurRad="114300">
              <a:schemeClr val="accent5">
                <a:lumMod val="75000"/>
              </a:schemeClr>
            </a:innerShdw>
          </a:effectLst>
        </c:spPr>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a:innerShdw blurRad="114300">
              <a:schemeClr val="accent5">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a:innerShdw blurRad="114300">
              <a:schemeClr val="accent5">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a:innerShdw blurRad="114300">
              <a:schemeClr val="accent5">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a:innerShdw blurRad="114300">
              <a:schemeClr val="accent5">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000"/>
          </a:solidFill>
          <a:ln>
            <a:noFill/>
          </a:ln>
          <a:effectLst>
            <a:innerShdw blurRad="114300">
              <a:schemeClr val="accent5">
                <a:lumMod val="75000"/>
              </a:schemeClr>
            </a:innerShdw>
          </a:effectLst>
        </c:spPr>
        <c:dLbl>
          <c:idx val="0"/>
          <c:layout>
            <c:manualLayout>
              <c:x val="-8.0386848661347043E-2"/>
              <c:y val="-6.3254298268896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'ESL%'!$B$3</c:f>
              <c:strCache>
                <c:ptCount val="1"/>
                <c:pt idx="0">
                  <c:v>Total</c:v>
                </c:pt>
              </c:strCache>
            </c:strRef>
          </c:tx>
          <c:spPr>
            <a:solidFill>
              <a:srgbClr val="FFC000"/>
            </a:solidFill>
            <a:ln>
              <a:noFill/>
            </a:ln>
            <a:effectLst>
              <a:innerShdw blurRad="114300">
                <a:schemeClr val="accent5">
                  <a:lumMod val="75000"/>
                </a:schemeClr>
              </a:innerShdw>
            </a:effectLst>
          </c:spPr>
          <c:dPt>
            <c:idx val="0"/>
            <c:bubble3D val="0"/>
            <c:extLst>
              <c:ext xmlns:c16="http://schemas.microsoft.com/office/drawing/2014/chart" uri="{C3380CC4-5D6E-409C-BE32-E72D297353CC}">
                <c16:uniqueId val="{00000000-1DAA-4D5F-86B7-023402368D19}"/>
              </c:ext>
            </c:extLst>
          </c:dPt>
          <c:dPt>
            <c:idx val="1"/>
            <c:bubble3D val="0"/>
            <c:extLst>
              <c:ext xmlns:c16="http://schemas.microsoft.com/office/drawing/2014/chart" uri="{C3380CC4-5D6E-409C-BE32-E72D297353CC}">
                <c16:uniqueId val="{00000001-1DAA-4D5F-86B7-023402368D19}"/>
              </c:ext>
            </c:extLst>
          </c:dPt>
          <c:dPt>
            <c:idx val="2"/>
            <c:bubble3D val="0"/>
            <c:extLst>
              <c:ext xmlns:c16="http://schemas.microsoft.com/office/drawing/2014/chart" uri="{C3380CC4-5D6E-409C-BE32-E72D297353CC}">
                <c16:uniqueId val="{00000002-1DAA-4D5F-86B7-023402368D19}"/>
              </c:ext>
            </c:extLst>
          </c:dPt>
          <c:dPt>
            <c:idx val="3"/>
            <c:bubble3D val="0"/>
            <c:extLst>
              <c:ext xmlns:c16="http://schemas.microsoft.com/office/drawing/2014/chart" uri="{C3380CC4-5D6E-409C-BE32-E72D297353CC}">
                <c16:uniqueId val="{00000003-1DAA-4D5F-86B7-023402368D19}"/>
              </c:ext>
            </c:extLst>
          </c:dPt>
          <c:dLbls>
            <c:dLbl>
              <c:idx val="0"/>
              <c:layout>
                <c:manualLayout>
                  <c:x val="4.166666666666665E-2"/>
                  <c:y val="-6.9444444444444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AA-4D5F-86B7-023402368D19}"/>
                </c:ext>
              </c:extLst>
            </c:dLbl>
            <c:dLbl>
              <c:idx val="1"/>
              <c:layout>
                <c:manualLayout>
                  <c:x val="5.5555555555555558E-3"/>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AA-4D5F-86B7-023402368D19}"/>
                </c:ext>
              </c:extLst>
            </c:dLbl>
            <c:dLbl>
              <c:idx val="2"/>
              <c:layout>
                <c:manualLayout>
                  <c:x val="-2.7777777777777779E-3"/>
                  <c:y val="-6.4814814814814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AA-4D5F-86B7-023402368D19}"/>
                </c:ext>
              </c:extLst>
            </c:dLbl>
            <c:dLbl>
              <c:idx val="3"/>
              <c:layout>
                <c:manualLayout>
                  <c:x val="-8.0386848661347043E-2"/>
                  <c:y val="-6.3254298268896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AA-4D5F-86B7-023402368D1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'ESL%'!$A$4:$A$8</c:f>
              <c:strCache>
                <c:ptCount val="4"/>
                <c:pt idx="0">
                  <c:v>Holyoke</c:v>
                </c:pt>
                <c:pt idx="1">
                  <c:v>Lawrence</c:v>
                </c:pt>
                <c:pt idx="2">
                  <c:v>Lowell</c:v>
                </c:pt>
                <c:pt idx="3">
                  <c:v>Salem</c:v>
                </c:pt>
              </c:strCache>
            </c:strRef>
          </c:cat>
          <c:val>
            <c:numRef>
              <c:f>'ESL%'!$B$4:$B$8</c:f>
              <c:numCache>
                <c:formatCode>0.0</c:formatCode>
                <c:ptCount val="4"/>
                <c:pt idx="0">
                  <c:v>24.493926999999999</c:v>
                </c:pt>
                <c:pt idx="1">
                  <c:v>14.83457851</c:v>
                </c:pt>
                <c:pt idx="2">
                  <c:v>16.19771957</c:v>
                </c:pt>
                <c:pt idx="3">
                  <c:v>12.24489784</c:v>
                </c:pt>
              </c:numCache>
            </c:numRef>
          </c:val>
          <c:extLst>
            <c:ext xmlns:c16="http://schemas.microsoft.com/office/drawing/2014/chart" uri="{C3380CC4-5D6E-409C-BE32-E72D297353CC}">
              <c16:uniqueId val="{00000005-1DAA-4D5F-86B7-023402368D19}"/>
            </c:ext>
          </c:extLst>
        </c:ser>
        <c:dLbls>
          <c:showLegendKey val="0"/>
          <c:showVal val="1"/>
          <c:showCatName val="0"/>
          <c:showSerName val="0"/>
          <c:showPercent val="0"/>
          <c:showBubbleSize val="0"/>
        </c:dLbls>
        <c:axId val="1077157967"/>
        <c:axId val="1077160879"/>
      </c:areaChart>
      <c:catAx>
        <c:axId val="1077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7160879"/>
        <c:crosses val="autoZero"/>
        <c:auto val="1"/>
        <c:lblAlgn val="ctr"/>
        <c:lblOffset val="100"/>
        <c:noMultiLvlLbl val="0"/>
      </c:catAx>
      <c:valAx>
        <c:axId val="1077160879"/>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715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[THagenBAN500Project_Phase2.xlsx]FreeLunch%!PivotTable4</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chemeClr val="accent1">
                    <a:lumMod val="50000"/>
                  </a:schemeClr>
                </a:solidFill>
              </a:rPr>
              <a:t>Percent of Students that are Free &amp; REDUCED</a:t>
            </a:r>
            <a:r>
              <a:rPr lang="en-US" sz="1600" baseline="0">
                <a:solidFill>
                  <a:schemeClr val="accent1">
                    <a:lumMod val="50000"/>
                  </a:schemeClr>
                </a:solidFill>
              </a:rPr>
              <a:t> LUNCH</a:t>
            </a:r>
            <a:endParaRPr lang="en-US" sz="16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4000"/>
            </a:schemeClr>
          </a:solidFill>
          <a:ln>
            <a:noFill/>
          </a:ln>
          <a:effectLst>
            <a:innerShdw blurRad="114300">
              <a:schemeClr val="accent6">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4000"/>
            </a:schemeClr>
          </a:solidFill>
          <a:ln>
            <a:noFill/>
          </a:ln>
          <a:effectLst>
            <a:innerShdw blurRad="114300">
              <a:schemeClr val="accent6">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4000"/>
            </a:schemeClr>
          </a:solidFill>
          <a:ln>
            <a:noFill/>
          </a:ln>
          <a:effectLst>
            <a:innerShdw blurRad="114300">
              <a:schemeClr val="accent6">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74000"/>
            </a:schemeClr>
          </a:solidFill>
          <a:ln>
            <a:noFill/>
          </a:ln>
          <a:effectLst>
            <a:innerShdw blurRad="114300">
              <a:schemeClr val="accent6">
                <a:lumMod val="75000"/>
              </a:schemeClr>
            </a:innerShdw>
          </a:effectLst>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74000"/>
            </a:schemeClr>
          </a:solidFill>
          <a:ln>
            <a:noFill/>
          </a:ln>
          <a:effectLst>
            <a:innerShdw blurRad="114300">
              <a:schemeClr val="accent6">
                <a:lumMod val="75000"/>
              </a:schemeClr>
            </a:innerShdw>
          </a:effectLst>
        </c:spPr>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74000"/>
            </a:schemeClr>
          </a:solidFill>
          <a:ln>
            <a:noFill/>
          </a:ln>
          <a:effectLst>
            <a:innerShdw blurRad="114300">
              <a:schemeClr val="accent6">
                <a:lumMod val="75000"/>
              </a:schemeClr>
            </a:innerShdw>
          </a:effectLst>
        </c:spPr>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74000"/>
            </a:schemeClr>
          </a:solidFill>
          <a:ln>
            <a:noFill/>
          </a:ln>
          <a:effectLst>
            <a:innerShdw blurRad="114300">
              <a:schemeClr val="accent6">
                <a:lumMod val="75000"/>
              </a:schemeClr>
            </a:innerShdw>
          </a:effectLst>
        </c:spPr>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74000"/>
            </a:schemeClr>
          </a:solidFill>
          <a:ln>
            <a:noFill/>
          </a:ln>
          <a:effectLst>
            <a:innerShdw blurRad="114300">
              <a:schemeClr val="accent6">
                <a:lumMod val="75000"/>
              </a:schemeClr>
            </a:innerShdw>
          </a:effectLst>
        </c:spPr>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alpha val="74000"/>
            </a:schemeClr>
          </a:solidFill>
          <a:ln>
            <a:noFill/>
          </a:ln>
          <a:effectLst>
            <a:innerShdw blurRad="114300">
              <a:schemeClr val="accent6">
                <a:lumMod val="75000"/>
              </a:schemeClr>
            </a:innerShdw>
          </a:effectLst>
        </c:spPr>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alpha val="74000"/>
            </a:schemeClr>
          </a:solidFill>
          <a:ln>
            <a:noFill/>
          </a:ln>
          <a:effectLst>
            <a:innerShdw blurRad="114300">
              <a:schemeClr val="accent6">
                <a:lumMod val="75000"/>
              </a:schemeClr>
            </a:innerShdw>
          </a:effectLst>
        </c:spPr>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alpha val="74000"/>
            </a:schemeClr>
          </a:solidFill>
          <a:ln>
            <a:noFill/>
          </a:ln>
          <a:effectLst>
            <a:innerShdw blurRad="114300">
              <a:schemeClr val="accent6">
                <a:lumMod val="75000"/>
              </a:schemeClr>
            </a:innerShdw>
          </a:effectLst>
        </c:spPr>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alpha val="74000"/>
            </a:schemeClr>
          </a:solidFill>
          <a:ln>
            <a:noFill/>
          </a:ln>
          <a:effectLst>
            <a:innerShdw blurRad="114300">
              <a:schemeClr val="accent6">
                <a:lumMod val="75000"/>
              </a:schemeClr>
            </a:innerShdw>
          </a:effectLst>
        </c:spPr>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a:innerShdw blurRad="114300">
              <a:schemeClr val="accent6">
                <a:lumMod val="75000"/>
              </a:schemeClr>
            </a:innerShdw>
          </a:effectLst>
        </c:spPr>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60000"/>
              <a:lumOff val="40000"/>
            </a:schemeClr>
          </a:solidFill>
          <a:ln>
            <a:noFill/>
          </a:ln>
          <a:effectLst>
            <a:innerShdw blurRad="114300">
              <a:schemeClr val="accent6">
                <a:lumMod val="75000"/>
              </a:schemeClr>
            </a:innerShdw>
          </a:effectLst>
        </c:spPr>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60000"/>
              <a:lumOff val="40000"/>
            </a:schemeClr>
          </a:solidFill>
          <a:ln>
            <a:noFill/>
          </a:ln>
          <a:effectLst>
            <a:innerShdw blurRad="114300">
              <a:schemeClr val="accent6">
                <a:lumMod val="75000"/>
              </a:schemeClr>
            </a:innerShdw>
          </a:effectLst>
        </c:spPr>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a:noFill/>
          </a:ln>
          <a:effectLst>
            <a:innerShdw blurRad="114300">
              <a:schemeClr val="accent6">
                <a:lumMod val="75000"/>
              </a:schemeClr>
            </a:innerShdw>
          </a:effectLst>
        </c:spPr>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'FreeLunch%'!$B$3</c:f>
              <c:strCache>
                <c:ptCount val="1"/>
                <c:pt idx="0">
                  <c:v>Total</c:v>
                </c:pt>
              </c:strCache>
            </c:strRef>
          </c:tx>
          <c:spPr>
            <a:solidFill>
              <a:schemeClr val="accent5">
                <a:lumMod val="60000"/>
                <a:lumOff val="40000"/>
              </a:schemeClr>
            </a:solidFill>
            <a:ln>
              <a:noFill/>
            </a:ln>
            <a:effectLst>
              <a:innerShdw blurRad="114300">
                <a:schemeClr val="accent6">
                  <a:lumMod val="75000"/>
                </a:schemeClr>
              </a:innerShdw>
            </a:effectLst>
          </c:spPr>
          <c:dPt>
            <c:idx val="0"/>
            <c:bubble3D val="0"/>
            <c:extLst>
              <c:ext xmlns:c16="http://schemas.microsoft.com/office/drawing/2014/chart" uri="{C3380CC4-5D6E-409C-BE32-E72D297353CC}">
                <c16:uniqueId val="{00000000-D514-4D35-8685-E7D9E52BC065}"/>
              </c:ext>
            </c:extLst>
          </c:dPt>
          <c:dPt>
            <c:idx val="1"/>
            <c:bubble3D val="0"/>
            <c:extLst>
              <c:ext xmlns:c16="http://schemas.microsoft.com/office/drawing/2014/chart" uri="{C3380CC4-5D6E-409C-BE32-E72D297353CC}">
                <c16:uniqueId val="{00000001-D514-4D35-8685-E7D9E52BC065}"/>
              </c:ext>
            </c:extLst>
          </c:dPt>
          <c:dPt>
            <c:idx val="2"/>
            <c:bubble3D val="0"/>
            <c:extLst>
              <c:ext xmlns:c16="http://schemas.microsoft.com/office/drawing/2014/chart" uri="{C3380CC4-5D6E-409C-BE32-E72D297353CC}">
                <c16:uniqueId val="{00000002-D514-4D35-8685-E7D9E52BC065}"/>
              </c:ext>
            </c:extLst>
          </c:dPt>
          <c:dPt>
            <c:idx val="3"/>
            <c:bubble3D val="0"/>
            <c:extLst>
              <c:ext xmlns:c16="http://schemas.microsoft.com/office/drawing/2014/chart" uri="{C3380CC4-5D6E-409C-BE32-E72D297353CC}">
                <c16:uniqueId val="{00000003-D514-4D35-8685-E7D9E52BC065}"/>
              </c:ext>
            </c:extLst>
          </c:dPt>
          <c:dLbls>
            <c:dLbl>
              <c:idx val="0"/>
              <c:layout>
                <c:manualLayout>
                  <c:x val="3.690036900369002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14-4D35-8685-E7D9E52BC065}"/>
                </c:ext>
              </c:extLst>
            </c:dLbl>
            <c:dLbl>
              <c:idx val="1"/>
              <c:layout>
                <c:manualLayout>
                  <c:x val="-4.5099930006270084E-17"/>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14-4D35-8685-E7D9E52BC065}"/>
                </c:ext>
              </c:extLst>
            </c:dLbl>
            <c:dLbl>
              <c:idx val="2"/>
              <c:layout>
                <c:manualLayout>
                  <c:x val="2.9520295202952029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14-4D35-8685-E7D9E52BC065}"/>
                </c:ext>
              </c:extLst>
            </c:dLbl>
            <c:dLbl>
              <c:idx val="3"/>
              <c:layout>
                <c:manualLayout>
                  <c:x val="-4.1820418204182044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14-4D35-8685-E7D9E52BC06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'FreeLunch%'!$A$4:$A$8</c:f>
              <c:strCache>
                <c:ptCount val="4"/>
                <c:pt idx="0">
                  <c:v>Boston</c:v>
                </c:pt>
                <c:pt idx="1">
                  <c:v>Lawrence</c:v>
                </c:pt>
                <c:pt idx="2">
                  <c:v>Somerville</c:v>
                </c:pt>
                <c:pt idx="3">
                  <c:v>Springfield</c:v>
                </c:pt>
              </c:strCache>
            </c:strRef>
          </c:cat>
          <c:val>
            <c:numRef>
              <c:f>'FreeLunch%'!$B$4:$B$8</c:f>
              <c:numCache>
                <c:formatCode>0.0</c:formatCode>
                <c:ptCount val="4"/>
                <c:pt idx="0">
                  <c:v>70</c:v>
                </c:pt>
                <c:pt idx="1">
                  <c:v>73</c:v>
                </c:pt>
                <c:pt idx="2">
                  <c:v>70.300003050000001</c:v>
                </c:pt>
                <c:pt idx="3">
                  <c:v>76.199996949999999</c:v>
                </c:pt>
              </c:numCache>
            </c:numRef>
          </c:val>
          <c:extLst>
            <c:ext xmlns:c16="http://schemas.microsoft.com/office/drawing/2014/chart" uri="{C3380CC4-5D6E-409C-BE32-E72D297353CC}">
              <c16:uniqueId val="{00000004-D514-4D35-8685-E7D9E52BC065}"/>
            </c:ext>
          </c:extLst>
        </c:ser>
        <c:dLbls>
          <c:showLegendKey val="0"/>
          <c:showVal val="1"/>
          <c:showCatName val="0"/>
          <c:showSerName val="0"/>
          <c:showPercent val="0"/>
          <c:showBubbleSize val="0"/>
        </c:dLbls>
        <c:axId val="1077157967"/>
        <c:axId val="1077160879"/>
      </c:areaChart>
      <c:catAx>
        <c:axId val="1077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7160879"/>
        <c:crosses val="autoZero"/>
        <c:auto val="1"/>
        <c:lblAlgn val="ctr"/>
        <c:lblOffset val="100"/>
        <c:noMultiLvlLbl val="0"/>
      </c:catAx>
      <c:valAx>
        <c:axId val="1077160879"/>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715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[THagenBAN500Project_Phase2.xlsx]SpEd%!PivotTable4</c:name>
    <c:fmtId val="1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600">
                <a:solidFill>
                  <a:schemeClr val="accent1">
                    <a:lumMod val="50000"/>
                  </a:schemeClr>
                </a:solidFill>
              </a:rPr>
              <a:t>Percent of Students that are Free &amp; REDUCED</a:t>
            </a:r>
            <a:r>
              <a:rPr lang="en-US" sz="1600" baseline="0">
                <a:solidFill>
                  <a:schemeClr val="accent1">
                    <a:lumMod val="50000"/>
                  </a:schemeClr>
                </a:solidFill>
              </a:rPr>
              <a:t> LUNCH</a:t>
            </a:r>
            <a:endParaRPr lang="en-US" sz="1600">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4000"/>
            </a:schemeClr>
          </a:solidFill>
          <a:ln>
            <a:noFill/>
          </a:ln>
          <a:effectLst>
            <a:innerShdw blurRad="114300">
              <a:schemeClr val="accent1">
                <a:lumMod val="75000"/>
              </a:schemeClr>
            </a:innerShdw>
          </a:effectLst>
        </c:spPr>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4000"/>
            </a:schemeClr>
          </a:solidFill>
          <a:ln>
            <a:noFill/>
          </a:ln>
          <a:effectLst>
            <a:innerShdw blurRad="114300">
              <a:schemeClr val="accent1">
                <a:lumMod val="75000"/>
              </a:schemeClr>
            </a:innerShdw>
          </a:effectLst>
        </c:spPr>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4000"/>
            </a:schemeClr>
          </a:solidFill>
          <a:ln>
            <a:noFill/>
          </a:ln>
          <a:effectLst>
            <a:innerShdw blurRad="114300">
              <a:schemeClr val="accent1">
                <a:lumMod val="75000"/>
              </a:schemeClr>
            </a:innerShdw>
          </a:effectLst>
        </c:spPr>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4000"/>
            </a:schemeClr>
          </a:solidFill>
          <a:ln>
            <a:noFill/>
          </a:ln>
          <a:effectLst>
            <a:innerShdw blurRad="114300">
              <a:schemeClr val="accent1">
                <a:lumMod val="75000"/>
              </a:schemeClr>
            </a:innerShdw>
          </a:effectLst>
        </c:spPr>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74000"/>
            </a:schemeClr>
          </a:solidFill>
          <a:ln>
            <a:noFill/>
          </a:ln>
          <a:effectLst>
            <a:innerShdw blurRad="114300">
              <a:schemeClr val="accent1">
                <a:lumMod val="75000"/>
              </a:schemeClr>
            </a:inn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74000"/>
            </a:schemeClr>
          </a:solidFill>
          <a:ln>
            <a:noFill/>
          </a:ln>
          <a:effectLst>
            <a:innerShdw blurRad="114300">
              <a:schemeClr val="accent1">
                <a:lumMod val="75000"/>
              </a:schemeClr>
            </a:innerShdw>
          </a:effectLst>
        </c:spPr>
        <c:dLbl>
          <c:idx val="0"/>
          <c:layout>
            <c:manualLayout>
              <c:x val="4.3010752688172033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74000"/>
            </a:schemeClr>
          </a:solidFill>
          <a:ln>
            <a:noFill/>
          </a:ln>
          <a:effectLst>
            <a:innerShdw blurRad="114300">
              <a:schemeClr val="accent1">
                <a:lumMod val="75000"/>
              </a:schemeClr>
            </a:innerShdw>
          </a:effectLst>
        </c:spPr>
        <c:dLbl>
          <c:idx val="0"/>
          <c:layout>
            <c:manualLayout>
              <c:x val="-3.7950664136622389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4000"/>
            </a:schemeClr>
          </a:solidFill>
          <a:ln>
            <a:noFill/>
          </a:ln>
          <a:effectLst>
            <a:innerShdw blurRad="114300">
              <a:schemeClr val="accent1">
                <a:lumMod val="75000"/>
              </a:schemeClr>
            </a:innerShdw>
          </a:effectLst>
        </c:spPr>
        <c:dLbl>
          <c:idx val="0"/>
          <c:layout>
            <c:manualLayout>
              <c:x val="-2.5300442757748261E-3"/>
              <c:y val="-0.162037037037037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74000"/>
            </a:schemeClr>
          </a:solidFill>
          <a:ln>
            <a:noFill/>
          </a:ln>
          <a:effectLst>
            <a:innerShdw blurRad="114300">
              <a:schemeClr val="accent1">
                <a:lumMod val="75000"/>
              </a:schemeClr>
            </a:innerShdw>
          </a:effectLst>
        </c:spPr>
        <c:dLbl>
          <c:idx val="0"/>
          <c:layout>
            <c:manualLayout>
              <c:x val="4.3010752688172033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4000"/>
            </a:schemeClr>
          </a:solidFill>
          <a:ln>
            <a:noFill/>
          </a:ln>
          <a:effectLst>
            <a:innerShdw blurRad="114300">
              <a:schemeClr val="accent1">
                <a:lumMod val="75000"/>
              </a:schemeClr>
            </a:inn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4000"/>
            </a:schemeClr>
          </a:solidFill>
          <a:ln>
            <a:noFill/>
          </a:ln>
          <a:effectLst>
            <a:innerShdw blurRad="114300">
              <a:schemeClr val="accent1">
                <a:lumMod val="75000"/>
              </a:schemeClr>
            </a:innerShdw>
          </a:effectLst>
        </c:spPr>
        <c:dLbl>
          <c:idx val="0"/>
          <c:layout>
            <c:manualLayout>
              <c:x val="-2.5300442757748261E-3"/>
              <c:y val="-0.162037037037037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4000"/>
            </a:schemeClr>
          </a:solidFill>
          <a:ln>
            <a:noFill/>
          </a:ln>
          <a:effectLst>
            <a:innerShdw blurRad="114300">
              <a:schemeClr val="accent1">
                <a:lumMod val="75000"/>
              </a:schemeClr>
            </a:innerShdw>
          </a:effectLst>
        </c:spPr>
        <c:dLbl>
          <c:idx val="0"/>
          <c:layout>
            <c:manualLayout>
              <c:x val="-3.7950664136622389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60000"/>
              <a:lumOff val="40000"/>
            </a:schemeClr>
          </a:solidFill>
          <a:ln>
            <a:noFill/>
          </a:ln>
          <a:effectLst>
            <a:innerShdw blurRad="114300">
              <a:schemeClr val="accent1">
                <a:lumMod val="75000"/>
              </a:schemeClr>
            </a:innerShdw>
          </a:effectLst>
        </c:spPr>
        <c:dLbl>
          <c:idx val="0"/>
          <c:layout>
            <c:manualLayout>
              <c:x val="5.5913978494623658E-2"/>
              <c:y val="-5.175506484716552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60000"/>
              <a:lumOff val="40000"/>
            </a:schemeClr>
          </a:solidFill>
          <a:ln>
            <a:noFill/>
          </a:ln>
          <a:effectLst>
            <a:innerShdw blurRad="114300">
              <a:schemeClr val="accent1">
                <a:lumMod val="75000"/>
              </a:schemeClr>
            </a:innerShdw>
          </a:effectLst>
        </c:spPr>
        <c:dLbl>
          <c:idx val="0"/>
          <c:layout>
            <c:manualLayout>
              <c:x val="0"/>
              <c:y val="-3.88473964321275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a:innerShdw blurRad="114300">
              <a:schemeClr val="accent1">
                <a:lumMod val="75000"/>
              </a:schemeClr>
            </a:innerShdw>
          </a:effectLst>
        </c:spPr>
        <c:dLbl>
          <c:idx val="0"/>
          <c:layout>
            <c:manualLayout>
              <c:x val="-2.5301837270341209E-3"/>
              <c:y val="-7.08262734870957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lumOff val="40000"/>
            </a:schemeClr>
          </a:solidFill>
          <a:ln>
            <a:noFill/>
          </a:ln>
          <a:effectLst>
            <a:innerShdw blurRad="114300">
              <a:schemeClr val="accent1">
                <a:lumMod val="75000"/>
              </a:schemeClr>
            </a:innerShdw>
          </a:effectLst>
        </c:spPr>
        <c:dLbl>
          <c:idx val="0"/>
          <c:layout>
            <c:manualLayout>
              <c:x val="-5.9435000570094917E-2"/>
              <c:y val="-5.6384830135646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'SpEd%'!$B$3</c:f>
              <c:strCache>
                <c:ptCount val="1"/>
                <c:pt idx="0">
                  <c:v>Total</c:v>
                </c:pt>
              </c:strCache>
            </c:strRef>
          </c:tx>
          <c:spPr>
            <a:solidFill>
              <a:schemeClr val="accent6">
                <a:lumMod val="60000"/>
                <a:lumOff val="40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0-0BFB-4AEC-B1D1-E292C0540227}"/>
              </c:ext>
            </c:extLst>
          </c:dPt>
          <c:dPt>
            <c:idx val="1"/>
            <c:bubble3D val="0"/>
            <c:extLst>
              <c:ext xmlns:c16="http://schemas.microsoft.com/office/drawing/2014/chart" uri="{C3380CC4-5D6E-409C-BE32-E72D297353CC}">
                <c16:uniqueId val="{00000001-0BFB-4AEC-B1D1-E292C0540227}"/>
              </c:ext>
            </c:extLst>
          </c:dPt>
          <c:dPt>
            <c:idx val="2"/>
            <c:bubble3D val="0"/>
            <c:extLst>
              <c:ext xmlns:c16="http://schemas.microsoft.com/office/drawing/2014/chart" uri="{C3380CC4-5D6E-409C-BE32-E72D297353CC}">
                <c16:uniqueId val="{00000002-0BFB-4AEC-B1D1-E292C0540227}"/>
              </c:ext>
            </c:extLst>
          </c:dPt>
          <c:dPt>
            <c:idx val="3"/>
            <c:bubble3D val="0"/>
            <c:extLst>
              <c:ext xmlns:c16="http://schemas.microsoft.com/office/drawing/2014/chart" uri="{C3380CC4-5D6E-409C-BE32-E72D297353CC}">
                <c16:uniqueId val="{00000003-0BFB-4AEC-B1D1-E292C0540227}"/>
              </c:ext>
            </c:extLst>
          </c:dPt>
          <c:dLbls>
            <c:dLbl>
              <c:idx val="0"/>
              <c:layout>
                <c:manualLayout>
                  <c:x val="5.5913978494623658E-2"/>
                  <c:y val="-5.1755064847165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FB-4AEC-B1D1-E292C0540227}"/>
                </c:ext>
              </c:extLst>
            </c:dLbl>
            <c:dLbl>
              <c:idx val="1"/>
              <c:layout>
                <c:manualLayout>
                  <c:x val="0"/>
                  <c:y val="-3.8847396432127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FB-4AEC-B1D1-E292C0540227}"/>
                </c:ext>
              </c:extLst>
            </c:dLbl>
            <c:dLbl>
              <c:idx val="2"/>
              <c:layout>
                <c:manualLayout>
                  <c:x val="-2.5301837270341209E-3"/>
                  <c:y val="-7.0826273487095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FB-4AEC-B1D1-E292C0540227}"/>
                </c:ext>
              </c:extLst>
            </c:dLbl>
            <c:dLbl>
              <c:idx val="3"/>
              <c:layout>
                <c:manualLayout>
                  <c:x val="-5.9435000570094917E-2"/>
                  <c:y val="-5.6384830135646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FB-4AEC-B1D1-E292C05402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'SpEd%'!$A$4:$A$8</c:f>
              <c:strCache>
                <c:ptCount val="4"/>
                <c:pt idx="0">
                  <c:v>Cambridge</c:v>
                </c:pt>
                <c:pt idx="1">
                  <c:v>East Longmeadow</c:v>
                </c:pt>
                <c:pt idx="2">
                  <c:v>Nahant</c:v>
                </c:pt>
                <c:pt idx="3">
                  <c:v>Watertown</c:v>
                </c:pt>
              </c:strCache>
            </c:strRef>
          </c:cat>
          <c:val>
            <c:numRef>
              <c:f>'SpEd%'!$B$4:$B$8</c:f>
              <c:numCache>
                <c:formatCode>0.0</c:formatCode>
                <c:ptCount val="4"/>
                <c:pt idx="0">
                  <c:v>25.299999239999998</c:v>
                </c:pt>
                <c:pt idx="1">
                  <c:v>26</c:v>
                </c:pt>
                <c:pt idx="2">
                  <c:v>34.299999239999998</c:v>
                </c:pt>
                <c:pt idx="3">
                  <c:v>25.5</c:v>
                </c:pt>
              </c:numCache>
            </c:numRef>
          </c:val>
          <c:extLst>
            <c:ext xmlns:c16="http://schemas.microsoft.com/office/drawing/2014/chart" uri="{C3380CC4-5D6E-409C-BE32-E72D297353CC}">
              <c16:uniqueId val="{00000004-0BFB-4AEC-B1D1-E292C0540227}"/>
            </c:ext>
          </c:extLst>
        </c:ser>
        <c:dLbls>
          <c:showLegendKey val="0"/>
          <c:showVal val="1"/>
          <c:showCatName val="0"/>
          <c:showSerName val="0"/>
          <c:showPercent val="0"/>
          <c:showBubbleSize val="0"/>
        </c:dLbls>
        <c:axId val="1077157967"/>
        <c:axId val="1077160879"/>
      </c:areaChart>
      <c:catAx>
        <c:axId val="1077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7160879"/>
        <c:crosses val="autoZero"/>
        <c:auto val="1"/>
        <c:lblAlgn val="ctr"/>
        <c:lblOffset val="100"/>
        <c:noMultiLvlLbl val="0"/>
      </c:catAx>
      <c:valAx>
        <c:axId val="1077160879"/>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715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[THagenBAN500Project_Phase2.xlsx]SpEd%!PivotTable4</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50000"/>
                  </a:schemeClr>
                </a:solidFill>
              </a:rPr>
              <a:t>Percent of Students that are Free &amp; REDUCED</a:t>
            </a:r>
            <a:r>
              <a:rPr lang="en-US" baseline="0">
                <a:solidFill>
                  <a:schemeClr val="accent1">
                    <a:lumMod val="50000"/>
                  </a:schemeClr>
                </a:solidFill>
              </a:rPr>
              <a:t> LUNCH</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4000"/>
            </a:schemeClr>
          </a:solidFill>
          <a:ln>
            <a:noFill/>
          </a:ln>
          <a:effectLst>
            <a:innerShdw blurRad="114300">
              <a:schemeClr val="accent6">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4000"/>
            </a:schemeClr>
          </a:solidFill>
          <a:ln>
            <a:noFill/>
          </a:ln>
          <a:effectLst>
            <a:innerShdw blurRad="114300">
              <a:schemeClr val="accent6">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4000"/>
            </a:schemeClr>
          </a:solidFill>
          <a:ln>
            <a:noFill/>
          </a:ln>
          <a:effectLst>
            <a:innerShdw blurRad="114300">
              <a:schemeClr val="accent6">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74000"/>
            </a:schemeClr>
          </a:solidFill>
          <a:ln>
            <a:noFill/>
          </a:ln>
          <a:effectLst>
            <a:innerShdw blurRad="114300">
              <a:schemeClr val="accent6">
                <a:lumMod val="75000"/>
              </a:schemeClr>
            </a:innerShdw>
          </a:effectLst>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74000"/>
            </a:schemeClr>
          </a:solidFill>
          <a:ln>
            <a:noFill/>
          </a:ln>
          <a:effectLst>
            <a:innerShdw blurRad="114300">
              <a:schemeClr val="accent6">
                <a:lumMod val="75000"/>
              </a:schemeClr>
            </a:innerShdw>
          </a:effectLst>
        </c:spPr>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74000"/>
            </a:schemeClr>
          </a:solidFill>
          <a:ln>
            <a:noFill/>
          </a:ln>
          <a:effectLst>
            <a:innerShdw blurRad="114300">
              <a:schemeClr val="accent6">
                <a:lumMod val="75000"/>
              </a:schemeClr>
            </a:innerShdw>
          </a:effectLst>
        </c:spPr>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74000"/>
            </a:schemeClr>
          </a:solidFill>
          <a:ln>
            <a:noFill/>
          </a:ln>
          <a:effectLst>
            <a:innerShdw blurRad="114300">
              <a:schemeClr val="accent6">
                <a:lumMod val="75000"/>
              </a:schemeClr>
            </a:innerShdw>
          </a:effectLst>
        </c:spPr>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74000"/>
            </a:schemeClr>
          </a:solidFill>
          <a:ln>
            <a:noFill/>
          </a:ln>
          <a:effectLst>
            <a:innerShdw blurRad="114300">
              <a:schemeClr val="accent6">
                <a:lumMod val="75000"/>
              </a:schemeClr>
            </a:innerShdw>
          </a:effectLst>
        </c:spPr>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alpha val="74000"/>
            </a:schemeClr>
          </a:solidFill>
          <a:ln>
            <a:noFill/>
          </a:ln>
          <a:effectLst>
            <a:innerShdw blurRad="114300">
              <a:schemeClr val="accent6">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alpha val="74000"/>
            </a:schemeClr>
          </a:solidFill>
          <a:ln>
            <a:noFill/>
          </a:ln>
          <a:effectLst>
            <a:innerShdw blurRad="114300">
              <a:schemeClr val="accent6">
                <a:lumMod val="75000"/>
              </a:schemeClr>
            </a:innerShdw>
          </a:effectLst>
        </c:spPr>
        <c:dLbl>
          <c:idx val="0"/>
          <c:layout>
            <c:manualLayout>
              <c:x val="0"/>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alpha val="74000"/>
            </a:schemeClr>
          </a:solidFill>
          <a:ln>
            <a:noFill/>
          </a:ln>
          <a:effectLst>
            <a:innerShdw blurRad="114300">
              <a:schemeClr val="accent6">
                <a:lumMod val="75000"/>
              </a:schemeClr>
            </a:innerShdw>
          </a:effectLst>
        </c:spPr>
        <c:dLbl>
          <c:idx val="0"/>
          <c:layout>
            <c:manualLayout>
              <c:x val="4.3010752688172033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alpha val="74000"/>
            </a:schemeClr>
          </a:solidFill>
          <a:ln>
            <a:noFill/>
          </a:ln>
          <a:effectLst>
            <a:innerShdw blurRad="114300">
              <a:schemeClr val="accent6">
                <a:lumMod val="75000"/>
              </a:schemeClr>
            </a:innerShdw>
          </a:effectLst>
        </c:spPr>
        <c:dLbl>
          <c:idx val="0"/>
          <c:layout>
            <c:manualLayout>
              <c:x val="-3.7950664136622389E-2"/>
              <c:y val="-0.11111111111111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alpha val="74000"/>
            </a:schemeClr>
          </a:solidFill>
          <a:ln>
            <a:noFill/>
          </a:ln>
          <a:effectLst>
            <a:innerShdw blurRad="114300">
              <a:schemeClr val="accent6">
                <a:lumMod val="75000"/>
              </a:schemeClr>
            </a:innerShdw>
          </a:effectLst>
        </c:spPr>
        <c:dLbl>
          <c:idx val="0"/>
          <c:layout>
            <c:manualLayout>
              <c:x val="-2.5300442757748261E-3"/>
              <c:y val="-0.162037037037037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'SpEd%'!$B$3</c:f>
              <c:strCache>
                <c:ptCount val="1"/>
                <c:pt idx="0">
                  <c:v>Total</c:v>
                </c:pt>
              </c:strCache>
            </c:strRef>
          </c:tx>
          <c:spPr>
            <a:solidFill>
              <a:schemeClr val="accent6">
                <a:alpha val="74000"/>
              </a:schemeClr>
            </a:solidFill>
            <a:ln>
              <a:noFill/>
            </a:ln>
            <a:effectLst>
              <a:innerShdw blurRad="114300">
                <a:schemeClr val="accent6">
                  <a:lumMod val="75000"/>
                </a:schemeClr>
              </a:innerShdw>
            </a:effectLst>
          </c:spPr>
          <c:dPt>
            <c:idx val="0"/>
            <c:bubble3D val="0"/>
            <c:extLst>
              <c:ext xmlns:c16="http://schemas.microsoft.com/office/drawing/2014/chart" uri="{C3380CC4-5D6E-409C-BE32-E72D297353CC}">
                <c16:uniqueId val="{00000000-B3AD-47B2-9869-9AD30C1F4D51}"/>
              </c:ext>
            </c:extLst>
          </c:dPt>
          <c:dPt>
            <c:idx val="1"/>
            <c:bubble3D val="0"/>
            <c:extLst>
              <c:ext xmlns:c16="http://schemas.microsoft.com/office/drawing/2014/chart" uri="{C3380CC4-5D6E-409C-BE32-E72D297353CC}">
                <c16:uniqueId val="{00000001-B3AD-47B2-9869-9AD30C1F4D51}"/>
              </c:ext>
            </c:extLst>
          </c:dPt>
          <c:dPt>
            <c:idx val="2"/>
            <c:bubble3D val="0"/>
            <c:extLst>
              <c:ext xmlns:c16="http://schemas.microsoft.com/office/drawing/2014/chart" uri="{C3380CC4-5D6E-409C-BE32-E72D297353CC}">
                <c16:uniqueId val="{00000002-B3AD-47B2-9869-9AD30C1F4D51}"/>
              </c:ext>
            </c:extLst>
          </c:dPt>
          <c:dPt>
            <c:idx val="3"/>
            <c:bubble3D val="0"/>
            <c:extLst>
              <c:ext xmlns:c16="http://schemas.microsoft.com/office/drawing/2014/chart" uri="{C3380CC4-5D6E-409C-BE32-E72D297353CC}">
                <c16:uniqueId val="{00000003-B3AD-47B2-9869-9AD30C1F4D51}"/>
              </c:ext>
            </c:extLst>
          </c:dPt>
          <c:dLbls>
            <c:dLbl>
              <c:idx val="0"/>
              <c:layout>
                <c:manualLayout>
                  <c:x val="4.3010752688172033E-2"/>
                  <c:y val="-0.106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AD-47B2-9869-9AD30C1F4D51}"/>
                </c:ext>
              </c:extLst>
            </c:dLbl>
            <c:dLbl>
              <c:idx val="1"/>
              <c:layout>
                <c:manualLayout>
                  <c:x val="0"/>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AD-47B2-9869-9AD30C1F4D51}"/>
                </c:ext>
              </c:extLst>
            </c:dLbl>
            <c:dLbl>
              <c:idx val="2"/>
              <c:layout>
                <c:manualLayout>
                  <c:x val="-2.5300442757748261E-3"/>
                  <c:y val="-0.162037037037037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AD-47B2-9869-9AD30C1F4D51}"/>
                </c:ext>
              </c:extLst>
            </c:dLbl>
            <c:dLbl>
              <c:idx val="3"/>
              <c:layout>
                <c:manualLayout>
                  <c:x val="-3.7950664136622389E-2"/>
                  <c:y val="-0.11111111111111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AD-47B2-9869-9AD30C1F4D5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'SpEd%'!$A$4:$A$8</c:f>
              <c:strCache>
                <c:ptCount val="4"/>
                <c:pt idx="0">
                  <c:v>Cambridge</c:v>
                </c:pt>
                <c:pt idx="1">
                  <c:v>East Longmeadow</c:v>
                </c:pt>
                <c:pt idx="2">
                  <c:v>Nahant</c:v>
                </c:pt>
                <c:pt idx="3">
                  <c:v>Watertown</c:v>
                </c:pt>
              </c:strCache>
            </c:strRef>
          </c:cat>
          <c:val>
            <c:numRef>
              <c:f>'SpEd%'!$B$4:$B$8</c:f>
              <c:numCache>
                <c:formatCode>0.0</c:formatCode>
                <c:ptCount val="4"/>
                <c:pt idx="0">
                  <c:v>25.299999239999998</c:v>
                </c:pt>
                <c:pt idx="1">
                  <c:v>26</c:v>
                </c:pt>
                <c:pt idx="2">
                  <c:v>34.299999239999998</c:v>
                </c:pt>
                <c:pt idx="3">
                  <c:v>25.5</c:v>
                </c:pt>
              </c:numCache>
            </c:numRef>
          </c:val>
          <c:extLst>
            <c:ext xmlns:c16="http://schemas.microsoft.com/office/drawing/2014/chart" uri="{C3380CC4-5D6E-409C-BE32-E72D297353CC}">
              <c16:uniqueId val="{00000004-B3AD-47B2-9869-9AD30C1F4D51}"/>
            </c:ext>
          </c:extLst>
        </c:ser>
        <c:dLbls>
          <c:showLegendKey val="0"/>
          <c:showVal val="1"/>
          <c:showCatName val="0"/>
          <c:showSerName val="0"/>
          <c:showPercent val="0"/>
          <c:showBubbleSize val="0"/>
        </c:dLbls>
        <c:axId val="1077157967"/>
        <c:axId val="1077160879"/>
      </c:areaChart>
      <c:catAx>
        <c:axId val="1077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7160879"/>
        <c:crosses val="autoZero"/>
        <c:auto val="1"/>
        <c:lblAlgn val="ctr"/>
        <c:lblOffset val="100"/>
        <c:noMultiLvlLbl val="0"/>
      </c:catAx>
      <c:valAx>
        <c:axId val="1077160879"/>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715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[THagenBAN500Project_Phase2.xlsx]FreeLunch%!PivotTable4</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accent1">
                    <a:lumMod val="50000"/>
                  </a:schemeClr>
                </a:solidFill>
              </a:rPr>
              <a:t>Percent of Students that are Free &amp; REDUCED</a:t>
            </a:r>
            <a:r>
              <a:rPr lang="en-US" baseline="0">
                <a:solidFill>
                  <a:schemeClr val="accent1">
                    <a:lumMod val="50000"/>
                  </a:schemeClr>
                </a:solidFill>
              </a:rPr>
              <a:t> LUNCH</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4000"/>
            </a:schemeClr>
          </a:solidFill>
          <a:ln>
            <a:noFill/>
          </a:ln>
          <a:effectLst>
            <a:innerShdw blurRad="114300">
              <a:schemeClr val="accent2">
                <a:lumMod val="75000"/>
              </a:schemeClr>
            </a:innerShdw>
          </a:effectLst>
        </c:spPr>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4000"/>
            </a:schemeClr>
          </a:solidFill>
          <a:ln>
            <a:noFill/>
          </a:ln>
          <a:effectLst>
            <a:innerShdw blurRad="114300">
              <a:schemeClr val="accent2">
                <a:lumMod val="75000"/>
              </a:schemeClr>
            </a:innerShdw>
          </a:effectLst>
        </c:spPr>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74000"/>
            </a:schemeClr>
          </a:solidFill>
          <a:ln>
            <a:noFill/>
          </a:ln>
          <a:effectLst>
            <a:innerShdw blurRad="114300">
              <a:schemeClr val="accent2">
                <a:lumMod val="75000"/>
              </a:schemeClr>
            </a:innerShdw>
          </a:effectLst>
        </c:spPr>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74000"/>
            </a:schemeClr>
          </a:solidFill>
          <a:ln>
            <a:noFill/>
          </a:ln>
          <a:effectLst>
            <a:innerShdw blurRad="114300">
              <a:schemeClr val="accent2">
                <a:lumMod val="75000"/>
              </a:schemeClr>
            </a:innerShdw>
          </a:effectLst>
        </c:spPr>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4.7222222222222325E-2"/>
              <c:y val="-1.38888888888890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166666666666665E-2"/>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558E-3"/>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7779E-3"/>
              <c:y val="-6.48148148148148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74000"/>
            </a:schemeClr>
          </a:solidFill>
          <a:ln>
            <a:noFill/>
          </a:ln>
          <a:effectLst>
            <a:innerShdw blurRad="114300">
              <a:schemeClr val="accent2">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74000"/>
            </a:schemeClr>
          </a:solidFill>
          <a:ln>
            <a:noFill/>
          </a:ln>
          <a:effectLst>
            <a:innerShdw blurRad="114300">
              <a:schemeClr val="accent2">
                <a:lumMod val="75000"/>
              </a:schemeClr>
            </a:innerShdw>
          </a:effectLst>
        </c:spPr>
        <c:dLbl>
          <c:idx val="0"/>
          <c:layout>
            <c:manualLayout>
              <c:x val="-4.1820418204182044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74000"/>
            </a:schemeClr>
          </a:solidFill>
          <a:ln>
            <a:noFill/>
          </a:ln>
          <a:effectLst>
            <a:innerShdw blurRad="114300">
              <a:schemeClr val="accent2">
                <a:lumMod val="75000"/>
              </a:schemeClr>
            </a:innerShdw>
          </a:effectLst>
        </c:spPr>
        <c:dLbl>
          <c:idx val="0"/>
          <c:layout>
            <c:manualLayout>
              <c:x val="2.9520295202952029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74000"/>
            </a:schemeClr>
          </a:solidFill>
          <a:ln>
            <a:noFill/>
          </a:ln>
          <a:effectLst>
            <a:innerShdw blurRad="114300">
              <a:schemeClr val="accent2">
                <a:lumMod val="75000"/>
              </a:schemeClr>
            </a:innerShdw>
          </a:effectLst>
        </c:spPr>
        <c:dLbl>
          <c:idx val="0"/>
          <c:layout>
            <c:manualLayout>
              <c:x val="-4.5099930006270084E-17"/>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74000"/>
            </a:schemeClr>
          </a:solidFill>
          <a:ln>
            <a:noFill/>
          </a:ln>
          <a:effectLst>
            <a:innerShdw blurRad="114300">
              <a:schemeClr val="accent2">
                <a:lumMod val="75000"/>
              </a:schemeClr>
            </a:innerShdw>
          </a:effectLst>
        </c:spPr>
        <c:dLbl>
          <c:idx val="0"/>
          <c:layout>
            <c:manualLayout>
              <c:x val="3.6900369003690023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'FreeLunch%'!$B$3</c:f>
              <c:strCache>
                <c:ptCount val="1"/>
                <c:pt idx="0">
                  <c:v>Total</c:v>
                </c:pt>
              </c:strCache>
            </c:strRef>
          </c:tx>
          <c:spPr>
            <a:solidFill>
              <a:schemeClr val="accent2">
                <a:alpha val="74000"/>
              </a:schemeClr>
            </a:solidFill>
            <a:ln>
              <a:noFill/>
            </a:ln>
            <a:effectLst>
              <a:innerShdw blurRad="114300">
                <a:schemeClr val="accent2">
                  <a:lumMod val="75000"/>
                </a:schemeClr>
              </a:innerShdw>
            </a:effectLst>
          </c:spPr>
          <c:dPt>
            <c:idx val="0"/>
            <c:bubble3D val="0"/>
            <c:extLst>
              <c:ext xmlns:c16="http://schemas.microsoft.com/office/drawing/2014/chart" uri="{C3380CC4-5D6E-409C-BE32-E72D297353CC}">
                <c16:uniqueId val="{00000000-AB1D-43F1-A29D-91AF0C17FAD4}"/>
              </c:ext>
            </c:extLst>
          </c:dPt>
          <c:dPt>
            <c:idx val="1"/>
            <c:bubble3D val="0"/>
            <c:extLst>
              <c:ext xmlns:c16="http://schemas.microsoft.com/office/drawing/2014/chart" uri="{C3380CC4-5D6E-409C-BE32-E72D297353CC}">
                <c16:uniqueId val="{00000001-AB1D-43F1-A29D-91AF0C17FAD4}"/>
              </c:ext>
            </c:extLst>
          </c:dPt>
          <c:dPt>
            <c:idx val="2"/>
            <c:bubble3D val="0"/>
            <c:extLst>
              <c:ext xmlns:c16="http://schemas.microsoft.com/office/drawing/2014/chart" uri="{C3380CC4-5D6E-409C-BE32-E72D297353CC}">
                <c16:uniqueId val="{00000002-AB1D-43F1-A29D-91AF0C17FAD4}"/>
              </c:ext>
            </c:extLst>
          </c:dPt>
          <c:dPt>
            <c:idx val="3"/>
            <c:bubble3D val="0"/>
            <c:extLst>
              <c:ext xmlns:c16="http://schemas.microsoft.com/office/drawing/2014/chart" uri="{C3380CC4-5D6E-409C-BE32-E72D297353CC}">
                <c16:uniqueId val="{00000003-AB1D-43F1-A29D-91AF0C17FAD4}"/>
              </c:ext>
            </c:extLst>
          </c:dPt>
          <c:dLbls>
            <c:dLbl>
              <c:idx val="0"/>
              <c:layout>
                <c:manualLayout>
                  <c:x val="3.690036900369002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1D-43F1-A29D-91AF0C17FAD4}"/>
                </c:ext>
              </c:extLst>
            </c:dLbl>
            <c:dLbl>
              <c:idx val="1"/>
              <c:layout>
                <c:manualLayout>
                  <c:x val="-4.5099930006270084E-17"/>
                  <c:y val="-8.796296296296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1D-43F1-A29D-91AF0C17FAD4}"/>
                </c:ext>
              </c:extLst>
            </c:dLbl>
            <c:dLbl>
              <c:idx val="2"/>
              <c:layout>
                <c:manualLayout>
                  <c:x val="2.9520295202952029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1D-43F1-A29D-91AF0C17FAD4}"/>
                </c:ext>
              </c:extLst>
            </c:dLbl>
            <c:dLbl>
              <c:idx val="3"/>
              <c:layout>
                <c:manualLayout>
                  <c:x val="-4.1820418204182044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1D-43F1-A29D-91AF0C17FAD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'FreeLunch%'!$A$4:$A$8</c:f>
              <c:strCache>
                <c:ptCount val="4"/>
                <c:pt idx="0">
                  <c:v>Boston</c:v>
                </c:pt>
                <c:pt idx="1">
                  <c:v>Lawrence</c:v>
                </c:pt>
                <c:pt idx="2">
                  <c:v>Somerville</c:v>
                </c:pt>
                <c:pt idx="3">
                  <c:v>Springfield</c:v>
                </c:pt>
              </c:strCache>
            </c:strRef>
          </c:cat>
          <c:val>
            <c:numRef>
              <c:f>'FreeLunch%'!$B$4:$B$8</c:f>
              <c:numCache>
                <c:formatCode>0.0</c:formatCode>
                <c:ptCount val="4"/>
                <c:pt idx="0">
                  <c:v>70</c:v>
                </c:pt>
                <c:pt idx="1">
                  <c:v>73</c:v>
                </c:pt>
                <c:pt idx="2">
                  <c:v>70.300003050000001</c:v>
                </c:pt>
                <c:pt idx="3">
                  <c:v>76.199996949999999</c:v>
                </c:pt>
              </c:numCache>
            </c:numRef>
          </c:val>
          <c:extLst>
            <c:ext xmlns:c16="http://schemas.microsoft.com/office/drawing/2014/chart" uri="{C3380CC4-5D6E-409C-BE32-E72D297353CC}">
              <c16:uniqueId val="{00000004-AB1D-43F1-A29D-91AF0C17FAD4}"/>
            </c:ext>
          </c:extLst>
        </c:ser>
        <c:dLbls>
          <c:showLegendKey val="0"/>
          <c:showVal val="1"/>
          <c:showCatName val="0"/>
          <c:showSerName val="0"/>
          <c:showPercent val="0"/>
          <c:showBubbleSize val="0"/>
        </c:dLbls>
        <c:axId val="1077157967"/>
        <c:axId val="1077160879"/>
      </c:areaChart>
      <c:catAx>
        <c:axId val="107715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7160879"/>
        <c:crosses val="autoZero"/>
        <c:auto val="1"/>
        <c:lblAlgn val="ctr"/>
        <c:lblOffset val="100"/>
        <c:noMultiLvlLbl val="0"/>
      </c:catAx>
      <c:valAx>
        <c:axId val="1077160879"/>
        <c:scaling>
          <c:orientation val="minMax"/>
        </c:scaling>
        <c:delete val="0"/>
        <c:axPos val="l"/>
        <c:majorGridlines>
          <c:spPr>
            <a:ln w="9525" cap="flat" cmpd="sng" algn="ctr">
              <a:solidFill>
                <a:schemeClr val="tx1">
                  <a:lumMod val="5000"/>
                  <a:lumOff val="9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715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5366</xdr:colOff>
      <xdr:row>3</xdr:row>
      <xdr:rowOff>8049</xdr:rowOff>
    </xdr:from>
    <xdr:to>
      <xdr:col>5</xdr:col>
      <xdr:colOff>859824</xdr:colOff>
      <xdr:row>3</xdr:row>
      <xdr:rowOff>1929148</xdr:rowOff>
    </xdr:to>
    <xdr:graphicFrame macro="">
      <xdr:nvGraphicFramePr>
        <xdr:cNvPr id="2" name="Chart 1">
          <a:extLst>
            <a:ext uri="{FF2B5EF4-FFF2-40B4-BE49-F238E27FC236}">
              <a16:creationId xmlns:a16="http://schemas.microsoft.com/office/drawing/2014/main" id="{D1F04CEA-7A8E-42BA-AE03-98B5B930C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5149</xdr:colOff>
      <xdr:row>3</xdr:row>
      <xdr:rowOff>7723</xdr:rowOff>
    </xdr:from>
    <xdr:to>
      <xdr:col>12</xdr:col>
      <xdr:colOff>720811</xdr:colOff>
      <xdr:row>3</xdr:row>
      <xdr:rowOff>1933318</xdr:rowOff>
    </xdr:to>
    <xdr:graphicFrame macro="">
      <xdr:nvGraphicFramePr>
        <xdr:cNvPr id="3" name="Chart 2">
          <a:extLst>
            <a:ext uri="{FF2B5EF4-FFF2-40B4-BE49-F238E27FC236}">
              <a16:creationId xmlns:a16="http://schemas.microsoft.com/office/drawing/2014/main" id="{36C68AE7-9617-4710-88A8-96FD0B92B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7724</xdr:colOff>
      <xdr:row>3</xdr:row>
      <xdr:rowOff>1</xdr:rowOff>
    </xdr:from>
    <xdr:to>
      <xdr:col>20</xdr:col>
      <xdr:colOff>1</xdr:colOff>
      <xdr:row>3</xdr:row>
      <xdr:rowOff>1933575</xdr:rowOff>
    </xdr:to>
    <xdr:graphicFrame macro="">
      <xdr:nvGraphicFramePr>
        <xdr:cNvPr id="5" name="Chart 4">
          <a:extLst>
            <a:ext uri="{FF2B5EF4-FFF2-40B4-BE49-F238E27FC236}">
              <a16:creationId xmlns:a16="http://schemas.microsoft.com/office/drawing/2014/main" id="{45A0BDD4-1427-42B3-BF5F-5E5E3629D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371475</xdr:colOff>
      <xdr:row>4</xdr:row>
      <xdr:rowOff>1</xdr:rowOff>
    </xdr:from>
    <xdr:to>
      <xdr:col>6</xdr:col>
      <xdr:colOff>104775</xdr:colOff>
      <xdr:row>21</xdr:row>
      <xdr:rowOff>157035</xdr:rowOff>
    </xdr:to>
    <xdr:graphicFrame macro="">
      <xdr:nvGraphicFramePr>
        <xdr:cNvPr id="6" name="Expenditures">
          <a:extLst>
            <a:ext uri="{FF2B5EF4-FFF2-40B4-BE49-F238E27FC236}">
              <a16:creationId xmlns:a16="http://schemas.microsoft.com/office/drawing/2014/main" id="{FBC07BBE-416E-40A1-8016-8773A3117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114300</xdr:colOff>
      <xdr:row>4</xdr:row>
      <xdr:rowOff>5149</xdr:rowOff>
    </xdr:from>
    <xdr:to>
      <xdr:col>11</xdr:col>
      <xdr:colOff>23131</xdr:colOff>
      <xdr:row>21</xdr:row>
      <xdr:rowOff>155620</xdr:rowOff>
    </xdr:to>
    <xdr:graphicFrame macro="">
      <xdr:nvGraphicFramePr>
        <xdr:cNvPr id="8" name="Chart 7">
          <a:extLst>
            <a:ext uri="{FF2B5EF4-FFF2-40B4-BE49-F238E27FC236}">
              <a16:creationId xmlns:a16="http://schemas.microsoft.com/office/drawing/2014/main" id="{9900497C-2552-4CF7-8605-07717F873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600075</xdr:colOff>
      <xdr:row>3</xdr:row>
      <xdr:rowOff>1943614</xdr:rowOff>
    </xdr:from>
    <xdr:to>
      <xdr:col>16</xdr:col>
      <xdr:colOff>276225</xdr:colOff>
      <xdr:row>21</xdr:row>
      <xdr:rowOff>155621</xdr:rowOff>
    </xdr:to>
    <xdr:graphicFrame macro="">
      <xdr:nvGraphicFramePr>
        <xdr:cNvPr id="4" name="Chart 3">
          <a:extLst>
            <a:ext uri="{FF2B5EF4-FFF2-40B4-BE49-F238E27FC236}">
              <a16:creationId xmlns:a16="http://schemas.microsoft.com/office/drawing/2014/main" id="{F6DD0DDF-EC49-4A51-A660-46F053ACD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257174</xdr:colOff>
      <xdr:row>4</xdr:row>
      <xdr:rowOff>4082</xdr:rowOff>
    </xdr:from>
    <xdr:to>
      <xdr:col>20</xdr:col>
      <xdr:colOff>9524</xdr:colOff>
      <xdr:row>21</xdr:row>
      <xdr:rowOff>157034</xdr:rowOff>
    </xdr:to>
    <xdr:graphicFrame macro="">
      <xdr:nvGraphicFramePr>
        <xdr:cNvPr id="7" name="Chart 6">
          <a:extLst>
            <a:ext uri="{FF2B5EF4-FFF2-40B4-BE49-F238E27FC236}">
              <a16:creationId xmlns:a16="http://schemas.microsoft.com/office/drawing/2014/main" id="{A538E5A0-16CC-45C5-8408-E9EA5679C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1942563</xdr:rowOff>
    </xdr:from>
    <xdr:to>
      <xdr:col>2</xdr:col>
      <xdr:colOff>361949</xdr:colOff>
      <xdr:row>21</xdr:row>
      <xdr:rowOff>160985</xdr:rowOff>
    </xdr:to>
    <mc:AlternateContent xmlns:mc="http://schemas.openxmlformats.org/markup-compatibility/2006" xmlns:a14="http://schemas.microsoft.com/office/drawing/2010/main">
      <mc:Choice Requires="a14">
        <xdr:graphicFrame macro="">
          <xdr:nvGraphicFramePr>
            <xdr:cNvPr id="9" name="Compare Cities 1">
              <a:extLst>
                <a:ext uri="{FF2B5EF4-FFF2-40B4-BE49-F238E27FC236}">
                  <a16:creationId xmlns:a16="http://schemas.microsoft.com/office/drawing/2014/main" id="{E11967EE-70D1-4144-8EEB-642F9555ADA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ompare Cities 1"/>
            </a:graphicData>
          </a:graphic>
        </xdr:graphicFrame>
      </mc:Choice>
      <mc:Fallback xmlns="">
        <xdr:sp macro="" textlink="">
          <xdr:nvSpPr>
            <xdr:cNvPr id="0" name=""/>
            <xdr:cNvSpPr>
              <a:spLocks noTextEdit="1"/>
            </xdr:cNvSpPr>
          </xdr:nvSpPr>
          <xdr:spPr>
            <a:xfrm>
              <a:off x="0" y="3028413"/>
              <a:ext cx="1581149" cy="3400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476250</xdr:colOff>
      <xdr:row>0</xdr:row>
      <xdr:rowOff>57150</xdr:rowOff>
    </xdr:from>
    <xdr:to>
      <xdr:col>19</xdr:col>
      <xdr:colOff>1543050</xdr:colOff>
      <xdr:row>0</xdr:row>
      <xdr:rowOff>333375</xdr:rowOff>
    </xdr:to>
    <xdr:sp macro="" textlink="">
      <xdr:nvSpPr>
        <xdr:cNvPr id="10" name="TextBox 9">
          <a:extLst>
            <a:ext uri="{FF2B5EF4-FFF2-40B4-BE49-F238E27FC236}">
              <a16:creationId xmlns:a16="http://schemas.microsoft.com/office/drawing/2014/main" id="{E15319E0-A6E3-D587-7F1D-232F56065B06}"/>
            </a:ext>
          </a:extLst>
        </xdr:cNvPr>
        <xdr:cNvSpPr txBox="1"/>
      </xdr:nvSpPr>
      <xdr:spPr>
        <a:xfrm>
          <a:off x="9648825" y="57150"/>
          <a:ext cx="2505075" cy="2762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FF00"/>
              </a:solidFill>
            </a:rPr>
            <a:t>NOTE: Compare</a:t>
          </a:r>
          <a:r>
            <a:rPr lang="en-US" sz="1100" baseline="0">
              <a:solidFill>
                <a:srgbClr val="FFFF00"/>
              </a:solidFill>
            </a:rPr>
            <a:t> 5 or less cities at a time.</a:t>
          </a:r>
          <a:endParaRPr lang="en-US" sz="11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76200</xdr:colOff>
      <xdr:row>130</xdr:row>
      <xdr:rowOff>47625</xdr:rowOff>
    </xdr:from>
    <xdr:to>
      <xdr:col>20</xdr:col>
      <xdr:colOff>76200</xdr:colOff>
      <xdr:row>143</xdr:row>
      <xdr:rowOff>95250</xdr:rowOff>
    </xdr:to>
    <mc:AlternateContent xmlns:mc="http://schemas.openxmlformats.org/markup-compatibility/2006" xmlns:sle15="http://schemas.microsoft.com/office/drawing/2012/slicer">
      <mc:Choice Requires="sle15">
        <xdr:graphicFrame macro="">
          <xdr:nvGraphicFramePr>
            <xdr:cNvPr id="5" name="City">
              <a:extLst>
                <a:ext uri="{FF2B5EF4-FFF2-40B4-BE49-F238E27FC236}">
                  <a16:creationId xmlns:a16="http://schemas.microsoft.com/office/drawing/2014/main" id="{92CA9F31-718F-40A7-32BE-E98C0AC0EFE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868400" y="2481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533400</xdr:colOff>
      <xdr:row>1</xdr:row>
      <xdr:rowOff>166687</xdr:rowOff>
    </xdr:from>
    <xdr:to>
      <xdr:col>10</xdr:col>
      <xdr:colOff>228600</xdr:colOff>
      <xdr:row>16</xdr:row>
      <xdr:rowOff>52387</xdr:rowOff>
    </xdr:to>
    <xdr:graphicFrame macro="">
      <xdr:nvGraphicFramePr>
        <xdr:cNvPr id="2" name="Chart 1">
          <a:extLst>
            <a:ext uri="{FF2B5EF4-FFF2-40B4-BE49-F238E27FC236}">
              <a16:creationId xmlns:a16="http://schemas.microsoft.com/office/drawing/2014/main" id="{019D873F-BFCD-4C9D-B486-F6C6F81D7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523875</xdr:colOff>
      <xdr:row>1</xdr:row>
      <xdr:rowOff>166687</xdr:rowOff>
    </xdr:from>
    <xdr:to>
      <xdr:col>10</xdr:col>
      <xdr:colOff>219075</xdr:colOff>
      <xdr:row>16</xdr:row>
      <xdr:rowOff>52387</xdr:rowOff>
    </xdr:to>
    <xdr:graphicFrame macro="">
      <xdr:nvGraphicFramePr>
        <xdr:cNvPr id="2" name="Chart 1">
          <a:extLst>
            <a:ext uri="{FF2B5EF4-FFF2-40B4-BE49-F238E27FC236}">
              <a16:creationId xmlns:a16="http://schemas.microsoft.com/office/drawing/2014/main" id="{803584B0-01FF-4039-9E3C-ECB29F69F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523875</xdr:colOff>
      <xdr:row>1</xdr:row>
      <xdr:rowOff>166687</xdr:rowOff>
    </xdr:from>
    <xdr:to>
      <xdr:col>10</xdr:col>
      <xdr:colOff>219075</xdr:colOff>
      <xdr:row>16</xdr:row>
      <xdr:rowOff>52387</xdr:rowOff>
    </xdr:to>
    <xdr:graphicFrame macro="">
      <xdr:nvGraphicFramePr>
        <xdr:cNvPr id="2" name="Chart 1">
          <a:extLst>
            <a:ext uri="{FF2B5EF4-FFF2-40B4-BE49-F238E27FC236}">
              <a16:creationId xmlns:a16="http://schemas.microsoft.com/office/drawing/2014/main" id="{F5AAD25F-F0FF-83C1-BF05-21ACC2CAA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47625</xdr:colOff>
      <xdr:row>0</xdr:row>
      <xdr:rowOff>42862</xdr:rowOff>
    </xdr:from>
    <xdr:to>
      <xdr:col>14</xdr:col>
      <xdr:colOff>190500</xdr:colOff>
      <xdr:row>14</xdr:row>
      <xdr:rowOff>119062</xdr:rowOff>
    </xdr:to>
    <xdr:graphicFrame macro="">
      <xdr:nvGraphicFramePr>
        <xdr:cNvPr id="2" name="Expenditures">
          <a:extLst>
            <a:ext uri="{FF2B5EF4-FFF2-40B4-BE49-F238E27FC236}">
              <a16:creationId xmlns:a16="http://schemas.microsoft.com/office/drawing/2014/main" id="{C06AE8C8-555B-A33D-8457-A278C3F56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581025</xdr:colOff>
      <xdr:row>8</xdr:row>
      <xdr:rowOff>104775</xdr:rowOff>
    </xdr:from>
    <xdr:to>
      <xdr:col>2</xdr:col>
      <xdr:colOff>1228725</xdr:colOff>
      <xdr:row>21</xdr:row>
      <xdr:rowOff>152400</xdr:rowOff>
    </xdr:to>
    <mc:AlternateContent xmlns:mc="http://schemas.openxmlformats.org/markup-compatibility/2006" xmlns:a14="http://schemas.microsoft.com/office/drawing/2010/main">
      <mc:Choice Requires="a14">
        <xdr:graphicFrame macro="">
          <xdr:nvGraphicFramePr>
            <xdr:cNvPr id="3" name="Compare Cities">
              <a:extLst>
                <a:ext uri="{FF2B5EF4-FFF2-40B4-BE49-F238E27FC236}">
                  <a16:creationId xmlns:a16="http://schemas.microsoft.com/office/drawing/2014/main" id="{194144F7-5483-C06F-1FB2-9B6A3E132B72}"/>
                </a:ext>
              </a:extLst>
            </xdr:cNvPr>
            <xdr:cNvGraphicFramePr/>
          </xdr:nvGraphicFramePr>
          <xdr:xfrm>
            <a:off x="0" y="0"/>
            <a:ext cx="0" cy="0"/>
          </xdr:xfrm>
          <a:graphic>
            <a:graphicData uri="http://schemas.microsoft.com/office/drawing/2010/slicer">
              <sle:slicer xmlns:sle="http://schemas.microsoft.com/office/drawing/2010/slicer" name="Compare Cities"/>
            </a:graphicData>
          </a:graphic>
        </xdr:graphicFrame>
      </mc:Choice>
      <mc:Fallback xmlns="">
        <xdr:sp macro="" textlink="">
          <xdr:nvSpPr>
            <xdr:cNvPr id="0" name=""/>
            <xdr:cNvSpPr>
              <a:spLocks noTextEdit="1"/>
            </xdr:cNvSpPr>
          </xdr:nvSpPr>
          <xdr:spPr>
            <a:xfrm>
              <a:off x="1457325" y="1628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466725</xdr:colOff>
      <xdr:row>4</xdr:row>
      <xdr:rowOff>128587</xdr:rowOff>
    </xdr:from>
    <xdr:to>
      <xdr:col>10</xdr:col>
      <xdr:colOff>161925</xdr:colOff>
      <xdr:row>19</xdr:row>
      <xdr:rowOff>14287</xdr:rowOff>
    </xdr:to>
    <xdr:graphicFrame macro="">
      <xdr:nvGraphicFramePr>
        <xdr:cNvPr id="2" name="Chart 1">
          <a:extLst>
            <a:ext uri="{FF2B5EF4-FFF2-40B4-BE49-F238E27FC236}">
              <a16:creationId xmlns:a16="http://schemas.microsoft.com/office/drawing/2014/main" id="{98678021-56EB-6F46-74E3-1DBDB0C0B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352425</xdr:colOff>
      <xdr:row>5</xdr:row>
      <xdr:rowOff>176212</xdr:rowOff>
    </xdr:from>
    <xdr:to>
      <xdr:col>10</xdr:col>
      <xdr:colOff>47625</xdr:colOff>
      <xdr:row>20</xdr:row>
      <xdr:rowOff>61912</xdr:rowOff>
    </xdr:to>
    <xdr:graphicFrame macro="">
      <xdr:nvGraphicFramePr>
        <xdr:cNvPr id="2" name="Chart 1">
          <a:extLst>
            <a:ext uri="{FF2B5EF4-FFF2-40B4-BE49-F238E27FC236}">
              <a16:creationId xmlns:a16="http://schemas.microsoft.com/office/drawing/2014/main" id="{83A98E37-44D8-49D3-8AEF-74D3F919E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352425</xdr:colOff>
      <xdr:row>5</xdr:row>
      <xdr:rowOff>176212</xdr:rowOff>
    </xdr:from>
    <xdr:to>
      <xdr:col>10</xdr:col>
      <xdr:colOff>47625</xdr:colOff>
      <xdr:row>20</xdr:row>
      <xdr:rowOff>61912</xdr:rowOff>
    </xdr:to>
    <xdr:graphicFrame macro="">
      <xdr:nvGraphicFramePr>
        <xdr:cNvPr id="2" name="Chart 1">
          <a:extLst>
            <a:ext uri="{FF2B5EF4-FFF2-40B4-BE49-F238E27FC236}">
              <a16:creationId xmlns:a16="http://schemas.microsoft.com/office/drawing/2014/main" id="{1673D00E-91A2-2395-1E74-974086ECD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bitha Hagen" refreshedDate="44840.72285416667" createdVersion="8" refreshedVersion="8" minRefreshableVersion="3" recordCount="220" xr:uid="{00000000-000A-0000-FFFF-FFFF04000000}">
  <cacheSource type="worksheet">
    <worksheetSource name="MAStudentScores"/>
  </cacheSource>
  <cacheFields count="17">
    <cacheField name="RowNum" numFmtId="0">
      <sharedItems containsSemiMixedTypes="0" containsString="0" containsNumber="1" containsInteger="1" minValue="1" maxValue="220"/>
    </cacheField>
    <cacheField name="District" numFmtId="0">
      <sharedItems containsSemiMixedTypes="0" containsString="0" containsNumber="1" containsInteger="1" minValue="1" maxValue="350"/>
    </cacheField>
    <cacheField name="City" numFmtId="0">
      <sharedItems count="220">
        <s v="Abington"/>
        <s v="Acton"/>
        <s v="Acushnet"/>
        <s v="Agawam"/>
        <s v="Amesbury"/>
        <s v="Amherst"/>
        <s v="Andover"/>
        <s v="Arlington"/>
        <s v="Ashland"/>
        <s v="Attleboro"/>
        <s v="Auburn"/>
        <s v="Avon"/>
        <s v="Ayer"/>
        <s v="Barnstable"/>
        <s v="Bedford"/>
        <s v="Bellingham"/>
        <s v="Belmont"/>
        <s v="Berkley"/>
        <s v="Berlin"/>
        <s v="Beverly"/>
        <s v="Billerica"/>
        <s v="Boston"/>
        <s v="Bourne"/>
        <s v="Boxborough"/>
        <s v="Boxford"/>
        <s v="Boylston"/>
        <s v="Braintree"/>
        <s v="Brewster"/>
        <s v="Brimfield"/>
        <s v="Brockton"/>
        <s v="Brookfield"/>
        <s v="Brookline"/>
        <s v="Burlington"/>
        <s v="Cambridge"/>
        <s v="Canton"/>
        <s v="Carlisle"/>
        <s v="Carver"/>
        <s v="Chatham"/>
        <s v="Chelmsford"/>
        <s v="Chelsea"/>
        <s v="Chicopee"/>
        <s v="Clarksburg"/>
        <s v="Clinton"/>
        <s v="Cohasset"/>
        <s v="Concord"/>
        <s v="Conway"/>
        <s v="Danvers"/>
        <s v="Dartmouth"/>
        <s v="Dedham"/>
        <s v="Deerfield"/>
        <s v="Douglas"/>
        <s v="Dover"/>
        <s v="Dracut"/>
        <s v="Duxbury"/>
        <s v="East Bridgewater"/>
        <s v="East Longmeadow"/>
        <s v="Eastham"/>
        <s v="Easthampton"/>
        <s v="Easton"/>
        <s v="Edgartown"/>
        <s v="Essex"/>
        <s v="Everett"/>
        <s v="Fairhaven"/>
        <s v="Fall River"/>
        <s v="Falmouth"/>
        <s v="Fitchburg"/>
        <s v="Foxborough"/>
        <s v="Framingham"/>
        <s v="Franklin"/>
        <s v="Freetown"/>
        <s v="Gardner"/>
        <s v="Georgetown"/>
        <s v="Gloucester"/>
        <s v="Grafton"/>
        <s v="Granby"/>
        <s v="Granville"/>
        <s v="Greenfield"/>
        <s v="Hadley"/>
        <s v="Halifax"/>
        <s v="Hanover"/>
        <s v="Harvard"/>
        <s v="Harwich"/>
        <s v="Hatfield"/>
        <s v="Hingham"/>
        <s v="Holbrook"/>
        <s v="Holland"/>
        <s v="Holliston"/>
        <s v="Holyoke"/>
        <s v="Hopedale"/>
        <s v="Hopkinton"/>
        <s v="Hudson"/>
        <s v="Hull"/>
        <s v="Ipswich"/>
        <s v="Kingston"/>
        <s v="Lakeville"/>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edfield"/>
        <s v="Medford"/>
        <s v="Medway"/>
        <s v="Melrose"/>
        <s v="Methuen"/>
        <s v="Middleborough"/>
        <s v="Middleton"/>
        <s v="Milford"/>
        <s v="Millbury"/>
        <s v="Millis"/>
        <s v="Milton"/>
        <s v="Monson"/>
        <s v="Nahant"/>
        <s v="Natick"/>
        <s v="Needham"/>
        <s v="New Bedford"/>
        <s v="Newburyport"/>
        <s v="Newton"/>
        <s v="Norfolk"/>
        <s v="North Adams"/>
        <s v="North Andover"/>
        <s v="North Attleborough"/>
        <s v="North Brookfield"/>
        <s v="North Reading"/>
        <s v="Northampton"/>
        <s v="Northborough"/>
        <s v="Northbridge"/>
        <s v="Norton"/>
        <s v="Norwell"/>
        <s v="Norwood"/>
        <s v="Oak Bluffs"/>
        <s v="Orange"/>
        <s v="Randolph"/>
        <s v="Reading"/>
        <s v="Revere"/>
        <s v="Rochester"/>
        <s v="Rockland"/>
        <s v="Rockport"/>
        <s v="Salem"/>
        <s v="Sandwich"/>
        <s v="Saugus"/>
        <s v="Scituate"/>
        <s v="Seekonk"/>
        <s v="Sharon"/>
        <s v="Sherborn"/>
        <s v="Shirley"/>
        <s v="Shrewsbury"/>
        <s v="Shutesbury"/>
        <s v="Somerville"/>
        <s v="South Hadley"/>
        <s v="Southampton"/>
        <s v="Southborough"/>
        <s v="Southbridge"/>
        <s v="Springfield"/>
        <s v="Stoneham"/>
        <s v="Stoughton"/>
        <s v="Sturbridge"/>
        <s v="Sudbury"/>
        <s v="Sunderland"/>
        <s v="Sutton"/>
        <s v="Swampscott"/>
        <s v="Swansea"/>
        <s v="Taunton"/>
        <s v="Tewksbury"/>
        <s v="Tisbury"/>
        <s v="Topsfield"/>
        <s v="Truro"/>
        <s v="Tyngsborough"/>
        <s v="Uxbridge"/>
        <s v="Wakefield"/>
        <s v="Wales"/>
        <s v="Walpole"/>
        <s v="Waltham"/>
        <s v="Ware"/>
        <s v="Wareham"/>
        <s v="Watertown"/>
        <s v="Wayland"/>
        <s v="Webster"/>
        <s v="Wellesley"/>
        <s v="Wellfleet"/>
        <s v="West Boylston"/>
        <s v="West Bridgewater"/>
        <s v="West Springfield"/>
        <s v="Westborough"/>
        <s v="Westfield"/>
        <s v="Westford"/>
        <s v="Westhampton"/>
        <s v="Weston"/>
        <s v="Westport"/>
        <s v="Westwood"/>
        <s v="Weymouth"/>
        <s v="Williamsburg"/>
        <s v="Williamstown"/>
        <s v="Wilmington"/>
        <s v="Winchendon"/>
        <s v="Winchester"/>
        <s v="Winthrop"/>
        <s v="Woburn"/>
        <s v="Worcester"/>
        <s v="Wrentham"/>
      </sharedItems>
    </cacheField>
    <cacheField name="ExpendReg" numFmtId="0">
      <sharedItems containsSemiMixedTypes="0" containsString="0" containsNumber="1" containsInteger="1" minValue="2905" maxValue="8759"/>
    </cacheField>
    <cacheField name="ExpendSpEd" numFmtId="0">
      <sharedItems containsSemiMixedTypes="0" containsString="0" containsNumber="1" minValue="3832.2299800000001" maxValue="53569.238279999998"/>
    </cacheField>
    <cacheField name="ExpendBil" numFmtId="0">
      <sharedItems containsSemiMixedTypes="0" containsString="0" containsNumber="1" containsInteger="1" minValue="0" maxValue="295140"/>
    </cacheField>
    <cacheField name="ExpendOcc" numFmtId="0">
      <sharedItems containsSemiMixedTypes="0" containsString="0" containsNumber="1" containsInteger="1" minValue="0" maxValue="15088"/>
    </cacheField>
    <cacheField name="ExpendTotal" numFmtId="0">
      <sharedItems containsSemiMixedTypes="0" containsString="0" containsNumber="1" containsInteger="1" minValue="3465" maxValue="9868"/>
    </cacheField>
    <cacheField name="StuComp" numFmtId="0">
      <sharedItems containsMixedTypes="1" containsNumber="1" minValue="2.2999999519999998" maxValue="18.399999619999999"/>
    </cacheField>
    <cacheField name="SpEdPerc" numFmtId="0">
      <sharedItems containsSemiMixedTypes="0" containsString="0" containsNumber="1" minValue="8.1000003809999992" maxValue="34.299999239999998"/>
    </cacheField>
    <cacheField name="FreeLunPer" numFmtId="0">
      <sharedItems containsSemiMixedTypes="0" containsString="0" containsNumber="1" minValue="0.40000000600000002" maxValue="76.199996949999999"/>
    </cacheField>
    <cacheField name="StuTeaRatio" numFmtId="0">
      <sharedItems containsSemiMixedTypes="0" containsString="0" containsNumber="1" minValue="11.399999619999999" maxValue="27"/>
    </cacheField>
    <cacheField name="PerCapitaInc" numFmtId="0">
      <sharedItems containsSemiMixedTypes="0" containsString="0" containsNumber="1" minValue="9.6859999999999999" maxValue="46.854999999999997"/>
    </cacheField>
    <cacheField name="4thGrScore" numFmtId="0">
      <sharedItems containsSemiMixedTypes="0" containsString="0" containsNumber="1" containsInteger="1" minValue="658" maxValue="740"/>
    </cacheField>
    <cacheField name="8thGrScore" numFmtId="0">
      <sharedItems containsMixedTypes="1" containsNumber="1" containsInteger="1" minValue="641" maxValue="747" count="73">
        <n v="691"/>
        <s v="NA"/>
        <n v="693"/>
        <n v="699"/>
        <n v="728"/>
        <n v="715"/>
        <n v="705"/>
        <n v="688"/>
        <n v="703"/>
        <n v="683"/>
        <n v="680"/>
        <n v="698"/>
        <n v="726"/>
        <n v="725"/>
        <n v="697"/>
        <n v="711"/>
        <n v="696"/>
        <n v="653"/>
        <n v="685"/>
        <n v="701"/>
        <n v="661"/>
        <n v="730"/>
        <n v="700"/>
        <n v="747"/>
        <n v="684"/>
        <n v="704"/>
        <n v="710"/>
        <n v="652"/>
        <n v="667"/>
        <n v="694"/>
        <n v="718"/>
        <n v="743"/>
        <n v="682"/>
        <n v="719"/>
        <n v="707"/>
        <n v="709"/>
        <n v="679"/>
        <n v="656"/>
        <n v="692"/>
        <n v="662"/>
        <n v="702"/>
        <n v="686"/>
        <n v="675"/>
        <n v="720"/>
        <n v="690"/>
        <n v="678"/>
        <n v="712"/>
        <n v="740"/>
        <n v="723"/>
        <n v="669"/>
        <n v="641"/>
        <n v="689"/>
        <n v="717"/>
        <n v="646"/>
        <n v="732"/>
        <n v="716"/>
        <n v="695"/>
        <n v="657"/>
        <n v="674"/>
        <n v="681"/>
        <n v="727"/>
        <n v="722"/>
        <n v="668"/>
        <n v="708"/>
        <n v="714"/>
        <n v="666"/>
        <n v="721"/>
        <n v="673"/>
        <n v="649"/>
        <n v="687"/>
        <n v="671"/>
        <n v="706"/>
        <n v="664"/>
      </sharedItems>
    </cacheField>
    <cacheField name="AvgTeaSal" numFmtId="0">
      <sharedItems containsMixedTypes="1" containsNumber="1" minValue="24.965000150000002" maxValue="44.493999479999999"/>
    </cacheField>
    <cacheField name="ESLPer" numFmtId="0">
      <sharedItems containsSemiMixedTypes="0" containsString="0" containsNumber="1" minValue="0" maxValue="24.493926999999999"/>
    </cacheField>
  </cacheFields>
  <extLst>
    <ext xmlns:x14="http://schemas.microsoft.com/office/spreadsheetml/2009/9/main" uri="{725AE2AE-9491-48be-B2B4-4EB974FC3084}">
      <x14:pivotCacheDefinition pivotCacheId="10777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n v="1"/>
    <x v="0"/>
    <n v="4201"/>
    <n v="7375.6899409999996"/>
    <n v="0"/>
    <n v="0"/>
    <n v="4646"/>
    <n v="16.600000380000001"/>
    <n v="14.600000380000001"/>
    <n v="11.80000019"/>
    <n v="19"/>
    <n v="16.379000000000001"/>
    <n v="714"/>
    <x v="0"/>
    <n v="34.36000061"/>
    <n v="0"/>
  </r>
  <r>
    <n v="2"/>
    <n v="2"/>
    <x v="1"/>
    <n v="4129"/>
    <n v="8573.9902340000008"/>
    <n v="0"/>
    <n v="0"/>
    <n v="4930"/>
    <n v="5.6999998090000004"/>
    <n v="17.399999619999999"/>
    <n v="2.5"/>
    <n v="22.600000380000001"/>
    <n v="25.792000000000002"/>
    <n v="731"/>
    <x v="1"/>
    <n v="38.062999730000001"/>
    <n v="1.246105909"/>
  </r>
  <r>
    <n v="3"/>
    <n v="3"/>
    <x v="2"/>
    <n v="3627"/>
    <n v="8081.7202150000003"/>
    <n v="0"/>
    <n v="0"/>
    <n v="4281"/>
    <n v="7.5"/>
    <n v="12.100000380000001"/>
    <n v="14.100000380000001"/>
    <n v="19.299999239999998"/>
    <n v="14.04"/>
    <n v="704"/>
    <x v="2"/>
    <n v="32.491001130000001"/>
    <n v="0"/>
  </r>
  <r>
    <n v="4"/>
    <n v="5"/>
    <x v="3"/>
    <n v="4015"/>
    <n v="8181.3701170000004"/>
    <n v="0"/>
    <n v="0"/>
    <n v="4826"/>
    <n v="8.6000003809999992"/>
    <n v="21.100000380000001"/>
    <n v="12.100000380000001"/>
    <n v="17.899999619999999"/>
    <n v="16.111000000000001"/>
    <n v="704"/>
    <x v="0"/>
    <n v="33.105998990000003"/>
    <n v="0.32258063599999998"/>
  </r>
  <r>
    <n v="5"/>
    <n v="7"/>
    <x v="4"/>
    <n v="4273"/>
    <n v="7037.2202150000003"/>
    <n v="0"/>
    <n v="0"/>
    <n v="4824"/>
    <n v="6.0999999049999998"/>
    <n v="16.799999239999998"/>
    <n v="17.399999619999999"/>
    <n v="17.5"/>
    <n v="15.423"/>
    <n v="701"/>
    <x v="3"/>
    <n v="34.436500549999998"/>
    <n v="0"/>
  </r>
  <r>
    <n v="6"/>
    <n v="8"/>
    <x v="5"/>
    <n v="5183"/>
    <n v="10595.799800000001"/>
    <n v="6235"/>
    <n v="0"/>
    <n v="6454"/>
    <n v="7.6999998090000004"/>
    <n v="17.200000760000002"/>
    <n v="26.799999239999998"/>
    <n v="15.69999981"/>
    <n v="11.144"/>
    <n v="714"/>
    <x v="1"/>
    <s v="NA"/>
    <n v="3.9215686320000001"/>
  </r>
  <r>
    <n v="7"/>
    <n v="9"/>
    <x v="6"/>
    <n v="4685"/>
    <n v="12279.58008"/>
    <n v="0"/>
    <n v="0"/>
    <n v="5537"/>
    <n v="5.4000000950000002"/>
    <n v="11.30000019"/>
    <n v="3.2999999519999998"/>
    <n v="17.100000380000001"/>
    <n v="26.327000000000002"/>
    <n v="725"/>
    <x v="4"/>
    <n v="41.615001679999999"/>
    <n v="0"/>
  </r>
  <r>
    <n v="8"/>
    <n v="10"/>
    <x v="7"/>
    <n v="5518"/>
    <n v="10055.049800000001"/>
    <n v="0"/>
    <n v="0"/>
    <n v="6405"/>
    <n v="7.0999999049999998"/>
    <n v="20.399999619999999"/>
    <n v="11.19999981"/>
    <n v="16.799999239999998"/>
    <n v="21.449000000000002"/>
    <n v="717"/>
    <x v="5"/>
    <n v="36.993999479999999"/>
    <n v="2.7027027609999998"/>
  </r>
  <r>
    <n v="9"/>
    <n v="14"/>
    <x v="8"/>
    <n v="5009"/>
    <n v="8840.8603519999997"/>
    <n v="0"/>
    <n v="0"/>
    <n v="5649"/>
    <n v="10.600000380000001"/>
    <n v="13.899999619999999"/>
    <n v="8.6000003809999992"/>
    <n v="17.299999239999998"/>
    <n v="21.911999999999999"/>
    <n v="702"/>
    <x v="6"/>
    <n v="34.421501159999998"/>
    <n v="0"/>
  </r>
  <r>
    <n v="10"/>
    <n v="16"/>
    <x v="9"/>
    <n v="3823"/>
    <n v="9547.3896480000003"/>
    <n v="12943"/>
    <n v="11519"/>
    <n v="4814"/>
    <n v="6.6999998090000004"/>
    <n v="13.19999981"/>
    <n v="20.700000760000002"/>
    <n v="20.5"/>
    <n v="14.97"/>
    <n v="701"/>
    <x v="7"/>
    <n v="33.879001619999997"/>
    <n v="0.37523451400000002"/>
  </r>
  <r>
    <n v="11"/>
    <n v="17"/>
    <x v="10"/>
    <n v="4625"/>
    <n v="8212.6601559999999"/>
    <n v="0"/>
    <n v="0"/>
    <n v="5210"/>
    <n v="12.5"/>
    <n v="11.100000380000001"/>
    <n v="10.69999981"/>
    <n v="15.600000380000001"/>
    <n v="17.5"/>
    <n v="713"/>
    <x v="8"/>
    <n v="36.0890007"/>
    <n v="0"/>
  </r>
  <r>
    <n v="12"/>
    <n v="18"/>
    <x v="11"/>
    <n v="4777"/>
    <n v="11874.589840000001"/>
    <n v="0"/>
    <n v="0"/>
    <n v="5615"/>
    <n v="7.5999999049999998"/>
    <n v="13.30000019"/>
    <n v="11.899999619999999"/>
    <n v="15.5"/>
    <n v="16.175999999999998"/>
    <n v="707"/>
    <x v="9"/>
    <s v="NA"/>
    <n v="0"/>
  </r>
  <r>
    <n v="13"/>
    <n v="19"/>
    <x v="12"/>
    <n v="6554"/>
    <n v="12105.429690000001"/>
    <n v="0"/>
    <n v="0"/>
    <n v="7389"/>
    <n v="4.1999998090000004"/>
    <n v="16.799999239999998"/>
    <n v="23.899999619999999"/>
    <n v="11.399999619999999"/>
    <n v="14.586"/>
    <n v="703"/>
    <x v="10"/>
    <n v="38.594001769999998"/>
    <n v="0"/>
  </r>
  <r>
    <n v="14"/>
    <n v="20"/>
    <x v="13"/>
    <n v="4484"/>
    <n v="9320.7695309999999"/>
    <n v="1741"/>
    <n v="0"/>
    <n v="5323"/>
    <n v="8.8000001910000005"/>
    <n v="14.899999619999999"/>
    <n v="18.700000760000002"/>
    <n v="17.600000380000001"/>
    <n v="17.376000000000001"/>
    <n v="704"/>
    <x v="11"/>
    <n v="36.648998259999999"/>
    <n v="1.003344536"/>
  </r>
  <r>
    <n v="15"/>
    <n v="23"/>
    <x v="14"/>
    <n v="6240"/>
    <n v="10993.01953"/>
    <n v="0"/>
    <n v="0"/>
    <n v="7234"/>
    <n v="4.8000001909999996"/>
    <n v="17.200000760000002"/>
    <n v="2.9000000950000002"/>
    <n v="14.80000019"/>
    <n v="24.59"/>
    <n v="721"/>
    <x v="12"/>
    <n v="39.362998959999999"/>
    <n v="0"/>
  </r>
  <r>
    <n v="16"/>
    <n v="25"/>
    <x v="15"/>
    <n v="4254"/>
    <n v="7515.5600590000004"/>
    <n v="5281"/>
    <n v="1470"/>
    <n v="5048"/>
    <n v="9.3999996190000008"/>
    <n v="20"/>
    <n v="8.1000003809999992"/>
    <n v="19.600000380000001"/>
    <n v="15.869"/>
    <n v="708"/>
    <x v="7"/>
    <n v="35.872001650000001"/>
    <n v="0"/>
  </r>
  <r>
    <n v="17"/>
    <n v="26"/>
    <x v="16"/>
    <n v="5323"/>
    <n v="8725.2695309999999"/>
    <n v="0"/>
    <n v="0"/>
    <n v="6065"/>
    <n v="15"/>
    <n v="15.100000380000001"/>
    <n v="6.5"/>
    <n v="17.299999239999998"/>
    <n v="26.792999999999999"/>
    <n v="728"/>
    <x v="13"/>
    <n v="42.429000850000001"/>
    <n v="2.1739130019999999"/>
  </r>
  <r>
    <n v="18"/>
    <n v="27"/>
    <x v="17"/>
    <n v="3079"/>
    <n v="7755.4399409999996"/>
    <n v="0"/>
    <n v="0"/>
    <n v="3930"/>
    <n v="13.80000019"/>
    <n v="19.600000380000001"/>
    <n v="5.5999999049999998"/>
    <n v="20.100000380000001"/>
    <n v="14.638999999999999"/>
    <n v="710"/>
    <x v="14"/>
    <n v="30.365499499999999"/>
    <n v="0"/>
  </r>
  <r>
    <n v="19"/>
    <n v="28"/>
    <x v="18"/>
    <n v="4836"/>
    <n v="10220.429690000001"/>
    <n v="0"/>
    <n v="0"/>
    <n v="6121"/>
    <n v="6"/>
    <n v="16.600000380000001"/>
    <n v="7.5"/>
    <n v="14.899999619999999"/>
    <n v="19.117999999999999"/>
    <n v="731"/>
    <x v="1"/>
    <n v="38.927501679999999"/>
    <n v="0"/>
  </r>
  <r>
    <n v="20"/>
    <n v="30"/>
    <x v="19"/>
    <n v="4205"/>
    <n v="8288.4501949999994"/>
    <n v="0"/>
    <n v="0"/>
    <n v="4961"/>
    <n v="9.8000001910000005"/>
    <n v="17.299999239999998"/>
    <n v="15.30000019"/>
    <n v="17"/>
    <n v="18.436"/>
    <n v="713"/>
    <x v="15"/>
    <n v="35.02099991"/>
    <n v="0"/>
  </r>
  <r>
    <n v="21"/>
    <n v="31"/>
    <x v="20"/>
    <n v="4271"/>
    <n v="8314.6396480000003"/>
    <n v="0"/>
    <n v="0"/>
    <n v="4901"/>
    <n v="10.100000380000001"/>
    <n v="14.69999981"/>
    <n v="6.5"/>
    <n v="19.299999239999998"/>
    <n v="16.395"/>
    <n v="710"/>
    <x v="16"/>
    <s v="NA"/>
    <n v="0"/>
  </r>
  <r>
    <n v="22"/>
    <n v="35"/>
    <x v="21"/>
    <n v="5146"/>
    <n v="12417.309569999999"/>
    <n v="8856"/>
    <n v="10609"/>
    <n v="7424"/>
    <n v="7.5999999049999998"/>
    <n v="21.100000380000001"/>
    <n v="70"/>
    <n v="27"/>
    <n v="15.581"/>
    <n v="664"/>
    <x v="17"/>
    <n v="41.395500179999999"/>
    <n v="10.79801655"/>
  </r>
  <r>
    <n v="23"/>
    <n v="36"/>
    <x v="22"/>
    <n v="4512"/>
    <n v="8280.8896480000003"/>
    <n v="0"/>
    <n v="0"/>
    <n v="5203"/>
    <n v="15.5"/>
    <n v="12.19999981"/>
    <n v="21.5"/>
    <n v="18.700000760000002"/>
    <n v="14.962"/>
    <n v="702"/>
    <x v="18"/>
    <n v="36.66999817"/>
    <n v="0"/>
  </r>
  <r>
    <n v="24"/>
    <n v="37"/>
    <x v="23"/>
    <n v="3533"/>
    <n v="8714.6298829999996"/>
    <n v="0"/>
    <n v="0"/>
    <n v="4196"/>
    <n v="8.1999998089999995"/>
    <n v="9.1000003809999992"/>
    <n v="1.6000000240000001"/>
    <n v="20.5"/>
    <n v="24.363"/>
    <n v="724"/>
    <x v="1"/>
    <s v="NA"/>
    <n v="0"/>
  </r>
  <r>
    <n v="25"/>
    <n v="38"/>
    <x v="24"/>
    <n v="3465"/>
    <n v="7107.4101559999999"/>
    <n v="0"/>
    <n v="0"/>
    <n v="4042"/>
    <n v="6.3000001909999996"/>
    <n v="12.899999619999999"/>
    <n v="0.69999998799999996"/>
    <n v="18.700000760000002"/>
    <n v="30.634"/>
    <n v="723"/>
    <x v="1"/>
    <s v="NA"/>
    <n v="0"/>
  </r>
  <r>
    <n v="26"/>
    <n v="39"/>
    <x v="25"/>
    <n v="3905"/>
    <n v="9055.8300780000009"/>
    <n v="0"/>
    <n v="0"/>
    <n v="4929"/>
    <n v="14.19999981"/>
    <n v="19.899999619999999"/>
    <n v="4.4000000950000002"/>
    <n v="17.700000760000002"/>
    <n v="22.571000000000002"/>
    <n v="722"/>
    <x v="1"/>
    <n v="36.039001460000001"/>
    <n v="0"/>
  </r>
  <r>
    <n v="27"/>
    <n v="40"/>
    <x v="26"/>
    <n v="4793"/>
    <n v="7597.8598629999997"/>
    <n v="0"/>
    <n v="0"/>
    <n v="5313"/>
    <n v="6.5999999049999998"/>
    <n v="17.399999619999999"/>
    <n v="9"/>
    <n v="17.100000380000001"/>
    <n v="18.623999999999999"/>
    <n v="711"/>
    <x v="19"/>
    <n v="38.198001859999998"/>
    <n v="0.23923444699999999"/>
  </r>
  <r>
    <n v="28"/>
    <n v="41"/>
    <x v="27"/>
    <n v="4312"/>
    <n v="8657.6201170000004"/>
    <n v="0"/>
    <n v="0"/>
    <n v="5161"/>
    <n v="5.1999998090000004"/>
    <n v="14.5"/>
    <n v="14.30000019"/>
    <n v="17.600000380000001"/>
    <n v="16.552"/>
    <n v="718"/>
    <x v="1"/>
    <n v="36.16999817"/>
    <n v="0.74626862999999999"/>
  </r>
  <r>
    <n v="29"/>
    <n v="43"/>
    <x v="28"/>
    <n v="3906"/>
    <n v="7811.0297849999997"/>
    <n v="0"/>
    <n v="0"/>
    <n v="4544"/>
    <n v="7.4000000950000002"/>
    <n v="18.5"/>
    <n v="11.600000380000001"/>
    <n v="17.100000380000001"/>
    <n v="13.563000000000001"/>
    <n v="704"/>
    <x v="1"/>
    <n v="32.7820015"/>
    <n v="0"/>
  </r>
  <r>
    <n v="30"/>
    <n v="44"/>
    <x v="29"/>
    <n v="4707"/>
    <n v="8705.6396480000003"/>
    <n v="4717"/>
    <n v="5126"/>
    <n v="5449"/>
    <n v="14.80000019"/>
    <n v="14.399999619999999"/>
    <n v="54"/>
    <n v="19.100000380000001"/>
    <n v="13.455"/>
    <n v="678"/>
    <x v="20"/>
    <n v="37.08000183"/>
    <n v="1.7543859479999999"/>
  </r>
  <r>
    <n v="31"/>
    <n v="45"/>
    <x v="30"/>
    <n v="4537"/>
    <n v="6818.0400390000004"/>
    <n v="0"/>
    <n v="0"/>
    <n v="4976"/>
    <n v="6.6999998090000004"/>
    <n v="18.799999239999998"/>
    <n v="26"/>
    <n v="13.399999619999999"/>
    <n v="12.368"/>
    <n v="708"/>
    <x v="1"/>
    <n v="32.16650009"/>
    <n v="0"/>
  </r>
  <r>
    <n v="32"/>
    <n v="46"/>
    <x v="31"/>
    <n v="6158"/>
    <n v="12746.04004"/>
    <n v="8705"/>
    <n v="0"/>
    <n v="7386"/>
    <n v="5"/>
    <n v="20.399999619999999"/>
    <n v="12.600000380000001"/>
    <n v="15.80000019"/>
    <n v="29.044"/>
    <n v="725"/>
    <x v="21"/>
    <n v="40.188499450000002"/>
    <n v="2.5"/>
  </r>
  <r>
    <n v="33"/>
    <n v="48"/>
    <x v="32"/>
    <n v="5690"/>
    <n v="9255.0703130000002"/>
    <n v="0"/>
    <n v="3725"/>
    <n v="6117"/>
    <n v="6.8000001909999996"/>
    <n v="15.30000019"/>
    <n v="5.5"/>
    <n v="13.5"/>
    <n v="20.373999999999999"/>
    <n v="716"/>
    <x v="19"/>
    <n v="36.243999479999999"/>
    <n v="1"/>
  </r>
  <r>
    <n v="34"/>
    <n v="49"/>
    <x v="33"/>
    <n v="8759"/>
    <n v="11827.690430000001"/>
    <n v="8466"/>
    <n v="7465"/>
    <n v="9868"/>
    <s v="NA"/>
    <n v="25.299999239999998"/>
    <n v="31.200000760000002"/>
    <n v="13.899999619999999"/>
    <n v="19.879000000000001"/>
    <n v="692"/>
    <x v="18"/>
    <n v="40.247001650000001"/>
    <n v="5.3921570780000003"/>
  </r>
  <r>
    <n v="35"/>
    <n v="50"/>
    <x v="34"/>
    <n v="5338"/>
    <n v="8136.8500979999999"/>
    <n v="0"/>
    <n v="0"/>
    <n v="5948"/>
    <n v="8.6999998089999995"/>
    <n v="18.100000380000001"/>
    <n v="4"/>
    <n v="16.899999619999999"/>
    <n v="22.035"/>
    <n v="720"/>
    <x v="22"/>
    <n v="36.349998470000003"/>
    <n v="0.43668121100000001"/>
  </r>
  <r>
    <n v="36"/>
    <n v="51"/>
    <x v="35"/>
    <n v="4832"/>
    <n v="11449.450199999999"/>
    <n v="0"/>
    <n v="0"/>
    <n v="5912"/>
    <s v="NA"/>
    <n v="13.899999619999999"/>
    <n v="0.40000000600000002"/>
    <n v="16"/>
    <n v="36.387"/>
    <n v="739"/>
    <x v="23"/>
    <n v="42.596000670000002"/>
    <n v="0"/>
  </r>
  <r>
    <n v="37"/>
    <n v="52"/>
    <x v="36"/>
    <n v="4239"/>
    <n v="6270.0698240000002"/>
    <n v="295140"/>
    <n v="0"/>
    <n v="4757"/>
    <n v="9.8999996190000008"/>
    <n v="20.700000760000002"/>
    <n v="13.899999619999999"/>
    <n v="17.600000380000001"/>
    <n v="14.122"/>
    <n v="699"/>
    <x v="24"/>
    <n v="35.823001859999998"/>
    <n v="0"/>
  </r>
  <r>
    <n v="38"/>
    <n v="55"/>
    <x v="37"/>
    <n v="6902"/>
    <n v="14225.690430000001"/>
    <n v="0"/>
    <n v="0"/>
    <n v="8162"/>
    <n v="4.6999998090000004"/>
    <n v="11.5"/>
    <n v="10.30000019"/>
    <n v="12"/>
    <n v="18.471"/>
    <n v="695"/>
    <x v="25"/>
    <n v="37.787498470000003"/>
    <n v="5.2631578450000003"/>
  </r>
  <r>
    <n v="39"/>
    <n v="56"/>
    <x v="38"/>
    <n v="4586"/>
    <n v="7666.7001950000003"/>
    <n v="0"/>
    <n v="0"/>
    <n v="5034"/>
    <n v="7"/>
    <n v="14.600000380000001"/>
    <n v="3.5"/>
    <n v="17.200000760000002"/>
    <n v="21.814"/>
    <n v="715"/>
    <x v="26"/>
    <n v="36.965000150000002"/>
    <n v="0.221729487"/>
  </r>
  <r>
    <n v="40"/>
    <n v="57"/>
    <x v="39"/>
    <n v="4411"/>
    <n v="11056.820309999999"/>
    <n v="4803"/>
    <n v="0"/>
    <n v="5257"/>
    <n v="6.9000000950000002"/>
    <n v="11.399999619999999"/>
    <n v="65.800003050000001"/>
    <n v="21"/>
    <n v="11.558999999999999"/>
    <n v="672"/>
    <x v="27"/>
    <n v="34.66999817"/>
    <n v="9.6618356700000003"/>
  </r>
  <r>
    <n v="41"/>
    <n v="61"/>
    <x v="40"/>
    <n v="4521"/>
    <n v="15740.58008"/>
    <n v="7702"/>
    <n v="4805"/>
    <n v="5357"/>
    <n v="8.8000001910000005"/>
    <n v="18.600000380000001"/>
    <n v="39.400001529999997"/>
    <n v="17.100000380000001"/>
    <n v="13.525"/>
    <n v="684"/>
    <x v="28"/>
    <n v="33.679500580000003"/>
    <n v="2.3985240459999999"/>
  </r>
  <r>
    <n v="42"/>
    <n v="63"/>
    <x v="41"/>
    <n v="4447"/>
    <n v="8810.6396480000003"/>
    <n v="0"/>
    <n v="0"/>
    <n v="5290"/>
    <n v="5.3000001909999996"/>
    <n v="17"/>
    <n v="18.100000380000001"/>
    <n v="13.69999981"/>
    <n v="13.138999999999999"/>
    <n v="715"/>
    <x v="11"/>
    <n v="32.867000580000003"/>
    <n v="0"/>
  </r>
  <r>
    <n v="43"/>
    <n v="64"/>
    <x v="42"/>
    <n v="4415"/>
    <n v="7125.6098629999997"/>
    <n v="7404"/>
    <n v="0"/>
    <n v="5026"/>
    <n v="2.5999999049999998"/>
    <n v="18.700000760000002"/>
    <n v="32.099998470000003"/>
    <n v="18.5"/>
    <n v="15.327999999999999"/>
    <n v="707"/>
    <x v="29"/>
    <n v="33.981498719999998"/>
    <n v="0.70422536099999999"/>
  </r>
  <r>
    <n v="44"/>
    <n v="65"/>
    <x v="43"/>
    <n v="5548"/>
    <n v="10008.910159999999"/>
    <n v="0"/>
    <n v="0"/>
    <n v="6174"/>
    <n v="6.9000000950000002"/>
    <n v="17.100000380000001"/>
    <n v="3.7999999519999998"/>
    <n v="15.69999981"/>
    <n v="31.166"/>
    <n v="724"/>
    <x v="30"/>
    <n v="37.553001399999999"/>
    <n v="0"/>
  </r>
  <r>
    <n v="45"/>
    <n v="67"/>
    <x v="44"/>
    <n v="5608"/>
    <n v="12543.660159999999"/>
    <n v="0"/>
    <n v="0"/>
    <n v="6595"/>
    <n v="7.3000001909999996"/>
    <n v="11.5"/>
    <n v="3"/>
    <n v="17"/>
    <n v="31.655000000000001"/>
    <n v="731"/>
    <x v="31"/>
    <n v="41.612998959999999"/>
    <n v="0.446428567"/>
  </r>
  <r>
    <n v="46"/>
    <n v="68"/>
    <x v="45"/>
    <n v="3337"/>
    <n v="7649.9301759999998"/>
    <n v="0"/>
    <n v="0"/>
    <n v="4318"/>
    <n v="7.5"/>
    <n v="18.700000760000002"/>
    <n v="9.3999996190000008"/>
    <n v="16.600000380000001"/>
    <n v="16.713999999999999"/>
    <n v="735"/>
    <x v="1"/>
    <n v="32.402999880000003"/>
    <n v="0"/>
  </r>
  <r>
    <n v="47"/>
    <n v="71"/>
    <x v="46"/>
    <n v="5066"/>
    <n v="8922.9199219999991"/>
    <n v="0"/>
    <n v="0"/>
    <n v="5824"/>
    <n v="8.8999996190000008"/>
    <n v="14.899999619999999"/>
    <n v="7.4000000950000002"/>
    <n v="16.899999619999999"/>
    <n v="18.776"/>
    <n v="709"/>
    <x v="19"/>
    <n v="36.983501429999997"/>
    <n v="0.34013605099999999"/>
  </r>
  <r>
    <n v="48"/>
    <n v="72"/>
    <x v="47"/>
    <n v="4177"/>
    <n v="7368.0600590000004"/>
    <n v="0"/>
    <n v="0"/>
    <n v="4709"/>
    <n v="6.5999999049999998"/>
    <n v="13.600000380000001"/>
    <n v="11.600000380000001"/>
    <n v="17.600000380000001"/>
    <n v="15.388999999999999"/>
    <n v="707"/>
    <x v="7"/>
    <n v="34.790500639999998"/>
    <n v="0.63291138400000002"/>
  </r>
  <r>
    <n v="49"/>
    <n v="73"/>
    <x v="48"/>
    <n v="5457"/>
    <n v="7780.9501950000003"/>
    <n v="0"/>
    <n v="0"/>
    <n v="6132"/>
    <n v="5.4000000950000002"/>
    <n v="16.5"/>
    <n v="7.6999998090000004"/>
    <n v="16.600000380000001"/>
    <n v="19.045000000000002"/>
    <n v="712"/>
    <x v="14"/>
    <n v="39.082500459999999"/>
    <n v="1.25"/>
  </r>
  <r>
    <n v="50"/>
    <n v="74"/>
    <x v="49"/>
    <n v="3687"/>
    <n v="9624.1503909999992"/>
    <n v="0"/>
    <n v="0"/>
    <n v="4677"/>
    <n v="7.8000001909999996"/>
    <n v="14"/>
    <n v="9"/>
    <n v="16.899999619999999"/>
    <n v="17.526"/>
    <n v="708"/>
    <x v="1"/>
    <n v="32.402999880000003"/>
    <n v="0"/>
  </r>
  <r>
    <n v="51"/>
    <n v="77"/>
    <x v="50"/>
    <n v="3979"/>
    <n v="6555.8798829999996"/>
    <n v="0"/>
    <n v="0"/>
    <n v="4552"/>
    <n v="8.5"/>
    <n v="13.899999619999999"/>
    <n v="7.9000000950000002"/>
    <n v="16.100000380000001"/>
    <n v="14.66"/>
    <n v="710"/>
    <x v="16"/>
    <n v="34.159999849999998"/>
    <n v="0"/>
  </r>
  <r>
    <n v="52"/>
    <n v="78"/>
    <x v="51"/>
    <n v="5455"/>
    <n v="9875.3300780000009"/>
    <n v="0"/>
    <n v="0"/>
    <n v="6197"/>
    <n v="6.0999999049999998"/>
    <n v="17.700000760000002"/>
    <n v="1.2999999520000001"/>
    <n v="17.700000760000002"/>
    <n v="40.287999999999997"/>
    <n v="733"/>
    <x v="1"/>
    <n v="41.144001009999997"/>
    <n v="0"/>
  </r>
  <r>
    <n v="53"/>
    <n v="79"/>
    <x v="52"/>
    <n v="4312"/>
    <n v="7423.5698240000002"/>
    <n v="0"/>
    <n v="0"/>
    <n v="4738"/>
    <n v="7"/>
    <n v="16.700000760000002"/>
    <n v="12.30000019"/>
    <n v="17.600000380000001"/>
    <n v="16.507999999999999"/>
    <n v="704"/>
    <x v="32"/>
    <n v="35.236999509999997"/>
    <n v="1.1869436499999999"/>
  </r>
  <r>
    <n v="54"/>
    <n v="82"/>
    <x v="53"/>
    <n v="5087"/>
    <n v="7887.6801759999998"/>
    <n v="0"/>
    <n v="0"/>
    <n v="5555"/>
    <s v="NA"/>
    <n v="15.100000380000001"/>
    <n v="1.2000000479999999"/>
    <n v="18"/>
    <n v="24.77"/>
    <n v="724"/>
    <x v="33"/>
    <n v="36.405998230000002"/>
    <n v="0"/>
  </r>
  <r>
    <n v="55"/>
    <n v="83"/>
    <x v="54"/>
    <n v="3744"/>
    <n v="8568.4697269999997"/>
    <n v="0"/>
    <n v="0"/>
    <n v="4480"/>
    <n v="8.3999996190000008"/>
    <n v="12.30000019"/>
    <n v="7.3000001909999996"/>
    <n v="19.299999239999998"/>
    <n v="15.055999999999999"/>
    <n v="694"/>
    <x v="11"/>
    <n v="38.013999939999998"/>
    <n v="0"/>
  </r>
  <r>
    <n v="56"/>
    <n v="87"/>
    <x v="55"/>
    <n v="4122"/>
    <n v="7546.5400390000004"/>
    <n v="0"/>
    <n v="0"/>
    <n v="4801"/>
    <n v="9.3999996190000008"/>
    <n v="26"/>
    <n v="6.1999998090000004"/>
    <n v="17.899999619999999"/>
    <n v="17.036999999999999"/>
    <n v="729"/>
    <x v="34"/>
    <n v="37.688499450000002"/>
    <n v="0"/>
  </r>
  <r>
    <n v="57"/>
    <n v="85"/>
    <x v="56"/>
    <n v="5384"/>
    <n v="11990.690430000001"/>
    <n v="0"/>
    <n v="0"/>
    <n v="6349"/>
    <n v="7.5999999049999998"/>
    <n v="13.69999981"/>
    <n v="19.799999239999998"/>
    <n v="14.899999619999999"/>
    <n v="16.004000000000001"/>
    <n v="718"/>
    <x v="1"/>
    <s v="NA"/>
    <n v="0"/>
  </r>
  <r>
    <n v="58"/>
    <n v="86"/>
    <x v="57"/>
    <n v="4105"/>
    <n v="7404.75"/>
    <n v="0"/>
    <n v="0"/>
    <n v="4803"/>
    <n v="9.1999998089999995"/>
    <n v="17"/>
    <n v="25.299999239999998"/>
    <n v="15.80000019"/>
    <n v="15.193"/>
    <n v="695"/>
    <x v="10"/>
    <n v="32.86000061"/>
    <n v="1.3513513800000001"/>
  </r>
  <r>
    <n v="59"/>
    <n v="88"/>
    <x v="58"/>
    <n v="3858"/>
    <n v="7472.0297849999997"/>
    <n v="0"/>
    <n v="0"/>
    <n v="4515"/>
    <n v="8.3000001910000005"/>
    <n v="16.799999239999998"/>
    <n v="3.5"/>
    <n v="19.399999619999999"/>
    <n v="19.015999999999998"/>
    <n v="720"/>
    <x v="26"/>
    <n v="36.686500549999998"/>
    <n v="0"/>
  </r>
  <r>
    <n v="60"/>
    <n v="89"/>
    <x v="59"/>
    <n v="6672"/>
    <n v="11831.690430000001"/>
    <n v="0"/>
    <n v="0"/>
    <n v="7722"/>
    <n v="4.6999998090000004"/>
    <n v="17.899999619999999"/>
    <n v="14.5"/>
    <n v="14.5"/>
    <n v="22.242000000000001"/>
    <n v="710"/>
    <x v="22"/>
    <s v="NA"/>
    <n v="0"/>
  </r>
  <r>
    <n v="61"/>
    <n v="92"/>
    <x v="60"/>
    <n v="4071"/>
    <n v="9990.1699219999991"/>
    <n v="0"/>
    <n v="0"/>
    <n v="4718"/>
    <n v="5.5"/>
    <n v="13.399999619999999"/>
    <n v="9.3000001910000005"/>
    <n v="16.799999239999998"/>
    <n v="19.210999999999999"/>
    <n v="700"/>
    <x v="35"/>
    <n v="35.146499630000001"/>
    <n v="0"/>
  </r>
  <r>
    <n v="62"/>
    <n v="93"/>
    <x v="61"/>
    <n v="4009"/>
    <n v="7594.4599609999996"/>
    <n v="7568"/>
    <n v="8321"/>
    <n v="4664"/>
    <n v="9.8999996190000008"/>
    <n v="16.600000380000001"/>
    <n v="40.299999239999998"/>
    <n v="17.799999239999998"/>
    <n v="14.22"/>
    <n v="707"/>
    <x v="36"/>
    <n v="36.972499849999998"/>
    <n v="1.1299434900000001"/>
  </r>
  <r>
    <n v="63"/>
    <n v="94"/>
    <x v="62"/>
    <n v="4166"/>
    <n v="11254.679690000001"/>
    <n v="0"/>
    <n v="0"/>
    <n v="4982"/>
    <n v="8.6000003809999992"/>
    <n v="14.19999981"/>
    <n v="24.5"/>
    <n v="16.600000380000001"/>
    <n v="13.114000000000001"/>
    <n v="703"/>
    <x v="9"/>
    <n v="32.605998990000003"/>
    <n v="0"/>
  </r>
  <r>
    <n v="64"/>
    <n v="95"/>
    <x v="63"/>
    <n v="4638"/>
    <n v="10179.45996"/>
    <n v="6327"/>
    <n v="9096"/>
    <n v="5769"/>
    <n v="9.5"/>
    <n v="15.399999619999999"/>
    <n v="51.400001529999997"/>
    <n v="16.700000760000002"/>
    <n v="10.965999999999999"/>
    <n v="682"/>
    <x v="37"/>
    <n v="31.58049965"/>
    <n v="3.6803364749999998"/>
  </r>
  <r>
    <n v="65"/>
    <n v="96"/>
    <x v="64"/>
    <n v="4682"/>
    <n v="6855.0200199999999"/>
    <n v="0"/>
    <n v="0"/>
    <n v="5133"/>
    <n v="12"/>
    <n v="12.5"/>
    <n v="18.299999239999998"/>
    <n v="18.5"/>
    <n v="17.131"/>
    <n v="710"/>
    <x v="38"/>
    <n v="38.091499329999998"/>
    <n v="0.246305421"/>
  </r>
  <r>
    <n v="66"/>
    <n v="97"/>
    <x v="65"/>
    <n v="4189"/>
    <n v="8295.1796880000002"/>
    <n v="5500"/>
    <n v="0"/>
    <n v="5147"/>
    <n v="12.899999619999999"/>
    <n v="15.69999981"/>
    <n v="50.099998470000003"/>
    <n v="19.200000760000002"/>
    <n v="12.14"/>
    <n v="677"/>
    <x v="39"/>
    <n v="33.909500119999997"/>
    <n v="9.9190282819999993"/>
  </r>
  <r>
    <n v="67"/>
    <n v="99"/>
    <x v="66"/>
    <n v="4756"/>
    <n v="6969.0400390000004"/>
    <n v="0"/>
    <n v="0"/>
    <n v="5354"/>
    <n v="6.8000001909999996"/>
    <n v="17.700000760000002"/>
    <n v="7.1999998090000004"/>
    <n v="17.299999239999998"/>
    <n v="18.329000000000001"/>
    <n v="721"/>
    <x v="40"/>
    <n v="40.039501190000003"/>
    <n v="0.42194092300000002"/>
  </r>
  <r>
    <n v="68"/>
    <n v="100"/>
    <x v="67"/>
    <n v="5937"/>
    <n v="8570.7802730000003"/>
    <n v="6101"/>
    <n v="702"/>
    <n v="6549"/>
    <n v="10"/>
    <n v="16.399999619999999"/>
    <n v="24.899999619999999"/>
    <n v="14.899999619999999"/>
    <n v="20.407"/>
    <n v="709"/>
    <x v="41"/>
    <n v="40.25"/>
    <n v="8.5899515149999992"/>
  </r>
  <r>
    <n v="69"/>
    <n v="101"/>
    <x v="68"/>
    <n v="3693"/>
    <n v="7066.2998049999997"/>
    <n v="0"/>
    <n v="1054"/>
    <n v="4127"/>
    <n v="5.1999998090000004"/>
    <n v="13.600000380000001"/>
    <n v="3.7000000480000002"/>
    <n v="14"/>
    <n v="18.228000000000002"/>
    <n v="729"/>
    <x v="25"/>
    <n v="38.312999730000001"/>
    <n v="0"/>
  </r>
  <r>
    <n v="70"/>
    <n v="102"/>
    <x v="69"/>
    <n v="3555"/>
    <n v="8778.7998050000006"/>
    <n v="0"/>
    <n v="0"/>
    <n v="4427"/>
    <n v="8.6000003809999992"/>
    <n v="22.200000760000002"/>
    <n v="12.399999619999999"/>
    <n v="22"/>
    <n v="15.603"/>
    <n v="711"/>
    <x v="1"/>
    <n v="34.071498869999999"/>
    <n v="0"/>
  </r>
  <r>
    <n v="71"/>
    <n v="103"/>
    <x v="70"/>
    <n v="3867"/>
    <n v="6279.4799800000001"/>
    <n v="0"/>
    <n v="0"/>
    <n v="4382"/>
    <n v="7.8000001909999996"/>
    <n v="16.700000760000002"/>
    <n v="24.299999239999998"/>
    <n v="19.799999239999998"/>
    <n v="13.207000000000001"/>
    <n v="688"/>
    <x v="42"/>
    <n v="32.462001800000003"/>
    <n v="0"/>
  </r>
  <r>
    <n v="72"/>
    <n v="105"/>
    <x v="71"/>
    <n v="4062"/>
    <n v="8559.9804690000001"/>
    <n v="0"/>
    <n v="0"/>
    <n v="4735"/>
    <n v="5"/>
    <n v="11.100000380000001"/>
    <n v="6.4000000950000002"/>
    <n v="17"/>
    <n v="17.571000000000002"/>
    <n v="716"/>
    <x v="43"/>
    <n v="33.081501009999997"/>
    <n v="0"/>
  </r>
  <r>
    <n v="73"/>
    <n v="107"/>
    <x v="72"/>
    <n v="4557"/>
    <n v="8395.4296880000002"/>
    <n v="0"/>
    <n v="4905"/>
    <n v="5608"/>
    <n v="6.5"/>
    <n v="17.399999619999999"/>
    <n v="20.899999619999999"/>
    <n v="17.299999239999998"/>
    <n v="16.044"/>
    <n v="703"/>
    <x v="44"/>
    <n v="34.730499270000003"/>
    <n v="0"/>
  </r>
  <r>
    <n v="74"/>
    <n v="110"/>
    <x v="73"/>
    <n v="4623"/>
    <n v="7439.7202150000003"/>
    <n v="0"/>
    <n v="0"/>
    <n v="5086"/>
    <n v="9.6999998089999995"/>
    <n v="14.100000380000001"/>
    <n v="5.6999998090000004"/>
    <n v="15.100000380000001"/>
    <n v="17.312999999999999"/>
    <n v="715"/>
    <x v="6"/>
    <n v="35.775501249999998"/>
    <n v="0"/>
  </r>
  <r>
    <n v="75"/>
    <n v="111"/>
    <x v="74"/>
    <n v="3913"/>
    <n v="8234.7998050000006"/>
    <n v="0"/>
    <n v="0"/>
    <n v="4687"/>
    <n v="11.399999619999999"/>
    <n v="14.69999981"/>
    <n v="10"/>
    <n v="17.399999619999999"/>
    <n v="16.748000000000001"/>
    <n v="700"/>
    <x v="11"/>
    <n v="32.185501100000003"/>
    <n v="0"/>
  </r>
  <r>
    <n v="76"/>
    <n v="112"/>
    <x v="75"/>
    <n v="3400"/>
    <n v="6819.9301759999998"/>
    <n v="0"/>
    <n v="0"/>
    <n v="4310"/>
    <n v="6.8000001909999996"/>
    <n v="17.899999619999999"/>
    <n v="12.30000019"/>
    <n v="15.19999981"/>
    <n v="15.945"/>
    <n v="707"/>
    <x v="15"/>
    <n v="30.290000920000001"/>
    <n v="0"/>
  </r>
  <r>
    <n v="77"/>
    <n v="114"/>
    <x v="76"/>
    <n v="3679"/>
    <n v="7753.2900390000004"/>
    <n v="0"/>
    <n v="0"/>
    <n v="4689"/>
    <n v="4.6999998090000004"/>
    <n v="20"/>
    <n v="31.399999619999999"/>
    <n v="15.69999981"/>
    <n v="13.693"/>
    <n v="693"/>
    <x v="45"/>
    <s v="NA"/>
    <n v="0"/>
  </r>
  <r>
    <n v="78"/>
    <n v="117"/>
    <x v="77"/>
    <n v="4221"/>
    <n v="10178.089840000001"/>
    <n v="0"/>
    <n v="0"/>
    <n v="4996"/>
    <n v="15.100000380000001"/>
    <n v="12"/>
    <n v="7.5"/>
    <n v="16.5"/>
    <n v="16.224"/>
    <n v="727"/>
    <x v="30"/>
    <n v="31.84350014"/>
    <n v="0"/>
  </r>
  <r>
    <n v="79"/>
    <n v="118"/>
    <x v="78"/>
    <n v="3326"/>
    <n v="6562.0400390000004"/>
    <n v="0"/>
    <n v="0"/>
    <n v="3940"/>
    <n v="9.6000003809999992"/>
    <n v="18.200000760000002"/>
    <n v="14.30000019"/>
    <n v="19.200000760000002"/>
    <n v="15.233000000000001"/>
    <n v="705"/>
    <x v="1"/>
    <n v="36.335498809999997"/>
    <n v="0"/>
  </r>
  <r>
    <n v="80"/>
    <n v="122"/>
    <x v="79"/>
    <n v="4204"/>
    <n v="8005.830078"/>
    <n v="0"/>
    <n v="0"/>
    <n v="4671"/>
    <n v="6.0999999049999998"/>
    <n v="14"/>
    <n v="2.9000000950000002"/>
    <n v="16.700000760000002"/>
    <n v="17.789000000000001"/>
    <n v="715"/>
    <x v="46"/>
    <n v="42.615501399999999"/>
    <n v="0"/>
  </r>
  <r>
    <n v="81"/>
    <n v="125"/>
    <x v="80"/>
    <n v="5196"/>
    <n v="11860.820309999999"/>
    <n v="0"/>
    <n v="0"/>
    <n v="6006"/>
    <n v="7.5"/>
    <n v="11"/>
    <n v="1.2999999520000001"/>
    <n v="16.700000760000002"/>
    <n v="17.937000000000001"/>
    <n v="739"/>
    <x v="47"/>
    <n v="27.06100082"/>
    <n v="0"/>
  </r>
  <r>
    <n v="82"/>
    <n v="126"/>
    <x v="81"/>
    <n v="5345"/>
    <n v="9096"/>
    <n v="0"/>
    <n v="0"/>
    <n v="6196"/>
    <n v="7.5999999049999998"/>
    <n v="16.899999619999999"/>
    <n v="13.69999981"/>
    <n v="15.600000380000001"/>
    <n v="15.02"/>
    <n v="704"/>
    <x v="2"/>
    <n v="37.619998930000001"/>
    <n v="0"/>
  </r>
  <r>
    <n v="83"/>
    <n v="127"/>
    <x v="82"/>
    <n v="4961"/>
    <n v="9329.2900389999995"/>
    <n v="0"/>
    <n v="0"/>
    <n v="5672"/>
    <n v="5.6999998090000004"/>
    <n v="14.5"/>
    <n v="5.3000001909999996"/>
    <n v="14.19999981"/>
    <n v="17.713000000000001"/>
    <n v="715"/>
    <x v="19"/>
    <n v="31.850500109999999"/>
    <n v="0"/>
  </r>
  <r>
    <n v="84"/>
    <n v="131"/>
    <x v="83"/>
    <n v="5004"/>
    <n v="9307.5595699999994"/>
    <n v="0"/>
    <n v="0"/>
    <n v="5772"/>
    <n v="10.5"/>
    <n v="13.80000019"/>
    <n v="3.0999999049999998"/>
    <n v="16.899999619999999"/>
    <n v="25.725999999999999"/>
    <n v="719"/>
    <x v="48"/>
    <n v="41.987499239999998"/>
    <n v="0"/>
  </r>
  <r>
    <n v="85"/>
    <n v="133"/>
    <x v="84"/>
    <n v="4297"/>
    <n v="9907.1103519999997"/>
    <n v="0"/>
    <n v="0"/>
    <n v="5126"/>
    <n v="10.69999981"/>
    <n v="18"/>
    <n v="20.799999239999998"/>
    <n v="21.299999239999998"/>
    <n v="15.468999999999999"/>
    <n v="706"/>
    <x v="49"/>
    <n v="33.374500269999999"/>
    <n v="0"/>
  </r>
  <r>
    <n v="86"/>
    <n v="135"/>
    <x v="85"/>
    <n v="2905"/>
    <n v="6572.2402339999999"/>
    <n v="0"/>
    <n v="0"/>
    <n v="3465"/>
    <n v="13.399999619999999"/>
    <n v="13.80000019"/>
    <n v="18.299999239999998"/>
    <n v="22"/>
    <n v="14.471"/>
    <n v="706"/>
    <x v="1"/>
    <n v="30.85950089"/>
    <n v="0"/>
  </r>
  <r>
    <n v="87"/>
    <n v="136"/>
    <x v="86"/>
    <n v="4263"/>
    <n v="7084.169922"/>
    <n v="0"/>
    <n v="0"/>
    <n v="5062"/>
    <n v="9.6000003809999992"/>
    <n v="21.200000760000002"/>
    <n v="1.7999999520000001"/>
    <n v="17.799999239999998"/>
    <n v="21.225000000000001"/>
    <n v="711"/>
    <x v="25"/>
    <s v="NA"/>
    <n v="0"/>
  </r>
  <r>
    <n v="88"/>
    <n v="137"/>
    <x v="87"/>
    <n v="6049"/>
    <n v="8155.1801759999998"/>
    <n v="5322"/>
    <n v="5457"/>
    <n v="6595"/>
    <n v="8"/>
    <n v="17.700000760000002"/>
    <n v="69.699996949999999"/>
    <n v="16.399999619999999"/>
    <n v="11.087999999999999"/>
    <n v="658"/>
    <x v="50"/>
    <n v="33.807498930000001"/>
    <n v="24.493926999999999"/>
  </r>
  <r>
    <n v="89"/>
    <n v="138"/>
    <x v="88"/>
    <n v="4442"/>
    <n v="8700.4296880000002"/>
    <n v="0"/>
    <n v="0"/>
    <n v="5229"/>
    <n v="7.5999999049999998"/>
    <n v="17.799999239999998"/>
    <n v="4.4000000950000002"/>
    <n v="17.899999619999999"/>
    <n v="16.677"/>
    <n v="713"/>
    <x v="3"/>
    <n v="37.222499849999998"/>
    <n v="0"/>
  </r>
  <r>
    <n v="90"/>
    <n v="139"/>
    <x v="89"/>
    <n v="4328"/>
    <n v="7801.4301759999998"/>
    <n v="0"/>
    <n v="0"/>
    <n v="4880"/>
    <s v="NA"/>
    <n v="15.100000380000001"/>
    <n v="1.2999999520000001"/>
    <n v="17.399999619999999"/>
    <n v="22.497"/>
    <n v="716"/>
    <x v="43"/>
    <n v="37.655998230000002"/>
    <n v="0"/>
  </r>
  <r>
    <n v="91"/>
    <n v="141"/>
    <x v="90"/>
    <n v="5107"/>
    <n v="8056.1899409999996"/>
    <n v="8778"/>
    <n v="0"/>
    <n v="6006"/>
    <n v="8.3999996190000008"/>
    <n v="21.200000760000002"/>
    <n v="11.19999981"/>
    <n v="17.399999619999999"/>
    <n v="18.327000000000002"/>
    <n v="708"/>
    <x v="44"/>
    <n v="39.161998750000002"/>
    <n v="0.88495576399999998"/>
  </r>
  <r>
    <n v="92"/>
    <n v="142"/>
    <x v="91"/>
    <n v="4821"/>
    <n v="7657.5297849999997"/>
    <n v="0"/>
    <n v="4532"/>
    <n v="5205"/>
    <n v="6.4000000950000002"/>
    <n v="17.399999619999999"/>
    <n v="28.799999239999998"/>
    <n v="16.299999239999998"/>
    <n v="16.907"/>
    <n v="707"/>
    <x v="51"/>
    <n v="34.487499239999998"/>
    <n v="0"/>
  </r>
  <r>
    <n v="93"/>
    <n v="144"/>
    <x v="92"/>
    <n v="4611"/>
    <n v="7163.8901370000003"/>
    <n v="0"/>
    <n v="0"/>
    <n v="5331"/>
    <n v="4.1999998090000004"/>
    <n v="13.19999981"/>
    <n v="7.9000000950000002"/>
    <n v="16.700000760000002"/>
    <n v="20.175000000000001"/>
    <n v="713"/>
    <x v="52"/>
    <n v="35.233001710000003"/>
    <n v="0"/>
  </r>
  <r>
    <n v="94"/>
    <n v="145"/>
    <x v="93"/>
    <n v="3748"/>
    <n v="7406.25"/>
    <n v="0"/>
    <n v="0"/>
    <n v="4344"/>
    <n v="7.5"/>
    <n v="15"/>
    <n v="7.5"/>
    <n v="19.600000380000001"/>
    <n v="16.646999999999998"/>
    <n v="709"/>
    <x v="1"/>
    <n v="37.773998259999999"/>
    <n v="0"/>
  </r>
  <r>
    <n v="95"/>
    <n v="146"/>
    <x v="94"/>
    <n v="2956"/>
    <n v="7881.7998049999997"/>
    <n v="0"/>
    <n v="0"/>
    <n v="3593"/>
    <n v="10.100000380000001"/>
    <n v="15.100000380000001"/>
    <n v="6.8000001909999996"/>
    <n v="23.5"/>
    <n v="16.189"/>
    <n v="699"/>
    <x v="1"/>
    <n v="34.071498869999999"/>
    <n v="0"/>
  </r>
  <r>
    <n v="96"/>
    <n v="148"/>
    <x v="95"/>
    <n v="4578"/>
    <n v="8812.7001949999994"/>
    <n v="0"/>
    <n v="0"/>
    <n v="5449"/>
    <n v="7.4000000950000002"/>
    <n v="20.299999239999998"/>
    <n v="14.5"/>
    <n v="19.100000380000001"/>
    <n v="16.687999999999999"/>
    <n v="707"/>
    <x v="1"/>
    <n v="37.875499730000001"/>
    <n v="0"/>
  </r>
  <r>
    <n v="97"/>
    <n v="149"/>
    <x v="96"/>
    <n v="4617"/>
    <n v="10366.20996"/>
    <n v="4276"/>
    <n v="8264"/>
    <n v="5520"/>
    <n v="4.0999999049999998"/>
    <n v="10.69999981"/>
    <n v="73"/>
    <n v="21.399999619999999"/>
    <n v="9.6859999999999999"/>
    <n v="666"/>
    <x v="53"/>
    <n v="35.619499210000001"/>
    <n v="14.83457851"/>
  </r>
  <r>
    <n v="98"/>
    <n v="150"/>
    <x v="97"/>
    <n v="4754"/>
    <n v="7458.7001950000003"/>
    <n v="0"/>
    <n v="8423"/>
    <n v="5430"/>
    <n v="7.8000001909999996"/>
    <n v="19.700000760000002"/>
    <n v="21.299999239999998"/>
    <n v="13.30000019"/>
    <n v="15.289"/>
    <n v="715"/>
    <x v="29"/>
    <n v="33.489498140000002"/>
    <n v="0"/>
  </r>
  <r>
    <n v="99"/>
    <n v="151"/>
    <x v="98"/>
    <n v="4138"/>
    <n v="7273.5400390000004"/>
    <n v="0"/>
    <n v="0"/>
    <n v="4567"/>
    <n v="9.1000003809999992"/>
    <n v="15.80000019"/>
    <n v="15.69999981"/>
    <n v="18.399999619999999"/>
    <n v="15.805999999999999"/>
    <n v="708"/>
    <x v="0"/>
    <n v="33.409000399999996"/>
    <n v="0"/>
  </r>
  <r>
    <n v="100"/>
    <n v="152"/>
    <x v="99"/>
    <n v="6881"/>
    <n v="10203.660159999999"/>
    <n v="0"/>
    <n v="0"/>
    <n v="7812"/>
    <n v="4.3000001909999996"/>
    <n v="18.100000380000001"/>
    <n v="8.6000003809999992"/>
    <n v="14.5"/>
    <n v="16.821999999999999"/>
    <n v="727"/>
    <x v="15"/>
    <n v="37.159000399999996"/>
    <n v="1.5384615660000001"/>
  </r>
  <r>
    <n v="101"/>
    <n v="153"/>
    <x v="100"/>
    <n v="3908"/>
    <n v="5475.1298829999996"/>
    <n v="2968"/>
    <n v="4834"/>
    <n v="4321"/>
    <s v="NA"/>
    <n v="19.100000380000001"/>
    <n v="27.399999619999999"/>
    <n v="20.799999239999998"/>
    <n v="15.96"/>
    <n v="697"/>
    <x v="18"/>
    <n v="33.890998840000002"/>
    <n v="0.59405940800000001"/>
  </r>
  <r>
    <n v="102"/>
    <n v="154"/>
    <x v="101"/>
    <n v="4078"/>
    <n v="7318.1801759999998"/>
    <n v="0"/>
    <n v="0"/>
    <n v="4781"/>
    <s v="NA"/>
    <n v="13.100000380000001"/>
    <n v="8.6000003809999992"/>
    <n v="14"/>
    <n v="19.254000000000001"/>
    <n v="692"/>
    <x v="1"/>
    <n v="31.207500459999999"/>
    <n v="0"/>
  </r>
  <r>
    <n v="103"/>
    <n v="155"/>
    <x v="102"/>
    <n v="5770"/>
    <n v="10761.54004"/>
    <n v="3478"/>
    <n v="0"/>
    <n v="6753"/>
    <n v="5.4000000950000002"/>
    <n v="17.899999619999999"/>
    <n v="4.8000001909999996"/>
    <n v="15.399999619999999"/>
    <n v="30.718"/>
    <n v="740"/>
    <x v="54"/>
    <n v="44.115001679999999"/>
    <n v="0.64935064300000001"/>
  </r>
  <r>
    <n v="104"/>
    <n v="157"/>
    <x v="103"/>
    <n v="7763"/>
    <n v="12796.719730000001"/>
    <n v="0"/>
    <n v="0"/>
    <n v="8679"/>
    <n v="2.2999999519999998"/>
    <n v="14.19999981"/>
    <n v="2.7999999519999998"/>
    <n v="11.899999619999999"/>
    <n v="35.168999999999997"/>
    <n v="720"/>
    <x v="55"/>
    <s v="NA"/>
    <n v="0"/>
  </r>
  <r>
    <n v="105"/>
    <n v="158"/>
    <x v="104"/>
    <n v="5152"/>
    <n v="10494.799800000001"/>
    <n v="0"/>
    <n v="0"/>
    <n v="5812"/>
    <n v="8.6000003809999992"/>
    <n v="11.30000019"/>
    <n v="5.1999998090000004"/>
    <n v="16"/>
    <n v="19.559999999999999"/>
    <n v="730"/>
    <x v="34"/>
    <n v="37.29700089"/>
    <n v="0"/>
  </r>
  <r>
    <n v="106"/>
    <n v="159"/>
    <x v="105"/>
    <n v="4961"/>
    <n v="8982.8896480000003"/>
    <n v="0"/>
    <n v="0"/>
    <n v="5781"/>
    <n v="7.8000001909999996"/>
    <n v="18"/>
    <n v="3"/>
    <n v="15.19999981"/>
    <n v="29.244"/>
    <n v="713"/>
    <x v="12"/>
    <n v="37.683998109999997"/>
    <n v="0.88888889599999998"/>
  </r>
  <r>
    <n v="107"/>
    <n v="160"/>
    <x v="106"/>
    <n v="4283"/>
    <n v="10008.009770000001"/>
    <n v="6142"/>
    <n v="7095"/>
    <n v="5456"/>
    <n v="5.0999999049999998"/>
    <n v="13.30000019"/>
    <n v="56.700000760000002"/>
    <n v="21.5"/>
    <n v="12.701000000000001"/>
    <n v="676"/>
    <x v="17"/>
    <n v="35.166999820000001"/>
    <n v="16.19771957"/>
  </r>
  <r>
    <n v="108"/>
    <n v="161"/>
    <x v="107"/>
    <n v="3928"/>
    <n v="7417.580078"/>
    <n v="8560"/>
    <n v="0"/>
    <n v="4552"/>
    <n v="11.100000380000001"/>
    <n v="19.5"/>
    <n v="14.69999981"/>
    <n v="18"/>
    <n v="14.273"/>
    <n v="701"/>
    <x v="56"/>
    <n v="35.029499049999998"/>
    <n v="0"/>
  </r>
  <r>
    <n v="109"/>
    <n v="162"/>
    <x v="108"/>
    <n v="3747"/>
    <n v="8289.9003909999992"/>
    <n v="0"/>
    <n v="0"/>
    <n v="4265"/>
    <n v="7.5999999049999998"/>
    <n v="11.399999619999999"/>
    <n v="3.7999999519999998"/>
    <n v="19.100000380000001"/>
    <n v="19.166"/>
    <n v="703"/>
    <x v="26"/>
    <n v="38.987499239999998"/>
    <n v="0"/>
  </r>
  <r>
    <n v="110"/>
    <n v="163"/>
    <x v="109"/>
    <n v="4079"/>
    <n v="8666.3398440000001"/>
    <n v="4984"/>
    <n v="7095"/>
    <n v="5289"/>
    <n v="10.19999981"/>
    <n v="16.299999239999998"/>
    <n v="45.900001529999997"/>
    <n v="20.5"/>
    <n v="13.026"/>
    <n v="672"/>
    <x v="57"/>
    <n v="34.139499659999998"/>
    <n v="6.3119926450000001"/>
  </r>
  <r>
    <n v="111"/>
    <n v="164"/>
    <x v="110"/>
    <n v="5242"/>
    <n v="8963.6601559999999"/>
    <n v="0"/>
    <n v="0"/>
    <n v="5984"/>
    <n v="6.8000001909999996"/>
    <n v="12.30000019"/>
    <n v="3.0999999049999998"/>
    <n v="16.299999239999998"/>
    <n v="26.193000000000001"/>
    <n v="737"/>
    <x v="5"/>
    <n v="39.326000209999997"/>
    <n v="0"/>
  </r>
  <r>
    <n v="112"/>
    <n v="165"/>
    <x v="111"/>
    <n v="4016"/>
    <n v="8711.6396480000003"/>
    <n v="3653"/>
    <n v="10236"/>
    <n v="4906"/>
    <n v="12.100000380000001"/>
    <n v="17.600000380000001"/>
    <n v="29.399999619999999"/>
    <n v="18.399999619999999"/>
    <n v="15.82"/>
    <n v="694"/>
    <x v="58"/>
    <s v="NA"/>
    <n v="3.5629453660000001"/>
  </r>
  <r>
    <n v="113"/>
    <n v="166"/>
    <x v="112"/>
    <n v="6337"/>
    <n v="9699.7402340000008"/>
    <n v="0"/>
    <n v="0"/>
    <n v="7075"/>
    <n v="5.8000001909999996"/>
    <n v="11.100000380000001"/>
    <n v="5.5"/>
    <n v="14.5"/>
    <n v="29.417000000000002"/>
    <n v="722"/>
    <x v="43"/>
    <n v="39.096500399999996"/>
    <n v="0"/>
  </r>
  <r>
    <n v="114"/>
    <n v="167"/>
    <x v="113"/>
    <n v="3862"/>
    <n v="7731.6801759999998"/>
    <n v="0"/>
    <n v="0"/>
    <n v="4562"/>
    <n v="12.600000380000001"/>
    <n v="16.799999239999998"/>
    <n v="7.8000001909999996"/>
    <n v="17.5"/>
    <n v="18.204000000000001"/>
    <n v="714"/>
    <x v="16"/>
    <n v="35.942001339999997"/>
    <n v="0.59171599100000005"/>
  </r>
  <r>
    <n v="115"/>
    <n v="168"/>
    <x v="114"/>
    <n v="5273"/>
    <n v="9728.8300780000009"/>
    <n v="0"/>
    <n v="0"/>
    <n v="5987"/>
    <n v="6.8000001909999996"/>
    <n v="15.600000380000001"/>
    <n v="6.8000001909999996"/>
    <n v="16"/>
    <n v="30.614999999999998"/>
    <n v="717"/>
    <x v="15"/>
    <n v="33.793998719999998"/>
    <n v="0.423728824"/>
  </r>
  <r>
    <n v="116"/>
    <n v="169"/>
    <x v="115"/>
    <n v="4640"/>
    <n v="11351.62988"/>
    <n v="0"/>
    <n v="0"/>
    <n v="5391"/>
    <n v="5.1999998090000004"/>
    <n v="12.100000380000001"/>
    <n v="8.3999996190000008"/>
    <n v="16.399999619999999"/>
    <n v="21.876000000000001"/>
    <n v="713"/>
    <x v="1"/>
    <n v="36.754501339999997"/>
    <n v="0"/>
  </r>
  <r>
    <n v="117"/>
    <n v="170"/>
    <x v="116"/>
    <n v="5014"/>
    <n v="7397.6098629999997"/>
    <n v="3778"/>
    <n v="0"/>
    <n v="5638"/>
    <n v="11.399999619999999"/>
    <n v="21.600000380000001"/>
    <n v="15.30000019"/>
    <n v="17.899999619999999"/>
    <n v="18.471"/>
    <n v="705"/>
    <x v="59"/>
    <n v="38.039001460000001"/>
    <n v="3.4031412599999999"/>
  </r>
  <r>
    <n v="118"/>
    <n v="171"/>
    <x v="117"/>
    <n v="4100"/>
    <n v="8701.3701170000004"/>
    <n v="0"/>
    <n v="3239"/>
    <n v="4699"/>
    <n v="11.69999981"/>
    <n v="13"/>
    <n v="7.5"/>
    <n v="16.799999239999998"/>
    <n v="19.373000000000001"/>
    <n v="726"/>
    <x v="40"/>
    <n v="28.85950089"/>
    <n v="0.28169014999999997"/>
  </r>
  <r>
    <n v="119"/>
    <n v="172"/>
    <x v="118"/>
    <n v="3679"/>
    <n v="7065.7900390000004"/>
    <n v="0"/>
    <n v="0"/>
    <n v="4505"/>
    <n v="3.5"/>
    <n v="15.399999619999999"/>
    <n v="27"/>
    <n v="18.200000760000002"/>
    <n v="14.526"/>
    <n v="696"/>
    <x v="51"/>
    <n v="37.868999479999999"/>
    <n v="0"/>
  </r>
  <r>
    <n v="120"/>
    <n v="173"/>
    <x v="119"/>
    <n v="4511"/>
    <n v="9404.8603519999997"/>
    <n v="0"/>
    <n v="0"/>
    <n v="5257"/>
    <n v="4.6999998090000004"/>
    <n v="12.69999981"/>
    <n v="12.600000380000001"/>
    <n v="16.600000380000001"/>
    <n v="19.954999999999998"/>
    <n v="698"/>
    <x v="1"/>
    <n v="35.415000919999997"/>
    <n v="0"/>
  </r>
  <r>
    <n v="121"/>
    <n v="175"/>
    <x v="120"/>
    <n v="4643"/>
    <n v="7596.0200199999999"/>
    <n v="0"/>
    <n v="0"/>
    <n v="5110"/>
    <n v="9.8000001910000005"/>
    <n v="11.899999619999999"/>
    <n v="1.7000000479999999"/>
    <n v="16.600000380000001"/>
    <n v="26.103000000000002"/>
    <n v="738"/>
    <x v="60"/>
    <n v="39.081001280000002"/>
    <n v="0"/>
  </r>
  <r>
    <n v="122"/>
    <n v="176"/>
    <x v="121"/>
    <n v="4716"/>
    <n v="11320.280269999999"/>
    <n v="11899"/>
    <n v="11603"/>
    <n v="6305"/>
    <n v="9.8999996190000008"/>
    <n v="16.700000760000002"/>
    <n v="19.700000760000002"/>
    <n v="16.299999239999998"/>
    <n v="16.940999999999999"/>
    <n v="693"/>
    <x v="7"/>
    <n v="39.880001069999999"/>
    <n v="2.288329601"/>
  </r>
  <r>
    <n v="123"/>
    <n v="177"/>
    <x v="122"/>
    <n v="4472"/>
    <n v="5655.2900390000004"/>
    <n v="0"/>
    <n v="0"/>
    <n v="4867"/>
    <n v="5.3000001909999996"/>
    <n v="17.799999239999998"/>
    <n v="4.6999998090000004"/>
    <n v="17.399999619999999"/>
    <n v="18.981999999999999"/>
    <n v="713"/>
    <x v="54"/>
    <n v="37.247001650000001"/>
    <n v="0"/>
  </r>
  <r>
    <n v="124"/>
    <n v="178"/>
    <x v="123"/>
    <n v="4606"/>
    <n v="7745.9101559999999"/>
    <n v="0"/>
    <n v="0"/>
    <n v="5421"/>
    <n v="10.399999619999999"/>
    <n v="16.600000380000001"/>
    <n v="7.5"/>
    <n v="17.299999239999998"/>
    <n v="20.202000000000002"/>
    <n v="714"/>
    <x v="56"/>
    <n v="36.303501130000001"/>
    <n v="0.32786884900000002"/>
  </r>
  <r>
    <n v="125"/>
    <n v="181"/>
    <x v="124"/>
    <n v="3913"/>
    <n v="9018.1396480000003"/>
    <n v="4143"/>
    <n v="5664"/>
    <n v="4592"/>
    <n v="6.6999998090000004"/>
    <n v="13.899999619999999"/>
    <n v="17.600000380000001"/>
    <n v="21.5"/>
    <n v="15.598000000000001"/>
    <n v="708"/>
    <x v="44"/>
    <n v="33.599498750000002"/>
    <n v="1.578947425"/>
  </r>
  <r>
    <n v="126"/>
    <n v="182"/>
    <x v="125"/>
    <n v="4150"/>
    <n v="7494.9501950000003"/>
    <n v="0"/>
    <n v="4846"/>
    <n v="4711"/>
    <n v="4.3000001909999996"/>
    <n v="15.69999981"/>
    <n v="15.899999619999999"/>
    <n v="21.600000380000001"/>
    <n v="14.164999999999999"/>
    <n v="697"/>
    <x v="14"/>
    <n v="32.98849869"/>
    <n v="0"/>
  </r>
  <r>
    <n v="127"/>
    <n v="184"/>
    <x v="126"/>
    <n v="3580"/>
    <n v="6348.5498049999997"/>
    <n v="0"/>
    <n v="0"/>
    <n v="4080"/>
    <n v="8.1999998089999995"/>
    <n v="18.299999239999998"/>
    <n v="5.5"/>
    <n v="19.200000760000002"/>
    <n v="19.933"/>
    <n v="719"/>
    <x v="1"/>
    <s v="NA"/>
    <n v="0"/>
  </r>
  <r>
    <n v="128"/>
    <n v="185"/>
    <x v="127"/>
    <n v="4512"/>
    <n v="7847.3100590000004"/>
    <n v="8534"/>
    <n v="0"/>
    <n v="5323"/>
    <n v="8.3999996190000008"/>
    <n v="18"/>
    <n v="17.5"/>
    <n v="13.100000380000001"/>
    <n v="15.98"/>
    <n v="703"/>
    <x v="16"/>
    <n v="38.54499817"/>
    <n v="1.2539185289999999"/>
  </r>
  <r>
    <n v="129"/>
    <n v="186"/>
    <x v="128"/>
    <n v="4859"/>
    <n v="7317.5898440000001"/>
    <n v="0"/>
    <n v="0"/>
    <n v="5426"/>
    <n v="11.30000019"/>
    <n v="14.899999619999999"/>
    <n v="12.600000380000001"/>
    <n v="19.600000380000001"/>
    <n v="15.474"/>
    <n v="702"/>
    <x v="44"/>
    <s v="NA"/>
    <n v="0"/>
  </r>
  <r>
    <n v="130"/>
    <n v="187"/>
    <x v="129"/>
    <n v="4464"/>
    <n v="8098.3398440000001"/>
    <n v="0"/>
    <n v="0"/>
    <n v="5252"/>
    <n v="3.9000000950000002"/>
    <n v="17.200000760000002"/>
    <n v="5.5"/>
    <n v="19"/>
    <n v="20.241"/>
    <n v="698"/>
    <x v="25"/>
    <s v="NA"/>
    <n v="0"/>
  </r>
  <r>
    <n v="131"/>
    <n v="189"/>
    <x v="130"/>
    <n v="4436"/>
    <n v="7944.2099609999996"/>
    <n v="0"/>
    <n v="0"/>
    <n v="4952"/>
    <s v="NA"/>
    <n v="19.200000760000002"/>
    <n v="5.8000001909999996"/>
    <n v="18.799999239999998"/>
    <n v="22.443999999999999"/>
    <n v="719"/>
    <x v="25"/>
    <n v="35.307998660000003"/>
    <n v="0.81967210800000001"/>
  </r>
  <r>
    <n v="132"/>
    <n v="191"/>
    <x v="131"/>
    <n v="4034"/>
    <n v="6787.3100590000004"/>
    <n v="0"/>
    <n v="0"/>
    <n v="4661"/>
    <n v="3.7000000480000002"/>
    <n v="20.299999239999998"/>
    <n v="14.80000019"/>
    <n v="18.299999239999998"/>
    <n v="14.454000000000001"/>
    <n v="724"/>
    <x v="59"/>
    <n v="31.356500629999999"/>
    <n v="0"/>
  </r>
  <r>
    <n v="133"/>
    <n v="196"/>
    <x v="132"/>
    <n v="4398"/>
    <n v="7581.8198240000002"/>
    <n v="0"/>
    <n v="0"/>
    <n v="5126"/>
    <n v="3.9000000950000002"/>
    <n v="34.299999239999998"/>
    <n v="6.4000000950000002"/>
    <n v="15.19999981"/>
    <n v="22.724"/>
    <n v="709"/>
    <x v="1"/>
    <n v="33.01549911"/>
    <n v="0"/>
  </r>
  <r>
    <n v="134"/>
    <n v="198"/>
    <x v="133"/>
    <n v="5558"/>
    <n v="10528.360350000001"/>
    <n v="0"/>
    <n v="0"/>
    <n v="6664"/>
    <n v="7.0999999049999998"/>
    <n v="15.30000019"/>
    <n v="8.5"/>
    <n v="17"/>
    <n v="22.175999999999998"/>
    <n v="721"/>
    <x v="46"/>
    <n v="39.112998959999999"/>
    <n v="0"/>
  </r>
  <r>
    <n v="135"/>
    <n v="199"/>
    <x v="134"/>
    <n v="5372"/>
    <n v="9866.9199219999991"/>
    <n v="0"/>
    <n v="0"/>
    <n v="6267"/>
    <n v="7.9000000950000002"/>
    <n v="14.899999619999999"/>
    <n v="4.5"/>
    <n v="17"/>
    <n v="27.934999999999999"/>
    <n v="729"/>
    <x v="61"/>
    <n v="41.226501460000001"/>
    <n v="0.29940119399999998"/>
  </r>
  <r>
    <n v="136"/>
    <n v="201"/>
    <x v="135"/>
    <n v="4240"/>
    <n v="9415.6103519999997"/>
    <n v="8879"/>
    <n v="0"/>
    <n v="5564"/>
    <n v="10.19999981"/>
    <n v="15.100000380000001"/>
    <n v="58.200000760000002"/>
    <n v="20.899999619999999"/>
    <n v="10.923"/>
    <n v="680"/>
    <x v="20"/>
    <n v="34.5"/>
    <n v="3.0705394739999998"/>
  </r>
  <r>
    <n v="137"/>
    <n v="204"/>
    <x v="136"/>
    <n v="5254"/>
    <n v="9896.8896480000003"/>
    <n v="0"/>
    <n v="0"/>
    <n v="5932"/>
    <n v="12"/>
    <n v="12.19999981"/>
    <n v="5.9000000950000002"/>
    <n v="15.30000019"/>
    <n v="19.007999999999999"/>
    <n v="719"/>
    <x v="34"/>
    <n v="37.445499419999997"/>
    <n v="0.42918455599999999"/>
  </r>
  <r>
    <n v="138"/>
    <n v="207"/>
    <x v="137"/>
    <n v="5613"/>
    <n v="11262.719730000001"/>
    <n v="25852"/>
    <n v="5485"/>
    <n v="6790"/>
    <n v="5.5999999049999998"/>
    <n v="15.19999981"/>
    <n v="5.6999998090000004"/>
    <n v="17"/>
    <n v="28.84"/>
    <n v="737"/>
    <x v="54"/>
    <n v="43.038501740000001"/>
    <n v="1.0928962229999999"/>
  </r>
  <r>
    <n v="139"/>
    <n v="208"/>
    <x v="138"/>
    <n v="3795"/>
    <n v="7269.2998049999997"/>
    <n v="0"/>
    <n v="0"/>
    <n v="4336"/>
    <n v="4.6999998090000004"/>
    <n v="14.19999981"/>
    <n v="3.7000000480000002"/>
    <n v="20.600000380000001"/>
    <n v="19.044"/>
    <n v="725"/>
    <x v="1"/>
    <s v="NA"/>
    <n v="0"/>
  </r>
  <r>
    <n v="140"/>
    <n v="209"/>
    <x v="139"/>
    <n v="4539"/>
    <n v="8213.9296880000002"/>
    <n v="0"/>
    <n v="0"/>
    <n v="5386"/>
    <n v="10"/>
    <n v="18.899999619999999"/>
    <n v="37.700000760000002"/>
    <n v="13.399999619999999"/>
    <n v="10.962999999999999"/>
    <n v="685"/>
    <x v="62"/>
    <n v="24.965000150000002"/>
    <n v="0"/>
  </r>
  <r>
    <n v="141"/>
    <n v="211"/>
    <x v="140"/>
    <n v="4247"/>
    <n v="9357.8300780000009"/>
    <n v="0"/>
    <n v="0"/>
    <n v="4943"/>
    <n v="4"/>
    <n v="13.30000019"/>
    <n v="5.3000001909999996"/>
    <n v="19.899999619999999"/>
    <n v="22.957000000000001"/>
    <n v="711"/>
    <x v="63"/>
    <n v="35.883998869999999"/>
    <n v="0.536193013"/>
  </r>
  <r>
    <n v="142"/>
    <n v="212"/>
    <x v="141"/>
    <n v="3287"/>
    <n v="7597.8701170000004"/>
    <n v="0"/>
    <n v="0"/>
    <n v="3906"/>
    <n v="10.5"/>
    <n v="14.899999619999999"/>
    <n v="9.6000003809999992"/>
    <n v="18.899999619999999"/>
    <n v="17.535"/>
    <n v="716"/>
    <x v="22"/>
    <n v="33.01750183"/>
    <n v="0.25188916900000002"/>
  </r>
  <r>
    <n v="143"/>
    <n v="215"/>
    <x v="142"/>
    <n v="4440"/>
    <n v="6281.0200199999999"/>
    <n v="0"/>
    <n v="0"/>
    <n v="4681"/>
    <n v="5.0999999049999998"/>
    <n v="10.80000019"/>
    <n v="21.799999239999998"/>
    <n v="14.5"/>
    <n v="13.71"/>
    <n v="715"/>
    <x v="18"/>
    <n v="33.112998959999999"/>
    <n v="0"/>
  </r>
  <r>
    <n v="144"/>
    <n v="217"/>
    <x v="143"/>
    <n v="4344"/>
    <n v="9243.0800780000009"/>
    <n v="0"/>
    <n v="0"/>
    <n v="4993"/>
    <n v="9.3000001910000005"/>
    <n v="12.899999619999999"/>
    <n v="3.7999999519999998"/>
    <n v="18.100000380000001"/>
    <n v="19.100000000000001"/>
    <n v="736"/>
    <x v="54"/>
    <n v="36.23450089"/>
    <n v="0.93023258399999997"/>
  </r>
  <r>
    <n v="145"/>
    <n v="210"/>
    <x v="144"/>
    <n v="4764"/>
    <n v="8964.6699219999991"/>
    <n v="9153"/>
    <n v="0"/>
    <n v="5698"/>
    <n v="6.4000000950000002"/>
    <n v="18.299999239999998"/>
    <n v="23.200000760000002"/>
    <n v="15"/>
    <n v="14.622999999999999"/>
    <n v="701"/>
    <x v="8"/>
    <n v="34.630001069999999"/>
    <n v="1.7241379020000001"/>
  </r>
  <r>
    <n v="146"/>
    <n v="213"/>
    <x v="145"/>
    <n v="3969"/>
    <n v="6249.0097660000001"/>
    <n v="0"/>
    <n v="0"/>
    <n v="4478"/>
    <n v="10.19999981"/>
    <n v="14.69999981"/>
    <n v="3"/>
    <n v="19.799999239999998"/>
    <n v="22.795000000000002"/>
    <n v="729"/>
    <x v="48"/>
    <n v="37.7234993"/>
    <n v="0.45662099099999998"/>
  </r>
  <r>
    <n v="147"/>
    <n v="214"/>
    <x v="146"/>
    <n v="3839"/>
    <n v="6122.1201170000004"/>
    <n v="0"/>
    <n v="0"/>
    <n v="4450"/>
    <n v="8.6000003809999992"/>
    <n v="16.5"/>
    <n v="21.200000760000002"/>
    <n v="19.100000380000001"/>
    <n v="14.159000000000001"/>
    <n v="711"/>
    <x v="32"/>
    <n v="33.152500150000002"/>
    <n v="0"/>
  </r>
  <r>
    <n v="148"/>
    <n v="218"/>
    <x v="147"/>
    <n v="3703"/>
    <n v="8041.7900390000004"/>
    <n v="0"/>
    <n v="0"/>
    <n v="4328"/>
    <n v="8.1000003809999992"/>
    <n v="17"/>
    <n v="9.6999998089999995"/>
    <n v="19.700000760000002"/>
    <n v="16.023"/>
    <n v="701"/>
    <x v="3"/>
    <n v="33.929500580000003"/>
    <n v="0"/>
  </r>
  <r>
    <n v="149"/>
    <n v="219"/>
    <x v="148"/>
    <n v="5764"/>
    <n v="8912.7197269999997"/>
    <n v="0"/>
    <n v="0"/>
    <n v="6286"/>
    <n v="8.6999998089999995"/>
    <n v="12.5"/>
    <n v="1.2999999520000001"/>
    <n v="16.799999239999998"/>
    <n v="24.027999999999999"/>
    <n v="727"/>
    <x v="48"/>
    <n v="43.510501859999998"/>
    <n v="0"/>
  </r>
  <r>
    <n v="150"/>
    <n v="220"/>
    <x v="149"/>
    <n v="5387"/>
    <n v="8499.0703130000002"/>
    <n v="0"/>
    <n v="0"/>
    <n v="6060"/>
    <n v="9"/>
    <n v="16.899999619999999"/>
    <n v="12.100000380000001"/>
    <n v="17.200000760000002"/>
    <n v="18.193000000000001"/>
    <n v="720"/>
    <x v="46"/>
    <n v="35.92200089"/>
    <n v="0.66006600900000001"/>
  </r>
  <r>
    <n v="151"/>
    <n v="221"/>
    <x v="150"/>
    <n v="6152"/>
    <n v="53569.238279999998"/>
    <n v="0"/>
    <n v="0"/>
    <n v="6858"/>
    <n v="3.7999999519999998"/>
    <n v="18"/>
    <n v="15.5"/>
    <n v="13.899999619999999"/>
    <n v="16.695"/>
    <n v="722"/>
    <x v="35"/>
    <s v="NA"/>
    <n v="0"/>
  </r>
  <r>
    <n v="152"/>
    <n v="223"/>
    <x v="151"/>
    <n v="3407"/>
    <n v="6173.8500979999999"/>
    <n v="0"/>
    <n v="0"/>
    <n v="4329"/>
    <n v="4.5"/>
    <n v="23.200000760000002"/>
    <n v="49.599998470000003"/>
    <n v="15.600000380000001"/>
    <n v="11.106"/>
    <n v="696"/>
    <x v="1"/>
    <n v="31.411500929999999"/>
    <n v="0"/>
  </r>
  <r>
    <n v="153"/>
    <n v="244"/>
    <x v="152"/>
    <n v="3850"/>
    <n v="8256.2197269999997"/>
    <n v="13376"/>
    <n v="0"/>
    <n v="4873"/>
    <n v="11.399999619999999"/>
    <n v="15.5"/>
    <n v="23.799999239999998"/>
    <n v="19.5"/>
    <n v="17.163"/>
    <n v="694"/>
    <x v="9"/>
    <n v="34.826999659999998"/>
    <n v="4.0229883190000004"/>
  </r>
  <r>
    <n v="154"/>
    <n v="246"/>
    <x v="153"/>
    <n v="4413"/>
    <n v="6574.7797849999997"/>
    <n v="27508"/>
    <n v="0"/>
    <n v="5048"/>
    <n v="6.9000000950000002"/>
    <n v="13.100000380000001"/>
    <n v="3.2999999519999998"/>
    <n v="17"/>
    <n v="21.074000000000002"/>
    <n v="720"/>
    <x v="60"/>
    <n v="39.036499020000001"/>
    <n v="0"/>
  </r>
  <r>
    <n v="155"/>
    <n v="248"/>
    <x v="154"/>
    <n v="4205"/>
    <n v="7056.3100590000004"/>
    <n v="6541"/>
    <n v="15088"/>
    <n v="4990"/>
    <n v="5.9000000950000002"/>
    <n v="12.30000019"/>
    <n v="44.599998470000003"/>
    <n v="19.799999239999998"/>
    <n v="14.723000000000001"/>
    <n v="688"/>
    <x v="49"/>
    <n v="38.322498320000001"/>
    <n v="1.74757278"/>
  </r>
  <r>
    <n v="156"/>
    <n v="250"/>
    <x v="155"/>
    <n v="4106"/>
    <n v="9264.1103519999997"/>
    <n v="0"/>
    <n v="0"/>
    <n v="4659"/>
    <n v="7.8000001909999996"/>
    <n v="13.399999619999999"/>
    <n v="7.3000001909999996"/>
    <n v="17.799999239999998"/>
    <n v="15.807"/>
    <n v="707"/>
    <x v="1"/>
    <n v="34.741500850000001"/>
    <n v="0"/>
  </r>
  <r>
    <n v="157"/>
    <n v="251"/>
    <x v="156"/>
    <n v="4500"/>
    <n v="8623.0498050000006"/>
    <n v="0"/>
    <n v="0"/>
    <n v="4997"/>
    <n v="8.3999996190000008"/>
    <n v="12.19999981"/>
    <n v="19.799999239999998"/>
    <n v="21"/>
    <n v="15.06"/>
    <n v="705"/>
    <x v="18"/>
    <n v="35.428001399999999"/>
    <n v="0"/>
  </r>
  <r>
    <n v="158"/>
    <n v="252"/>
    <x v="157"/>
    <n v="4221"/>
    <n v="7021.330078"/>
    <n v="0"/>
    <n v="0"/>
    <n v="5073"/>
    <n v="8.8999996190000008"/>
    <n v="22.100000380000001"/>
    <n v="11.399999619999999"/>
    <n v="16.399999619999999"/>
    <n v="19.882000000000001"/>
    <n v="713"/>
    <x v="64"/>
    <n v="33.332000729999997"/>
    <n v="1.1627906560000001"/>
  </r>
  <r>
    <n v="159"/>
    <n v="258"/>
    <x v="158"/>
    <n v="5304"/>
    <n v="9061.8203130000002"/>
    <n v="4417"/>
    <n v="5754"/>
    <n v="5892"/>
    <n v="4.8000001909999996"/>
    <n v="19.700000760000002"/>
    <n v="38.599998470000003"/>
    <n v="18.100000380000001"/>
    <n v="16.155000000000001"/>
    <n v="689"/>
    <x v="65"/>
    <n v="33.953998570000003"/>
    <n v="12.24489784"/>
  </r>
  <r>
    <n v="160"/>
    <n v="261"/>
    <x v="159"/>
    <n v="4267"/>
    <n v="10034.780269999999"/>
    <n v="0"/>
    <n v="0"/>
    <n v="5096"/>
    <n v="11.899999619999999"/>
    <n v="11.80000019"/>
    <n v="4.4000000950000002"/>
    <n v="19.100000380000001"/>
    <n v="17.411999999999999"/>
    <n v="715"/>
    <x v="66"/>
    <n v="36.268501280000002"/>
    <n v="0"/>
  </r>
  <r>
    <n v="161"/>
    <n v="262"/>
    <x v="160"/>
    <n v="5048"/>
    <n v="10458.809569999999"/>
    <n v="0"/>
    <n v="0"/>
    <n v="5703"/>
    <n v="5.4000000950000002"/>
    <n v="11.600000380000001"/>
    <n v="11.5"/>
    <n v="15.69999981"/>
    <n v="17.780999999999999"/>
    <n v="707"/>
    <x v="56"/>
    <n v="33.48450089"/>
    <n v="0"/>
  </r>
  <r>
    <n v="162"/>
    <n v="264"/>
    <x v="161"/>
    <n v="4564"/>
    <n v="7156.6601559999999"/>
    <n v="13303"/>
    <n v="0"/>
    <n v="5130"/>
    <n v="10"/>
    <n v="13.19999981"/>
    <n v="5.6999998090000004"/>
    <n v="17.799999239999998"/>
    <n v="22.155999999999999"/>
    <n v="723"/>
    <x v="64"/>
    <n v="38.525001529999997"/>
    <n v="1.532567024"/>
  </r>
  <r>
    <n v="163"/>
    <n v="265"/>
    <x v="162"/>
    <n v="4234"/>
    <n v="8530.5898440000001"/>
    <n v="0"/>
    <n v="0"/>
    <n v="5108"/>
    <n v="7.5"/>
    <n v="12.69999981"/>
    <n v="7.4000000950000002"/>
    <n v="18.100000380000001"/>
    <n v="17.344999999999999"/>
    <n v="698"/>
    <x v="16"/>
    <n v="34.48249817"/>
    <n v="0"/>
  </r>
  <r>
    <n v="164"/>
    <n v="266"/>
    <x v="163"/>
    <n v="4442"/>
    <n v="9738.4804690000001"/>
    <n v="0"/>
    <n v="0"/>
    <n v="5156"/>
    <n v="7.9000000950000002"/>
    <n v="14.399999619999999"/>
    <n v="3.5"/>
    <n v="15.19999981"/>
    <n v="24.140999999999998"/>
    <n v="729"/>
    <x v="61"/>
    <s v="NA"/>
    <n v="0.37735849599999999"/>
  </r>
  <r>
    <n v="165"/>
    <n v="269"/>
    <x v="164"/>
    <n v="4825"/>
    <n v="10610.070309999999"/>
    <n v="0"/>
    <n v="0"/>
    <n v="5648"/>
    <n v="8.3999996190000008"/>
    <n v="8.1000003809999992"/>
    <n v="2.0999999049999998"/>
    <n v="18.799999239999998"/>
    <n v="41.613999999999997"/>
    <n v="734"/>
    <x v="1"/>
    <n v="41.144001009999997"/>
    <n v="0"/>
  </r>
  <r>
    <n v="166"/>
    <n v="270"/>
    <x v="165"/>
    <n v="3647"/>
    <n v="6734.8701170000004"/>
    <n v="0"/>
    <n v="0"/>
    <n v="4772"/>
    <n v="13.600000380000001"/>
    <n v="25"/>
    <n v="16.5"/>
    <n v="16.5"/>
    <n v="15.581"/>
    <n v="700"/>
    <x v="3"/>
    <n v="33.42200089"/>
    <n v="0"/>
  </r>
  <r>
    <n v="167"/>
    <n v="271"/>
    <x v="166"/>
    <n v="4562"/>
    <n v="6946.2202150000003"/>
    <n v="0"/>
    <n v="717"/>
    <n v="5017"/>
    <n v="5.4000000950000002"/>
    <n v="15.5"/>
    <n v="6.3000001909999996"/>
    <n v="13.899999619999999"/>
    <n v="20.507999999999999"/>
    <n v="728"/>
    <x v="15"/>
    <n v="37.900001529999997"/>
    <n v="0.56497174500000003"/>
  </r>
  <r>
    <n v="168"/>
    <n v="272"/>
    <x v="167"/>
    <n v="3614"/>
    <n v="6955.9399409999996"/>
    <n v="0"/>
    <n v="0"/>
    <n v="4445"/>
    <n v="10.69999981"/>
    <n v="18.200000760000002"/>
    <n v="11.19999981"/>
    <n v="16.799999239999998"/>
    <n v="15.936"/>
    <n v="702"/>
    <x v="1"/>
    <n v="31.814500809999998"/>
    <n v="0"/>
  </r>
  <r>
    <n v="169"/>
    <n v="274"/>
    <x v="168"/>
    <n v="4932"/>
    <n v="9531.7402340000008"/>
    <n v="5952"/>
    <n v="6711"/>
    <n v="6281"/>
    <n v="11.30000019"/>
    <n v="19.700000760000002"/>
    <n v="70.300003050000001"/>
    <n v="19.299999239999998"/>
    <n v="15.179"/>
    <n v="690"/>
    <x v="67"/>
    <n v="33.683998109999997"/>
    <n v="5.7416267400000001"/>
  </r>
  <r>
    <n v="170"/>
    <n v="278"/>
    <x v="169"/>
    <n v="3935"/>
    <n v="9366.5498050000006"/>
    <n v="0"/>
    <n v="0"/>
    <n v="4906"/>
    <n v="9.6000003809999992"/>
    <n v="22.399999619999999"/>
    <n v="12.5"/>
    <n v="16.399999619999999"/>
    <n v="16.341999999999999"/>
    <n v="691"/>
    <x v="29"/>
    <n v="35.615501399999999"/>
    <n v="0"/>
  </r>
  <r>
    <n v="171"/>
    <n v="275"/>
    <x v="170"/>
    <n v="3333"/>
    <n v="7292.5600590000004"/>
    <n v="0"/>
    <n v="0"/>
    <n v="3922"/>
    <n v="9.1999998089999995"/>
    <n v="13.80000019"/>
    <n v="10.5"/>
    <n v="19.299999239999998"/>
    <n v="17.125"/>
    <n v="700"/>
    <x v="1"/>
    <n v="34.660499569999999"/>
    <n v="1.234567881"/>
  </r>
  <r>
    <n v="172"/>
    <n v="276"/>
    <x v="171"/>
    <n v="4810"/>
    <n v="7615.0400390000004"/>
    <n v="0"/>
    <n v="0"/>
    <n v="5343"/>
    <n v="10.100000380000001"/>
    <n v="15.5"/>
    <n v="0.5"/>
    <n v="16.600000380000001"/>
    <n v="25.841000000000001"/>
    <n v="723"/>
    <x v="4"/>
    <n v="38.099498750000002"/>
    <n v="0.72463768699999997"/>
  </r>
  <r>
    <n v="173"/>
    <n v="277"/>
    <x v="172"/>
    <n v="4389"/>
    <n v="7490.5297849999997"/>
    <n v="3991"/>
    <n v="0"/>
    <n v="4899"/>
    <n v="4.6999998090000004"/>
    <n v="22.799999239999998"/>
    <n v="40.799999239999998"/>
    <n v="15.100000380000001"/>
    <n v="12.923999999999999"/>
    <n v="693"/>
    <x v="42"/>
    <n v="33.306999210000001"/>
    <n v="1.382488489"/>
  </r>
  <r>
    <n v="174"/>
    <n v="281"/>
    <x v="173"/>
    <n v="4859"/>
    <n v="10499.219730000001"/>
    <n v="5415"/>
    <n v="3807"/>
    <n v="5879"/>
    <n v="9.6999998089999995"/>
    <n v="17.600000380000001"/>
    <n v="76.199996949999999"/>
    <n v="16.899999619999999"/>
    <n v="11.584"/>
    <n v="677"/>
    <x v="68"/>
    <n v="36.196998600000001"/>
    <n v="6.8730325700000003"/>
  </r>
  <r>
    <n v="175"/>
    <n v="284"/>
    <x v="174"/>
    <n v="4609"/>
    <n v="8909.2900389999995"/>
    <n v="0"/>
    <n v="0"/>
    <n v="5467"/>
    <n v="9.3000001910000005"/>
    <n v="13.30000019"/>
    <n v="9.8999996190000008"/>
    <n v="20"/>
    <n v="18.22"/>
    <n v="707"/>
    <x v="5"/>
    <n v="35.923500060000002"/>
    <n v="0.83682006600000003"/>
  </r>
  <r>
    <n v="176"/>
    <n v="285"/>
    <x v="175"/>
    <n v="4598"/>
    <n v="7352.4501950000003"/>
    <n v="5408"/>
    <n v="5490"/>
    <n v="5148"/>
    <n v="8"/>
    <n v="17.100000380000001"/>
    <n v="13"/>
    <n v="16.899999619999999"/>
    <n v="17.312999999999999"/>
    <n v="715"/>
    <x v="69"/>
    <n v="32.36000061"/>
    <n v="0.280112058"/>
  </r>
  <r>
    <n v="177"/>
    <n v="287"/>
    <x v="176"/>
    <n v="4566"/>
    <n v="9302.2802730000003"/>
    <n v="0"/>
    <n v="0"/>
    <n v="5275"/>
    <n v="10.399999619999999"/>
    <n v="11.69999981"/>
    <n v="8.3000001910000005"/>
    <n v="15.19999981"/>
    <n v="16.641999999999999"/>
    <n v="718"/>
    <x v="1"/>
    <n v="36.725498199999997"/>
    <n v="0"/>
  </r>
  <r>
    <n v="178"/>
    <n v="288"/>
    <x v="177"/>
    <n v="4623"/>
    <n v="11016.04004"/>
    <n v="0"/>
    <n v="0"/>
    <n v="5733"/>
    <n v="8.3999996190000008"/>
    <n v="13.30000019"/>
    <n v="3.7000000480000002"/>
    <n v="19.100000380000001"/>
    <n v="33.441000000000003"/>
    <n v="729"/>
    <x v="21"/>
    <n v="41.073501589999999"/>
    <n v="0"/>
  </r>
  <r>
    <n v="179"/>
    <n v="289"/>
    <x v="178"/>
    <n v="3845"/>
    <n v="8876.6201170000004"/>
    <n v="0"/>
    <n v="0"/>
    <n v="4775"/>
    <n v="5"/>
    <n v="14.100000380000001"/>
    <n v="20.700000760000002"/>
    <n v="16.5"/>
    <n v="12.356999999999999"/>
    <n v="716"/>
    <x v="1"/>
    <n v="32.402999880000003"/>
    <n v="11.11111069"/>
  </r>
  <r>
    <n v="180"/>
    <n v="290"/>
    <x v="179"/>
    <n v="3704"/>
    <n v="7413.5200199999999"/>
    <n v="0"/>
    <n v="0"/>
    <n v="4290"/>
    <n v="6.4000000950000002"/>
    <n v="16"/>
    <n v="6.5"/>
    <n v="19.5"/>
    <n v="16.937000000000001"/>
    <n v="719"/>
    <x v="51"/>
    <n v="35.578998570000003"/>
    <n v="0"/>
  </r>
  <r>
    <n v="181"/>
    <n v="291"/>
    <x v="180"/>
    <n v="4899"/>
    <n v="8392.9404300000006"/>
    <n v="0"/>
    <n v="0"/>
    <n v="5531"/>
    <n v="11.5"/>
    <n v="15.19999981"/>
    <n v="4.5"/>
    <n v="15.69999981"/>
    <n v="25.576000000000001"/>
    <n v="714"/>
    <x v="5"/>
    <n v="38.20500183"/>
    <n v="0"/>
  </r>
  <r>
    <n v="182"/>
    <n v="292"/>
    <x v="181"/>
    <n v="4579"/>
    <n v="6725.8100590000004"/>
    <n v="0"/>
    <n v="0"/>
    <n v="5154"/>
    <n v="7.4000000950000002"/>
    <n v="15"/>
    <n v="13.80000019"/>
    <n v="16.700000760000002"/>
    <n v="15.1"/>
    <n v="692"/>
    <x v="3"/>
    <n v="32.324501040000001"/>
    <n v="0"/>
  </r>
  <r>
    <n v="183"/>
    <n v="293"/>
    <x v="182"/>
    <n v="4494"/>
    <n v="7717.2998049999997"/>
    <n v="6497"/>
    <n v="8100"/>
    <n v="5326"/>
    <n v="6.1999998090000004"/>
    <n v="19.899999619999999"/>
    <n v="29.799999239999998"/>
    <n v="20.799999239999998"/>
    <n v="13.613"/>
    <n v="693"/>
    <x v="65"/>
    <n v="39.375999450000002"/>
    <n v="1.7160686249999999"/>
  </r>
  <r>
    <n v="184"/>
    <n v="295"/>
    <x v="183"/>
    <n v="4506"/>
    <n v="8079.1499020000001"/>
    <n v="0"/>
    <n v="4758"/>
    <n v="5018"/>
    <n v="12.100000380000001"/>
    <n v="12.69999981"/>
    <n v="6.5"/>
    <n v="19.299999239999998"/>
    <n v="18.224"/>
    <n v="713"/>
    <x v="16"/>
    <s v="NA"/>
    <n v="0.84269660700000004"/>
  </r>
  <r>
    <n v="185"/>
    <n v="296"/>
    <x v="184"/>
    <n v="6370"/>
    <n v="10695.280269999999"/>
    <n v="0"/>
    <n v="0"/>
    <n v="7046"/>
    <s v="NA"/>
    <n v="13.19999981"/>
    <n v="17.899999619999999"/>
    <n v="14.100000380000001"/>
    <n v="17.106999999999999"/>
    <n v="731"/>
    <x v="3"/>
    <n v="37.59500122"/>
    <n v="0"/>
  </r>
  <r>
    <n v="186"/>
    <n v="298"/>
    <x v="185"/>
    <n v="4013"/>
    <n v="8812.5195309999999"/>
    <n v="0"/>
    <n v="0"/>
    <n v="4719"/>
    <n v="4.8000001909999996"/>
    <n v="9.6000003809999992"/>
    <n v="1.7000000479999999"/>
    <n v="18"/>
    <n v="27.375"/>
    <n v="717"/>
    <x v="1"/>
    <s v="NA"/>
    <n v="0"/>
  </r>
  <r>
    <n v="187"/>
    <n v="300"/>
    <x v="186"/>
    <n v="5556"/>
    <n v="12246.299800000001"/>
    <n v="0"/>
    <n v="0"/>
    <n v="6738"/>
    <n v="4.6999998090000004"/>
    <n v="11.80000019"/>
    <n v="27.399999619999999"/>
    <n v="14.19999981"/>
    <n v="15.391"/>
    <n v="711"/>
    <x v="1"/>
    <n v="35.7859993"/>
    <n v="0"/>
  </r>
  <r>
    <n v="188"/>
    <n v="301"/>
    <x v="187"/>
    <n v="3903"/>
    <n v="5399.3798829999996"/>
    <n v="0"/>
    <n v="0"/>
    <n v="4499"/>
    <n v="6"/>
    <n v="15.19999981"/>
    <n v="6.3000001909999996"/>
    <n v="20"/>
    <n v="16.632999999999999"/>
    <n v="715"/>
    <x v="15"/>
    <n v="35.549499509999997"/>
    <n v="0"/>
  </r>
  <r>
    <n v="189"/>
    <n v="304"/>
    <x v="188"/>
    <n v="3802"/>
    <n v="6659.0400390000004"/>
    <n v="0"/>
    <n v="0"/>
    <n v="4402"/>
    <n v="8.5"/>
    <n v="14.5"/>
    <n v="11.19999981"/>
    <n v="19.899999619999999"/>
    <n v="16.530999999999999"/>
    <n v="709"/>
    <x v="38"/>
    <n v="37.634498600000001"/>
    <n v="0"/>
  </r>
  <r>
    <n v="190"/>
    <n v="305"/>
    <x v="189"/>
    <n v="5006"/>
    <n v="9156.7802730000003"/>
    <n v="0"/>
    <n v="5068"/>
    <n v="5860"/>
    <n v="7.1999998090000004"/>
    <n v="15.899999619999999"/>
    <n v="7.5"/>
    <n v="16.899999619999999"/>
    <n v="19.009"/>
    <n v="714"/>
    <x v="14"/>
    <n v="36.605998990000003"/>
    <n v="0"/>
  </r>
  <r>
    <n v="191"/>
    <n v="306"/>
    <x v="190"/>
    <n v="3149"/>
    <n v="8069.7001950000003"/>
    <n v="0"/>
    <n v="0"/>
    <n v="4039"/>
    <n v="18.399999619999999"/>
    <n v="12.600000380000001"/>
    <n v="24.399999619999999"/>
    <n v="18.399999619999999"/>
    <n v="13.337"/>
    <n v="717"/>
    <x v="1"/>
    <n v="31.174999239999998"/>
    <n v="0"/>
  </r>
  <r>
    <n v="192"/>
    <n v="307"/>
    <x v="191"/>
    <n v="4255"/>
    <n v="8736.7900389999995"/>
    <n v="0"/>
    <n v="0"/>
    <n v="4875"/>
    <n v="7.0999999049999998"/>
    <n v="15"/>
    <n v="3.5"/>
    <n v="18.100000380000001"/>
    <n v="20.128"/>
    <n v="723"/>
    <x v="63"/>
    <n v="36.600498199999997"/>
    <n v="0"/>
  </r>
  <r>
    <n v="193"/>
    <n v="308"/>
    <x v="192"/>
    <n v="6277"/>
    <n v="10392.559569999999"/>
    <n v="8500"/>
    <n v="11286"/>
    <n v="7589"/>
    <s v="NA"/>
    <n v="16.899999619999999"/>
    <n v="28.299999239999998"/>
    <n v="14.600000380000001"/>
    <n v="16.777000000000001"/>
    <n v="701"/>
    <x v="9"/>
    <n v="33.881500240000001"/>
    <n v="2.9490616319999998"/>
  </r>
  <r>
    <n v="194"/>
    <n v="309"/>
    <x v="193"/>
    <n v="4465"/>
    <n v="7382.5"/>
    <n v="0"/>
    <n v="0"/>
    <n v="5223"/>
    <n v="13.80000019"/>
    <n v="19.100000380000001"/>
    <n v="37.700000760000002"/>
    <n v="17"/>
    <n v="13.082000000000001"/>
    <n v="680"/>
    <x v="45"/>
    <n v="34.618999479999999"/>
    <n v="0"/>
  </r>
  <r>
    <n v="195"/>
    <n v="310"/>
    <x v="194"/>
    <n v="4100"/>
    <n v="7800.5200199999999"/>
    <n v="0"/>
    <n v="1178"/>
    <n v="4772"/>
    <n v="6"/>
    <n v="13.80000019"/>
    <n v="34.200000760000002"/>
    <n v="17.899999619999999"/>
    <n v="13.428000000000001"/>
    <n v="694"/>
    <x v="70"/>
    <n v="37.221500399999996"/>
    <n v="0"/>
  </r>
  <r>
    <n v="196"/>
    <n v="314"/>
    <x v="195"/>
    <n v="5896"/>
    <n v="9911.3300780000009"/>
    <n v="33968"/>
    <n v="0"/>
    <n v="7078"/>
    <n v="6.3000001909999996"/>
    <n v="25.5"/>
    <n v="18.399999619999999"/>
    <n v="15.899999619999999"/>
    <n v="20.382000000000001"/>
    <n v="696"/>
    <x v="29"/>
    <n v="39.104499820000001"/>
    <n v="2.6737968919999999"/>
  </r>
  <r>
    <n v="197"/>
    <n v="315"/>
    <x v="196"/>
    <n v="5859"/>
    <n v="10003.740229999999"/>
    <n v="0"/>
    <n v="0"/>
    <n v="6691"/>
    <n v="7.8000001909999996"/>
    <n v="14.5"/>
    <n v="4"/>
    <n v="18.200000760000002"/>
    <n v="34.646000000000001"/>
    <n v="722"/>
    <x v="60"/>
    <s v="NA"/>
    <n v="0"/>
  </r>
  <r>
    <n v="198"/>
    <n v="316"/>
    <x v="197"/>
    <n v="4529"/>
    <n v="8024.8500979999999"/>
    <n v="0"/>
    <n v="2246"/>
    <n v="5401"/>
    <n v="9.8000001910000005"/>
    <n v="24.100000380000001"/>
    <n v="29.799999239999998"/>
    <n v="15.100000380000001"/>
    <n v="14.624000000000001"/>
    <n v="690"/>
    <x v="58"/>
    <n v="33.932998660000003"/>
    <n v="1.2578616140000001"/>
  </r>
  <r>
    <n v="199"/>
    <n v="317"/>
    <x v="198"/>
    <n v="5978"/>
    <n v="10426.820309999999"/>
    <n v="0"/>
    <n v="0"/>
    <n v="7176"/>
    <n v="6.5999999049999998"/>
    <n v="16.399999619999999"/>
    <n v="4.0999999049999998"/>
    <n v="15.30000019"/>
    <n v="32.253"/>
    <n v="734"/>
    <x v="23"/>
    <n v="42.370998380000003"/>
    <n v="0"/>
  </r>
  <r>
    <n v="200"/>
    <n v="318"/>
    <x v="199"/>
    <n v="6672"/>
    <n v="16473.189450000002"/>
    <n v="0"/>
    <n v="0"/>
    <n v="8190"/>
    <n v="5.5999999049999998"/>
    <n v="11.100000380000001"/>
    <n v="22.200000760000002"/>
    <n v="12.600000380000001"/>
    <n v="14.581"/>
    <n v="721"/>
    <x v="1"/>
    <s v="NA"/>
    <n v="0"/>
  </r>
  <r>
    <n v="201"/>
    <n v="322"/>
    <x v="200"/>
    <n v="4287"/>
    <n v="7032.8999020000001"/>
    <n v="0"/>
    <n v="0"/>
    <n v="4734"/>
    <n v="6.3000001909999996"/>
    <n v="13.80000019"/>
    <n v="5.0999999049999998"/>
    <n v="15.100000380000001"/>
    <n v="17.416"/>
    <n v="724"/>
    <x v="55"/>
    <n v="36.153499600000004"/>
    <n v="0"/>
  </r>
  <r>
    <n v="202"/>
    <n v="323"/>
    <x v="201"/>
    <n v="4660"/>
    <n v="9398.8798829999996"/>
    <n v="0"/>
    <n v="0"/>
    <n v="5383"/>
    <n v="8.6999998089999995"/>
    <n v="19.600000380000001"/>
    <n v="4.5"/>
    <n v="13.19999981"/>
    <n v="16.213999999999999"/>
    <n v="716"/>
    <x v="71"/>
    <s v="NA"/>
    <n v="0"/>
  </r>
  <r>
    <n v="203"/>
    <n v="332"/>
    <x v="202"/>
    <n v="4922"/>
    <n v="3832.2299800000001"/>
    <n v="1779"/>
    <n v="0"/>
    <n v="4567"/>
    <n v="8.3000001910000005"/>
    <n v="17.5"/>
    <n v="27.100000380000001"/>
    <n v="21.899999619999999"/>
    <n v="15.904999999999999"/>
    <n v="691"/>
    <x v="36"/>
    <n v="34.454498289999997"/>
    <n v="2.8169014450000001"/>
  </r>
  <r>
    <n v="204"/>
    <n v="321"/>
    <x v="203"/>
    <n v="5396"/>
    <n v="8524.3896480000003"/>
    <n v="0"/>
    <n v="0"/>
    <n v="5886"/>
    <n v="7.1999998090000004"/>
    <n v="13.69999981"/>
    <n v="3.4000000950000002"/>
    <n v="16.399999619999999"/>
    <n v="20.922000000000001"/>
    <n v="720"/>
    <x v="61"/>
    <n v="39.98249817"/>
    <n v="1.0909091230000001"/>
  </r>
  <r>
    <n v="205"/>
    <n v="325"/>
    <x v="204"/>
    <n v="3823"/>
    <n v="6558.1000979999999"/>
    <n v="7124"/>
    <n v="6110"/>
    <n v="4977"/>
    <n v="6.3000001909999996"/>
    <n v="20.5"/>
    <n v="22.600000380000001"/>
    <n v="19.5"/>
    <n v="14.225"/>
    <n v="694"/>
    <x v="36"/>
    <n v="33.540000919999997"/>
    <n v="1.7013232709999999"/>
  </r>
  <r>
    <n v="206"/>
    <n v="326"/>
    <x v="205"/>
    <n v="4134"/>
    <n v="7087.6298829999996"/>
    <n v="0"/>
    <n v="0"/>
    <n v="4604"/>
    <n v="7.5999999049999998"/>
    <n v="10.399999619999999"/>
    <n v="2.2000000480000002"/>
    <n v="19.100000380000001"/>
    <n v="21.878"/>
    <n v="734"/>
    <x v="12"/>
    <n v="38.127998349999999"/>
    <n v="0.30487805600000001"/>
  </r>
  <r>
    <n v="207"/>
    <n v="327"/>
    <x v="206"/>
    <n v="3522"/>
    <n v="7443.1601559999999"/>
    <n v="0"/>
    <n v="0"/>
    <n v="4214"/>
    <n v="11.30000019"/>
    <n v="16"/>
    <n v="9.5"/>
    <n v="20.399999619999999"/>
    <n v="17.082000000000001"/>
    <n v="706"/>
    <x v="1"/>
    <n v="33.129001619999997"/>
    <n v="0"/>
  </r>
  <r>
    <n v="208"/>
    <n v="330"/>
    <x v="207"/>
    <n v="7944"/>
    <n v="10901.29004"/>
    <n v="0"/>
    <n v="0"/>
    <n v="8623"/>
    <n v="4.5999999049999998"/>
    <n v="15.19999981"/>
    <n v="3.0999999049999998"/>
    <n v="15.600000380000001"/>
    <n v="46.854999999999997"/>
    <n v="723"/>
    <x v="31"/>
    <n v="42.41999817"/>
    <n v="0"/>
  </r>
  <r>
    <n v="209"/>
    <n v="331"/>
    <x v="208"/>
    <n v="4242"/>
    <n v="7817.669922"/>
    <n v="0"/>
    <n v="0"/>
    <n v="4937"/>
    <n v="7"/>
    <n v="11.69999981"/>
    <n v="17.299999239999998"/>
    <n v="19.200000760000002"/>
    <n v="15.525"/>
    <n v="702"/>
    <x v="7"/>
    <n v="34.223999020000001"/>
    <n v="0"/>
  </r>
  <r>
    <n v="210"/>
    <n v="335"/>
    <x v="209"/>
    <n v="6415"/>
    <n v="10497.240229999999"/>
    <n v="0"/>
    <n v="0"/>
    <n v="7521"/>
    <n v="8.6999998089999995"/>
    <n v="19.899999619999999"/>
    <n v="2"/>
    <n v="13.30000019"/>
    <n v="26.241"/>
    <n v="722"/>
    <x v="30"/>
    <n v="44.493999479999999"/>
    <n v="0.49504950599999997"/>
  </r>
  <r>
    <n v="211"/>
    <n v="336"/>
    <x v="210"/>
    <n v="4439"/>
    <n v="8238.3603519999997"/>
    <n v="0"/>
    <n v="8092"/>
    <n v="5250"/>
    <n v="8.3000001910000005"/>
    <n v="18.200000760000002"/>
    <n v="14.19999981"/>
    <n v="18.200000760000002"/>
    <n v="18.391999999999999"/>
    <n v="707"/>
    <x v="18"/>
    <n v="36.939998629999998"/>
    <n v="0.19801980299999999"/>
  </r>
  <r>
    <n v="212"/>
    <n v="340"/>
    <x v="211"/>
    <n v="4493"/>
    <n v="8250.3203130000002"/>
    <n v="0"/>
    <n v="0"/>
    <n v="5371"/>
    <n v="10.100000380000001"/>
    <n v="16.700000760000002"/>
    <n v="15.30000019"/>
    <n v="15.30000019"/>
    <n v="18.108000000000001"/>
    <n v="698"/>
    <x v="1"/>
    <n v="32.447498320000001"/>
    <n v="0"/>
  </r>
  <r>
    <n v="213"/>
    <n v="341"/>
    <x v="212"/>
    <n v="4558"/>
    <n v="12219.910159999999"/>
    <n v="0"/>
    <n v="0"/>
    <n v="5640"/>
    <n v="5.6999998090000004"/>
    <n v="13.100000380000001"/>
    <n v="10.600000380000001"/>
    <n v="16.600000380000001"/>
    <n v="14.728"/>
    <n v="717"/>
    <x v="1"/>
    <n v="35.508998869999999"/>
    <n v="1.190476179"/>
  </r>
  <r>
    <n v="214"/>
    <n v="342"/>
    <x v="213"/>
    <n v="4686"/>
    <n v="8003.4799800000001"/>
    <n v="0"/>
    <n v="0"/>
    <n v="5412"/>
    <n v="11.899999619999999"/>
    <n v="14.19999981"/>
    <n v="3.0999999049999998"/>
    <n v="17.600000380000001"/>
    <n v="17.274999999999999"/>
    <n v="715"/>
    <x v="16"/>
    <n v="38.948001859999998"/>
    <n v="0"/>
  </r>
  <r>
    <n v="215"/>
    <n v="343"/>
    <x v="214"/>
    <n v="3023"/>
    <n v="6597.8500979999999"/>
    <n v="0"/>
    <n v="0"/>
    <n v="3868"/>
    <n v="9.1000003809999992"/>
    <n v="22.299999239999998"/>
    <n v="27.100000380000001"/>
    <n v="15.5"/>
    <n v="13.143000000000001"/>
    <n v="696"/>
    <x v="70"/>
    <n v="31.555999759999999"/>
    <n v="0"/>
  </r>
  <r>
    <n v="216"/>
    <n v="344"/>
    <x v="215"/>
    <n v="5631"/>
    <n v="9549.1503909999992"/>
    <n v="0"/>
    <n v="0"/>
    <n v="6264"/>
    <n v="6.8000001909999996"/>
    <n v="11.100000380000001"/>
    <n v="3.2999999519999998"/>
    <n v="16.899999619999999"/>
    <n v="30.614999999999998"/>
    <n v="737"/>
    <x v="21"/>
    <s v="NA"/>
    <n v="0.78740155700000003"/>
  </r>
  <r>
    <n v="217"/>
    <n v="346"/>
    <x v="216"/>
    <n v="3986"/>
    <n v="8068.3901370000003"/>
    <n v="0"/>
    <n v="0"/>
    <n v="4805"/>
    <n v="12.5"/>
    <n v="20.899999619999999"/>
    <n v="16.600000380000001"/>
    <n v="16.600000380000001"/>
    <n v="17.850000000000001"/>
    <n v="704"/>
    <x v="16"/>
    <s v="NA"/>
    <n v="2.512562752"/>
  </r>
  <r>
    <n v="218"/>
    <n v="347"/>
    <x v="217"/>
    <n v="4945"/>
    <n v="8069.9702150000003"/>
    <n v="0"/>
    <n v="0"/>
    <n v="5712"/>
    <n v="17.200000760000002"/>
    <n v="16.200000760000002"/>
    <n v="16.899999619999999"/>
    <n v="18.399999619999999"/>
    <n v="18.155000000000001"/>
    <n v="721"/>
    <x v="35"/>
    <s v="NA"/>
    <n v="0"/>
  </r>
  <r>
    <n v="219"/>
    <n v="348"/>
    <x v="218"/>
    <n v="4545"/>
    <n v="9719.6201170000004"/>
    <n v="6541"/>
    <n v="2951"/>
    <n v="5727"/>
    <n v="8.3000001910000005"/>
    <n v="17.799999239999998"/>
    <n v="45.700000760000002"/>
    <n v="16.600000380000001"/>
    <n v="13.393000000000001"/>
    <n v="693"/>
    <x v="72"/>
    <n v="35.615501399999999"/>
    <n v="3.0800821780000001"/>
  </r>
  <r>
    <n v="220"/>
    <n v="350"/>
    <x v="219"/>
    <n v="4066"/>
    <n v="8658.5595699999994"/>
    <n v="0"/>
    <n v="0"/>
    <n v="4751"/>
    <n v="4.3000001909999996"/>
    <n v="11.69999981"/>
    <n v="4.5999999049999998"/>
    <n v="19.200000760000002"/>
    <n v="15.856"/>
    <n v="720"/>
    <x v="1"/>
    <n v="36.36650085000000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8C59C9-8D0F-4B27-8D63-3DB31364C47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7">
    <pivotField showAll="0"/>
    <pivotField showAll="0"/>
    <pivotField name="Compare Cities" axis="axisRow" showAll="0" measureFilter="1">
      <items count="2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5">
    <i>
      <x v="33"/>
    </i>
    <i>
      <x v="55"/>
    </i>
    <i>
      <x v="132"/>
    </i>
    <i>
      <x v="195"/>
    </i>
    <i t="grand">
      <x/>
    </i>
  </rowItems>
  <colItems count="1">
    <i/>
  </colItems>
  <dataFields count="1">
    <dataField name="Sum of SpEdPerc" fld="9" baseField="0" baseItem="0"/>
  </dataFields>
  <formats count="2">
    <format dxfId="13">
      <pivotArea outline="0" collapsedLevelsAreSubtotals="1" fieldPosition="0"/>
    </format>
    <format dxfId="12">
      <pivotArea dataOnly="0" labelOnly="1" outline="0" axis="axisValues" fieldPosition="0"/>
    </format>
  </formats>
  <chartFormats count="20">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2" count="1" selected="0">
            <x v="55"/>
          </reference>
        </references>
      </pivotArea>
    </chartFormat>
    <chartFormat chart="8" format="23">
      <pivotArea type="data" outline="0" fieldPosition="0">
        <references count="2">
          <reference field="4294967294" count="1" selected="0">
            <x v="0"/>
          </reference>
          <reference field="2" count="1" selected="0">
            <x v="33"/>
          </reference>
        </references>
      </pivotArea>
    </chartFormat>
    <chartFormat chart="8" format="24">
      <pivotArea type="data" outline="0" fieldPosition="0">
        <references count="2">
          <reference field="4294967294" count="1" selected="0">
            <x v="0"/>
          </reference>
          <reference field="2" count="1" selected="0">
            <x v="195"/>
          </reference>
        </references>
      </pivotArea>
    </chartFormat>
    <chartFormat chart="8" format="25">
      <pivotArea type="data" outline="0" fieldPosition="0">
        <references count="2">
          <reference field="4294967294" count="1" selected="0">
            <x v="0"/>
          </reference>
          <reference field="2" count="1" selected="0">
            <x v="132"/>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2" count="1" selected="0">
            <x v="33"/>
          </reference>
        </references>
      </pivotArea>
    </chartFormat>
    <chartFormat chart="9" format="28">
      <pivotArea type="data" outline="0" fieldPosition="0">
        <references count="2">
          <reference field="4294967294" count="1" selected="0">
            <x v="0"/>
          </reference>
          <reference field="2" count="1" selected="0">
            <x v="55"/>
          </reference>
        </references>
      </pivotArea>
    </chartFormat>
    <chartFormat chart="9" format="29">
      <pivotArea type="data" outline="0" fieldPosition="0">
        <references count="2">
          <reference field="4294967294" count="1" selected="0">
            <x v="0"/>
          </reference>
          <reference field="2" count="1" selected="0">
            <x v="132"/>
          </reference>
        </references>
      </pivotArea>
    </chartFormat>
    <chartFormat chart="9" format="30">
      <pivotArea type="data" outline="0" fieldPosition="0">
        <references count="2">
          <reference field="4294967294" count="1" selected="0">
            <x v="0"/>
          </reference>
          <reference field="2" count="1" selected="0">
            <x v="195"/>
          </reference>
        </references>
      </pivotArea>
    </chartFormat>
    <chartFormat chart="10" format="31" series="1">
      <pivotArea type="data" outline="0" fieldPosition="0">
        <references count="1">
          <reference field="4294967294" count="1" selected="0">
            <x v="0"/>
          </reference>
        </references>
      </pivotArea>
    </chartFormat>
    <chartFormat chart="10" format="32">
      <pivotArea type="data" outline="0" fieldPosition="0">
        <references count="2">
          <reference field="4294967294" count="1" selected="0">
            <x v="0"/>
          </reference>
          <reference field="2" count="1" selected="0">
            <x v="33"/>
          </reference>
        </references>
      </pivotArea>
    </chartFormat>
    <chartFormat chart="10" format="33">
      <pivotArea type="data" outline="0" fieldPosition="0">
        <references count="2">
          <reference field="4294967294" count="1" selected="0">
            <x v="0"/>
          </reference>
          <reference field="2" count="1" selected="0">
            <x v="55"/>
          </reference>
        </references>
      </pivotArea>
    </chartFormat>
    <chartFormat chart="10" format="34">
      <pivotArea type="data" outline="0" fieldPosition="0">
        <references count="2">
          <reference field="4294967294" count="1" selected="0">
            <x v="0"/>
          </reference>
          <reference field="2" count="1" selected="0">
            <x v="132"/>
          </reference>
        </references>
      </pivotArea>
    </chartFormat>
    <chartFormat chart="10" format="35">
      <pivotArea type="data" outline="0" fieldPosition="0">
        <references count="2">
          <reference field="4294967294" count="1" selected="0">
            <x v="0"/>
          </reference>
          <reference field="2" count="1" selected="0">
            <x v="195"/>
          </reference>
        </references>
      </pivotArea>
    </chartFormat>
    <chartFormat chart="11" format="31" series="1">
      <pivotArea type="data" outline="0" fieldPosition="0">
        <references count="1">
          <reference field="4294967294" count="1" selected="0">
            <x v="0"/>
          </reference>
        </references>
      </pivotArea>
    </chartFormat>
    <chartFormat chart="11" format="32">
      <pivotArea type="data" outline="0" fieldPosition="0">
        <references count="2">
          <reference field="4294967294" count="1" selected="0">
            <x v="0"/>
          </reference>
          <reference field="2" count="1" selected="0">
            <x v="33"/>
          </reference>
        </references>
      </pivotArea>
    </chartFormat>
    <chartFormat chart="11" format="33">
      <pivotArea type="data" outline="0" fieldPosition="0">
        <references count="2">
          <reference field="4294967294" count="1" selected="0">
            <x v="0"/>
          </reference>
          <reference field="2" count="1" selected="0">
            <x v="55"/>
          </reference>
        </references>
      </pivotArea>
    </chartFormat>
    <chartFormat chart="11" format="34">
      <pivotArea type="data" outline="0" fieldPosition="0">
        <references count="2">
          <reference field="4294967294" count="1" selected="0">
            <x v="0"/>
          </reference>
          <reference field="2" count="1" selected="0">
            <x v="132"/>
          </reference>
        </references>
      </pivotArea>
    </chartFormat>
    <chartFormat chart="11" format="35">
      <pivotArea type="data" outline="0" fieldPosition="0">
        <references count="2">
          <reference field="4294967294" count="1" selected="0">
            <x v="0"/>
          </reference>
          <reference field="2" count="1" selected="0">
            <x v="195"/>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C35DB7-A9E5-47B8-9C72-9591121032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7">
    <pivotField showAll="0"/>
    <pivotField showAll="0"/>
    <pivotField name="Compare Cities" axis="axisRow" showAll="0" measureFilter="1">
      <items count="2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5">
    <i>
      <x v="21"/>
    </i>
    <i>
      <x v="96"/>
    </i>
    <i>
      <x v="168"/>
    </i>
    <i>
      <x v="173"/>
    </i>
    <i t="grand">
      <x/>
    </i>
  </rowItems>
  <colItems count="1">
    <i/>
  </colItems>
  <dataFields count="1">
    <dataField name="Sum of FreeLunPer" fld="10" baseField="0" baseItem="0"/>
  </dataFields>
  <formats count="2">
    <format dxfId="11">
      <pivotArea outline="0" collapsedLevelsAreSubtotals="1" fieldPosition="0"/>
    </format>
    <format dxfId="10">
      <pivotArea dataOnly="0" labelOnly="1" outline="0" axis="axisValues" fieldPosition="0"/>
    </format>
  </formats>
  <chartFormats count="20">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2" count="1" selected="0">
            <x v="173"/>
          </reference>
        </references>
      </pivotArea>
    </chartFormat>
    <chartFormat chart="4" format="13">
      <pivotArea type="data" outline="0" fieldPosition="0">
        <references count="2">
          <reference field="4294967294" count="1" selected="0">
            <x v="0"/>
          </reference>
          <reference field="2" count="1" selected="0">
            <x v="168"/>
          </reference>
        </references>
      </pivotArea>
    </chartFormat>
    <chartFormat chart="4" format="14">
      <pivotArea type="data" outline="0" fieldPosition="0">
        <references count="2">
          <reference field="4294967294" count="1" selected="0">
            <x v="0"/>
          </reference>
          <reference field="2" count="1" selected="0">
            <x v="96"/>
          </reference>
        </references>
      </pivotArea>
    </chartFormat>
    <chartFormat chart="4" format="15">
      <pivotArea type="data" outline="0" fieldPosition="0">
        <references count="2">
          <reference field="4294967294" count="1" selected="0">
            <x v="0"/>
          </reference>
          <reference field="2" count="1" selected="0">
            <x v="21"/>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2" count="1" selected="0">
            <x v="21"/>
          </reference>
        </references>
      </pivotArea>
    </chartFormat>
    <chartFormat chart="5" format="18">
      <pivotArea type="data" outline="0" fieldPosition="0">
        <references count="2">
          <reference field="4294967294" count="1" selected="0">
            <x v="0"/>
          </reference>
          <reference field="2" count="1" selected="0">
            <x v="96"/>
          </reference>
        </references>
      </pivotArea>
    </chartFormat>
    <chartFormat chart="5" format="19">
      <pivotArea type="data" outline="0" fieldPosition="0">
        <references count="2">
          <reference field="4294967294" count="1" selected="0">
            <x v="0"/>
          </reference>
          <reference field="2" count="1" selected="0">
            <x v="168"/>
          </reference>
        </references>
      </pivotArea>
    </chartFormat>
    <chartFormat chart="5" format="20">
      <pivotArea type="data" outline="0" fieldPosition="0">
        <references count="2">
          <reference field="4294967294" count="1" selected="0">
            <x v="0"/>
          </reference>
          <reference field="2" count="1" selected="0">
            <x v="173"/>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2" count="1" selected="0">
            <x v="21"/>
          </reference>
        </references>
      </pivotArea>
    </chartFormat>
    <chartFormat chart="6" format="23">
      <pivotArea type="data" outline="0" fieldPosition="0">
        <references count="2">
          <reference field="4294967294" count="1" selected="0">
            <x v="0"/>
          </reference>
          <reference field="2" count="1" selected="0">
            <x v="96"/>
          </reference>
        </references>
      </pivotArea>
    </chartFormat>
    <chartFormat chart="6" format="24">
      <pivotArea type="data" outline="0" fieldPosition="0">
        <references count="2">
          <reference field="4294967294" count="1" selected="0">
            <x v="0"/>
          </reference>
          <reference field="2" count="1" selected="0">
            <x v="168"/>
          </reference>
        </references>
      </pivotArea>
    </chartFormat>
    <chartFormat chart="6" format="25">
      <pivotArea type="data" outline="0" fieldPosition="0">
        <references count="2">
          <reference field="4294967294" count="1" selected="0">
            <x v="0"/>
          </reference>
          <reference field="2" count="1" selected="0">
            <x v="173"/>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2" count="1" selected="0">
            <x v="21"/>
          </reference>
        </references>
      </pivotArea>
    </chartFormat>
    <chartFormat chart="7" format="23">
      <pivotArea type="data" outline="0" fieldPosition="0">
        <references count="2">
          <reference field="4294967294" count="1" selected="0">
            <x v="0"/>
          </reference>
          <reference field="2" count="1" selected="0">
            <x v="96"/>
          </reference>
        </references>
      </pivotArea>
    </chartFormat>
    <chartFormat chart="7" format="24">
      <pivotArea type="data" outline="0" fieldPosition="0">
        <references count="2">
          <reference field="4294967294" count="1" selected="0">
            <x v="0"/>
          </reference>
          <reference field="2" count="1" selected="0">
            <x v="168"/>
          </reference>
        </references>
      </pivotArea>
    </chartFormat>
    <chartFormat chart="7" format="25">
      <pivotArea type="data" outline="0" fieldPosition="0">
        <references count="2">
          <reference field="4294967294" count="1" selected="0">
            <x v="0"/>
          </reference>
          <reference field="2" count="1" selected="0">
            <x v="173"/>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69230E-6508-4CA6-9FFD-F2C5C80358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7">
    <pivotField showAll="0"/>
    <pivotField showAll="0"/>
    <pivotField name="Compare Cities" axis="axisRow" showAll="0" measureFilter="1">
      <items count="2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5">
    <i>
      <x v="87"/>
    </i>
    <i>
      <x v="96"/>
    </i>
    <i>
      <x v="106"/>
    </i>
    <i>
      <x v="158"/>
    </i>
    <i t="grand">
      <x/>
    </i>
  </rowItems>
  <colItems count="1">
    <i/>
  </colItems>
  <dataFields count="1">
    <dataField name="Average of ESLPer" fld="16" subtotal="average" baseField="2" baseItem="87" numFmtId="164"/>
  </dataFields>
  <formats count="2">
    <format dxfId="9">
      <pivotArea outline="0" collapsedLevelsAreSubtotals="1" fieldPosition="0"/>
    </format>
    <format dxfId="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87"/>
          </reference>
        </references>
      </pivotArea>
    </chartFormat>
    <chartFormat chart="0" format="2">
      <pivotArea type="data" outline="0" fieldPosition="0">
        <references count="2">
          <reference field="4294967294" count="1" selected="0">
            <x v="0"/>
          </reference>
          <reference field="2" count="1" selected="0">
            <x v="96"/>
          </reference>
        </references>
      </pivotArea>
    </chartFormat>
    <chartFormat chart="0" format="3">
      <pivotArea type="data" outline="0" fieldPosition="0">
        <references count="2">
          <reference field="4294967294" count="1" selected="0">
            <x v="0"/>
          </reference>
          <reference field="2" count="1" selected="0">
            <x v="106"/>
          </reference>
        </references>
      </pivotArea>
    </chartFormat>
    <chartFormat chart="0" format="4">
      <pivotArea type="data" outline="0" fieldPosition="0">
        <references count="2">
          <reference field="4294967294" count="1" selected="0">
            <x v="0"/>
          </reference>
          <reference field="2" count="1" selected="0">
            <x v="158"/>
          </reference>
        </references>
      </pivotArea>
    </chartFormat>
    <chartFormat chart="0" format="5">
      <pivotArea type="data" outline="0" fieldPosition="0">
        <references count="2">
          <reference field="4294967294" count="1" selected="0">
            <x v="0"/>
          </reference>
          <reference field="2" count="1" selected="0">
            <x v="178"/>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87"/>
          </reference>
        </references>
      </pivotArea>
    </chartFormat>
    <chartFormat chart="3" format="14">
      <pivotArea type="data" outline="0" fieldPosition="0">
        <references count="2">
          <reference field="4294967294" count="1" selected="0">
            <x v="0"/>
          </reference>
          <reference field="2" count="1" selected="0">
            <x v="96"/>
          </reference>
        </references>
      </pivotArea>
    </chartFormat>
    <chartFormat chart="3" format="15">
      <pivotArea type="data" outline="0" fieldPosition="0">
        <references count="2">
          <reference field="4294967294" count="1" selected="0">
            <x v="0"/>
          </reference>
          <reference field="2" count="1" selected="0">
            <x v="106"/>
          </reference>
        </references>
      </pivotArea>
    </chartFormat>
    <chartFormat chart="3" format="16">
      <pivotArea type="data" outline="0" fieldPosition="0">
        <references count="2">
          <reference field="4294967294" count="1" selected="0">
            <x v="0"/>
          </reference>
          <reference field="2" count="1" selected="0">
            <x v="158"/>
          </reference>
        </references>
      </pivotArea>
    </chartFormat>
    <chartFormat chart="3" format="17">
      <pivotArea type="data" outline="0" fieldPosition="0">
        <references count="2">
          <reference field="4294967294" count="1" selected="0">
            <x v="0"/>
          </reference>
          <reference field="2" count="1" selected="0">
            <x v="178"/>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CA8C90-BBA2-4CEB-B1F5-CDAA69AD1B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0" firstDataRow="1" firstDataCol="1"/>
  <pivotFields count="17">
    <pivotField showAll="0"/>
    <pivotField showAll="0"/>
    <pivotField name="Compare Cities" axis="axisRow" showAll="0" measureFilter="1">
      <items count="2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5">
    <i>
      <x v="33"/>
    </i>
    <i>
      <x v="37"/>
    </i>
    <i>
      <x v="103"/>
    </i>
    <i>
      <x v="207"/>
    </i>
    <i t="grand">
      <x/>
    </i>
  </rowItems>
  <colFields count="1">
    <field x="-2"/>
  </colFields>
  <colItems count="4">
    <i>
      <x/>
    </i>
    <i i="1">
      <x v="1"/>
    </i>
    <i i="2">
      <x v="2"/>
    </i>
    <i i="3">
      <x v="3"/>
    </i>
  </colItems>
  <dataFields count="4">
    <dataField name="Regular Students" fld="3" baseField="2" baseItem="33" numFmtId="165"/>
    <dataField name="Special Education Students" fld="4" baseField="2" baseItem="33"/>
    <dataField name="Bilingual Students" fld="5" baseField="2" baseItem="33" numFmtId="165"/>
    <dataField name="Occupational Students" fld="6" baseField="2" baseItem="33"/>
  </dataFields>
  <formats count="6">
    <format dxfId="7">
      <pivotArea outline="0" collapsedLevelsAreSubtotals="1" fieldPosition="0">
        <references count="1">
          <reference field="4294967294" count="1" selected="0">
            <x v="0"/>
          </reference>
        </references>
      </pivotArea>
    </format>
    <format dxfId="6">
      <pivotArea dataOnly="0" labelOnly="1" outline="0" fieldPosition="0">
        <references count="1">
          <reference field="4294967294" count="1">
            <x v="0"/>
          </reference>
        </references>
      </pivotArea>
    </format>
    <format dxfId="5">
      <pivotArea dataOnly="0" outline="0" fieldPosition="0">
        <references count="1">
          <reference field="4294967294" count="1">
            <x v="1"/>
          </reference>
        </references>
      </pivotArea>
    </format>
    <format dxfId="4">
      <pivotArea outline="0" collapsedLevelsAreSubtotals="1"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 dxfId="2">
      <pivotArea dataOnly="0" outline="0" fieldPosition="0">
        <references count="1">
          <reference field="4294967294" count="1">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7">
    <pivotField showAll="0"/>
    <pivotField showAll="0"/>
    <pivotField name="Choose a City" axis="axisRow" showAll="0">
      <items count="22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x="27"/>
        <item h="1" x="28"/>
        <item h="1" x="29"/>
        <item h="1" x="30"/>
        <item h="1" x="31"/>
        <item h="1" x="32"/>
        <item h="1" x="33"/>
        <item h="1" x="34"/>
        <item h="1" x="35"/>
        <item h="1" x="36"/>
        <item h="1" x="37"/>
        <item h="1" x="38"/>
        <item h="1" x="39"/>
        <item h="1" x="40"/>
        <item x="41"/>
        <item h="1" x="42"/>
        <item h="1" x="43"/>
        <item h="1" x="44"/>
        <item h="1" x="45"/>
        <item h="1" x="46"/>
        <item h="1" x="47"/>
        <item h="1" x="48"/>
        <item h="1" x="49"/>
        <item h="1" x="50"/>
        <item h="1" x="51"/>
        <item x="52"/>
        <item h="1" x="53"/>
        <item h="1" x="54"/>
        <item h="1" x="55"/>
        <item h="1" x="56"/>
        <item h="1" x="57"/>
        <item h="1" x="58"/>
        <item h="1" x="59"/>
        <item h="1" x="60"/>
        <item h="1" x="61"/>
        <item h="1" x="62"/>
        <item h="1" x="63"/>
        <item h="1" x="64"/>
        <item h="1" x="65"/>
        <item h="1" x="66"/>
        <item x="67"/>
        <item h="1" x="68"/>
        <item h="1" x="69"/>
        <item h="1" x="70"/>
        <item h="1" x="71"/>
        <item h="1" x="72"/>
        <item h="1" x="73"/>
        <item h="1" x="74"/>
        <item h="1" x="75"/>
        <item h="1" x="76"/>
        <item h="1" x="77"/>
        <item h="1" x="78"/>
        <item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6">
    <i>
      <x v="27"/>
    </i>
    <i>
      <x v="41"/>
    </i>
    <i>
      <x v="52"/>
    </i>
    <i>
      <x v="67"/>
    </i>
    <i>
      <x v="79"/>
    </i>
    <i t="grand">
      <x/>
    </i>
  </rowItems>
  <colItems count="1">
    <i/>
  </colItems>
  <dataFields count="1">
    <dataField name="Average of StuTeaRatio" fld="11" subtotal="average" baseField="2" baseItem="1" numFmtId="164"/>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7">
    <pivotField showAll="0"/>
    <pivotField showAll="0"/>
    <pivotField name="Compare Cities" axis="axisRow" showAll="0">
      <items count="221">
        <item x="0"/>
        <item x="1"/>
        <item x="2"/>
        <item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74">
        <item x="50"/>
        <item x="53"/>
        <item x="68"/>
        <item x="27"/>
        <item x="17"/>
        <item x="37"/>
        <item x="57"/>
        <item x="20"/>
        <item x="39"/>
        <item x="72"/>
        <item x="65"/>
        <item x="28"/>
        <item x="62"/>
        <item x="49"/>
        <item x="70"/>
        <item x="67"/>
        <item x="58"/>
        <item x="42"/>
        <item x="45"/>
        <item x="36"/>
        <item x="10"/>
        <item x="59"/>
        <item x="32"/>
        <item x="9"/>
        <item x="24"/>
        <item x="18"/>
        <item x="41"/>
        <item x="69"/>
        <item x="7"/>
        <item x="51"/>
        <item x="44"/>
        <item x="0"/>
        <item x="38"/>
        <item x="2"/>
        <item x="29"/>
        <item x="56"/>
        <item x="16"/>
        <item x="14"/>
        <item x="11"/>
        <item x="3"/>
        <item x="22"/>
        <item x="19"/>
        <item x="40"/>
        <item x="8"/>
        <item x="25"/>
        <item x="6"/>
        <item x="71"/>
        <item x="34"/>
        <item x="63"/>
        <item x="35"/>
        <item x="26"/>
        <item x="15"/>
        <item x="46"/>
        <item x="64"/>
        <item x="5"/>
        <item x="55"/>
        <item x="52"/>
        <item x="30"/>
        <item x="33"/>
        <item x="43"/>
        <item x="66"/>
        <item x="61"/>
        <item x="48"/>
        <item x="13"/>
        <item x="12"/>
        <item x="60"/>
        <item x="4"/>
        <item x="21"/>
        <item x="54"/>
        <item x="47"/>
        <item x="31"/>
        <item x="23"/>
        <item x="1"/>
        <item t="default"/>
      </items>
    </pivotField>
    <pivotField showAll="0"/>
    <pivotField showAll="0"/>
  </pivotFields>
  <rowFields count="1">
    <field x="2"/>
  </rowFields>
  <rowItems count="6">
    <i>
      <x/>
    </i>
    <i>
      <x v="1"/>
    </i>
    <i>
      <x v="2"/>
    </i>
    <i>
      <x v="3"/>
    </i>
    <i>
      <x v="4"/>
    </i>
    <i t="grand">
      <x/>
    </i>
  </rowItems>
  <colItems count="1">
    <i/>
  </colItems>
  <dataFields count="1">
    <dataField name="Average of 8thGrScore" fld="14" subtotal="average" baseField="2" baseItem="0"/>
  </dataFields>
  <chartFormats count="2">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7">
    <pivotField showAll="0"/>
    <pivotField showAll="0"/>
    <pivotField name="Compare Cities" axis="axisRow" showAll="0">
      <items count="221">
        <item h="1" x="0"/>
        <item x="1"/>
        <item h="1" x="2"/>
        <item x="3"/>
        <item h="1" x="4"/>
        <item h="1" x="5"/>
        <item x="6"/>
        <item h="1" x="7"/>
        <item h="1" x="8"/>
        <item h="1" x="9"/>
        <item h="1" x="10"/>
        <item h="1" x="11"/>
        <item x="12"/>
        <item h="1" x="13"/>
        <item h="1" x="14"/>
        <item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6">
    <i>
      <x v="1"/>
    </i>
    <i>
      <x v="3"/>
    </i>
    <i>
      <x v="6"/>
    </i>
    <i>
      <x v="12"/>
    </i>
    <i>
      <x v="15"/>
    </i>
    <i t="grand">
      <x/>
    </i>
  </rowItems>
  <colItems count="1">
    <i/>
  </colItems>
  <dataFields count="1">
    <dataField name="Average of 4thGrScore" fld="13"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3E958680-77A4-4AAA-A534-B6819579DE06}" sourceName="City">
  <pivotTables>
    <pivotTable tabId="6" name="PivotTable3"/>
  </pivotTables>
  <data>
    <tabular pivotCacheId="107776967">
      <items count="22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re Cities 1" xr10:uid="{74153722-C39A-4113-93C9-1527C76DDB04}" cache="Slicer_City2" caption="Compare Cities" startItem="2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2000000}"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re Cities" xr10:uid="{1BDBFAE0-DC4F-48A1-A065-DA0EF525C57F}" cache="Slicer_City2" caption="Compare Citi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StudentScores" displayName="MAStudentScores" ref="A1:Q221" totalsRowShown="0">
  <autoFilter ref="A1:Q221" xr:uid="{00000000-0009-0000-0100-000001000000}"/>
  <tableColumns count="17">
    <tableColumn id="1" xr3:uid="{00000000-0010-0000-0000-000001000000}" name="RowNum"/>
    <tableColumn id="2" xr3:uid="{00000000-0010-0000-0000-000002000000}" name="District"/>
    <tableColumn id="3" xr3:uid="{00000000-0010-0000-0000-000003000000}" name="City"/>
    <tableColumn id="4" xr3:uid="{00000000-0010-0000-0000-000004000000}" name="ExpendReg"/>
    <tableColumn id="5" xr3:uid="{00000000-0010-0000-0000-000005000000}" name="ExpendSpEd"/>
    <tableColumn id="6" xr3:uid="{00000000-0010-0000-0000-000006000000}" name="ExpendBil"/>
    <tableColumn id="7" xr3:uid="{00000000-0010-0000-0000-000007000000}" name="ExpendOcc"/>
    <tableColumn id="8" xr3:uid="{00000000-0010-0000-0000-000008000000}" name="ExpendTotal"/>
    <tableColumn id="9" xr3:uid="{00000000-0010-0000-0000-000009000000}" name="StuComp"/>
    <tableColumn id="10" xr3:uid="{00000000-0010-0000-0000-00000A000000}" name="SpEdPerc"/>
    <tableColumn id="11" xr3:uid="{00000000-0010-0000-0000-00000B000000}" name="FreeLunPer"/>
    <tableColumn id="12" xr3:uid="{00000000-0010-0000-0000-00000C000000}" name="StuTeaRatio"/>
    <tableColumn id="13" xr3:uid="{00000000-0010-0000-0000-00000D000000}" name="PerCapitaInc"/>
    <tableColumn id="14" xr3:uid="{00000000-0010-0000-0000-00000E000000}" name="4thGrScore"/>
    <tableColumn id="15" xr3:uid="{00000000-0010-0000-0000-00000F000000}" name="8thGrScore"/>
    <tableColumn id="16" xr3:uid="{00000000-0010-0000-0000-000010000000}" name="AvgTeaSal"/>
    <tableColumn id="17" xr3:uid="{00000000-0010-0000-0000-000011000000}" name="ESLP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
  <sheetViews>
    <sheetView tabSelected="1" zoomScaleNormal="100" workbookViewId="0">
      <selection activeCell="S3" sqref="S3:T3"/>
    </sheetView>
  </sheetViews>
  <sheetFormatPr defaultRowHeight="15" x14ac:dyDescent="0.25"/>
  <cols>
    <col min="5" max="5" width="11" customWidth="1"/>
    <col min="6" max="6" width="15.140625" customWidth="1"/>
    <col min="7" max="7" width="3.140625" customWidth="1"/>
    <col min="10" max="10" width="9.140625" customWidth="1"/>
    <col min="13" max="13" width="10.85546875" customWidth="1"/>
    <col min="14" max="14" width="3.140625" customWidth="1"/>
    <col min="15" max="15" width="6.85546875" customWidth="1"/>
    <col min="16" max="16" width="5.140625" customWidth="1"/>
    <col min="17" max="17" width="8.140625" customWidth="1"/>
    <col min="18" max="18" width="6.85546875" customWidth="1"/>
    <col min="19" max="19" width="6.5703125" customWidth="1"/>
    <col min="20" max="20" width="25.7109375" customWidth="1"/>
  </cols>
  <sheetData>
    <row r="1" spans="1:20" ht="29.25" thickBot="1" x14ac:dyDescent="0.3">
      <c r="A1" s="15" t="s">
        <v>245</v>
      </c>
      <c r="B1" s="16"/>
      <c r="C1" s="16"/>
      <c r="D1" s="16"/>
      <c r="E1" s="16"/>
      <c r="F1" s="16"/>
      <c r="G1" s="17"/>
      <c r="H1" s="16"/>
      <c r="I1" s="16"/>
      <c r="J1" s="16"/>
      <c r="K1" s="16"/>
      <c r="L1" s="16"/>
      <c r="M1" s="16"/>
      <c r="N1" s="17"/>
      <c r="O1" s="16"/>
      <c r="P1" s="16"/>
      <c r="Q1" s="16"/>
      <c r="R1" s="16"/>
      <c r="S1" s="16"/>
      <c r="T1" s="18"/>
    </row>
    <row r="2" spans="1:20" ht="27" thickBot="1" x14ac:dyDescent="0.3">
      <c r="A2" s="19" t="s">
        <v>247</v>
      </c>
      <c r="B2" s="20"/>
      <c r="C2" s="20"/>
      <c r="D2" s="20"/>
      <c r="E2" s="20"/>
      <c r="F2" s="20"/>
      <c r="G2" s="11"/>
      <c r="H2" s="20" t="s">
        <v>247</v>
      </c>
      <c r="I2" s="20"/>
      <c r="J2" s="20"/>
      <c r="K2" s="20"/>
      <c r="L2" s="20"/>
      <c r="M2" s="20"/>
      <c r="N2" s="11"/>
      <c r="O2" s="20" t="s">
        <v>250</v>
      </c>
      <c r="P2" s="20"/>
      <c r="Q2" s="20"/>
      <c r="R2" s="20"/>
      <c r="S2" s="20"/>
      <c r="T2" s="21"/>
    </row>
    <row r="3" spans="1:20" ht="29.25" thickBot="1" x14ac:dyDescent="0.3">
      <c r="A3" s="23" t="str">
        <f>'8thGrade'!F4</f>
        <v>Carlisle</v>
      </c>
      <c r="B3" s="12"/>
      <c r="C3" s="9">
        <f>'8thGrade'!F3</f>
        <v>747</v>
      </c>
      <c r="D3" s="22" t="s">
        <v>246</v>
      </c>
      <c r="E3" s="22"/>
      <c r="F3" s="22"/>
      <c r="G3" s="10"/>
      <c r="H3" s="12" t="str">
        <f>'4thGrade'!F4</f>
        <v>Lexington</v>
      </c>
      <c r="I3" s="12"/>
      <c r="J3" s="9">
        <f>'4thGrade'!F3</f>
        <v>740</v>
      </c>
      <c r="K3" s="22" t="s">
        <v>246</v>
      </c>
      <c r="L3" s="22"/>
      <c r="M3" s="22"/>
      <c r="N3" s="10"/>
      <c r="O3" s="12" t="str">
        <f>StuTeachRatio!G4</f>
        <v>Boston</v>
      </c>
      <c r="P3" s="12"/>
      <c r="Q3" s="7" t="s">
        <v>249</v>
      </c>
      <c r="R3" s="9">
        <f>StuTeachRatio!G3</f>
        <v>27</v>
      </c>
      <c r="S3" s="13" t="s">
        <v>251</v>
      </c>
      <c r="T3" s="14"/>
    </row>
    <row r="4" spans="1:20" ht="153" customHeight="1" x14ac:dyDescent="0.25"/>
  </sheetData>
  <mergeCells count="10">
    <mergeCell ref="O3:P3"/>
    <mergeCell ref="S3:T3"/>
    <mergeCell ref="A1:T1"/>
    <mergeCell ref="A2:F2"/>
    <mergeCell ref="H2:M2"/>
    <mergeCell ref="O2:T2"/>
    <mergeCell ref="D3:F3"/>
    <mergeCell ref="K3:M3"/>
    <mergeCell ref="H3:I3"/>
    <mergeCell ref="A3: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21"/>
  <sheetViews>
    <sheetView topLeftCell="A2" workbookViewId="0">
      <selection activeCell="E11" sqref="E11"/>
    </sheetView>
  </sheetViews>
  <sheetFormatPr defaultRowHeight="15" x14ac:dyDescent="0.25"/>
  <cols>
    <col min="1" max="1" width="11.28515625" customWidth="1"/>
    <col min="2" max="2" width="9.42578125" customWidth="1"/>
    <col min="4" max="4" width="13" customWidth="1"/>
    <col min="5" max="5" width="14" customWidth="1"/>
    <col min="6" max="6" width="12" customWidth="1"/>
    <col min="7" max="7" width="12.85546875" customWidth="1"/>
    <col min="8" max="8" width="14.140625" customWidth="1"/>
    <col min="9" max="9" width="11.140625" customWidth="1"/>
    <col min="10" max="10" width="11.28515625" customWidth="1"/>
    <col min="11" max="11" width="13.28515625" customWidth="1"/>
    <col min="12" max="12" width="13.7109375" customWidth="1"/>
    <col min="13" max="13" width="14.28515625" customWidth="1"/>
    <col min="14" max="15" width="13" customWidth="1"/>
    <col min="16" max="16" width="12.1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1</v>
      </c>
      <c r="B2">
        <v>1</v>
      </c>
      <c r="C2" t="s">
        <v>17</v>
      </c>
      <c r="D2">
        <v>4201</v>
      </c>
      <c r="E2">
        <v>7375.6899409999996</v>
      </c>
      <c r="F2">
        <v>0</v>
      </c>
      <c r="G2">
        <v>0</v>
      </c>
      <c r="H2">
        <v>4646</v>
      </c>
      <c r="I2">
        <v>16.600000380000001</v>
      </c>
      <c r="J2">
        <v>14.600000380000001</v>
      </c>
      <c r="K2">
        <v>11.80000019</v>
      </c>
      <c r="L2">
        <v>19</v>
      </c>
      <c r="M2">
        <v>16.379000000000001</v>
      </c>
      <c r="N2">
        <v>714</v>
      </c>
      <c r="O2">
        <v>691</v>
      </c>
      <c r="P2">
        <v>34.36000061</v>
      </c>
      <c r="Q2">
        <v>0</v>
      </c>
    </row>
    <row r="3" spans="1:17" x14ac:dyDescent="0.25">
      <c r="A3">
        <v>2</v>
      </c>
      <c r="B3">
        <v>2</v>
      </c>
      <c r="C3" t="s">
        <v>18</v>
      </c>
      <c r="D3">
        <v>4129</v>
      </c>
      <c r="E3">
        <v>8573.9902340000008</v>
      </c>
      <c r="F3">
        <v>0</v>
      </c>
      <c r="G3">
        <v>0</v>
      </c>
      <c r="H3">
        <v>4930</v>
      </c>
      <c r="I3">
        <v>5.6999998090000004</v>
      </c>
      <c r="J3">
        <v>17.399999619999999</v>
      </c>
      <c r="K3">
        <v>2.5</v>
      </c>
      <c r="L3">
        <v>22.600000380000001</v>
      </c>
      <c r="M3">
        <v>25.792000000000002</v>
      </c>
      <c r="N3">
        <v>731</v>
      </c>
      <c r="O3" t="s">
        <v>19</v>
      </c>
      <c r="P3">
        <v>38.062999730000001</v>
      </c>
      <c r="Q3">
        <v>1.246105909</v>
      </c>
    </row>
    <row r="4" spans="1:17" x14ac:dyDescent="0.25">
      <c r="A4">
        <v>3</v>
      </c>
      <c r="B4">
        <v>3</v>
      </c>
      <c r="C4" t="s">
        <v>20</v>
      </c>
      <c r="D4">
        <v>3627</v>
      </c>
      <c r="E4">
        <v>8081.7202150000003</v>
      </c>
      <c r="F4">
        <v>0</v>
      </c>
      <c r="G4">
        <v>0</v>
      </c>
      <c r="H4">
        <v>4281</v>
      </c>
      <c r="I4">
        <v>7.5</v>
      </c>
      <c r="J4">
        <v>12.100000380000001</v>
      </c>
      <c r="K4">
        <v>14.100000380000001</v>
      </c>
      <c r="L4">
        <v>19.299999239999998</v>
      </c>
      <c r="M4">
        <v>14.04</v>
      </c>
      <c r="N4">
        <v>704</v>
      </c>
      <c r="O4">
        <v>693</v>
      </c>
      <c r="P4">
        <v>32.491001130000001</v>
      </c>
      <c r="Q4">
        <v>0</v>
      </c>
    </row>
    <row r="5" spans="1:17" x14ac:dyDescent="0.25">
      <c r="A5">
        <v>4</v>
      </c>
      <c r="B5">
        <v>5</v>
      </c>
      <c r="C5" t="s">
        <v>21</v>
      </c>
      <c r="D5">
        <v>4015</v>
      </c>
      <c r="E5">
        <v>8181.3701170000004</v>
      </c>
      <c r="F5">
        <v>0</v>
      </c>
      <c r="G5">
        <v>0</v>
      </c>
      <c r="H5">
        <v>4826</v>
      </c>
      <c r="I5">
        <v>8.6000003809999992</v>
      </c>
      <c r="J5">
        <v>21.100000380000001</v>
      </c>
      <c r="K5">
        <v>12.100000380000001</v>
      </c>
      <c r="L5">
        <v>17.899999619999999</v>
      </c>
      <c r="M5">
        <v>16.111000000000001</v>
      </c>
      <c r="N5">
        <v>704</v>
      </c>
      <c r="O5">
        <v>691</v>
      </c>
      <c r="P5">
        <v>33.105998990000003</v>
      </c>
      <c r="Q5">
        <v>0.32258063599999998</v>
      </c>
    </row>
    <row r="6" spans="1:17" x14ac:dyDescent="0.25">
      <c r="A6">
        <v>5</v>
      </c>
      <c r="B6">
        <v>7</v>
      </c>
      <c r="C6" t="s">
        <v>22</v>
      </c>
      <c r="D6">
        <v>4273</v>
      </c>
      <c r="E6">
        <v>7037.2202150000003</v>
      </c>
      <c r="F6">
        <v>0</v>
      </c>
      <c r="G6">
        <v>0</v>
      </c>
      <c r="H6">
        <v>4824</v>
      </c>
      <c r="I6">
        <v>6.0999999049999998</v>
      </c>
      <c r="J6">
        <v>16.799999239999998</v>
      </c>
      <c r="K6">
        <v>17.399999619999999</v>
      </c>
      <c r="L6">
        <v>17.5</v>
      </c>
      <c r="M6">
        <v>15.423</v>
      </c>
      <c r="N6">
        <v>701</v>
      </c>
      <c r="O6">
        <v>699</v>
      </c>
      <c r="P6">
        <v>34.436500549999998</v>
      </c>
      <c r="Q6">
        <v>0</v>
      </c>
    </row>
    <row r="7" spans="1:17" x14ac:dyDescent="0.25">
      <c r="A7">
        <v>6</v>
      </c>
      <c r="B7">
        <v>8</v>
      </c>
      <c r="C7" t="s">
        <v>23</v>
      </c>
      <c r="D7">
        <v>5183</v>
      </c>
      <c r="E7">
        <v>10595.799800000001</v>
      </c>
      <c r="F7">
        <v>6235</v>
      </c>
      <c r="G7">
        <v>0</v>
      </c>
      <c r="H7">
        <v>6454</v>
      </c>
      <c r="I7">
        <v>7.6999998090000004</v>
      </c>
      <c r="J7">
        <v>17.200000760000002</v>
      </c>
      <c r="K7">
        <v>26.799999239999998</v>
      </c>
      <c r="L7">
        <v>15.69999981</v>
      </c>
      <c r="M7">
        <v>11.144</v>
      </c>
      <c r="N7">
        <v>714</v>
      </c>
      <c r="O7" t="s">
        <v>19</v>
      </c>
      <c r="P7" t="s">
        <v>19</v>
      </c>
      <c r="Q7">
        <v>3.9215686320000001</v>
      </c>
    </row>
    <row r="8" spans="1:17" x14ac:dyDescent="0.25">
      <c r="A8">
        <v>7</v>
      </c>
      <c r="B8">
        <v>9</v>
      </c>
      <c r="C8" t="s">
        <v>24</v>
      </c>
      <c r="D8">
        <v>4685</v>
      </c>
      <c r="E8">
        <v>12279.58008</v>
      </c>
      <c r="F8">
        <v>0</v>
      </c>
      <c r="G8">
        <v>0</v>
      </c>
      <c r="H8">
        <v>5537</v>
      </c>
      <c r="I8">
        <v>5.4000000950000002</v>
      </c>
      <c r="J8">
        <v>11.30000019</v>
      </c>
      <c r="K8">
        <v>3.2999999519999998</v>
      </c>
      <c r="L8">
        <v>17.100000380000001</v>
      </c>
      <c r="M8">
        <v>26.327000000000002</v>
      </c>
      <c r="N8">
        <v>725</v>
      </c>
      <c r="O8">
        <v>728</v>
      </c>
      <c r="P8">
        <v>41.615001679999999</v>
      </c>
      <c r="Q8">
        <v>0</v>
      </c>
    </row>
    <row r="9" spans="1:17" x14ac:dyDescent="0.25">
      <c r="A9">
        <v>8</v>
      </c>
      <c r="B9">
        <v>10</v>
      </c>
      <c r="C9" t="s">
        <v>25</v>
      </c>
      <c r="D9">
        <v>5518</v>
      </c>
      <c r="E9">
        <v>10055.049800000001</v>
      </c>
      <c r="F9">
        <v>0</v>
      </c>
      <c r="G9">
        <v>0</v>
      </c>
      <c r="H9">
        <v>6405</v>
      </c>
      <c r="I9">
        <v>7.0999999049999998</v>
      </c>
      <c r="J9">
        <v>20.399999619999999</v>
      </c>
      <c r="K9">
        <v>11.19999981</v>
      </c>
      <c r="L9">
        <v>16.799999239999998</v>
      </c>
      <c r="M9">
        <v>21.449000000000002</v>
      </c>
      <c r="N9">
        <v>717</v>
      </c>
      <c r="O9">
        <v>715</v>
      </c>
      <c r="P9">
        <v>36.993999479999999</v>
      </c>
      <c r="Q9">
        <v>2.7027027609999998</v>
      </c>
    </row>
    <row r="10" spans="1:17" x14ac:dyDescent="0.25">
      <c r="A10">
        <v>9</v>
      </c>
      <c r="B10">
        <v>14</v>
      </c>
      <c r="C10" t="s">
        <v>26</v>
      </c>
      <c r="D10">
        <v>5009</v>
      </c>
      <c r="E10">
        <v>8840.8603519999997</v>
      </c>
      <c r="F10">
        <v>0</v>
      </c>
      <c r="G10">
        <v>0</v>
      </c>
      <c r="H10">
        <v>5649</v>
      </c>
      <c r="I10">
        <v>10.600000380000001</v>
      </c>
      <c r="J10">
        <v>13.899999619999999</v>
      </c>
      <c r="K10">
        <v>8.6000003809999992</v>
      </c>
      <c r="L10">
        <v>17.299999239999998</v>
      </c>
      <c r="M10">
        <v>21.911999999999999</v>
      </c>
      <c r="N10">
        <v>702</v>
      </c>
      <c r="O10">
        <v>705</v>
      </c>
      <c r="P10">
        <v>34.421501159999998</v>
      </c>
      <c r="Q10">
        <v>0</v>
      </c>
    </row>
    <row r="11" spans="1:17" x14ac:dyDescent="0.25">
      <c r="A11">
        <v>10</v>
      </c>
      <c r="B11">
        <v>16</v>
      </c>
      <c r="C11" t="s">
        <v>27</v>
      </c>
      <c r="D11">
        <v>3823</v>
      </c>
      <c r="E11">
        <v>9547.3896480000003</v>
      </c>
      <c r="F11">
        <v>12943</v>
      </c>
      <c r="G11">
        <v>11519</v>
      </c>
      <c r="H11">
        <v>4814</v>
      </c>
      <c r="I11">
        <v>6.6999998090000004</v>
      </c>
      <c r="J11">
        <v>13.19999981</v>
      </c>
      <c r="K11">
        <v>20.700000760000002</v>
      </c>
      <c r="L11">
        <v>20.5</v>
      </c>
      <c r="M11">
        <v>14.97</v>
      </c>
      <c r="N11">
        <v>701</v>
      </c>
      <c r="O11">
        <v>688</v>
      </c>
      <c r="P11">
        <v>33.879001619999997</v>
      </c>
      <c r="Q11">
        <v>0.37523451400000002</v>
      </c>
    </row>
    <row r="12" spans="1:17" x14ac:dyDescent="0.25">
      <c r="A12">
        <v>11</v>
      </c>
      <c r="B12">
        <v>17</v>
      </c>
      <c r="C12" t="s">
        <v>28</v>
      </c>
      <c r="D12">
        <v>4625</v>
      </c>
      <c r="E12">
        <v>8212.6601559999999</v>
      </c>
      <c r="F12">
        <v>0</v>
      </c>
      <c r="G12">
        <v>0</v>
      </c>
      <c r="H12">
        <v>5210</v>
      </c>
      <c r="I12">
        <v>12.5</v>
      </c>
      <c r="J12">
        <v>11.100000380000001</v>
      </c>
      <c r="K12">
        <v>10.69999981</v>
      </c>
      <c r="L12">
        <v>15.600000380000001</v>
      </c>
      <c r="M12">
        <v>17.5</v>
      </c>
      <c r="N12">
        <v>713</v>
      </c>
      <c r="O12">
        <v>703</v>
      </c>
      <c r="P12">
        <v>36.0890007</v>
      </c>
      <c r="Q12">
        <v>0</v>
      </c>
    </row>
    <row r="13" spans="1:17" x14ac:dyDescent="0.25">
      <c r="A13">
        <v>12</v>
      </c>
      <c r="B13">
        <v>18</v>
      </c>
      <c r="C13" t="s">
        <v>29</v>
      </c>
      <c r="D13">
        <v>4777</v>
      </c>
      <c r="E13">
        <v>11874.589840000001</v>
      </c>
      <c r="F13">
        <v>0</v>
      </c>
      <c r="G13">
        <v>0</v>
      </c>
      <c r="H13">
        <v>5615</v>
      </c>
      <c r="I13">
        <v>7.5999999049999998</v>
      </c>
      <c r="J13">
        <v>13.30000019</v>
      </c>
      <c r="K13">
        <v>11.899999619999999</v>
      </c>
      <c r="L13">
        <v>15.5</v>
      </c>
      <c r="M13">
        <v>16.175999999999998</v>
      </c>
      <c r="N13">
        <v>707</v>
      </c>
      <c r="O13">
        <v>683</v>
      </c>
      <c r="P13" t="s">
        <v>19</v>
      </c>
      <c r="Q13">
        <v>0</v>
      </c>
    </row>
    <row r="14" spans="1:17" x14ac:dyDescent="0.25">
      <c r="A14">
        <v>13</v>
      </c>
      <c r="B14">
        <v>19</v>
      </c>
      <c r="C14" t="s">
        <v>30</v>
      </c>
      <c r="D14">
        <v>6554</v>
      </c>
      <c r="E14">
        <v>12105.429690000001</v>
      </c>
      <c r="F14">
        <v>0</v>
      </c>
      <c r="G14">
        <v>0</v>
      </c>
      <c r="H14">
        <v>7389</v>
      </c>
      <c r="I14">
        <v>4.1999998090000004</v>
      </c>
      <c r="J14">
        <v>16.799999239999998</v>
      </c>
      <c r="K14">
        <v>23.899999619999999</v>
      </c>
      <c r="L14">
        <v>11.399999619999999</v>
      </c>
      <c r="M14">
        <v>14.586</v>
      </c>
      <c r="N14">
        <v>703</v>
      </c>
      <c r="O14">
        <v>680</v>
      </c>
      <c r="P14">
        <v>38.594001769999998</v>
      </c>
      <c r="Q14">
        <v>0</v>
      </c>
    </row>
    <row r="15" spans="1:17" x14ac:dyDescent="0.25">
      <c r="A15">
        <v>14</v>
      </c>
      <c r="B15">
        <v>20</v>
      </c>
      <c r="C15" t="s">
        <v>31</v>
      </c>
      <c r="D15">
        <v>4484</v>
      </c>
      <c r="E15">
        <v>9320.7695309999999</v>
      </c>
      <c r="F15">
        <v>1741</v>
      </c>
      <c r="G15">
        <v>0</v>
      </c>
      <c r="H15">
        <v>5323</v>
      </c>
      <c r="I15">
        <v>8.8000001910000005</v>
      </c>
      <c r="J15">
        <v>14.899999619999999</v>
      </c>
      <c r="K15">
        <v>18.700000760000002</v>
      </c>
      <c r="L15">
        <v>17.600000380000001</v>
      </c>
      <c r="M15">
        <v>17.376000000000001</v>
      </c>
      <c r="N15">
        <v>704</v>
      </c>
      <c r="O15">
        <v>698</v>
      </c>
      <c r="P15">
        <v>36.648998259999999</v>
      </c>
      <c r="Q15">
        <v>1.003344536</v>
      </c>
    </row>
    <row r="16" spans="1:17" x14ac:dyDescent="0.25">
      <c r="A16">
        <v>15</v>
      </c>
      <c r="B16">
        <v>23</v>
      </c>
      <c r="C16" t="s">
        <v>32</v>
      </c>
      <c r="D16">
        <v>6240</v>
      </c>
      <c r="E16">
        <v>10993.01953</v>
      </c>
      <c r="F16">
        <v>0</v>
      </c>
      <c r="G16">
        <v>0</v>
      </c>
      <c r="H16">
        <v>7234</v>
      </c>
      <c r="I16">
        <v>4.8000001909999996</v>
      </c>
      <c r="J16">
        <v>17.200000760000002</v>
      </c>
      <c r="K16">
        <v>2.9000000950000002</v>
      </c>
      <c r="L16">
        <v>14.80000019</v>
      </c>
      <c r="M16">
        <v>24.59</v>
      </c>
      <c r="N16">
        <v>721</v>
      </c>
      <c r="O16">
        <v>726</v>
      </c>
      <c r="P16">
        <v>39.362998959999999</v>
      </c>
      <c r="Q16">
        <v>0</v>
      </c>
    </row>
    <row r="17" spans="1:17" x14ac:dyDescent="0.25">
      <c r="A17">
        <v>16</v>
      </c>
      <c r="B17">
        <v>25</v>
      </c>
      <c r="C17" t="s">
        <v>33</v>
      </c>
      <c r="D17">
        <v>4254</v>
      </c>
      <c r="E17">
        <v>7515.5600590000004</v>
      </c>
      <c r="F17">
        <v>5281</v>
      </c>
      <c r="G17">
        <v>1470</v>
      </c>
      <c r="H17">
        <v>5048</v>
      </c>
      <c r="I17">
        <v>9.3999996190000008</v>
      </c>
      <c r="J17">
        <v>20</v>
      </c>
      <c r="K17">
        <v>8.1000003809999992</v>
      </c>
      <c r="L17">
        <v>19.600000380000001</v>
      </c>
      <c r="M17">
        <v>15.869</v>
      </c>
      <c r="N17">
        <v>708</v>
      </c>
      <c r="O17">
        <v>688</v>
      </c>
      <c r="P17">
        <v>35.872001650000001</v>
      </c>
      <c r="Q17">
        <v>0</v>
      </c>
    </row>
    <row r="18" spans="1:17" x14ac:dyDescent="0.25">
      <c r="A18">
        <v>17</v>
      </c>
      <c r="B18">
        <v>26</v>
      </c>
      <c r="C18" t="s">
        <v>34</v>
      </c>
      <c r="D18">
        <v>5323</v>
      </c>
      <c r="E18">
        <v>8725.2695309999999</v>
      </c>
      <c r="F18">
        <v>0</v>
      </c>
      <c r="G18">
        <v>0</v>
      </c>
      <c r="H18">
        <v>6065</v>
      </c>
      <c r="I18">
        <v>15</v>
      </c>
      <c r="J18">
        <v>15.100000380000001</v>
      </c>
      <c r="K18">
        <v>6.5</v>
      </c>
      <c r="L18">
        <v>17.299999239999998</v>
      </c>
      <c r="M18">
        <v>26.792999999999999</v>
      </c>
      <c r="N18">
        <v>728</v>
      </c>
      <c r="O18">
        <v>725</v>
      </c>
      <c r="P18">
        <v>42.429000850000001</v>
      </c>
      <c r="Q18">
        <v>2.1739130019999999</v>
      </c>
    </row>
    <row r="19" spans="1:17" x14ac:dyDescent="0.25">
      <c r="A19">
        <v>18</v>
      </c>
      <c r="B19">
        <v>27</v>
      </c>
      <c r="C19" t="s">
        <v>35</v>
      </c>
      <c r="D19">
        <v>3079</v>
      </c>
      <c r="E19">
        <v>7755.4399409999996</v>
      </c>
      <c r="F19">
        <v>0</v>
      </c>
      <c r="G19">
        <v>0</v>
      </c>
      <c r="H19">
        <v>3930</v>
      </c>
      <c r="I19">
        <v>13.80000019</v>
      </c>
      <c r="J19">
        <v>19.600000380000001</v>
      </c>
      <c r="K19">
        <v>5.5999999049999998</v>
      </c>
      <c r="L19">
        <v>20.100000380000001</v>
      </c>
      <c r="M19">
        <v>14.638999999999999</v>
      </c>
      <c r="N19">
        <v>710</v>
      </c>
      <c r="O19">
        <v>697</v>
      </c>
      <c r="P19">
        <v>30.365499499999999</v>
      </c>
      <c r="Q19">
        <v>0</v>
      </c>
    </row>
    <row r="20" spans="1:17" x14ac:dyDescent="0.25">
      <c r="A20">
        <v>19</v>
      </c>
      <c r="B20">
        <v>28</v>
      </c>
      <c r="C20" t="s">
        <v>36</v>
      </c>
      <c r="D20">
        <v>4836</v>
      </c>
      <c r="E20">
        <v>10220.429690000001</v>
      </c>
      <c r="F20">
        <v>0</v>
      </c>
      <c r="G20">
        <v>0</v>
      </c>
      <c r="H20">
        <v>6121</v>
      </c>
      <c r="I20">
        <v>6</v>
      </c>
      <c r="J20">
        <v>16.600000380000001</v>
      </c>
      <c r="K20">
        <v>7.5</v>
      </c>
      <c r="L20">
        <v>14.899999619999999</v>
      </c>
      <c r="M20">
        <v>19.117999999999999</v>
      </c>
      <c r="N20">
        <v>731</v>
      </c>
      <c r="O20" t="s">
        <v>19</v>
      </c>
      <c r="P20">
        <v>38.927501679999999</v>
      </c>
      <c r="Q20">
        <v>0</v>
      </c>
    </row>
    <row r="21" spans="1:17" x14ac:dyDescent="0.25">
      <c r="A21">
        <v>20</v>
      </c>
      <c r="B21">
        <v>30</v>
      </c>
      <c r="C21" t="s">
        <v>37</v>
      </c>
      <c r="D21">
        <v>4205</v>
      </c>
      <c r="E21">
        <v>8288.4501949999994</v>
      </c>
      <c r="F21">
        <v>0</v>
      </c>
      <c r="G21">
        <v>0</v>
      </c>
      <c r="H21">
        <v>4961</v>
      </c>
      <c r="I21">
        <v>9.8000001910000005</v>
      </c>
      <c r="J21">
        <v>17.299999239999998</v>
      </c>
      <c r="K21">
        <v>15.30000019</v>
      </c>
      <c r="L21">
        <v>17</v>
      </c>
      <c r="M21">
        <v>18.436</v>
      </c>
      <c r="N21">
        <v>713</v>
      </c>
      <c r="O21">
        <v>711</v>
      </c>
      <c r="P21">
        <v>35.02099991</v>
      </c>
      <c r="Q21">
        <v>0</v>
      </c>
    </row>
    <row r="22" spans="1:17" x14ac:dyDescent="0.25">
      <c r="A22">
        <v>21</v>
      </c>
      <c r="B22">
        <v>31</v>
      </c>
      <c r="C22" t="s">
        <v>38</v>
      </c>
      <c r="D22">
        <v>4271</v>
      </c>
      <c r="E22">
        <v>8314.6396480000003</v>
      </c>
      <c r="F22">
        <v>0</v>
      </c>
      <c r="G22">
        <v>0</v>
      </c>
      <c r="H22">
        <v>4901</v>
      </c>
      <c r="I22">
        <v>10.100000380000001</v>
      </c>
      <c r="J22">
        <v>14.69999981</v>
      </c>
      <c r="K22">
        <v>6.5</v>
      </c>
      <c r="L22">
        <v>19.299999239999998</v>
      </c>
      <c r="M22">
        <v>16.395</v>
      </c>
      <c r="N22">
        <v>710</v>
      </c>
      <c r="O22">
        <v>696</v>
      </c>
      <c r="P22" t="s">
        <v>19</v>
      </c>
      <c r="Q22">
        <v>0</v>
      </c>
    </row>
    <row r="23" spans="1:17" x14ac:dyDescent="0.25">
      <c r="A23">
        <v>22</v>
      </c>
      <c r="B23">
        <v>35</v>
      </c>
      <c r="C23" t="s">
        <v>39</v>
      </c>
      <c r="D23">
        <v>5146</v>
      </c>
      <c r="E23">
        <v>12417.309569999999</v>
      </c>
      <c r="F23">
        <v>8856</v>
      </c>
      <c r="G23">
        <v>10609</v>
      </c>
      <c r="H23">
        <v>7424</v>
      </c>
      <c r="I23">
        <v>7.5999999049999998</v>
      </c>
      <c r="J23">
        <v>21.100000380000001</v>
      </c>
      <c r="K23">
        <v>70</v>
      </c>
      <c r="L23">
        <v>27</v>
      </c>
      <c r="M23">
        <v>15.581</v>
      </c>
      <c r="N23">
        <v>664</v>
      </c>
      <c r="O23">
        <v>653</v>
      </c>
      <c r="P23">
        <v>41.395500179999999</v>
      </c>
      <c r="Q23">
        <v>10.79801655</v>
      </c>
    </row>
    <row r="24" spans="1:17" x14ac:dyDescent="0.25">
      <c r="A24">
        <v>23</v>
      </c>
      <c r="B24">
        <v>36</v>
      </c>
      <c r="C24" t="s">
        <v>40</v>
      </c>
      <c r="D24">
        <v>4512</v>
      </c>
      <c r="E24">
        <v>8280.8896480000003</v>
      </c>
      <c r="F24">
        <v>0</v>
      </c>
      <c r="G24">
        <v>0</v>
      </c>
      <c r="H24">
        <v>5203</v>
      </c>
      <c r="I24">
        <v>15.5</v>
      </c>
      <c r="J24">
        <v>12.19999981</v>
      </c>
      <c r="K24">
        <v>21.5</v>
      </c>
      <c r="L24">
        <v>18.700000760000002</v>
      </c>
      <c r="M24">
        <v>14.962</v>
      </c>
      <c r="N24">
        <v>702</v>
      </c>
      <c r="O24">
        <v>685</v>
      </c>
      <c r="P24">
        <v>36.66999817</v>
      </c>
      <c r="Q24">
        <v>0</v>
      </c>
    </row>
    <row r="25" spans="1:17" x14ac:dyDescent="0.25">
      <c r="A25">
        <v>24</v>
      </c>
      <c r="B25">
        <v>37</v>
      </c>
      <c r="C25" t="s">
        <v>41</v>
      </c>
      <c r="D25">
        <v>3533</v>
      </c>
      <c r="E25">
        <v>8714.6298829999996</v>
      </c>
      <c r="F25">
        <v>0</v>
      </c>
      <c r="G25">
        <v>0</v>
      </c>
      <c r="H25">
        <v>4196</v>
      </c>
      <c r="I25">
        <v>8.1999998089999995</v>
      </c>
      <c r="J25">
        <v>9.1000003809999992</v>
      </c>
      <c r="K25">
        <v>1.6000000240000001</v>
      </c>
      <c r="L25">
        <v>20.5</v>
      </c>
      <c r="M25">
        <v>24.363</v>
      </c>
      <c r="N25">
        <v>724</v>
      </c>
      <c r="O25" t="s">
        <v>19</v>
      </c>
      <c r="P25" t="s">
        <v>19</v>
      </c>
      <c r="Q25">
        <v>0</v>
      </c>
    </row>
    <row r="26" spans="1:17" x14ac:dyDescent="0.25">
      <c r="A26">
        <v>25</v>
      </c>
      <c r="B26">
        <v>38</v>
      </c>
      <c r="C26" t="s">
        <v>42</v>
      </c>
      <c r="D26">
        <v>3465</v>
      </c>
      <c r="E26">
        <v>7107.4101559999999</v>
      </c>
      <c r="F26">
        <v>0</v>
      </c>
      <c r="G26">
        <v>0</v>
      </c>
      <c r="H26">
        <v>4042</v>
      </c>
      <c r="I26">
        <v>6.3000001909999996</v>
      </c>
      <c r="J26">
        <v>12.899999619999999</v>
      </c>
      <c r="K26">
        <v>0.69999998799999996</v>
      </c>
      <c r="L26">
        <v>18.700000760000002</v>
      </c>
      <c r="M26">
        <v>30.634</v>
      </c>
      <c r="N26">
        <v>723</v>
      </c>
      <c r="O26" t="s">
        <v>19</v>
      </c>
      <c r="P26" t="s">
        <v>19</v>
      </c>
      <c r="Q26">
        <v>0</v>
      </c>
    </row>
    <row r="27" spans="1:17" x14ac:dyDescent="0.25">
      <c r="A27">
        <v>26</v>
      </c>
      <c r="B27">
        <v>39</v>
      </c>
      <c r="C27" t="s">
        <v>43</v>
      </c>
      <c r="D27">
        <v>3905</v>
      </c>
      <c r="E27">
        <v>9055.8300780000009</v>
      </c>
      <c r="F27">
        <v>0</v>
      </c>
      <c r="G27">
        <v>0</v>
      </c>
      <c r="H27">
        <v>4929</v>
      </c>
      <c r="I27">
        <v>14.19999981</v>
      </c>
      <c r="J27">
        <v>19.899999619999999</v>
      </c>
      <c r="K27">
        <v>4.4000000950000002</v>
      </c>
      <c r="L27">
        <v>17.700000760000002</v>
      </c>
      <c r="M27">
        <v>22.571000000000002</v>
      </c>
      <c r="N27">
        <v>722</v>
      </c>
      <c r="O27" t="s">
        <v>19</v>
      </c>
      <c r="P27">
        <v>36.039001460000001</v>
      </c>
      <c r="Q27">
        <v>0</v>
      </c>
    </row>
    <row r="28" spans="1:17" x14ac:dyDescent="0.25">
      <c r="A28">
        <v>27</v>
      </c>
      <c r="B28">
        <v>40</v>
      </c>
      <c r="C28" t="s">
        <v>44</v>
      </c>
      <c r="D28">
        <v>4793</v>
      </c>
      <c r="E28">
        <v>7597.8598629999997</v>
      </c>
      <c r="F28">
        <v>0</v>
      </c>
      <c r="G28">
        <v>0</v>
      </c>
      <c r="H28">
        <v>5313</v>
      </c>
      <c r="I28">
        <v>6.5999999049999998</v>
      </c>
      <c r="J28">
        <v>17.399999619999999</v>
      </c>
      <c r="K28">
        <v>9</v>
      </c>
      <c r="L28">
        <v>17.100000380000001</v>
      </c>
      <c r="M28">
        <v>18.623999999999999</v>
      </c>
      <c r="N28">
        <v>711</v>
      </c>
      <c r="O28">
        <v>701</v>
      </c>
      <c r="P28">
        <v>38.198001859999998</v>
      </c>
      <c r="Q28">
        <v>0.23923444699999999</v>
      </c>
    </row>
    <row r="29" spans="1:17" x14ac:dyDescent="0.25">
      <c r="A29">
        <v>28</v>
      </c>
      <c r="B29">
        <v>41</v>
      </c>
      <c r="C29" t="s">
        <v>45</v>
      </c>
      <c r="D29">
        <v>4312</v>
      </c>
      <c r="E29">
        <v>8657.6201170000004</v>
      </c>
      <c r="F29">
        <v>0</v>
      </c>
      <c r="G29">
        <v>0</v>
      </c>
      <c r="H29">
        <v>5161</v>
      </c>
      <c r="I29">
        <v>5.1999998090000004</v>
      </c>
      <c r="J29">
        <v>14.5</v>
      </c>
      <c r="K29">
        <v>14.30000019</v>
      </c>
      <c r="L29">
        <v>17.600000380000001</v>
      </c>
      <c r="M29">
        <v>16.552</v>
      </c>
      <c r="N29">
        <v>718</v>
      </c>
      <c r="O29" t="s">
        <v>19</v>
      </c>
      <c r="P29">
        <v>36.16999817</v>
      </c>
      <c r="Q29">
        <v>0.74626862999999999</v>
      </c>
    </row>
    <row r="30" spans="1:17" x14ac:dyDescent="0.25">
      <c r="A30">
        <v>29</v>
      </c>
      <c r="B30">
        <v>43</v>
      </c>
      <c r="C30" t="s">
        <v>46</v>
      </c>
      <c r="D30">
        <v>3906</v>
      </c>
      <c r="E30">
        <v>7811.0297849999997</v>
      </c>
      <c r="F30">
        <v>0</v>
      </c>
      <c r="G30">
        <v>0</v>
      </c>
      <c r="H30">
        <v>4544</v>
      </c>
      <c r="I30">
        <v>7.4000000950000002</v>
      </c>
      <c r="J30">
        <v>18.5</v>
      </c>
      <c r="K30">
        <v>11.600000380000001</v>
      </c>
      <c r="L30">
        <v>17.100000380000001</v>
      </c>
      <c r="M30">
        <v>13.563000000000001</v>
      </c>
      <c r="N30">
        <v>704</v>
      </c>
      <c r="O30" t="s">
        <v>19</v>
      </c>
      <c r="P30">
        <v>32.7820015</v>
      </c>
      <c r="Q30">
        <v>0</v>
      </c>
    </row>
    <row r="31" spans="1:17" x14ac:dyDescent="0.25">
      <c r="A31">
        <v>30</v>
      </c>
      <c r="B31">
        <v>44</v>
      </c>
      <c r="C31" t="s">
        <v>47</v>
      </c>
      <c r="D31">
        <v>4707</v>
      </c>
      <c r="E31">
        <v>8705.6396480000003</v>
      </c>
      <c r="F31">
        <v>4717</v>
      </c>
      <c r="G31">
        <v>5126</v>
      </c>
      <c r="H31">
        <v>5449</v>
      </c>
      <c r="I31">
        <v>14.80000019</v>
      </c>
      <c r="J31">
        <v>14.399999619999999</v>
      </c>
      <c r="K31">
        <v>54</v>
      </c>
      <c r="L31">
        <v>19.100000380000001</v>
      </c>
      <c r="M31">
        <v>13.455</v>
      </c>
      <c r="N31">
        <v>678</v>
      </c>
      <c r="O31">
        <v>661</v>
      </c>
      <c r="P31">
        <v>37.08000183</v>
      </c>
      <c r="Q31">
        <v>1.7543859479999999</v>
      </c>
    </row>
    <row r="32" spans="1:17" x14ac:dyDescent="0.25">
      <c r="A32">
        <v>31</v>
      </c>
      <c r="B32">
        <v>45</v>
      </c>
      <c r="C32" t="s">
        <v>48</v>
      </c>
      <c r="D32">
        <v>4537</v>
      </c>
      <c r="E32">
        <v>6818.0400390000004</v>
      </c>
      <c r="F32">
        <v>0</v>
      </c>
      <c r="G32">
        <v>0</v>
      </c>
      <c r="H32">
        <v>4976</v>
      </c>
      <c r="I32">
        <v>6.6999998090000004</v>
      </c>
      <c r="J32">
        <v>18.799999239999998</v>
      </c>
      <c r="K32">
        <v>26</v>
      </c>
      <c r="L32">
        <v>13.399999619999999</v>
      </c>
      <c r="M32">
        <v>12.368</v>
      </c>
      <c r="N32">
        <v>708</v>
      </c>
      <c r="O32" t="s">
        <v>19</v>
      </c>
      <c r="P32">
        <v>32.16650009</v>
      </c>
      <c r="Q32">
        <v>0</v>
      </c>
    </row>
    <row r="33" spans="1:17" x14ac:dyDescent="0.25">
      <c r="A33">
        <v>32</v>
      </c>
      <c r="B33">
        <v>46</v>
      </c>
      <c r="C33" t="s">
        <v>49</v>
      </c>
      <c r="D33">
        <v>6158</v>
      </c>
      <c r="E33">
        <v>12746.04004</v>
      </c>
      <c r="F33">
        <v>8705</v>
      </c>
      <c r="G33">
        <v>0</v>
      </c>
      <c r="H33">
        <v>7386</v>
      </c>
      <c r="I33">
        <v>5</v>
      </c>
      <c r="J33">
        <v>20.399999619999999</v>
      </c>
      <c r="K33">
        <v>12.600000380000001</v>
      </c>
      <c r="L33">
        <v>15.80000019</v>
      </c>
      <c r="M33">
        <v>29.044</v>
      </c>
      <c r="N33">
        <v>725</v>
      </c>
      <c r="O33">
        <v>730</v>
      </c>
      <c r="P33">
        <v>40.188499450000002</v>
      </c>
      <c r="Q33">
        <v>2.5</v>
      </c>
    </row>
    <row r="34" spans="1:17" x14ac:dyDescent="0.25">
      <c r="A34">
        <v>33</v>
      </c>
      <c r="B34">
        <v>48</v>
      </c>
      <c r="C34" t="s">
        <v>50</v>
      </c>
      <c r="D34">
        <v>5690</v>
      </c>
      <c r="E34">
        <v>9255.0703130000002</v>
      </c>
      <c r="F34">
        <v>0</v>
      </c>
      <c r="G34">
        <v>3725</v>
      </c>
      <c r="H34">
        <v>6117</v>
      </c>
      <c r="I34">
        <v>6.8000001909999996</v>
      </c>
      <c r="J34">
        <v>15.30000019</v>
      </c>
      <c r="K34">
        <v>5.5</v>
      </c>
      <c r="L34">
        <v>13.5</v>
      </c>
      <c r="M34">
        <v>20.373999999999999</v>
      </c>
      <c r="N34">
        <v>716</v>
      </c>
      <c r="O34">
        <v>701</v>
      </c>
      <c r="P34">
        <v>36.243999479999999</v>
      </c>
      <c r="Q34">
        <v>1</v>
      </c>
    </row>
    <row r="35" spans="1:17" x14ac:dyDescent="0.25">
      <c r="A35">
        <v>34</v>
      </c>
      <c r="B35">
        <v>49</v>
      </c>
      <c r="C35" t="s">
        <v>51</v>
      </c>
      <c r="D35">
        <v>8759</v>
      </c>
      <c r="E35">
        <v>11827.690430000001</v>
      </c>
      <c r="F35">
        <v>8466</v>
      </c>
      <c r="G35">
        <v>7465</v>
      </c>
      <c r="H35">
        <v>9868</v>
      </c>
      <c r="I35" t="s">
        <v>19</v>
      </c>
      <c r="J35">
        <v>25.299999239999998</v>
      </c>
      <c r="K35">
        <v>31.200000760000002</v>
      </c>
      <c r="L35">
        <v>13.899999619999999</v>
      </c>
      <c r="M35">
        <v>19.879000000000001</v>
      </c>
      <c r="N35">
        <v>692</v>
      </c>
      <c r="O35">
        <v>685</v>
      </c>
      <c r="P35">
        <v>40.247001650000001</v>
      </c>
      <c r="Q35">
        <v>5.3921570780000003</v>
      </c>
    </row>
    <row r="36" spans="1:17" x14ac:dyDescent="0.25">
      <c r="A36">
        <v>35</v>
      </c>
      <c r="B36">
        <v>50</v>
      </c>
      <c r="C36" t="s">
        <v>52</v>
      </c>
      <c r="D36">
        <v>5338</v>
      </c>
      <c r="E36">
        <v>8136.8500979999999</v>
      </c>
      <c r="F36">
        <v>0</v>
      </c>
      <c r="G36">
        <v>0</v>
      </c>
      <c r="H36">
        <v>5948</v>
      </c>
      <c r="I36">
        <v>8.6999998089999995</v>
      </c>
      <c r="J36">
        <v>18.100000380000001</v>
      </c>
      <c r="K36">
        <v>4</v>
      </c>
      <c r="L36">
        <v>16.899999619999999</v>
      </c>
      <c r="M36">
        <v>22.035</v>
      </c>
      <c r="N36">
        <v>720</v>
      </c>
      <c r="O36">
        <v>700</v>
      </c>
      <c r="P36">
        <v>36.349998470000003</v>
      </c>
      <c r="Q36">
        <v>0.43668121100000001</v>
      </c>
    </row>
    <row r="37" spans="1:17" x14ac:dyDescent="0.25">
      <c r="A37">
        <v>36</v>
      </c>
      <c r="B37">
        <v>51</v>
      </c>
      <c r="C37" t="s">
        <v>53</v>
      </c>
      <c r="D37">
        <v>4832</v>
      </c>
      <c r="E37">
        <v>11449.450199999999</v>
      </c>
      <c r="F37">
        <v>0</v>
      </c>
      <c r="G37">
        <v>0</v>
      </c>
      <c r="H37">
        <v>5912</v>
      </c>
      <c r="I37" t="s">
        <v>19</v>
      </c>
      <c r="J37">
        <v>13.899999619999999</v>
      </c>
      <c r="K37">
        <v>0.40000000600000002</v>
      </c>
      <c r="L37">
        <v>16</v>
      </c>
      <c r="M37">
        <v>36.387</v>
      </c>
      <c r="N37">
        <v>739</v>
      </c>
      <c r="O37">
        <v>747</v>
      </c>
      <c r="P37">
        <v>42.596000670000002</v>
      </c>
      <c r="Q37">
        <v>0</v>
      </c>
    </row>
    <row r="38" spans="1:17" x14ac:dyDescent="0.25">
      <c r="A38">
        <v>37</v>
      </c>
      <c r="B38">
        <v>52</v>
      </c>
      <c r="C38" t="s">
        <v>54</v>
      </c>
      <c r="D38">
        <v>4239</v>
      </c>
      <c r="E38">
        <v>6270.0698240000002</v>
      </c>
      <c r="F38">
        <v>295140</v>
      </c>
      <c r="G38">
        <v>0</v>
      </c>
      <c r="H38">
        <v>4757</v>
      </c>
      <c r="I38">
        <v>9.8999996190000008</v>
      </c>
      <c r="J38">
        <v>20.700000760000002</v>
      </c>
      <c r="K38">
        <v>13.899999619999999</v>
      </c>
      <c r="L38">
        <v>17.600000380000001</v>
      </c>
      <c r="M38">
        <v>14.122</v>
      </c>
      <c r="N38">
        <v>699</v>
      </c>
      <c r="O38">
        <v>684</v>
      </c>
      <c r="P38">
        <v>35.823001859999998</v>
      </c>
      <c r="Q38">
        <v>0</v>
      </c>
    </row>
    <row r="39" spans="1:17" x14ac:dyDescent="0.25">
      <c r="A39">
        <v>38</v>
      </c>
      <c r="B39">
        <v>55</v>
      </c>
      <c r="C39" t="s">
        <v>55</v>
      </c>
      <c r="D39">
        <v>6902</v>
      </c>
      <c r="E39">
        <v>14225.690430000001</v>
      </c>
      <c r="F39">
        <v>0</v>
      </c>
      <c r="G39">
        <v>0</v>
      </c>
      <c r="H39">
        <v>8162</v>
      </c>
      <c r="I39">
        <v>4.6999998090000004</v>
      </c>
      <c r="J39">
        <v>11.5</v>
      </c>
      <c r="K39">
        <v>10.30000019</v>
      </c>
      <c r="L39">
        <v>12</v>
      </c>
      <c r="M39">
        <v>18.471</v>
      </c>
      <c r="N39">
        <v>695</v>
      </c>
      <c r="O39">
        <v>704</v>
      </c>
      <c r="P39">
        <v>37.787498470000003</v>
      </c>
      <c r="Q39">
        <v>5.2631578450000003</v>
      </c>
    </row>
    <row r="40" spans="1:17" x14ac:dyDescent="0.25">
      <c r="A40">
        <v>39</v>
      </c>
      <c r="B40">
        <v>56</v>
      </c>
      <c r="C40" t="s">
        <v>56</v>
      </c>
      <c r="D40">
        <v>4586</v>
      </c>
      <c r="E40">
        <v>7666.7001950000003</v>
      </c>
      <c r="F40">
        <v>0</v>
      </c>
      <c r="G40">
        <v>0</v>
      </c>
      <c r="H40">
        <v>5034</v>
      </c>
      <c r="I40">
        <v>7</v>
      </c>
      <c r="J40">
        <v>14.600000380000001</v>
      </c>
      <c r="K40">
        <v>3.5</v>
      </c>
      <c r="L40">
        <v>17.200000760000002</v>
      </c>
      <c r="M40">
        <v>21.814</v>
      </c>
      <c r="N40">
        <v>715</v>
      </c>
      <c r="O40">
        <v>710</v>
      </c>
      <c r="P40">
        <v>36.965000150000002</v>
      </c>
      <c r="Q40">
        <v>0.221729487</v>
      </c>
    </row>
    <row r="41" spans="1:17" x14ac:dyDescent="0.25">
      <c r="A41">
        <v>40</v>
      </c>
      <c r="B41">
        <v>57</v>
      </c>
      <c r="C41" t="s">
        <v>57</v>
      </c>
      <c r="D41">
        <v>4411</v>
      </c>
      <c r="E41">
        <v>11056.820309999999</v>
      </c>
      <c r="F41">
        <v>4803</v>
      </c>
      <c r="G41">
        <v>0</v>
      </c>
      <c r="H41">
        <v>5257</v>
      </c>
      <c r="I41">
        <v>6.9000000950000002</v>
      </c>
      <c r="J41">
        <v>11.399999619999999</v>
      </c>
      <c r="K41">
        <v>65.800003050000001</v>
      </c>
      <c r="L41">
        <v>21</v>
      </c>
      <c r="M41">
        <v>11.558999999999999</v>
      </c>
      <c r="N41">
        <v>672</v>
      </c>
      <c r="O41">
        <v>652</v>
      </c>
      <c r="P41">
        <v>34.66999817</v>
      </c>
      <c r="Q41">
        <v>9.6618356700000003</v>
      </c>
    </row>
    <row r="42" spans="1:17" x14ac:dyDescent="0.25">
      <c r="A42">
        <v>41</v>
      </c>
      <c r="B42">
        <v>61</v>
      </c>
      <c r="C42" t="s">
        <v>58</v>
      </c>
      <c r="D42">
        <v>4521</v>
      </c>
      <c r="E42">
        <v>15740.58008</v>
      </c>
      <c r="F42">
        <v>7702</v>
      </c>
      <c r="G42">
        <v>4805</v>
      </c>
      <c r="H42">
        <v>5357</v>
      </c>
      <c r="I42">
        <v>8.8000001910000005</v>
      </c>
      <c r="J42">
        <v>18.600000380000001</v>
      </c>
      <c r="K42">
        <v>39.400001529999997</v>
      </c>
      <c r="L42">
        <v>17.100000380000001</v>
      </c>
      <c r="M42">
        <v>13.525</v>
      </c>
      <c r="N42">
        <v>684</v>
      </c>
      <c r="O42">
        <v>667</v>
      </c>
      <c r="P42">
        <v>33.679500580000003</v>
      </c>
      <c r="Q42">
        <v>2.3985240459999999</v>
      </c>
    </row>
    <row r="43" spans="1:17" x14ac:dyDescent="0.25">
      <c r="A43">
        <v>42</v>
      </c>
      <c r="B43">
        <v>63</v>
      </c>
      <c r="C43" t="s">
        <v>59</v>
      </c>
      <c r="D43">
        <v>4447</v>
      </c>
      <c r="E43">
        <v>8810.6396480000003</v>
      </c>
      <c r="F43">
        <v>0</v>
      </c>
      <c r="G43">
        <v>0</v>
      </c>
      <c r="H43">
        <v>5290</v>
      </c>
      <c r="I43">
        <v>5.3000001909999996</v>
      </c>
      <c r="J43">
        <v>17</v>
      </c>
      <c r="K43">
        <v>18.100000380000001</v>
      </c>
      <c r="L43">
        <v>13.69999981</v>
      </c>
      <c r="M43">
        <v>13.138999999999999</v>
      </c>
      <c r="N43">
        <v>715</v>
      </c>
      <c r="O43">
        <v>698</v>
      </c>
      <c r="P43">
        <v>32.867000580000003</v>
      </c>
      <c r="Q43">
        <v>0</v>
      </c>
    </row>
    <row r="44" spans="1:17" x14ac:dyDescent="0.25">
      <c r="A44">
        <v>43</v>
      </c>
      <c r="B44">
        <v>64</v>
      </c>
      <c r="C44" t="s">
        <v>60</v>
      </c>
      <c r="D44">
        <v>4415</v>
      </c>
      <c r="E44">
        <v>7125.6098629999997</v>
      </c>
      <c r="F44">
        <v>7404</v>
      </c>
      <c r="G44">
        <v>0</v>
      </c>
      <c r="H44">
        <v>5026</v>
      </c>
      <c r="I44">
        <v>2.5999999049999998</v>
      </c>
      <c r="J44">
        <v>18.700000760000002</v>
      </c>
      <c r="K44">
        <v>32.099998470000003</v>
      </c>
      <c r="L44">
        <v>18.5</v>
      </c>
      <c r="M44">
        <v>15.327999999999999</v>
      </c>
      <c r="N44">
        <v>707</v>
      </c>
      <c r="O44">
        <v>694</v>
      </c>
      <c r="P44">
        <v>33.981498719999998</v>
      </c>
      <c r="Q44">
        <v>0.70422536099999999</v>
      </c>
    </row>
    <row r="45" spans="1:17" x14ac:dyDescent="0.25">
      <c r="A45">
        <v>44</v>
      </c>
      <c r="B45">
        <v>65</v>
      </c>
      <c r="C45" t="s">
        <v>61</v>
      </c>
      <c r="D45">
        <v>5548</v>
      </c>
      <c r="E45">
        <v>10008.910159999999</v>
      </c>
      <c r="F45">
        <v>0</v>
      </c>
      <c r="G45">
        <v>0</v>
      </c>
      <c r="H45">
        <v>6174</v>
      </c>
      <c r="I45">
        <v>6.9000000950000002</v>
      </c>
      <c r="J45">
        <v>17.100000380000001</v>
      </c>
      <c r="K45">
        <v>3.7999999519999998</v>
      </c>
      <c r="L45">
        <v>15.69999981</v>
      </c>
      <c r="M45">
        <v>31.166</v>
      </c>
      <c r="N45">
        <v>724</v>
      </c>
      <c r="O45">
        <v>718</v>
      </c>
      <c r="P45">
        <v>37.553001399999999</v>
      </c>
      <c r="Q45">
        <v>0</v>
      </c>
    </row>
    <row r="46" spans="1:17" x14ac:dyDescent="0.25">
      <c r="A46">
        <v>45</v>
      </c>
      <c r="B46">
        <v>67</v>
      </c>
      <c r="C46" t="s">
        <v>62</v>
      </c>
      <c r="D46">
        <v>5608</v>
      </c>
      <c r="E46">
        <v>12543.660159999999</v>
      </c>
      <c r="F46">
        <v>0</v>
      </c>
      <c r="G46">
        <v>0</v>
      </c>
      <c r="H46">
        <v>6595</v>
      </c>
      <c r="I46">
        <v>7.3000001909999996</v>
      </c>
      <c r="J46">
        <v>11.5</v>
      </c>
      <c r="K46">
        <v>3</v>
      </c>
      <c r="L46">
        <v>17</v>
      </c>
      <c r="M46">
        <v>31.655000000000001</v>
      </c>
      <c r="N46">
        <v>731</v>
      </c>
      <c r="O46">
        <v>743</v>
      </c>
      <c r="P46">
        <v>41.612998959999999</v>
      </c>
      <c r="Q46">
        <v>0.446428567</v>
      </c>
    </row>
    <row r="47" spans="1:17" x14ac:dyDescent="0.25">
      <c r="A47">
        <v>46</v>
      </c>
      <c r="B47">
        <v>68</v>
      </c>
      <c r="C47" t="s">
        <v>63</v>
      </c>
      <c r="D47">
        <v>3337</v>
      </c>
      <c r="E47">
        <v>7649.9301759999998</v>
      </c>
      <c r="F47">
        <v>0</v>
      </c>
      <c r="G47">
        <v>0</v>
      </c>
      <c r="H47">
        <v>4318</v>
      </c>
      <c r="I47">
        <v>7.5</v>
      </c>
      <c r="J47">
        <v>18.700000760000002</v>
      </c>
      <c r="K47">
        <v>9.3999996190000008</v>
      </c>
      <c r="L47">
        <v>16.600000380000001</v>
      </c>
      <c r="M47">
        <v>16.713999999999999</v>
      </c>
      <c r="N47">
        <v>735</v>
      </c>
      <c r="O47" t="s">
        <v>19</v>
      </c>
      <c r="P47">
        <v>32.402999880000003</v>
      </c>
      <c r="Q47">
        <v>0</v>
      </c>
    </row>
    <row r="48" spans="1:17" x14ac:dyDescent="0.25">
      <c r="A48">
        <v>47</v>
      </c>
      <c r="B48">
        <v>71</v>
      </c>
      <c r="C48" t="s">
        <v>64</v>
      </c>
      <c r="D48">
        <v>5066</v>
      </c>
      <c r="E48">
        <v>8922.9199219999991</v>
      </c>
      <c r="F48">
        <v>0</v>
      </c>
      <c r="G48">
        <v>0</v>
      </c>
      <c r="H48">
        <v>5824</v>
      </c>
      <c r="I48">
        <v>8.8999996190000008</v>
      </c>
      <c r="J48">
        <v>14.899999619999999</v>
      </c>
      <c r="K48">
        <v>7.4000000950000002</v>
      </c>
      <c r="L48">
        <v>16.899999619999999</v>
      </c>
      <c r="M48">
        <v>18.776</v>
      </c>
      <c r="N48">
        <v>709</v>
      </c>
      <c r="O48">
        <v>701</v>
      </c>
      <c r="P48">
        <v>36.983501429999997</v>
      </c>
      <c r="Q48">
        <v>0.34013605099999999</v>
      </c>
    </row>
    <row r="49" spans="1:17" x14ac:dyDescent="0.25">
      <c r="A49">
        <v>48</v>
      </c>
      <c r="B49">
        <v>72</v>
      </c>
      <c r="C49" t="s">
        <v>65</v>
      </c>
      <c r="D49">
        <v>4177</v>
      </c>
      <c r="E49">
        <v>7368.0600590000004</v>
      </c>
      <c r="F49">
        <v>0</v>
      </c>
      <c r="G49">
        <v>0</v>
      </c>
      <c r="H49">
        <v>4709</v>
      </c>
      <c r="I49">
        <v>6.5999999049999998</v>
      </c>
      <c r="J49">
        <v>13.600000380000001</v>
      </c>
      <c r="K49">
        <v>11.600000380000001</v>
      </c>
      <c r="L49">
        <v>17.600000380000001</v>
      </c>
      <c r="M49">
        <v>15.388999999999999</v>
      </c>
      <c r="N49">
        <v>707</v>
      </c>
      <c r="O49">
        <v>688</v>
      </c>
      <c r="P49">
        <v>34.790500639999998</v>
      </c>
      <c r="Q49">
        <v>0.63291138400000002</v>
      </c>
    </row>
    <row r="50" spans="1:17" x14ac:dyDescent="0.25">
      <c r="A50">
        <v>49</v>
      </c>
      <c r="B50">
        <v>73</v>
      </c>
      <c r="C50" t="s">
        <v>66</v>
      </c>
      <c r="D50">
        <v>5457</v>
      </c>
      <c r="E50">
        <v>7780.9501950000003</v>
      </c>
      <c r="F50">
        <v>0</v>
      </c>
      <c r="G50">
        <v>0</v>
      </c>
      <c r="H50">
        <v>6132</v>
      </c>
      <c r="I50">
        <v>5.4000000950000002</v>
      </c>
      <c r="J50">
        <v>16.5</v>
      </c>
      <c r="K50">
        <v>7.6999998090000004</v>
      </c>
      <c r="L50">
        <v>16.600000380000001</v>
      </c>
      <c r="M50">
        <v>19.045000000000002</v>
      </c>
      <c r="N50">
        <v>712</v>
      </c>
      <c r="O50">
        <v>697</v>
      </c>
      <c r="P50">
        <v>39.082500459999999</v>
      </c>
      <c r="Q50">
        <v>1.25</v>
      </c>
    </row>
    <row r="51" spans="1:17" x14ac:dyDescent="0.25">
      <c r="A51">
        <v>50</v>
      </c>
      <c r="B51">
        <v>74</v>
      </c>
      <c r="C51" t="s">
        <v>67</v>
      </c>
      <c r="D51">
        <v>3687</v>
      </c>
      <c r="E51">
        <v>9624.1503909999992</v>
      </c>
      <c r="F51">
        <v>0</v>
      </c>
      <c r="G51">
        <v>0</v>
      </c>
      <c r="H51">
        <v>4677</v>
      </c>
      <c r="I51">
        <v>7.8000001909999996</v>
      </c>
      <c r="J51">
        <v>14</v>
      </c>
      <c r="K51">
        <v>9</v>
      </c>
      <c r="L51">
        <v>16.899999619999999</v>
      </c>
      <c r="M51">
        <v>17.526</v>
      </c>
      <c r="N51">
        <v>708</v>
      </c>
      <c r="O51" t="s">
        <v>19</v>
      </c>
      <c r="P51">
        <v>32.402999880000003</v>
      </c>
      <c r="Q51">
        <v>0</v>
      </c>
    </row>
    <row r="52" spans="1:17" x14ac:dyDescent="0.25">
      <c r="A52">
        <v>51</v>
      </c>
      <c r="B52">
        <v>77</v>
      </c>
      <c r="C52" t="s">
        <v>68</v>
      </c>
      <c r="D52">
        <v>3979</v>
      </c>
      <c r="E52">
        <v>6555.8798829999996</v>
      </c>
      <c r="F52">
        <v>0</v>
      </c>
      <c r="G52">
        <v>0</v>
      </c>
      <c r="H52">
        <v>4552</v>
      </c>
      <c r="I52">
        <v>8.5</v>
      </c>
      <c r="J52">
        <v>13.899999619999999</v>
      </c>
      <c r="K52">
        <v>7.9000000950000002</v>
      </c>
      <c r="L52">
        <v>16.100000380000001</v>
      </c>
      <c r="M52">
        <v>14.66</v>
      </c>
      <c r="N52">
        <v>710</v>
      </c>
      <c r="O52">
        <v>696</v>
      </c>
      <c r="P52">
        <v>34.159999849999998</v>
      </c>
      <c r="Q52">
        <v>0</v>
      </c>
    </row>
    <row r="53" spans="1:17" x14ac:dyDescent="0.25">
      <c r="A53">
        <v>52</v>
      </c>
      <c r="B53">
        <v>78</v>
      </c>
      <c r="C53" t="s">
        <v>69</v>
      </c>
      <c r="D53">
        <v>5455</v>
      </c>
      <c r="E53">
        <v>9875.3300780000009</v>
      </c>
      <c r="F53">
        <v>0</v>
      </c>
      <c r="G53">
        <v>0</v>
      </c>
      <c r="H53">
        <v>6197</v>
      </c>
      <c r="I53">
        <v>6.0999999049999998</v>
      </c>
      <c r="J53">
        <v>17.700000760000002</v>
      </c>
      <c r="K53">
        <v>1.2999999520000001</v>
      </c>
      <c r="L53">
        <v>17.700000760000002</v>
      </c>
      <c r="M53">
        <v>40.287999999999997</v>
      </c>
      <c r="N53">
        <v>733</v>
      </c>
      <c r="O53" t="s">
        <v>19</v>
      </c>
      <c r="P53">
        <v>41.144001009999997</v>
      </c>
      <c r="Q53">
        <v>0</v>
      </c>
    </row>
    <row r="54" spans="1:17" x14ac:dyDescent="0.25">
      <c r="A54">
        <v>53</v>
      </c>
      <c r="B54">
        <v>79</v>
      </c>
      <c r="C54" t="s">
        <v>70</v>
      </c>
      <c r="D54">
        <v>4312</v>
      </c>
      <c r="E54">
        <v>7423.5698240000002</v>
      </c>
      <c r="F54">
        <v>0</v>
      </c>
      <c r="G54">
        <v>0</v>
      </c>
      <c r="H54">
        <v>4738</v>
      </c>
      <c r="I54">
        <v>7</v>
      </c>
      <c r="J54">
        <v>16.700000760000002</v>
      </c>
      <c r="K54">
        <v>12.30000019</v>
      </c>
      <c r="L54">
        <v>17.600000380000001</v>
      </c>
      <c r="M54">
        <v>16.507999999999999</v>
      </c>
      <c r="N54">
        <v>704</v>
      </c>
      <c r="O54">
        <v>682</v>
      </c>
      <c r="P54">
        <v>35.236999509999997</v>
      </c>
      <c r="Q54">
        <v>1.1869436499999999</v>
      </c>
    </row>
    <row r="55" spans="1:17" x14ac:dyDescent="0.25">
      <c r="A55">
        <v>54</v>
      </c>
      <c r="B55">
        <v>82</v>
      </c>
      <c r="C55" t="s">
        <v>71</v>
      </c>
      <c r="D55">
        <v>5087</v>
      </c>
      <c r="E55">
        <v>7887.6801759999998</v>
      </c>
      <c r="F55">
        <v>0</v>
      </c>
      <c r="G55">
        <v>0</v>
      </c>
      <c r="H55">
        <v>5555</v>
      </c>
      <c r="I55" t="s">
        <v>19</v>
      </c>
      <c r="J55">
        <v>15.100000380000001</v>
      </c>
      <c r="K55">
        <v>1.2000000479999999</v>
      </c>
      <c r="L55">
        <v>18</v>
      </c>
      <c r="M55">
        <v>24.77</v>
      </c>
      <c r="N55">
        <v>724</v>
      </c>
      <c r="O55">
        <v>719</v>
      </c>
      <c r="P55">
        <v>36.405998230000002</v>
      </c>
      <c r="Q55">
        <v>0</v>
      </c>
    </row>
    <row r="56" spans="1:17" x14ac:dyDescent="0.25">
      <c r="A56">
        <v>55</v>
      </c>
      <c r="B56">
        <v>83</v>
      </c>
      <c r="C56" t="s">
        <v>72</v>
      </c>
      <c r="D56">
        <v>3744</v>
      </c>
      <c r="E56">
        <v>8568.4697269999997</v>
      </c>
      <c r="F56">
        <v>0</v>
      </c>
      <c r="G56">
        <v>0</v>
      </c>
      <c r="H56">
        <v>4480</v>
      </c>
      <c r="I56">
        <v>8.3999996190000008</v>
      </c>
      <c r="J56">
        <v>12.30000019</v>
      </c>
      <c r="K56">
        <v>7.3000001909999996</v>
      </c>
      <c r="L56">
        <v>19.299999239999998</v>
      </c>
      <c r="M56">
        <v>15.055999999999999</v>
      </c>
      <c r="N56">
        <v>694</v>
      </c>
      <c r="O56">
        <v>698</v>
      </c>
      <c r="P56">
        <v>38.013999939999998</v>
      </c>
      <c r="Q56">
        <v>0</v>
      </c>
    </row>
    <row r="57" spans="1:17" x14ac:dyDescent="0.25">
      <c r="A57">
        <v>56</v>
      </c>
      <c r="B57">
        <v>87</v>
      </c>
      <c r="C57" t="s">
        <v>73</v>
      </c>
      <c r="D57">
        <v>4122</v>
      </c>
      <c r="E57">
        <v>7546.5400390000004</v>
      </c>
      <c r="F57">
        <v>0</v>
      </c>
      <c r="G57">
        <v>0</v>
      </c>
      <c r="H57">
        <v>4801</v>
      </c>
      <c r="I57">
        <v>9.3999996190000008</v>
      </c>
      <c r="J57">
        <v>26</v>
      </c>
      <c r="K57">
        <v>6.1999998090000004</v>
      </c>
      <c r="L57">
        <v>17.899999619999999</v>
      </c>
      <c r="M57">
        <v>17.036999999999999</v>
      </c>
      <c r="N57">
        <v>729</v>
      </c>
      <c r="O57">
        <v>707</v>
      </c>
      <c r="P57">
        <v>37.688499450000002</v>
      </c>
      <c r="Q57">
        <v>0</v>
      </c>
    </row>
    <row r="58" spans="1:17" x14ac:dyDescent="0.25">
      <c r="A58">
        <v>57</v>
      </c>
      <c r="B58">
        <v>85</v>
      </c>
      <c r="C58" t="s">
        <v>74</v>
      </c>
      <c r="D58">
        <v>5384</v>
      </c>
      <c r="E58">
        <v>11990.690430000001</v>
      </c>
      <c r="F58">
        <v>0</v>
      </c>
      <c r="G58">
        <v>0</v>
      </c>
      <c r="H58">
        <v>6349</v>
      </c>
      <c r="I58">
        <v>7.5999999049999998</v>
      </c>
      <c r="J58">
        <v>13.69999981</v>
      </c>
      <c r="K58">
        <v>19.799999239999998</v>
      </c>
      <c r="L58">
        <v>14.899999619999999</v>
      </c>
      <c r="M58">
        <v>16.004000000000001</v>
      </c>
      <c r="N58">
        <v>718</v>
      </c>
      <c r="O58" t="s">
        <v>19</v>
      </c>
      <c r="P58" t="s">
        <v>19</v>
      </c>
      <c r="Q58">
        <v>0</v>
      </c>
    </row>
    <row r="59" spans="1:17" x14ac:dyDescent="0.25">
      <c r="A59">
        <v>58</v>
      </c>
      <c r="B59">
        <v>86</v>
      </c>
      <c r="C59" t="s">
        <v>75</v>
      </c>
      <c r="D59">
        <v>4105</v>
      </c>
      <c r="E59">
        <v>7404.75</v>
      </c>
      <c r="F59">
        <v>0</v>
      </c>
      <c r="G59">
        <v>0</v>
      </c>
      <c r="H59">
        <v>4803</v>
      </c>
      <c r="I59">
        <v>9.1999998089999995</v>
      </c>
      <c r="J59">
        <v>17</v>
      </c>
      <c r="K59">
        <v>25.299999239999998</v>
      </c>
      <c r="L59">
        <v>15.80000019</v>
      </c>
      <c r="M59">
        <v>15.193</v>
      </c>
      <c r="N59">
        <v>695</v>
      </c>
      <c r="O59">
        <v>680</v>
      </c>
      <c r="P59">
        <v>32.86000061</v>
      </c>
      <c r="Q59">
        <v>1.3513513800000001</v>
      </c>
    </row>
    <row r="60" spans="1:17" x14ac:dyDescent="0.25">
      <c r="A60">
        <v>59</v>
      </c>
      <c r="B60">
        <v>88</v>
      </c>
      <c r="C60" t="s">
        <v>76</v>
      </c>
      <c r="D60">
        <v>3858</v>
      </c>
      <c r="E60">
        <v>7472.0297849999997</v>
      </c>
      <c r="F60">
        <v>0</v>
      </c>
      <c r="G60">
        <v>0</v>
      </c>
      <c r="H60">
        <v>4515</v>
      </c>
      <c r="I60">
        <v>8.3000001910000005</v>
      </c>
      <c r="J60">
        <v>16.799999239999998</v>
      </c>
      <c r="K60">
        <v>3.5</v>
      </c>
      <c r="L60">
        <v>19.399999619999999</v>
      </c>
      <c r="M60">
        <v>19.015999999999998</v>
      </c>
      <c r="N60">
        <v>720</v>
      </c>
      <c r="O60">
        <v>710</v>
      </c>
      <c r="P60">
        <v>36.686500549999998</v>
      </c>
      <c r="Q60">
        <v>0</v>
      </c>
    </row>
    <row r="61" spans="1:17" x14ac:dyDescent="0.25">
      <c r="A61">
        <v>60</v>
      </c>
      <c r="B61">
        <v>89</v>
      </c>
      <c r="C61" t="s">
        <v>77</v>
      </c>
      <c r="D61">
        <v>6672</v>
      </c>
      <c r="E61">
        <v>11831.690430000001</v>
      </c>
      <c r="F61">
        <v>0</v>
      </c>
      <c r="G61">
        <v>0</v>
      </c>
      <c r="H61">
        <v>7722</v>
      </c>
      <c r="I61">
        <v>4.6999998090000004</v>
      </c>
      <c r="J61">
        <v>17.899999619999999</v>
      </c>
      <c r="K61">
        <v>14.5</v>
      </c>
      <c r="L61">
        <v>14.5</v>
      </c>
      <c r="M61">
        <v>22.242000000000001</v>
      </c>
      <c r="N61">
        <v>710</v>
      </c>
      <c r="O61">
        <v>700</v>
      </c>
      <c r="P61" t="s">
        <v>19</v>
      </c>
      <c r="Q61">
        <v>0</v>
      </c>
    </row>
    <row r="62" spans="1:17" x14ac:dyDescent="0.25">
      <c r="A62">
        <v>61</v>
      </c>
      <c r="B62">
        <v>92</v>
      </c>
      <c r="C62" t="s">
        <v>78</v>
      </c>
      <c r="D62">
        <v>4071</v>
      </c>
      <c r="E62">
        <v>9990.1699219999991</v>
      </c>
      <c r="F62">
        <v>0</v>
      </c>
      <c r="G62">
        <v>0</v>
      </c>
      <c r="H62">
        <v>4718</v>
      </c>
      <c r="I62">
        <v>5.5</v>
      </c>
      <c r="J62">
        <v>13.399999619999999</v>
      </c>
      <c r="K62">
        <v>9.3000001910000005</v>
      </c>
      <c r="L62">
        <v>16.799999239999998</v>
      </c>
      <c r="M62">
        <v>19.210999999999999</v>
      </c>
      <c r="N62">
        <v>700</v>
      </c>
      <c r="O62">
        <v>709</v>
      </c>
      <c r="P62">
        <v>35.146499630000001</v>
      </c>
      <c r="Q62">
        <v>0</v>
      </c>
    </row>
    <row r="63" spans="1:17" x14ac:dyDescent="0.25">
      <c r="A63">
        <v>62</v>
      </c>
      <c r="B63">
        <v>93</v>
      </c>
      <c r="C63" t="s">
        <v>79</v>
      </c>
      <c r="D63">
        <v>4009</v>
      </c>
      <c r="E63">
        <v>7594.4599609999996</v>
      </c>
      <c r="F63">
        <v>7568</v>
      </c>
      <c r="G63">
        <v>8321</v>
      </c>
      <c r="H63">
        <v>4664</v>
      </c>
      <c r="I63">
        <v>9.8999996190000008</v>
      </c>
      <c r="J63">
        <v>16.600000380000001</v>
      </c>
      <c r="K63">
        <v>40.299999239999998</v>
      </c>
      <c r="L63">
        <v>17.799999239999998</v>
      </c>
      <c r="M63">
        <v>14.22</v>
      </c>
      <c r="N63">
        <v>707</v>
      </c>
      <c r="O63">
        <v>679</v>
      </c>
      <c r="P63">
        <v>36.972499849999998</v>
      </c>
      <c r="Q63">
        <v>1.1299434900000001</v>
      </c>
    </row>
    <row r="64" spans="1:17" x14ac:dyDescent="0.25">
      <c r="A64">
        <v>63</v>
      </c>
      <c r="B64">
        <v>94</v>
      </c>
      <c r="C64" t="s">
        <v>80</v>
      </c>
      <c r="D64">
        <v>4166</v>
      </c>
      <c r="E64">
        <v>11254.679690000001</v>
      </c>
      <c r="F64">
        <v>0</v>
      </c>
      <c r="G64">
        <v>0</v>
      </c>
      <c r="H64">
        <v>4982</v>
      </c>
      <c r="I64">
        <v>8.6000003809999992</v>
      </c>
      <c r="J64">
        <v>14.19999981</v>
      </c>
      <c r="K64">
        <v>24.5</v>
      </c>
      <c r="L64">
        <v>16.600000380000001</v>
      </c>
      <c r="M64">
        <v>13.114000000000001</v>
      </c>
      <c r="N64">
        <v>703</v>
      </c>
      <c r="O64">
        <v>683</v>
      </c>
      <c r="P64">
        <v>32.605998990000003</v>
      </c>
      <c r="Q64">
        <v>0</v>
      </c>
    </row>
    <row r="65" spans="1:17" x14ac:dyDescent="0.25">
      <c r="A65">
        <v>64</v>
      </c>
      <c r="B65">
        <v>95</v>
      </c>
      <c r="C65" t="s">
        <v>81</v>
      </c>
      <c r="D65">
        <v>4638</v>
      </c>
      <c r="E65">
        <v>10179.45996</v>
      </c>
      <c r="F65">
        <v>6327</v>
      </c>
      <c r="G65">
        <v>9096</v>
      </c>
      <c r="H65">
        <v>5769</v>
      </c>
      <c r="I65">
        <v>9.5</v>
      </c>
      <c r="J65">
        <v>15.399999619999999</v>
      </c>
      <c r="K65">
        <v>51.400001529999997</v>
      </c>
      <c r="L65">
        <v>16.700000760000002</v>
      </c>
      <c r="M65">
        <v>10.965999999999999</v>
      </c>
      <c r="N65">
        <v>682</v>
      </c>
      <c r="O65">
        <v>656</v>
      </c>
      <c r="P65">
        <v>31.58049965</v>
      </c>
      <c r="Q65">
        <v>3.6803364749999998</v>
      </c>
    </row>
    <row r="66" spans="1:17" x14ac:dyDescent="0.25">
      <c r="A66">
        <v>65</v>
      </c>
      <c r="B66">
        <v>96</v>
      </c>
      <c r="C66" t="s">
        <v>82</v>
      </c>
      <c r="D66">
        <v>4682</v>
      </c>
      <c r="E66">
        <v>6855.0200199999999</v>
      </c>
      <c r="F66">
        <v>0</v>
      </c>
      <c r="G66">
        <v>0</v>
      </c>
      <c r="H66">
        <v>5133</v>
      </c>
      <c r="I66">
        <v>12</v>
      </c>
      <c r="J66">
        <v>12.5</v>
      </c>
      <c r="K66">
        <v>18.299999239999998</v>
      </c>
      <c r="L66">
        <v>18.5</v>
      </c>
      <c r="M66">
        <v>17.131</v>
      </c>
      <c r="N66">
        <v>710</v>
      </c>
      <c r="O66">
        <v>692</v>
      </c>
      <c r="P66">
        <v>38.091499329999998</v>
      </c>
      <c r="Q66">
        <v>0.246305421</v>
      </c>
    </row>
    <row r="67" spans="1:17" x14ac:dyDescent="0.25">
      <c r="A67">
        <v>66</v>
      </c>
      <c r="B67">
        <v>97</v>
      </c>
      <c r="C67" t="s">
        <v>83</v>
      </c>
      <c r="D67">
        <v>4189</v>
      </c>
      <c r="E67">
        <v>8295.1796880000002</v>
      </c>
      <c r="F67">
        <v>5500</v>
      </c>
      <c r="G67">
        <v>0</v>
      </c>
      <c r="H67">
        <v>5147</v>
      </c>
      <c r="I67">
        <v>12.899999619999999</v>
      </c>
      <c r="J67">
        <v>15.69999981</v>
      </c>
      <c r="K67">
        <v>50.099998470000003</v>
      </c>
      <c r="L67">
        <v>19.200000760000002</v>
      </c>
      <c r="M67">
        <v>12.14</v>
      </c>
      <c r="N67">
        <v>677</v>
      </c>
      <c r="O67">
        <v>662</v>
      </c>
      <c r="P67">
        <v>33.909500119999997</v>
      </c>
      <c r="Q67">
        <v>9.9190282819999993</v>
      </c>
    </row>
    <row r="68" spans="1:17" x14ac:dyDescent="0.25">
      <c r="A68">
        <v>67</v>
      </c>
      <c r="B68">
        <v>99</v>
      </c>
      <c r="C68" t="s">
        <v>84</v>
      </c>
      <c r="D68">
        <v>4756</v>
      </c>
      <c r="E68">
        <v>6969.0400390000004</v>
      </c>
      <c r="F68">
        <v>0</v>
      </c>
      <c r="G68">
        <v>0</v>
      </c>
      <c r="H68">
        <v>5354</v>
      </c>
      <c r="I68">
        <v>6.8000001909999996</v>
      </c>
      <c r="J68">
        <v>17.700000760000002</v>
      </c>
      <c r="K68">
        <v>7.1999998090000004</v>
      </c>
      <c r="L68">
        <v>17.299999239999998</v>
      </c>
      <c r="M68">
        <v>18.329000000000001</v>
      </c>
      <c r="N68">
        <v>721</v>
      </c>
      <c r="O68">
        <v>702</v>
      </c>
      <c r="P68">
        <v>40.039501190000003</v>
      </c>
      <c r="Q68">
        <v>0.42194092300000002</v>
      </c>
    </row>
    <row r="69" spans="1:17" x14ac:dyDescent="0.25">
      <c r="A69">
        <v>68</v>
      </c>
      <c r="B69">
        <v>100</v>
      </c>
      <c r="C69" t="s">
        <v>85</v>
      </c>
      <c r="D69">
        <v>5937</v>
      </c>
      <c r="E69">
        <v>8570.7802730000003</v>
      </c>
      <c r="F69">
        <v>6101</v>
      </c>
      <c r="G69">
        <v>702</v>
      </c>
      <c r="H69">
        <v>6549</v>
      </c>
      <c r="I69">
        <v>10</v>
      </c>
      <c r="J69">
        <v>16.399999619999999</v>
      </c>
      <c r="K69">
        <v>24.899999619999999</v>
      </c>
      <c r="L69">
        <v>14.899999619999999</v>
      </c>
      <c r="M69">
        <v>20.407</v>
      </c>
      <c r="N69">
        <v>709</v>
      </c>
      <c r="O69">
        <v>686</v>
      </c>
      <c r="P69">
        <v>40.25</v>
      </c>
      <c r="Q69">
        <v>8.5899515149999992</v>
      </c>
    </row>
    <row r="70" spans="1:17" x14ac:dyDescent="0.25">
      <c r="A70">
        <v>69</v>
      </c>
      <c r="B70">
        <v>101</v>
      </c>
      <c r="C70" t="s">
        <v>86</v>
      </c>
      <c r="D70">
        <v>3693</v>
      </c>
      <c r="E70">
        <v>7066.2998049999997</v>
      </c>
      <c r="F70">
        <v>0</v>
      </c>
      <c r="G70">
        <v>1054</v>
      </c>
      <c r="H70">
        <v>4127</v>
      </c>
      <c r="I70">
        <v>5.1999998090000004</v>
      </c>
      <c r="J70">
        <v>13.600000380000001</v>
      </c>
      <c r="K70">
        <v>3.7000000480000002</v>
      </c>
      <c r="L70">
        <v>14</v>
      </c>
      <c r="M70">
        <v>18.228000000000002</v>
      </c>
      <c r="N70">
        <v>729</v>
      </c>
      <c r="O70">
        <v>704</v>
      </c>
      <c r="P70">
        <v>38.312999730000001</v>
      </c>
      <c r="Q70">
        <v>0</v>
      </c>
    </row>
    <row r="71" spans="1:17" x14ac:dyDescent="0.25">
      <c r="A71">
        <v>70</v>
      </c>
      <c r="B71">
        <v>102</v>
      </c>
      <c r="C71" t="s">
        <v>87</v>
      </c>
      <c r="D71">
        <v>3555</v>
      </c>
      <c r="E71">
        <v>8778.7998050000006</v>
      </c>
      <c r="F71">
        <v>0</v>
      </c>
      <c r="G71">
        <v>0</v>
      </c>
      <c r="H71">
        <v>4427</v>
      </c>
      <c r="I71">
        <v>8.6000003809999992</v>
      </c>
      <c r="J71">
        <v>22.200000760000002</v>
      </c>
      <c r="K71">
        <v>12.399999619999999</v>
      </c>
      <c r="L71">
        <v>22</v>
      </c>
      <c r="M71">
        <v>15.603</v>
      </c>
      <c r="N71">
        <v>711</v>
      </c>
      <c r="O71" t="s">
        <v>19</v>
      </c>
      <c r="P71">
        <v>34.071498869999999</v>
      </c>
      <c r="Q71">
        <v>0</v>
      </c>
    </row>
    <row r="72" spans="1:17" x14ac:dyDescent="0.25">
      <c r="A72">
        <v>71</v>
      </c>
      <c r="B72">
        <v>103</v>
      </c>
      <c r="C72" t="s">
        <v>88</v>
      </c>
      <c r="D72">
        <v>3867</v>
      </c>
      <c r="E72">
        <v>6279.4799800000001</v>
      </c>
      <c r="F72">
        <v>0</v>
      </c>
      <c r="G72">
        <v>0</v>
      </c>
      <c r="H72">
        <v>4382</v>
      </c>
      <c r="I72">
        <v>7.8000001909999996</v>
      </c>
      <c r="J72">
        <v>16.700000760000002</v>
      </c>
      <c r="K72">
        <v>24.299999239999998</v>
      </c>
      <c r="L72">
        <v>19.799999239999998</v>
      </c>
      <c r="M72">
        <v>13.207000000000001</v>
      </c>
      <c r="N72">
        <v>688</v>
      </c>
      <c r="O72">
        <v>675</v>
      </c>
      <c r="P72">
        <v>32.462001800000003</v>
      </c>
      <c r="Q72">
        <v>0</v>
      </c>
    </row>
    <row r="73" spans="1:17" x14ac:dyDescent="0.25">
      <c r="A73">
        <v>72</v>
      </c>
      <c r="B73">
        <v>105</v>
      </c>
      <c r="C73" t="s">
        <v>89</v>
      </c>
      <c r="D73">
        <v>4062</v>
      </c>
      <c r="E73">
        <v>8559.9804690000001</v>
      </c>
      <c r="F73">
        <v>0</v>
      </c>
      <c r="G73">
        <v>0</v>
      </c>
      <c r="H73">
        <v>4735</v>
      </c>
      <c r="I73">
        <v>5</v>
      </c>
      <c r="J73">
        <v>11.100000380000001</v>
      </c>
      <c r="K73">
        <v>6.4000000950000002</v>
      </c>
      <c r="L73">
        <v>17</v>
      </c>
      <c r="M73">
        <v>17.571000000000002</v>
      </c>
      <c r="N73">
        <v>716</v>
      </c>
      <c r="O73">
        <v>720</v>
      </c>
      <c r="P73">
        <v>33.081501009999997</v>
      </c>
      <c r="Q73">
        <v>0</v>
      </c>
    </row>
    <row r="74" spans="1:17" x14ac:dyDescent="0.25">
      <c r="A74">
        <v>73</v>
      </c>
      <c r="B74">
        <v>107</v>
      </c>
      <c r="C74" t="s">
        <v>90</v>
      </c>
      <c r="D74">
        <v>4557</v>
      </c>
      <c r="E74">
        <v>8395.4296880000002</v>
      </c>
      <c r="F74">
        <v>0</v>
      </c>
      <c r="G74">
        <v>4905</v>
      </c>
      <c r="H74">
        <v>5608</v>
      </c>
      <c r="I74">
        <v>6.5</v>
      </c>
      <c r="J74">
        <v>17.399999619999999</v>
      </c>
      <c r="K74">
        <v>20.899999619999999</v>
      </c>
      <c r="L74">
        <v>17.299999239999998</v>
      </c>
      <c r="M74">
        <v>16.044</v>
      </c>
      <c r="N74">
        <v>703</v>
      </c>
      <c r="O74">
        <v>690</v>
      </c>
      <c r="P74">
        <v>34.730499270000003</v>
      </c>
      <c r="Q74">
        <v>0</v>
      </c>
    </row>
    <row r="75" spans="1:17" x14ac:dyDescent="0.25">
      <c r="A75">
        <v>74</v>
      </c>
      <c r="B75">
        <v>110</v>
      </c>
      <c r="C75" t="s">
        <v>91</v>
      </c>
      <c r="D75">
        <v>4623</v>
      </c>
      <c r="E75">
        <v>7439.7202150000003</v>
      </c>
      <c r="F75">
        <v>0</v>
      </c>
      <c r="G75">
        <v>0</v>
      </c>
      <c r="H75">
        <v>5086</v>
      </c>
      <c r="I75">
        <v>9.6999998089999995</v>
      </c>
      <c r="J75">
        <v>14.100000380000001</v>
      </c>
      <c r="K75">
        <v>5.6999998090000004</v>
      </c>
      <c r="L75">
        <v>15.100000380000001</v>
      </c>
      <c r="M75">
        <v>17.312999999999999</v>
      </c>
      <c r="N75">
        <v>715</v>
      </c>
      <c r="O75">
        <v>705</v>
      </c>
      <c r="P75">
        <v>35.775501249999998</v>
      </c>
      <c r="Q75">
        <v>0</v>
      </c>
    </row>
    <row r="76" spans="1:17" x14ac:dyDescent="0.25">
      <c r="A76">
        <v>75</v>
      </c>
      <c r="B76">
        <v>111</v>
      </c>
      <c r="C76" t="s">
        <v>92</v>
      </c>
      <c r="D76">
        <v>3913</v>
      </c>
      <c r="E76">
        <v>8234.7998050000006</v>
      </c>
      <c r="F76">
        <v>0</v>
      </c>
      <c r="G76">
        <v>0</v>
      </c>
      <c r="H76">
        <v>4687</v>
      </c>
      <c r="I76">
        <v>11.399999619999999</v>
      </c>
      <c r="J76">
        <v>14.69999981</v>
      </c>
      <c r="K76">
        <v>10</v>
      </c>
      <c r="L76">
        <v>17.399999619999999</v>
      </c>
      <c r="M76">
        <v>16.748000000000001</v>
      </c>
      <c r="N76">
        <v>700</v>
      </c>
      <c r="O76">
        <v>698</v>
      </c>
      <c r="P76">
        <v>32.185501100000003</v>
      </c>
      <c r="Q76">
        <v>0</v>
      </c>
    </row>
    <row r="77" spans="1:17" x14ac:dyDescent="0.25">
      <c r="A77">
        <v>76</v>
      </c>
      <c r="B77">
        <v>112</v>
      </c>
      <c r="C77" t="s">
        <v>93</v>
      </c>
      <c r="D77">
        <v>3400</v>
      </c>
      <c r="E77">
        <v>6819.9301759999998</v>
      </c>
      <c r="F77">
        <v>0</v>
      </c>
      <c r="G77">
        <v>0</v>
      </c>
      <c r="H77">
        <v>4310</v>
      </c>
      <c r="I77">
        <v>6.8000001909999996</v>
      </c>
      <c r="J77">
        <v>17.899999619999999</v>
      </c>
      <c r="K77">
        <v>12.30000019</v>
      </c>
      <c r="L77">
        <v>15.19999981</v>
      </c>
      <c r="M77">
        <v>15.945</v>
      </c>
      <c r="N77">
        <v>707</v>
      </c>
      <c r="O77">
        <v>711</v>
      </c>
      <c r="P77">
        <v>30.290000920000001</v>
      </c>
      <c r="Q77">
        <v>0</v>
      </c>
    </row>
    <row r="78" spans="1:17" x14ac:dyDescent="0.25">
      <c r="A78">
        <v>77</v>
      </c>
      <c r="B78">
        <v>114</v>
      </c>
      <c r="C78" t="s">
        <v>94</v>
      </c>
      <c r="D78">
        <v>3679</v>
      </c>
      <c r="E78">
        <v>7753.2900390000004</v>
      </c>
      <c r="F78">
        <v>0</v>
      </c>
      <c r="G78">
        <v>0</v>
      </c>
      <c r="H78">
        <v>4689</v>
      </c>
      <c r="I78">
        <v>4.6999998090000004</v>
      </c>
      <c r="J78">
        <v>20</v>
      </c>
      <c r="K78">
        <v>31.399999619999999</v>
      </c>
      <c r="L78">
        <v>15.69999981</v>
      </c>
      <c r="M78">
        <v>13.693</v>
      </c>
      <c r="N78">
        <v>693</v>
      </c>
      <c r="O78">
        <v>678</v>
      </c>
      <c r="P78" t="s">
        <v>19</v>
      </c>
      <c r="Q78">
        <v>0</v>
      </c>
    </row>
    <row r="79" spans="1:17" x14ac:dyDescent="0.25">
      <c r="A79">
        <v>78</v>
      </c>
      <c r="B79">
        <v>117</v>
      </c>
      <c r="C79" t="s">
        <v>95</v>
      </c>
      <c r="D79">
        <v>4221</v>
      </c>
      <c r="E79">
        <v>10178.089840000001</v>
      </c>
      <c r="F79">
        <v>0</v>
      </c>
      <c r="G79">
        <v>0</v>
      </c>
      <c r="H79">
        <v>4996</v>
      </c>
      <c r="I79">
        <v>15.100000380000001</v>
      </c>
      <c r="J79">
        <v>12</v>
      </c>
      <c r="K79">
        <v>7.5</v>
      </c>
      <c r="L79">
        <v>16.5</v>
      </c>
      <c r="M79">
        <v>16.224</v>
      </c>
      <c r="N79">
        <v>727</v>
      </c>
      <c r="O79">
        <v>718</v>
      </c>
      <c r="P79">
        <v>31.84350014</v>
      </c>
      <c r="Q79">
        <v>0</v>
      </c>
    </row>
    <row r="80" spans="1:17" x14ac:dyDescent="0.25">
      <c r="A80">
        <v>79</v>
      </c>
      <c r="B80">
        <v>118</v>
      </c>
      <c r="C80" t="s">
        <v>96</v>
      </c>
      <c r="D80">
        <v>3326</v>
      </c>
      <c r="E80">
        <v>6562.0400390000004</v>
      </c>
      <c r="F80">
        <v>0</v>
      </c>
      <c r="G80">
        <v>0</v>
      </c>
      <c r="H80">
        <v>3940</v>
      </c>
      <c r="I80">
        <v>9.6000003809999992</v>
      </c>
      <c r="J80">
        <v>18.200000760000002</v>
      </c>
      <c r="K80">
        <v>14.30000019</v>
      </c>
      <c r="L80">
        <v>19.200000760000002</v>
      </c>
      <c r="M80">
        <v>15.233000000000001</v>
      </c>
      <c r="N80">
        <v>705</v>
      </c>
      <c r="O80" t="s">
        <v>19</v>
      </c>
      <c r="P80">
        <v>36.335498809999997</v>
      </c>
      <c r="Q80">
        <v>0</v>
      </c>
    </row>
    <row r="81" spans="1:17" x14ac:dyDescent="0.25">
      <c r="A81">
        <v>80</v>
      </c>
      <c r="B81">
        <v>122</v>
      </c>
      <c r="C81" t="s">
        <v>97</v>
      </c>
      <c r="D81">
        <v>4204</v>
      </c>
      <c r="E81">
        <v>8005.830078</v>
      </c>
      <c r="F81">
        <v>0</v>
      </c>
      <c r="G81">
        <v>0</v>
      </c>
      <c r="H81">
        <v>4671</v>
      </c>
      <c r="I81">
        <v>6.0999999049999998</v>
      </c>
      <c r="J81">
        <v>14</v>
      </c>
      <c r="K81">
        <v>2.9000000950000002</v>
      </c>
      <c r="L81">
        <v>16.700000760000002</v>
      </c>
      <c r="M81">
        <v>17.789000000000001</v>
      </c>
      <c r="N81">
        <v>715</v>
      </c>
      <c r="O81">
        <v>712</v>
      </c>
      <c r="P81">
        <v>42.615501399999999</v>
      </c>
      <c r="Q81">
        <v>0</v>
      </c>
    </row>
    <row r="82" spans="1:17" x14ac:dyDescent="0.25">
      <c r="A82">
        <v>81</v>
      </c>
      <c r="B82">
        <v>125</v>
      </c>
      <c r="C82" t="s">
        <v>98</v>
      </c>
      <c r="D82">
        <v>5196</v>
      </c>
      <c r="E82">
        <v>11860.820309999999</v>
      </c>
      <c r="F82">
        <v>0</v>
      </c>
      <c r="G82">
        <v>0</v>
      </c>
      <c r="H82">
        <v>6006</v>
      </c>
      <c r="I82">
        <v>7.5</v>
      </c>
      <c r="J82">
        <v>11</v>
      </c>
      <c r="K82">
        <v>1.2999999520000001</v>
      </c>
      <c r="L82">
        <v>16.700000760000002</v>
      </c>
      <c r="M82">
        <v>17.937000000000001</v>
      </c>
      <c r="N82">
        <v>739</v>
      </c>
      <c r="O82">
        <v>740</v>
      </c>
      <c r="P82">
        <v>27.06100082</v>
      </c>
      <c r="Q82">
        <v>0</v>
      </c>
    </row>
    <row r="83" spans="1:17" x14ac:dyDescent="0.25">
      <c r="A83">
        <v>82</v>
      </c>
      <c r="B83">
        <v>126</v>
      </c>
      <c r="C83" t="s">
        <v>99</v>
      </c>
      <c r="D83">
        <v>5345</v>
      </c>
      <c r="E83">
        <v>9096</v>
      </c>
      <c r="F83">
        <v>0</v>
      </c>
      <c r="G83">
        <v>0</v>
      </c>
      <c r="H83">
        <v>6196</v>
      </c>
      <c r="I83">
        <v>7.5999999049999998</v>
      </c>
      <c r="J83">
        <v>16.899999619999999</v>
      </c>
      <c r="K83">
        <v>13.69999981</v>
      </c>
      <c r="L83">
        <v>15.600000380000001</v>
      </c>
      <c r="M83">
        <v>15.02</v>
      </c>
      <c r="N83">
        <v>704</v>
      </c>
      <c r="O83">
        <v>693</v>
      </c>
      <c r="P83">
        <v>37.619998930000001</v>
      </c>
      <c r="Q83">
        <v>0</v>
      </c>
    </row>
    <row r="84" spans="1:17" x14ac:dyDescent="0.25">
      <c r="A84">
        <v>83</v>
      </c>
      <c r="B84">
        <v>127</v>
      </c>
      <c r="C84" t="s">
        <v>100</v>
      </c>
      <c r="D84">
        <v>4961</v>
      </c>
      <c r="E84">
        <v>9329.2900389999995</v>
      </c>
      <c r="F84">
        <v>0</v>
      </c>
      <c r="G84">
        <v>0</v>
      </c>
      <c r="H84">
        <v>5672</v>
      </c>
      <c r="I84">
        <v>5.6999998090000004</v>
      </c>
      <c r="J84">
        <v>14.5</v>
      </c>
      <c r="K84">
        <v>5.3000001909999996</v>
      </c>
      <c r="L84">
        <v>14.19999981</v>
      </c>
      <c r="M84">
        <v>17.713000000000001</v>
      </c>
      <c r="N84">
        <v>715</v>
      </c>
      <c r="O84">
        <v>701</v>
      </c>
      <c r="P84">
        <v>31.850500109999999</v>
      </c>
      <c r="Q84">
        <v>0</v>
      </c>
    </row>
    <row r="85" spans="1:17" x14ac:dyDescent="0.25">
      <c r="A85">
        <v>84</v>
      </c>
      <c r="B85">
        <v>131</v>
      </c>
      <c r="C85" t="s">
        <v>101</v>
      </c>
      <c r="D85">
        <v>5004</v>
      </c>
      <c r="E85">
        <v>9307.5595699999994</v>
      </c>
      <c r="F85">
        <v>0</v>
      </c>
      <c r="G85">
        <v>0</v>
      </c>
      <c r="H85">
        <v>5772</v>
      </c>
      <c r="I85">
        <v>10.5</v>
      </c>
      <c r="J85">
        <v>13.80000019</v>
      </c>
      <c r="K85">
        <v>3.0999999049999998</v>
      </c>
      <c r="L85">
        <v>16.899999619999999</v>
      </c>
      <c r="M85">
        <v>25.725999999999999</v>
      </c>
      <c r="N85">
        <v>719</v>
      </c>
      <c r="O85">
        <v>723</v>
      </c>
      <c r="P85">
        <v>41.987499239999998</v>
      </c>
      <c r="Q85">
        <v>0</v>
      </c>
    </row>
    <row r="86" spans="1:17" x14ac:dyDescent="0.25">
      <c r="A86">
        <v>85</v>
      </c>
      <c r="B86">
        <v>133</v>
      </c>
      <c r="C86" t="s">
        <v>102</v>
      </c>
      <c r="D86">
        <v>4297</v>
      </c>
      <c r="E86">
        <v>9907.1103519999997</v>
      </c>
      <c r="F86">
        <v>0</v>
      </c>
      <c r="G86">
        <v>0</v>
      </c>
      <c r="H86">
        <v>5126</v>
      </c>
      <c r="I86">
        <v>10.69999981</v>
      </c>
      <c r="J86">
        <v>18</v>
      </c>
      <c r="K86">
        <v>20.799999239999998</v>
      </c>
      <c r="L86">
        <v>21.299999239999998</v>
      </c>
      <c r="M86">
        <v>15.468999999999999</v>
      </c>
      <c r="N86">
        <v>706</v>
      </c>
      <c r="O86">
        <v>669</v>
      </c>
      <c r="P86">
        <v>33.374500269999999</v>
      </c>
      <c r="Q86">
        <v>0</v>
      </c>
    </row>
    <row r="87" spans="1:17" x14ac:dyDescent="0.25">
      <c r="A87">
        <v>86</v>
      </c>
      <c r="B87">
        <v>135</v>
      </c>
      <c r="C87" t="s">
        <v>103</v>
      </c>
      <c r="D87">
        <v>2905</v>
      </c>
      <c r="E87">
        <v>6572.2402339999999</v>
      </c>
      <c r="F87">
        <v>0</v>
      </c>
      <c r="G87">
        <v>0</v>
      </c>
      <c r="H87">
        <v>3465</v>
      </c>
      <c r="I87">
        <v>13.399999619999999</v>
      </c>
      <c r="J87">
        <v>13.80000019</v>
      </c>
      <c r="K87">
        <v>18.299999239999998</v>
      </c>
      <c r="L87">
        <v>22</v>
      </c>
      <c r="M87">
        <v>14.471</v>
      </c>
      <c r="N87">
        <v>706</v>
      </c>
      <c r="O87" t="s">
        <v>19</v>
      </c>
      <c r="P87">
        <v>30.85950089</v>
      </c>
      <c r="Q87">
        <v>0</v>
      </c>
    </row>
    <row r="88" spans="1:17" x14ac:dyDescent="0.25">
      <c r="A88">
        <v>87</v>
      </c>
      <c r="B88">
        <v>136</v>
      </c>
      <c r="C88" t="s">
        <v>104</v>
      </c>
      <c r="D88">
        <v>4263</v>
      </c>
      <c r="E88">
        <v>7084.169922</v>
      </c>
      <c r="F88">
        <v>0</v>
      </c>
      <c r="G88">
        <v>0</v>
      </c>
      <c r="H88">
        <v>5062</v>
      </c>
      <c r="I88">
        <v>9.6000003809999992</v>
      </c>
      <c r="J88">
        <v>21.200000760000002</v>
      </c>
      <c r="K88">
        <v>1.7999999520000001</v>
      </c>
      <c r="L88">
        <v>17.799999239999998</v>
      </c>
      <c r="M88">
        <v>21.225000000000001</v>
      </c>
      <c r="N88">
        <v>711</v>
      </c>
      <c r="O88">
        <v>704</v>
      </c>
      <c r="P88" t="s">
        <v>19</v>
      </c>
      <c r="Q88">
        <v>0</v>
      </c>
    </row>
    <row r="89" spans="1:17" x14ac:dyDescent="0.25">
      <c r="A89">
        <v>88</v>
      </c>
      <c r="B89">
        <v>137</v>
      </c>
      <c r="C89" t="s">
        <v>105</v>
      </c>
      <c r="D89">
        <v>6049</v>
      </c>
      <c r="E89">
        <v>8155.1801759999998</v>
      </c>
      <c r="F89">
        <v>5322</v>
      </c>
      <c r="G89">
        <v>5457</v>
      </c>
      <c r="H89">
        <v>6595</v>
      </c>
      <c r="I89">
        <v>8</v>
      </c>
      <c r="J89">
        <v>17.700000760000002</v>
      </c>
      <c r="K89">
        <v>69.699996949999999</v>
      </c>
      <c r="L89">
        <v>16.399999619999999</v>
      </c>
      <c r="M89">
        <v>11.087999999999999</v>
      </c>
      <c r="N89">
        <v>658</v>
      </c>
      <c r="O89">
        <v>641</v>
      </c>
      <c r="P89">
        <v>33.807498930000001</v>
      </c>
      <c r="Q89">
        <v>24.493926999999999</v>
      </c>
    </row>
    <row r="90" spans="1:17" x14ac:dyDescent="0.25">
      <c r="A90">
        <v>89</v>
      </c>
      <c r="B90">
        <v>138</v>
      </c>
      <c r="C90" t="s">
        <v>106</v>
      </c>
      <c r="D90">
        <v>4442</v>
      </c>
      <c r="E90">
        <v>8700.4296880000002</v>
      </c>
      <c r="F90">
        <v>0</v>
      </c>
      <c r="G90">
        <v>0</v>
      </c>
      <c r="H90">
        <v>5229</v>
      </c>
      <c r="I90">
        <v>7.5999999049999998</v>
      </c>
      <c r="J90">
        <v>17.799999239999998</v>
      </c>
      <c r="K90">
        <v>4.4000000950000002</v>
      </c>
      <c r="L90">
        <v>17.899999619999999</v>
      </c>
      <c r="M90">
        <v>16.677</v>
      </c>
      <c r="N90">
        <v>713</v>
      </c>
      <c r="O90">
        <v>699</v>
      </c>
      <c r="P90">
        <v>37.222499849999998</v>
      </c>
      <c r="Q90">
        <v>0</v>
      </c>
    </row>
    <row r="91" spans="1:17" x14ac:dyDescent="0.25">
      <c r="A91">
        <v>90</v>
      </c>
      <c r="B91">
        <v>139</v>
      </c>
      <c r="C91" t="s">
        <v>107</v>
      </c>
      <c r="D91">
        <v>4328</v>
      </c>
      <c r="E91">
        <v>7801.4301759999998</v>
      </c>
      <c r="F91">
        <v>0</v>
      </c>
      <c r="G91">
        <v>0</v>
      </c>
      <c r="H91">
        <v>4880</v>
      </c>
      <c r="I91" t="s">
        <v>19</v>
      </c>
      <c r="J91">
        <v>15.100000380000001</v>
      </c>
      <c r="K91">
        <v>1.2999999520000001</v>
      </c>
      <c r="L91">
        <v>17.399999619999999</v>
      </c>
      <c r="M91">
        <v>22.497</v>
      </c>
      <c r="N91">
        <v>716</v>
      </c>
      <c r="O91">
        <v>720</v>
      </c>
      <c r="P91">
        <v>37.655998230000002</v>
      </c>
      <c r="Q91">
        <v>0</v>
      </c>
    </row>
    <row r="92" spans="1:17" x14ac:dyDescent="0.25">
      <c r="A92">
        <v>91</v>
      </c>
      <c r="B92">
        <v>141</v>
      </c>
      <c r="C92" t="s">
        <v>108</v>
      </c>
      <c r="D92">
        <v>5107</v>
      </c>
      <c r="E92">
        <v>8056.1899409999996</v>
      </c>
      <c r="F92">
        <v>8778</v>
      </c>
      <c r="G92">
        <v>0</v>
      </c>
      <c r="H92">
        <v>6006</v>
      </c>
      <c r="I92">
        <v>8.3999996190000008</v>
      </c>
      <c r="J92">
        <v>21.200000760000002</v>
      </c>
      <c r="K92">
        <v>11.19999981</v>
      </c>
      <c r="L92">
        <v>17.399999619999999</v>
      </c>
      <c r="M92">
        <v>18.327000000000002</v>
      </c>
      <c r="N92">
        <v>708</v>
      </c>
      <c r="O92">
        <v>690</v>
      </c>
      <c r="P92">
        <v>39.161998750000002</v>
      </c>
      <c r="Q92">
        <v>0.88495576399999998</v>
      </c>
    </row>
    <row r="93" spans="1:17" x14ac:dyDescent="0.25">
      <c r="A93">
        <v>92</v>
      </c>
      <c r="B93">
        <v>142</v>
      </c>
      <c r="C93" t="s">
        <v>109</v>
      </c>
      <c r="D93">
        <v>4821</v>
      </c>
      <c r="E93">
        <v>7657.5297849999997</v>
      </c>
      <c r="F93">
        <v>0</v>
      </c>
      <c r="G93">
        <v>4532</v>
      </c>
      <c r="H93">
        <v>5205</v>
      </c>
      <c r="I93">
        <v>6.4000000950000002</v>
      </c>
      <c r="J93">
        <v>17.399999619999999</v>
      </c>
      <c r="K93">
        <v>28.799999239999998</v>
      </c>
      <c r="L93">
        <v>16.299999239999998</v>
      </c>
      <c r="M93">
        <v>16.907</v>
      </c>
      <c r="N93">
        <v>707</v>
      </c>
      <c r="O93">
        <v>689</v>
      </c>
      <c r="P93">
        <v>34.487499239999998</v>
      </c>
      <c r="Q93">
        <v>0</v>
      </c>
    </row>
    <row r="94" spans="1:17" x14ac:dyDescent="0.25">
      <c r="A94">
        <v>93</v>
      </c>
      <c r="B94">
        <v>144</v>
      </c>
      <c r="C94" t="s">
        <v>110</v>
      </c>
      <c r="D94">
        <v>4611</v>
      </c>
      <c r="E94">
        <v>7163.8901370000003</v>
      </c>
      <c r="F94">
        <v>0</v>
      </c>
      <c r="G94">
        <v>0</v>
      </c>
      <c r="H94">
        <v>5331</v>
      </c>
      <c r="I94">
        <v>4.1999998090000004</v>
      </c>
      <c r="J94">
        <v>13.19999981</v>
      </c>
      <c r="K94">
        <v>7.9000000950000002</v>
      </c>
      <c r="L94">
        <v>16.700000760000002</v>
      </c>
      <c r="M94">
        <v>20.175000000000001</v>
      </c>
      <c r="N94">
        <v>713</v>
      </c>
      <c r="O94">
        <v>717</v>
      </c>
      <c r="P94">
        <v>35.233001710000003</v>
      </c>
      <c r="Q94">
        <v>0</v>
      </c>
    </row>
    <row r="95" spans="1:17" x14ac:dyDescent="0.25">
      <c r="A95">
        <v>94</v>
      </c>
      <c r="B95">
        <v>145</v>
      </c>
      <c r="C95" t="s">
        <v>111</v>
      </c>
      <c r="D95">
        <v>3748</v>
      </c>
      <c r="E95">
        <v>7406.25</v>
      </c>
      <c r="F95">
        <v>0</v>
      </c>
      <c r="G95">
        <v>0</v>
      </c>
      <c r="H95">
        <v>4344</v>
      </c>
      <c r="I95">
        <v>7.5</v>
      </c>
      <c r="J95">
        <v>15</v>
      </c>
      <c r="K95">
        <v>7.5</v>
      </c>
      <c r="L95">
        <v>19.600000380000001</v>
      </c>
      <c r="M95">
        <v>16.646999999999998</v>
      </c>
      <c r="N95">
        <v>709</v>
      </c>
      <c r="O95" t="s">
        <v>19</v>
      </c>
      <c r="P95">
        <v>37.773998259999999</v>
      </c>
      <c r="Q95">
        <v>0</v>
      </c>
    </row>
    <row r="96" spans="1:17" x14ac:dyDescent="0.25">
      <c r="A96">
        <v>95</v>
      </c>
      <c r="B96">
        <v>146</v>
      </c>
      <c r="C96" t="s">
        <v>112</v>
      </c>
      <c r="D96">
        <v>2956</v>
      </c>
      <c r="E96">
        <v>7881.7998049999997</v>
      </c>
      <c r="F96">
        <v>0</v>
      </c>
      <c r="G96">
        <v>0</v>
      </c>
      <c r="H96">
        <v>3593</v>
      </c>
      <c r="I96">
        <v>10.100000380000001</v>
      </c>
      <c r="J96">
        <v>15.100000380000001</v>
      </c>
      <c r="K96">
        <v>6.8000001909999996</v>
      </c>
      <c r="L96">
        <v>23.5</v>
      </c>
      <c r="M96">
        <v>16.189</v>
      </c>
      <c r="N96">
        <v>699</v>
      </c>
      <c r="O96" t="s">
        <v>19</v>
      </c>
      <c r="P96">
        <v>34.071498869999999</v>
      </c>
      <c r="Q96">
        <v>0</v>
      </c>
    </row>
    <row r="97" spans="1:17" x14ac:dyDescent="0.25">
      <c r="A97">
        <v>96</v>
      </c>
      <c r="B97">
        <v>148</v>
      </c>
      <c r="C97" t="s">
        <v>113</v>
      </c>
      <c r="D97">
        <v>4578</v>
      </c>
      <c r="E97">
        <v>8812.7001949999994</v>
      </c>
      <c r="F97">
        <v>0</v>
      </c>
      <c r="G97">
        <v>0</v>
      </c>
      <c r="H97">
        <v>5449</v>
      </c>
      <c r="I97">
        <v>7.4000000950000002</v>
      </c>
      <c r="J97">
        <v>20.299999239999998</v>
      </c>
      <c r="K97">
        <v>14.5</v>
      </c>
      <c r="L97">
        <v>19.100000380000001</v>
      </c>
      <c r="M97">
        <v>16.687999999999999</v>
      </c>
      <c r="N97">
        <v>707</v>
      </c>
      <c r="O97" t="s">
        <v>19</v>
      </c>
      <c r="P97">
        <v>37.875499730000001</v>
      </c>
      <c r="Q97">
        <v>0</v>
      </c>
    </row>
    <row r="98" spans="1:17" x14ac:dyDescent="0.25">
      <c r="A98">
        <v>97</v>
      </c>
      <c r="B98">
        <v>149</v>
      </c>
      <c r="C98" t="s">
        <v>114</v>
      </c>
      <c r="D98">
        <v>4617</v>
      </c>
      <c r="E98">
        <v>10366.20996</v>
      </c>
      <c r="F98">
        <v>4276</v>
      </c>
      <c r="G98">
        <v>8264</v>
      </c>
      <c r="H98">
        <v>5520</v>
      </c>
      <c r="I98">
        <v>4.0999999049999998</v>
      </c>
      <c r="J98">
        <v>10.69999981</v>
      </c>
      <c r="K98">
        <v>73</v>
      </c>
      <c r="L98">
        <v>21.399999619999999</v>
      </c>
      <c r="M98">
        <v>9.6859999999999999</v>
      </c>
      <c r="N98">
        <v>666</v>
      </c>
      <c r="O98">
        <v>646</v>
      </c>
      <c r="P98">
        <v>35.619499210000001</v>
      </c>
      <c r="Q98">
        <v>14.83457851</v>
      </c>
    </row>
    <row r="99" spans="1:17" x14ac:dyDescent="0.25">
      <c r="A99">
        <v>98</v>
      </c>
      <c r="B99">
        <v>150</v>
      </c>
      <c r="C99" t="s">
        <v>115</v>
      </c>
      <c r="D99">
        <v>4754</v>
      </c>
      <c r="E99">
        <v>7458.7001950000003</v>
      </c>
      <c r="F99">
        <v>0</v>
      </c>
      <c r="G99">
        <v>8423</v>
      </c>
      <c r="H99">
        <v>5430</v>
      </c>
      <c r="I99">
        <v>7.8000001909999996</v>
      </c>
      <c r="J99">
        <v>19.700000760000002</v>
      </c>
      <c r="K99">
        <v>21.299999239999998</v>
      </c>
      <c r="L99">
        <v>13.30000019</v>
      </c>
      <c r="M99">
        <v>15.289</v>
      </c>
      <c r="N99">
        <v>715</v>
      </c>
      <c r="O99">
        <v>694</v>
      </c>
      <c r="P99">
        <v>33.489498140000002</v>
      </c>
      <c r="Q99">
        <v>0</v>
      </c>
    </row>
    <row r="100" spans="1:17" x14ac:dyDescent="0.25">
      <c r="A100">
        <v>99</v>
      </c>
      <c r="B100">
        <v>151</v>
      </c>
      <c r="C100" t="s">
        <v>116</v>
      </c>
      <c r="D100">
        <v>4138</v>
      </c>
      <c r="E100">
        <v>7273.5400390000004</v>
      </c>
      <c r="F100">
        <v>0</v>
      </c>
      <c r="G100">
        <v>0</v>
      </c>
      <c r="H100">
        <v>4567</v>
      </c>
      <c r="I100">
        <v>9.1000003809999992</v>
      </c>
      <c r="J100">
        <v>15.80000019</v>
      </c>
      <c r="K100">
        <v>15.69999981</v>
      </c>
      <c r="L100">
        <v>18.399999619999999</v>
      </c>
      <c r="M100">
        <v>15.805999999999999</v>
      </c>
      <c r="N100">
        <v>708</v>
      </c>
      <c r="O100">
        <v>691</v>
      </c>
      <c r="P100">
        <v>33.409000399999996</v>
      </c>
      <c r="Q100">
        <v>0</v>
      </c>
    </row>
    <row r="101" spans="1:17" x14ac:dyDescent="0.25">
      <c r="A101">
        <v>100</v>
      </c>
      <c r="B101">
        <v>152</v>
      </c>
      <c r="C101" t="s">
        <v>117</v>
      </c>
      <c r="D101">
        <v>6881</v>
      </c>
      <c r="E101">
        <v>10203.660159999999</v>
      </c>
      <c r="F101">
        <v>0</v>
      </c>
      <c r="G101">
        <v>0</v>
      </c>
      <c r="H101">
        <v>7812</v>
      </c>
      <c r="I101">
        <v>4.3000001909999996</v>
      </c>
      <c r="J101">
        <v>18.100000380000001</v>
      </c>
      <c r="K101">
        <v>8.6000003809999992</v>
      </c>
      <c r="L101">
        <v>14.5</v>
      </c>
      <c r="M101">
        <v>16.821999999999999</v>
      </c>
      <c r="N101">
        <v>727</v>
      </c>
      <c r="O101">
        <v>711</v>
      </c>
      <c r="P101">
        <v>37.159000399999996</v>
      </c>
      <c r="Q101">
        <v>1.5384615660000001</v>
      </c>
    </row>
    <row r="102" spans="1:17" x14ac:dyDescent="0.25">
      <c r="A102">
        <v>101</v>
      </c>
      <c r="B102">
        <v>153</v>
      </c>
      <c r="C102" t="s">
        <v>118</v>
      </c>
      <c r="D102">
        <v>3908</v>
      </c>
      <c r="E102">
        <v>5475.1298829999996</v>
      </c>
      <c r="F102">
        <v>2968</v>
      </c>
      <c r="G102">
        <v>4834</v>
      </c>
      <c r="H102">
        <v>4321</v>
      </c>
      <c r="I102" t="s">
        <v>19</v>
      </c>
      <c r="J102">
        <v>19.100000380000001</v>
      </c>
      <c r="K102">
        <v>27.399999619999999</v>
      </c>
      <c r="L102">
        <v>20.799999239999998</v>
      </c>
      <c r="M102">
        <v>15.96</v>
      </c>
      <c r="N102">
        <v>697</v>
      </c>
      <c r="O102">
        <v>685</v>
      </c>
      <c r="P102">
        <v>33.890998840000002</v>
      </c>
      <c r="Q102">
        <v>0.59405940800000001</v>
      </c>
    </row>
    <row r="103" spans="1:17" x14ac:dyDescent="0.25">
      <c r="A103">
        <v>102</v>
      </c>
      <c r="B103">
        <v>154</v>
      </c>
      <c r="C103" t="s">
        <v>119</v>
      </c>
      <c r="D103">
        <v>4078</v>
      </c>
      <c r="E103">
        <v>7318.1801759999998</v>
      </c>
      <c r="F103">
        <v>0</v>
      </c>
      <c r="G103">
        <v>0</v>
      </c>
      <c r="H103">
        <v>4781</v>
      </c>
      <c r="I103" t="s">
        <v>19</v>
      </c>
      <c r="J103">
        <v>13.100000380000001</v>
      </c>
      <c r="K103">
        <v>8.6000003809999992</v>
      </c>
      <c r="L103">
        <v>14</v>
      </c>
      <c r="M103">
        <v>19.254000000000001</v>
      </c>
      <c r="N103">
        <v>692</v>
      </c>
      <c r="O103" t="s">
        <v>19</v>
      </c>
      <c r="P103">
        <v>31.207500459999999</v>
      </c>
      <c r="Q103">
        <v>0</v>
      </c>
    </row>
    <row r="104" spans="1:17" x14ac:dyDescent="0.25">
      <c r="A104">
        <v>103</v>
      </c>
      <c r="B104">
        <v>155</v>
      </c>
      <c r="C104" t="s">
        <v>120</v>
      </c>
      <c r="D104">
        <v>5770</v>
      </c>
      <c r="E104">
        <v>10761.54004</v>
      </c>
      <c r="F104">
        <v>3478</v>
      </c>
      <c r="G104">
        <v>0</v>
      </c>
      <c r="H104">
        <v>6753</v>
      </c>
      <c r="I104">
        <v>5.4000000950000002</v>
      </c>
      <c r="J104">
        <v>17.899999619999999</v>
      </c>
      <c r="K104">
        <v>4.8000001909999996</v>
      </c>
      <c r="L104">
        <v>15.399999619999999</v>
      </c>
      <c r="M104">
        <v>30.718</v>
      </c>
      <c r="N104">
        <v>740</v>
      </c>
      <c r="O104">
        <v>732</v>
      </c>
      <c r="P104">
        <v>44.115001679999999</v>
      </c>
      <c r="Q104">
        <v>0.64935064300000001</v>
      </c>
    </row>
    <row r="105" spans="1:17" x14ac:dyDescent="0.25">
      <c r="A105">
        <v>104</v>
      </c>
      <c r="B105">
        <v>157</v>
      </c>
      <c r="C105" t="s">
        <v>121</v>
      </c>
      <c r="D105">
        <v>7763</v>
      </c>
      <c r="E105">
        <v>12796.719730000001</v>
      </c>
      <c r="F105">
        <v>0</v>
      </c>
      <c r="G105">
        <v>0</v>
      </c>
      <c r="H105">
        <v>8679</v>
      </c>
      <c r="I105">
        <v>2.2999999519999998</v>
      </c>
      <c r="J105">
        <v>14.19999981</v>
      </c>
      <c r="K105">
        <v>2.7999999519999998</v>
      </c>
      <c r="L105">
        <v>11.899999619999999</v>
      </c>
      <c r="M105">
        <v>35.168999999999997</v>
      </c>
      <c r="N105">
        <v>720</v>
      </c>
      <c r="O105">
        <v>716</v>
      </c>
      <c r="P105" t="s">
        <v>19</v>
      </c>
      <c r="Q105">
        <v>0</v>
      </c>
    </row>
    <row r="106" spans="1:17" x14ac:dyDescent="0.25">
      <c r="A106">
        <v>105</v>
      </c>
      <c r="B106">
        <v>158</v>
      </c>
      <c r="C106" t="s">
        <v>122</v>
      </c>
      <c r="D106">
        <v>5152</v>
      </c>
      <c r="E106">
        <v>10494.799800000001</v>
      </c>
      <c r="F106">
        <v>0</v>
      </c>
      <c r="G106">
        <v>0</v>
      </c>
      <c r="H106">
        <v>5812</v>
      </c>
      <c r="I106">
        <v>8.6000003809999992</v>
      </c>
      <c r="J106">
        <v>11.30000019</v>
      </c>
      <c r="K106">
        <v>5.1999998090000004</v>
      </c>
      <c r="L106">
        <v>16</v>
      </c>
      <c r="M106">
        <v>19.559999999999999</v>
      </c>
      <c r="N106">
        <v>730</v>
      </c>
      <c r="O106">
        <v>707</v>
      </c>
      <c r="P106">
        <v>37.29700089</v>
      </c>
      <c r="Q106">
        <v>0</v>
      </c>
    </row>
    <row r="107" spans="1:17" x14ac:dyDescent="0.25">
      <c r="A107">
        <v>106</v>
      </c>
      <c r="B107">
        <v>159</v>
      </c>
      <c r="C107" t="s">
        <v>123</v>
      </c>
      <c r="D107">
        <v>4961</v>
      </c>
      <c r="E107">
        <v>8982.8896480000003</v>
      </c>
      <c r="F107">
        <v>0</v>
      </c>
      <c r="G107">
        <v>0</v>
      </c>
      <c r="H107">
        <v>5781</v>
      </c>
      <c r="I107">
        <v>7.8000001909999996</v>
      </c>
      <c r="J107">
        <v>18</v>
      </c>
      <c r="K107">
        <v>3</v>
      </c>
      <c r="L107">
        <v>15.19999981</v>
      </c>
      <c r="M107">
        <v>29.244</v>
      </c>
      <c r="N107">
        <v>713</v>
      </c>
      <c r="O107">
        <v>726</v>
      </c>
      <c r="P107">
        <v>37.683998109999997</v>
      </c>
      <c r="Q107">
        <v>0.88888889599999998</v>
      </c>
    </row>
    <row r="108" spans="1:17" x14ac:dyDescent="0.25">
      <c r="A108">
        <v>107</v>
      </c>
      <c r="B108">
        <v>160</v>
      </c>
      <c r="C108" t="s">
        <v>124</v>
      </c>
      <c r="D108">
        <v>4283</v>
      </c>
      <c r="E108">
        <v>10008.009770000001</v>
      </c>
      <c r="F108">
        <v>6142</v>
      </c>
      <c r="G108">
        <v>7095</v>
      </c>
      <c r="H108">
        <v>5456</v>
      </c>
      <c r="I108">
        <v>5.0999999049999998</v>
      </c>
      <c r="J108">
        <v>13.30000019</v>
      </c>
      <c r="K108">
        <v>56.700000760000002</v>
      </c>
      <c r="L108">
        <v>21.5</v>
      </c>
      <c r="M108">
        <v>12.701000000000001</v>
      </c>
      <c r="N108">
        <v>676</v>
      </c>
      <c r="O108">
        <v>653</v>
      </c>
      <c r="P108">
        <v>35.166999820000001</v>
      </c>
      <c r="Q108">
        <v>16.19771957</v>
      </c>
    </row>
    <row r="109" spans="1:17" x14ac:dyDescent="0.25">
      <c r="A109">
        <v>108</v>
      </c>
      <c r="B109">
        <v>161</v>
      </c>
      <c r="C109" t="s">
        <v>125</v>
      </c>
      <c r="D109">
        <v>3928</v>
      </c>
      <c r="E109">
        <v>7417.580078</v>
      </c>
      <c r="F109">
        <v>8560</v>
      </c>
      <c r="G109">
        <v>0</v>
      </c>
      <c r="H109">
        <v>4552</v>
      </c>
      <c r="I109">
        <v>11.100000380000001</v>
      </c>
      <c r="J109">
        <v>19.5</v>
      </c>
      <c r="K109">
        <v>14.69999981</v>
      </c>
      <c r="L109">
        <v>18</v>
      </c>
      <c r="M109">
        <v>14.273</v>
      </c>
      <c r="N109">
        <v>701</v>
      </c>
      <c r="O109">
        <v>695</v>
      </c>
      <c r="P109">
        <v>35.029499049999998</v>
      </c>
      <c r="Q109">
        <v>0</v>
      </c>
    </row>
    <row r="110" spans="1:17" x14ac:dyDescent="0.25">
      <c r="A110">
        <v>109</v>
      </c>
      <c r="B110">
        <v>162</v>
      </c>
      <c r="C110" t="s">
        <v>126</v>
      </c>
      <c r="D110">
        <v>3747</v>
      </c>
      <c r="E110">
        <v>8289.9003909999992</v>
      </c>
      <c r="F110">
        <v>0</v>
      </c>
      <c r="G110">
        <v>0</v>
      </c>
      <c r="H110">
        <v>4265</v>
      </c>
      <c r="I110">
        <v>7.5999999049999998</v>
      </c>
      <c r="J110">
        <v>11.399999619999999</v>
      </c>
      <c r="K110">
        <v>3.7999999519999998</v>
      </c>
      <c r="L110">
        <v>19.100000380000001</v>
      </c>
      <c r="M110">
        <v>19.166</v>
      </c>
      <c r="N110">
        <v>703</v>
      </c>
      <c r="O110">
        <v>710</v>
      </c>
      <c r="P110">
        <v>38.987499239999998</v>
      </c>
      <c r="Q110">
        <v>0</v>
      </c>
    </row>
    <row r="111" spans="1:17" x14ac:dyDescent="0.25">
      <c r="A111">
        <v>110</v>
      </c>
      <c r="B111">
        <v>163</v>
      </c>
      <c r="C111" t="s">
        <v>127</v>
      </c>
      <c r="D111">
        <v>4079</v>
      </c>
      <c r="E111">
        <v>8666.3398440000001</v>
      </c>
      <c r="F111">
        <v>4984</v>
      </c>
      <c r="G111">
        <v>7095</v>
      </c>
      <c r="H111">
        <v>5289</v>
      </c>
      <c r="I111">
        <v>10.19999981</v>
      </c>
      <c r="J111">
        <v>16.299999239999998</v>
      </c>
      <c r="K111">
        <v>45.900001529999997</v>
      </c>
      <c r="L111">
        <v>20.5</v>
      </c>
      <c r="M111">
        <v>13.026</v>
      </c>
      <c r="N111">
        <v>672</v>
      </c>
      <c r="O111">
        <v>657</v>
      </c>
      <c r="P111">
        <v>34.139499659999998</v>
      </c>
      <c r="Q111">
        <v>6.3119926450000001</v>
      </c>
    </row>
    <row r="112" spans="1:17" x14ac:dyDescent="0.25">
      <c r="A112">
        <v>111</v>
      </c>
      <c r="B112">
        <v>164</v>
      </c>
      <c r="C112" t="s">
        <v>128</v>
      </c>
      <c r="D112">
        <v>5242</v>
      </c>
      <c r="E112">
        <v>8963.6601559999999</v>
      </c>
      <c r="F112">
        <v>0</v>
      </c>
      <c r="G112">
        <v>0</v>
      </c>
      <c r="H112">
        <v>5984</v>
      </c>
      <c r="I112">
        <v>6.8000001909999996</v>
      </c>
      <c r="J112">
        <v>12.30000019</v>
      </c>
      <c r="K112">
        <v>3.0999999049999998</v>
      </c>
      <c r="L112">
        <v>16.299999239999998</v>
      </c>
      <c r="M112">
        <v>26.193000000000001</v>
      </c>
      <c r="N112">
        <v>737</v>
      </c>
      <c r="O112">
        <v>715</v>
      </c>
      <c r="P112">
        <v>39.326000209999997</v>
      </c>
      <c r="Q112">
        <v>0</v>
      </c>
    </row>
    <row r="113" spans="1:17" x14ac:dyDescent="0.25">
      <c r="A113">
        <v>112</v>
      </c>
      <c r="B113">
        <v>165</v>
      </c>
      <c r="C113" t="s">
        <v>129</v>
      </c>
      <c r="D113">
        <v>4016</v>
      </c>
      <c r="E113">
        <v>8711.6396480000003</v>
      </c>
      <c r="F113">
        <v>3653</v>
      </c>
      <c r="G113">
        <v>10236</v>
      </c>
      <c r="H113">
        <v>4906</v>
      </c>
      <c r="I113">
        <v>12.100000380000001</v>
      </c>
      <c r="J113">
        <v>17.600000380000001</v>
      </c>
      <c r="K113">
        <v>29.399999619999999</v>
      </c>
      <c r="L113">
        <v>18.399999619999999</v>
      </c>
      <c r="M113">
        <v>15.82</v>
      </c>
      <c r="N113">
        <v>694</v>
      </c>
      <c r="O113">
        <v>674</v>
      </c>
      <c r="P113" t="s">
        <v>19</v>
      </c>
      <c r="Q113">
        <v>3.5629453660000001</v>
      </c>
    </row>
    <row r="114" spans="1:17" x14ac:dyDescent="0.25">
      <c r="A114">
        <v>113</v>
      </c>
      <c r="B114">
        <v>166</v>
      </c>
      <c r="C114" t="s">
        <v>130</v>
      </c>
      <c r="D114">
        <v>6337</v>
      </c>
      <c r="E114">
        <v>9699.7402340000008</v>
      </c>
      <c r="F114">
        <v>0</v>
      </c>
      <c r="G114">
        <v>0</v>
      </c>
      <c r="H114">
        <v>7075</v>
      </c>
      <c r="I114">
        <v>5.8000001909999996</v>
      </c>
      <c r="J114">
        <v>11.100000380000001</v>
      </c>
      <c r="K114">
        <v>5.5</v>
      </c>
      <c r="L114">
        <v>14.5</v>
      </c>
      <c r="M114">
        <v>29.417000000000002</v>
      </c>
      <c r="N114">
        <v>722</v>
      </c>
      <c r="O114">
        <v>720</v>
      </c>
      <c r="P114">
        <v>39.096500399999996</v>
      </c>
      <c r="Q114">
        <v>0</v>
      </c>
    </row>
    <row r="115" spans="1:17" x14ac:dyDescent="0.25">
      <c r="A115">
        <v>114</v>
      </c>
      <c r="B115">
        <v>167</v>
      </c>
      <c r="C115" t="s">
        <v>131</v>
      </c>
      <c r="D115">
        <v>3862</v>
      </c>
      <c r="E115">
        <v>7731.6801759999998</v>
      </c>
      <c r="F115">
        <v>0</v>
      </c>
      <c r="G115">
        <v>0</v>
      </c>
      <c r="H115">
        <v>4562</v>
      </c>
      <c r="I115">
        <v>12.600000380000001</v>
      </c>
      <c r="J115">
        <v>16.799999239999998</v>
      </c>
      <c r="K115">
        <v>7.8000001909999996</v>
      </c>
      <c r="L115">
        <v>17.5</v>
      </c>
      <c r="M115">
        <v>18.204000000000001</v>
      </c>
      <c r="N115">
        <v>714</v>
      </c>
      <c r="O115">
        <v>696</v>
      </c>
      <c r="P115">
        <v>35.942001339999997</v>
      </c>
      <c r="Q115">
        <v>0.59171599100000005</v>
      </c>
    </row>
    <row r="116" spans="1:17" x14ac:dyDescent="0.25">
      <c r="A116">
        <v>115</v>
      </c>
      <c r="B116">
        <v>168</v>
      </c>
      <c r="C116" t="s">
        <v>132</v>
      </c>
      <c r="D116">
        <v>5273</v>
      </c>
      <c r="E116">
        <v>9728.8300780000009</v>
      </c>
      <c r="F116">
        <v>0</v>
      </c>
      <c r="G116">
        <v>0</v>
      </c>
      <c r="H116">
        <v>5987</v>
      </c>
      <c r="I116">
        <v>6.8000001909999996</v>
      </c>
      <c r="J116">
        <v>15.600000380000001</v>
      </c>
      <c r="K116">
        <v>6.8000001909999996</v>
      </c>
      <c r="L116">
        <v>16</v>
      </c>
      <c r="M116">
        <v>30.614999999999998</v>
      </c>
      <c r="N116">
        <v>717</v>
      </c>
      <c r="O116">
        <v>711</v>
      </c>
      <c r="P116">
        <v>33.793998719999998</v>
      </c>
      <c r="Q116">
        <v>0.423728824</v>
      </c>
    </row>
    <row r="117" spans="1:17" x14ac:dyDescent="0.25">
      <c r="A117">
        <v>116</v>
      </c>
      <c r="B117">
        <v>169</v>
      </c>
      <c r="C117" t="s">
        <v>133</v>
      </c>
      <c r="D117">
        <v>4640</v>
      </c>
      <c r="E117">
        <v>11351.62988</v>
      </c>
      <c r="F117">
        <v>0</v>
      </c>
      <c r="G117">
        <v>0</v>
      </c>
      <c r="H117">
        <v>5391</v>
      </c>
      <c r="I117">
        <v>5.1999998090000004</v>
      </c>
      <c r="J117">
        <v>12.100000380000001</v>
      </c>
      <c r="K117">
        <v>8.3999996190000008</v>
      </c>
      <c r="L117">
        <v>16.399999619999999</v>
      </c>
      <c r="M117">
        <v>21.876000000000001</v>
      </c>
      <c r="N117">
        <v>713</v>
      </c>
      <c r="O117" t="s">
        <v>19</v>
      </c>
      <c r="P117">
        <v>36.754501339999997</v>
      </c>
      <c r="Q117">
        <v>0</v>
      </c>
    </row>
    <row r="118" spans="1:17" x14ac:dyDescent="0.25">
      <c r="A118">
        <v>117</v>
      </c>
      <c r="B118">
        <v>170</v>
      </c>
      <c r="C118" t="s">
        <v>134</v>
      </c>
      <c r="D118">
        <v>5014</v>
      </c>
      <c r="E118">
        <v>7397.6098629999997</v>
      </c>
      <c r="F118">
        <v>3778</v>
      </c>
      <c r="G118">
        <v>0</v>
      </c>
      <c r="H118">
        <v>5638</v>
      </c>
      <c r="I118">
        <v>11.399999619999999</v>
      </c>
      <c r="J118">
        <v>21.600000380000001</v>
      </c>
      <c r="K118">
        <v>15.30000019</v>
      </c>
      <c r="L118">
        <v>17.899999619999999</v>
      </c>
      <c r="M118">
        <v>18.471</v>
      </c>
      <c r="N118">
        <v>705</v>
      </c>
      <c r="O118">
        <v>681</v>
      </c>
      <c r="P118">
        <v>38.039001460000001</v>
      </c>
      <c r="Q118">
        <v>3.4031412599999999</v>
      </c>
    </row>
    <row r="119" spans="1:17" x14ac:dyDescent="0.25">
      <c r="A119">
        <v>118</v>
      </c>
      <c r="B119">
        <v>171</v>
      </c>
      <c r="C119" t="s">
        <v>135</v>
      </c>
      <c r="D119">
        <v>4100</v>
      </c>
      <c r="E119">
        <v>8701.3701170000004</v>
      </c>
      <c r="F119">
        <v>0</v>
      </c>
      <c r="G119">
        <v>3239</v>
      </c>
      <c r="H119">
        <v>4699</v>
      </c>
      <c r="I119">
        <v>11.69999981</v>
      </c>
      <c r="J119">
        <v>13</v>
      </c>
      <c r="K119">
        <v>7.5</v>
      </c>
      <c r="L119">
        <v>16.799999239999998</v>
      </c>
      <c r="M119">
        <v>19.373000000000001</v>
      </c>
      <c r="N119">
        <v>726</v>
      </c>
      <c r="O119">
        <v>702</v>
      </c>
      <c r="P119">
        <v>28.85950089</v>
      </c>
      <c r="Q119">
        <v>0.28169014999999997</v>
      </c>
    </row>
    <row r="120" spans="1:17" x14ac:dyDescent="0.25">
      <c r="A120">
        <v>119</v>
      </c>
      <c r="B120">
        <v>172</v>
      </c>
      <c r="C120" t="s">
        <v>136</v>
      </c>
      <c r="D120">
        <v>3679</v>
      </c>
      <c r="E120">
        <v>7065.7900390000004</v>
      </c>
      <c r="F120">
        <v>0</v>
      </c>
      <c r="G120">
        <v>0</v>
      </c>
      <c r="H120">
        <v>4505</v>
      </c>
      <c r="I120">
        <v>3.5</v>
      </c>
      <c r="J120">
        <v>15.399999619999999</v>
      </c>
      <c r="K120">
        <v>27</v>
      </c>
      <c r="L120">
        <v>18.200000760000002</v>
      </c>
      <c r="M120">
        <v>14.526</v>
      </c>
      <c r="N120">
        <v>696</v>
      </c>
      <c r="O120">
        <v>689</v>
      </c>
      <c r="P120">
        <v>37.868999479999999</v>
      </c>
      <c r="Q120">
        <v>0</v>
      </c>
    </row>
    <row r="121" spans="1:17" x14ac:dyDescent="0.25">
      <c r="A121">
        <v>120</v>
      </c>
      <c r="B121">
        <v>173</v>
      </c>
      <c r="C121" t="s">
        <v>137</v>
      </c>
      <c r="D121">
        <v>4511</v>
      </c>
      <c r="E121">
        <v>9404.8603519999997</v>
      </c>
      <c r="F121">
        <v>0</v>
      </c>
      <c r="G121">
        <v>0</v>
      </c>
      <c r="H121">
        <v>5257</v>
      </c>
      <c r="I121">
        <v>4.6999998090000004</v>
      </c>
      <c r="J121">
        <v>12.69999981</v>
      </c>
      <c r="K121">
        <v>12.600000380000001</v>
      </c>
      <c r="L121">
        <v>16.600000380000001</v>
      </c>
      <c r="M121">
        <v>19.954999999999998</v>
      </c>
      <c r="N121">
        <v>698</v>
      </c>
      <c r="O121" t="s">
        <v>19</v>
      </c>
      <c r="P121">
        <v>35.415000919999997</v>
      </c>
      <c r="Q121">
        <v>0</v>
      </c>
    </row>
    <row r="122" spans="1:17" x14ac:dyDescent="0.25">
      <c r="A122">
        <v>121</v>
      </c>
      <c r="B122">
        <v>175</v>
      </c>
      <c r="C122" t="s">
        <v>138</v>
      </c>
      <c r="D122">
        <v>4643</v>
      </c>
      <c r="E122">
        <v>7596.0200199999999</v>
      </c>
      <c r="F122">
        <v>0</v>
      </c>
      <c r="G122">
        <v>0</v>
      </c>
      <c r="H122">
        <v>5110</v>
      </c>
      <c r="I122">
        <v>9.8000001910000005</v>
      </c>
      <c r="J122">
        <v>11.899999619999999</v>
      </c>
      <c r="K122">
        <v>1.7000000479999999</v>
      </c>
      <c r="L122">
        <v>16.600000380000001</v>
      </c>
      <c r="M122">
        <v>26.103000000000002</v>
      </c>
      <c r="N122">
        <v>738</v>
      </c>
      <c r="O122">
        <v>727</v>
      </c>
      <c r="P122">
        <v>39.081001280000002</v>
      </c>
      <c r="Q122">
        <v>0</v>
      </c>
    </row>
    <row r="123" spans="1:17" x14ac:dyDescent="0.25">
      <c r="A123">
        <v>122</v>
      </c>
      <c r="B123">
        <v>176</v>
      </c>
      <c r="C123" t="s">
        <v>139</v>
      </c>
      <c r="D123">
        <v>4716</v>
      </c>
      <c r="E123">
        <v>11320.280269999999</v>
      </c>
      <c r="F123">
        <v>11899</v>
      </c>
      <c r="G123">
        <v>11603</v>
      </c>
      <c r="H123">
        <v>6305</v>
      </c>
      <c r="I123">
        <v>9.8999996190000008</v>
      </c>
      <c r="J123">
        <v>16.700000760000002</v>
      </c>
      <c r="K123">
        <v>19.700000760000002</v>
      </c>
      <c r="L123">
        <v>16.299999239999998</v>
      </c>
      <c r="M123">
        <v>16.940999999999999</v>
      </c>
      <c r="N123">
        <v>693</v>
      </c>
      <c r="O123">
        <v>688</v>
      </c>
      <c r="P123">
        <v>39.880001069999999</v>
      </c>
      <c r="Q123">
        <v>2.288329601</v>
      </c>
    </row>
    <row r="124" spans="1:17" x14ac:dyDescent="0.25">
      <c r="A124">
        <v>123</v>
      </c>
      <c r="B124">
        <v>177</v>
      </c>
      <c r="C124" t="s">
        <v>140</v>
      </c>
      <c r="D124">
        <v>4472</v>
      </c>
      <c r="E124">
        <v>5655.2900390000004</v>
      </c>
      <c r="F124">
        <v>0</v>
      </c>
      <c r="G124">
        <v>0</v>
      </c>
      <c r="H124">
        <v>4867</v>
      </c>
      <c r="I124">
        <v>5.3000001909999996</v>
      </c>
      <c r="J124">
        <v>17.799999239999998</v>
      </c>
      <c r="K124">
        <v>4.6999998090000004</v>
      </c>
      <c r="L124">
        <v>17.399999619999999</v>
      </c>
      <c r="M124">
        <v>18.981999999999999</v>
      </c>
      <c r="N124">
        <v>713</v>
      </c>
      <c r="O124">
        <v>732</v>
      </c>
      <c r="P124">
        <v>37.247001650000001</v>
      </c>
      <c r="Q124">
        <v>0</v>
      </c>
    </row>
    <row r="125" spans="1:17" x14ac:dyDescent="0.25">
      <c r="A125">
        <v>124</v>
      </c>
      <c r="B125">
        <v>178</v>
      </c>
      <c r="C125" t="s">
        <v>141</v>
      </c>
      <c r="D125">
        <v>4606</v>
      </c>
      <c r="E125">
        <v>7745.9101559999999</v>
      </c>
      <c r="F125">
        <v>0</v>
      </c>
      <c r="G125">
        <v>0</v>
      </c>
      <c r="H125">
        <v>5421</v>
      </c>
      <c r="I125">
        <v>10.399999619999999</v>
      </c>
      <c r="J125">
        <v>16.600000380000001</v>
      </c>
      <c r="K125">
        <v>7.5</v>
      </c>
      <c r="L125">
        <v>17.299999239999998</v>
      </c>
      <c r="M125">
        <v>20.202000000000002</v>
      </c>
      <c r="N125">
        <v>714</v>
      </c>
      <c r="O125">
        <v>695</v>
      </c>
      <c r="P125">
        <v>36.303501130000001</v>
      </c>
      <c r="Q125">
        <v>0.32786884900000002</v>
      </c>
    </row>
    <row r="126" spans="1:17" x14ac:dyDescent="0.25">
      <c r="A126">
        <v>125</v>
      </c>
      <c r="B126">
        <v>181</v>
      </c>
      <c r="C126" t="s">
        <v>142</v>
      </c>
      <c r="D126">
        <v>3913</v>
      </c>
      <c r="E126">
        <v>9018.1396480000003</v>
      </c>
      <c r="F126">
        <v>4143</v>
      </c>
      <c r="G126">
        <v>5664</v>
      </c>
      <c r="H126">
        <v>4592</v>
      </c>
      <c r="I126">
        <v>6.6999998090000004</v>
      </c>
      <c r="J126">
        <v>13.899999619999999</v>
      </c>
      <c r="K126">
        <v>17.600000380000001</v>
      </c>
      <c r="L126">
        <v>21.5</v>
      </c>
      <c r="M126">
        <v>15.598000000000001</v>
      </c>
      <c r="N126">
        <v>708</v>
      </c>
      <c r="O126">
        <v>690</v>
      </c>
      <c r="P126">
        <v>33.599498750000002</v>
      </c>
      <c r="Q126">
        <v>1.578947425</v>
      </c>
    </row>
    <row r="127" spans="1:17" x14ac:dyDescent="0.25">
      <c r="A127">
        <v>126</v>
      </c>
      <c r="B127">
        <v>182</v>
      </c>
      <c r="C127" t="s">
        <v>143</v>
      </c>
      <c r="D127">
        <v>4150</v>
      </c>
      <c r="E127">
        <v>7494.9501950000003</v>
      </c>
      <c r="F127">
        <v>0</v>
      </c>
      <c r="G127">
        <v>4846</v>
      </c>
      <c r="H127">
        <v>4711</v>
      </c>
      <c r="I127">
        <v>4.3000001909999996</v>
      </c>
      <c r="J127">
        <v>15.69999981</v>
      </c>
      <c r="K127">
        <v>15.899999619999999</v>
      </c>
      <c r="L127">
        <v>21.600000380000001</v>
      </c>
      <c r="M127">
        <v>14.164999999999999</v>
      </c>
      <c r="N127">
        <v>697</v>
      </c>
      <c r="O127">
        <v>697</v>
      </c>
      <c r="P127">
        <v>32.98849869</v>
      </c>
      <c r="Q127">
        <v>0</v>
      </c>
    </row>
    <row r="128" spans="1:17" x14ac:dyDescent="0.25">
      <c r="A128">
        <v>127</v>
      </c>
      <c r="B128">
        <v>184</v>
      </c>
      <c r="C128" t="s">
        <v>144</v>
      </c>
      <c r="D128">
        <v>3580</v>
      </c>
      <c r="E128">
        <v>6348.5498049999997</v>
      </c>
      <c r="F128">
        <v>0</v>
      </c>
      <c r="G128">
        <v>0</v>
      </c>
      <c r="H128">
        <v>4080</v>
      </c>
      <c r="I128">
        <v>8.1999998089999995</v>
      </c>
      <c r="J128">
        <v>18.299999239999998</v>
      </c>
      <c r="K128">
        <v>5.5</v>
      </c>
      <c r="L128">
        <v>19.200000760000002</v>
      </c>
      <c r="M128">
        <v>19.933</v>
      </c>
      <c r="N128">
        <v>719</v>
      </c>
      <c r="O128" t="s">
        <v>19</v>
      </c>
      <c r="P128" t="s">
        <v>19</v>
      </c>
      <c r="Q128">
        <v>0</v>
      </c>
    </row>
    <row r="129" spans="1:17" x14ac:dyDescent="0.25">
      <c r="A129">
        <v>128</v>
      </c>
      <c r="B129">
        <v>185</v>
      </c>
      <c r="C129" t="s">
        <v>145</v>
      </c>
      <c r="D129">
        <v>4512</v>
      </c>
      <c r="E129">
        <v>7847.3100590000004</v>
      </c>
      <c r="F129">
        <v>8534</v>
      </c>
      <c r="G129">
        <v>0</v>
      </c>
      <c r="H129">
        <v>5323</v>
      </c>
      <c r="I129">
        <v>8.3999996190000008</v>
      </c>
      <c r="J129">
        <v>18</v>
      </c>
      <c r="K129">
        <v>17.5</v>
      </c>
      <c r="L129">
        <v>13.100000380000001</v>
      </c>
      <c r="M129">
        <v>15.98</v>
      </c>
      <c r="N129">
        <v>703</v>
      </c>
      <c r="O129">
        <v>696</v>
      </c>
      <c r="P129">
        <v>38.54499817</v>
      </c>
      <c r="Q129">
        <v>1.2539185289999999</v>
      </c>
    </row>
    <row r="130" spans="1:17" x14ac:dyDescent="0.25">
      <c r="A130">
        <v>129</v>
      </c>
      <c r="B130">
        <v>186</v>
      </c>
      <c r="C130" t="s">
        <v>146</v>
      </c>
      <c r="D130">
        <v>4859</v>
      </c>
      <c r="E130">
        <v>7317.5898440000001</v>
      </c>
      <c r="F130">
        <v>0</v>
      </c>
      <c r="G130">
        <v>0</v>
      </c>
      <c r="H130">
        <v>5426</v>
      </c>
      <c r="I130">
        <v>11.30000019</v>
      </c>
      <c r="J130">
        <v>14.899999619999999</v>
      </c>
      <c r="K130">
        <v>12.600000380000001</v>
      </c>
      <c r="L130">
        <v>19.600000380000001</v>
      </c>
      <c r="M130">
        <v>15.474</v>
      </c>
      <c r="N130">
        <v>702</v>
      </c>
      <c r="O130">
        <v>690</v>
      </c>
      <c r="P130" t="s">
        <v>19</v>
      </c>
      <c r="Q130">
        <v>0</v>
      </c>
    </row>
    <row r="131" spans="1:17" x14ac:dyDescent="0.25">
      <c r="A131">
        <v>130</v>
      </c>
      <c r="B131">
        <v>187</v>
      </c>
      <c r="C131" t="s">
        <v>147</v>
      </c>
      <c r="D131">
        <v>4464</v>
      </c>
      <c r="E131">
        <v>8098.3398440000001</v>
      </c>
      <c r="F131">
        <v>0</v>
      </c>
      <c r="G131">
        <v>0</v>
      </c>
      <c r="H131">
        <v>5252</v>
      </c>
      <c r="I131">
        <v>3.9000000950000002</v>
      </c>
      <c r="J131">
        <v>17.200000760000002</v>
      </c>
      <c r="K131">
        <v>5.5</v>
      </c>
      <c r="L131">
        <v>19</v>
      </c>
      <c r="M131">
        <v>20.241</v>
      </c>
      <c r="N131">
        <v>698</v>
      </c>
      <c r="O131">
        <v>704</v>
      </c>
      <c r="P131" t="s">
        <v>19</v>
      </c>
      <c r="Q131">
        <v>0</v>
      </c>
    </row>
    <row r="132" spans="1:17" x14ac:dyDescent="0.25">
      <c r="A132">
        <v>131</v>
      </c>
      <c r="B132">
        <v>189</v>
      </c>
      <c r="C132" t="s">
        <v>148</v>
      </c>
      <c r="D132">
        <v>4436</v>
      </c>
      <c r="E132">
        <v>7944.2099609999996</v>
      </c>
      <c r="F132">
        <v>0</v>
      </c>
      <c r="G132">
        <v>0</v>
      </c>
      <c r="H132">
        <v>4952</v>
      </c>
      <c r="I132" t="s">
        <v>19</v>
      </c>
      <c r="J132">
        <v>19.200000760000002</v>
      </c>
      <c r="K132">
        <v>5.8000001909999996</v>
      </c>
      <c r="L132">
        <v>18.799999239999998</v>
      </c>
      <c r="M132">
        <v>22.443999999999999</v>
      </c>
      <c r="N132">
        <v>719</v>
      </c>
      <c r="O132">
        <v>704</v>
      </c>
      <c r="P132">
        <v>35.307998660000003</v>
      </c>
      <c r="Q132">
        <v>0.81967210800000001</v>
      </c>
    </row>
    <row r="133" spans="1:17" x14ac:dyDescent="0.25">
      <c r="A133">
        <v>132</v>
      </c>
      <c r="B133">
        <v>191</v>
      </c>
      <c r="C133" t="s">
        <v>149</v>
      </c>
      <c r="D133">
        <v>4034</v>
      </c>
      <c r="E133">
        <v>6787.3100590000004</v>
      </c>
      <c r="F133">
        <v>0</v>
      </c>
      <c r="G133">
        <v>0</v>
      </c>
      <c r="H133">
        <v>4661</v>
      </c>
      <c r="I133">
        <v>3.7000000480000002</v>
      </c>
      <c r="J133">
        <v>20.299999239999998</v>
      </c>
      <c r="K133">
        <v>14.80000019</v>
      </c>
      <c r="L133">
        <v>18.299999239999998</v>
      </c>
      <c r="M133">
        <v>14.454000000000001</v>
      </c>
      <c r="N133">
        <v>724</v>
      </c>
      <c r="O133">
        <v>681</v>
      </c>
      <c r="P133">
        <v>31.356500629999999</v>
      </c>
      <c r="Q133">
        <v>0</v>
      </c>
    </row>
    <row r="134" spans="1:17" x14ac:dyDescent="0.25">
      <c r="A134">
        <v>133</v>
      </c>
      <c r="B134">
        <v>196</v>
      </c>
      <c r="C134" t="s">
        <v>150</v>
      </c>
      <c r="D134">
        <v>4398</v>
      </c>
      <c r="E134">
        <v>7581.8198240000002</v>
      </c>
      <c r="F134">
        <v>0</v>
      </c>
      <c r="G134">
        <v>0</v>
      </c>
      <c r="H134">
        <v>5126</v>
      </c>
      <c r="I134">
        <v>3.9000000950000002</v>
      </c>
      <c r="J134">
        <v>34.299999239999998</v>
      </c>
      <c r="K134">
        <v>6.4000000950000002</v>
      </c>
      <c r="L134">
        <v>15.19999981</v>
      </c>
      <c r="M134">
        <v>22.724</v>
      </c>
      <c r="N134">
        <v>709</v>
      </c>
      <c r="O134" t="s">
        <v>19</v>
      </c>
      <c r="P134">
        <v>33.01549911</v>
      </c>
      <c r="Q134">
        <v>0</v>
      </c>
    </row>
    <row r="135" spans="1:17" x14ac:dyDescent="0.25">
      <c r="A135">
        <v>134</v>
      </c>
      <c r="B135">
        <v>198</v>
      </c>
      <c r="C135" t="s">
        <v>151</v>
      </c>
      <c r="D135">
        <v>5558</v>
      </c>
      <c r="E135">
        <v>10528.360350000001</v>
      </c>
      <c r="F135">
        <v>0</v>
      </c>
      <c r="G135">
        <v>0</v>
      </c>
      <c r="H135">
        <v>6664</v>
      </c>
      <c r="I135">
        <v>7.0999999049999998</v>
      </c>
      <c r="J135">
        <v>15.30000019</v>
      </c>
      <c r="K135">
        <v>8.5</v>
      </c>
      <c r="L135">
        <v>17</v>
      </c>
      <c r="M135">
        <v>22.175999999999998</v>
      </c>
      <c r="N135">
        <v>721</v>
      </c>
      <c r="O135">
        <v>712</v>
      </c>
      <c r="P135">
        <v>39.112998959999999</v>
      </c>
      <c r="Q135">
        <v>0</v>
      </c>
    </row>
    <row r="136" spans="1:17" x14ac:dyDescent="0.25">
      <c r="A136">
        <v>135</v>
      </c>
      <c r="B136">
        <v>199</v>
      </c>
      <c r="C136" t="s">
        <v>152</v>
      </c>
      <c r="D136">
        <v>5372</v>
      </c>
      <c r="E136">
        <v>9866.9199219999991</v>
      </c>
      <c r="F136">
        <v>0</v>
      </c>
      <c r="G136">
        <v>0</v>
      </c>
      <c r="H136">
        <v>6267</v>
      </c>
      <c r="I136">
        <v>7.9000000950000002</v>
      </c>
      <c r="J136">
        <v>14.899999619999999</v>
      </c>
      <c r="K136">
        <v>4.5</v>
      </c>
      <c r="L136">
        <v>17</v>
      </c>
      <c r="M136">
        <v>27.934999999999999</v>
      </c>
      <c r="N136">
        <v>729</v>
      </c>
      <c r="O136">
        <v>722</v>
      </c>
      <c r="P136">
        <v>41.226501460000001</v>
      </c>
      <c r="Q136">
        <v>0.29940119399999998</v>
      </c>
    </row>
    <row r="137" spans="1:17" x14ac:dyDescent="0.25">
      <c r="A137">
        <v>136</v>
      </c>
      <c r="B137">
        <v>201</v>
      </c>
      <c r="C137" t="s">
        <v>153</v>
      </c>
      <c r="D137">
        <v>4240</v>
      </c>
      <c r="E137">
        <v>9415.6103519999997</v>
      </c>
      <c r="F137">
        <v>8879</v>
      </c>
      <c r="G137">
        <v>0</v>
      </c>
      <c r="H137">
        <v>5564</v>
      </c>
      <c r="I137">
        <v>10.19999981</v>
      </c>
      <c r="J137">
        <v>15.100000380000001</v>
      </c>
      <c r="K137">
        <v>58.200000760000002</v>
      </c>
      <c r="L137">
        <v>20.899999619999999</v>
      </c>
      <c r="M137">
        <v>10.923</v>
      </c>
      <c r="N137">
        <v>680</v>
      </c>
      <c r="O137">
        <v>661</v>
      </c>
      <c r="P137">
        <v>34.5</v>
      </c>
      <c r="Q137">
        <v>3.0705394739999998</v>
      </c>
    </row>
    <row r="138" spans="1:17" x14ac:dyDescent="0.25">
      <c r="A138">
        <v>137</v>
      </c>
      <c r="B138">
        <v>204</v>
      </c>
      <c r="C138" t="s">
        <v>154</v>
      </c>
      <c r="D138">
        <v>5254</v>
      </c>
      <c r="E138">
        <v>9896.8896480000003</v>
      </c>
      <c r="F138">
        <v>0</v>
      </c>
      <c r="G138">
        <v>0</v>
      </c>
      <c r="H138">
        <v>5932</v>
      </c>
      <c r="I138">
        <v>12</v>
      </c>
      <c r="J138">
        <v>12.19999981</v>
      </c>
      <c r="K138">
        <v>5.9000000950000002</v>
      </c>
      <c r="L138">
        <v>15.30000019</v>
      </c>
      <c r="M138">
        <v>19.007999999999999</v>
      </c>
      <c r="N138">
        <v>719</v>
      </c>
      <c r="O138">
        <v>707</v>
      </c>
      <c r="P138">
        <v>37.445499419999997</v>
      </c>
      <c r="Q138">
        <v>0.42918455599999999</v>
      </c>
    </row>
    <row r="139" spans="1:17" x14ac:dyDescent="0.25">
      <c r="A139">
        <v>138</v>
      </c>
      <c r="B139">
        <v>207</v>
      </c>
      <c r="C139" t="s">
        <v>155</v>
      </c>
      <c r="D139">
        <v>5613</v>
      </c>
      <c r="E139">
        <v>11262.719730000001</v>
      </c>
      <c r="F139">
        <v>25852</v>
      </c>
      <c r="G139">
        <v>5485</v>
      </c>
      <c r="H139">
        <v>6790</v>
      </c>
      <c r="I139">
        <v>5.5999999049999998</v>
      </c>
      <c r="J139">
        <v>15.19999981</v>
      </c>
      <c r="K139">
        <v>5.6999998090000004</v>
      </c>
      <c r="L139">
        <v>17</v>
      </c>
      <c r="M139">
        <v>28.84</v>
      </c>
      <c r="N139">
        <v>737</v>
      </c>
      <c r="O139">
        <v>732</v>
      </c>
      <c r="P139">
        <v>43.038501740000001</v>
      </c>
      <c r="Q139">
        <v>1.0928962229999999</v>
      </c>
    </row>
    <row r="140" spans="1:17" x14ac:dyDescent="0.25">
      <c r="A140">
        <v>139</v>
      </c>
      <c r="B140">
        <v>208</v>
      </c>
      <c r="C140" t="s">
        <v>156</v>
      </c>
      <c r="D140">
        <v>3795</v>
      </c>
      <c r="E140">
        <v>7269.2998049999997</v>
      </c>
      <c r="F140">
        <v>0</v>
      </c>
      <c r="G140">
        <v>0</v>
      </c>
      <c r="H140">
        <v>4336</v>
      </c>
      <c r="I140">
        <v>4.6999998090000004</v>
      </c>
      <c r="J140">
        <v>14.19999981</v>
      </c>
      <c r="K140">
        <v>3.7000000480000002</v>
      </c>
      <c r="L140">
        <v>20.600000380000001</v>
      </c>
      <c r="M140">
        <v>19.044</v>
      </c>
      <c r="N140">
        <v>725</v>
      </c>
      <c r="O140" t="s">
        <v>19</v>
      </c>
      <c r="P140" t="s">
        <v>19</v>
      </c>
      <c r="Q140">
        <v>0</v>
      </c>
    </row>
    <row r="141" spans="1:17" x14ac:dyDescent="0.25">
      <c r="A141">
        <v>140</v>
      </c>
      <c r="B141">
        <v>209</v>
      </c>
      <c r="C141" t="s">
        <v>157</v>
      </c>
      <c r="D141">
        <v>4539</v>
      </c>
      <c r="E141">
        <v>8213.9296880000002</v>
      </c>
      <c r="F141">
        <v>0</v>
      </c>
      <c r="G141">
        <v>0</v>
      </c>
      <c r="H141">
        <v>5386</v>
      </c>
      <c r="I141">
        <v>10</v>
      </c>
      <c r="J141">
        <v>18.899999619999999</v>
      </c>
      <c r="K141">
        <v>37.700000760000002</v>
      </c>
      <c r="L141">
        <v>13.399999619999999</v>
      </c>
      <c r="M141">
        <v>10.962999999999999</v>
      </c>
      <c r="N141">
        <v>685</v>
      </c>
      <c r="O141">
        <v>668</v>
      </c>
      <c r="P141">
        <v>24.965000150000002</v>
      </c>
      <c r="Q141">
        <v>0</v>
      </c>
    </row>
    <row r="142" spans="1:17" x14ac:dyDescent="0.25">
      <c r="A142">
        <v>141</v>
      </c>
      <c r="B142">
        <v>211</v>
      </c>
      <c r="C142" t="s">
        <v>158</v>
      </c>
      <c r="D142">
        <v>4247</v>
      </c>
      <c r="E142">
        <v>9357.8300780000009</v>
      </c>
      <c r="F142">
        <v>0</v>
      </c>
      <c r="G142">
        <v>0</v>
      </c>
      <c r="H142">
        <v>4943</v>
      </c>
      <c r="I142">
        <v>4</v>
      </c>
      <c r="J142">
        <v>13.30000019</v>
      </c>
      <c r="K142">
        <v>5.3000001909999996</v>
      </c>
      <c r="L142">
        <v>19.899999619999999</v>
      </c>
      <c r="M142">
        <v>22.957000000000001</v>
      </c>
      <c r="N142">
        <v>711</v>
      </c>
      <c r="O142">
        <v>708</v>
      </c>
      <c r="P142">
        <v>35.883998869999999</v>
      </c>
      <c r="Q142">
        <v>0.536193013</v>
      </c>
    </row>
    <row r="143" spans="1:17" x14ac:dyDescent="0.25">
      <c r="A143">
        <v>142</v>
      </c>
      <c r="B143">
        <v>212</v>
      </c>
      <c r="C143" t="s">
        <v>159</v>
      </c>
      <c r="D143">
        <v>3287</v>
      </c>
      <c r="E143">
        <v>7597.8701170000004</v>
      </c>
      <c r="F143">
        <v>0</v>
      </c>
      <c r="G143">
        <v>0</v>
      </c>
      <c r="H143">
        <v>3906</v>
      </c>
      <c r="I143">
        <v>10.5</v>
      </c>
      <c r="J143">
        <v>14.899999619999999</v>
      </c>
      <c r="K143">
        <v>9.6000003809999992</v>
      </c>
      <c r="L143">
        <v>18.899999619999999</v>
      </c>
      <c r="M143">
        <v>17.535</v>
      </c>
      <c r="N143">
        <v>716</v>
      </c>
      <c r="O143">
        <v>700</v>
      </c>
      <c r="P143">
        <v>33.01750183</v>
      </c>
      <c r="Q143">
        <v>0.25188916900000002</v>
      </c>
    </row>
    <row r="144" spans="1:17" x14ac:dyDescent="0.25">
      <c r="A144">
        <v>143</v>
      </c>
      <c r="B144">
        <v>215</v>
      </c>
      <c r="C144" t="s">
        <v>160</v>
      </c>
      <c r="D144">
        <v>4440</v>
      </c>
      <c r="E144">
        <v>6281.0200199999999</v>
      </c>
      <c r="F144">
        <v>0</v>
      </c>
      <c r="G144">
        <v>0</v>
      </c>
      <c r="H144">
        <v>4681</v>
      </c>
      <c r="I144">
        <v>5.0999999049999998</v>
      </c>
      <c r="J144">
        <v>10.80000019</v>
      </c>
      <c r="K144">
        <v>21.799999239999998</v>
      </c>
      <c r="L144">
        <v>14.5</v>
      </c>
      <c r="M144">
        <v>13.71</v>
      </c>
      <c r="N144">
        <v>715</v>
      </c>
      <c r="O144">
        <v>685</v>
      </c>
      <c r="P144">
        <v>33.112998959999999</v>
      </c>
      <c r="Q144">
        <v>0</v>
      </c>
    </row>
    <row r="145" spans="1:17" x14ac:dyDescent="0.25">
      <c r="A145">
        <v>144</v>
      </c>
      <c r="B145">
        <v>217</v>
      </c>
      <c r="C145" t="s">
        <v>161</v>
      </c>
      <c r="D145">
        <v>4344</v>
      </c>
      <c r="E145">
        <v>9243.0800780000009</v>
      </c>
      <c r="F145">
        <v>0</v>
      </c>
      <c r="G145">
        <v>0</v>
      </c>
      <c r="H145">
        <v>4993</v>
      </c>
      <c r="I145">
        <v>9.3000001910000005</v>
      </c>
      <c r="J145">
        <v>12.899999619999999</v>
      </c>
      <c r="K145">
        <v>3.7999999519999998</v>
      </c>
      <c r="L145">
        <v>18.100000380000001</v>
      </c>
      <c r="M145">
        <v>19.100000000000001</v>
      </c>
      <c r="N145">
        <v>736</v>
      </c>
      <c r="O145">
        <v>732</v>
      </c>
      <c r="P145">
        <v>36.23450089</v>
      </c>
      <c r="Q145">
        <v>0.93023258399999997</v>
      </c>
    </row>
    <row r="146" spans="1:17" x14ac:dyDescent="0.25">
      <c r="A146">
        <v>145</v>
      </c>
      <c r="B146">
        <v>210</v>
      </c>
      <c r="C146" t="s">
        <v>162</v>
      </c>
      <c r="D146">
        <v>4764</v>
      </c>
      <c r="E146">
        <v>8964.6699219999991</v>
      </c>
      <c r="F146">
        <v>9153</v>
      </c>
      <c r="G146">
        <v>0</v>
      </c>
      <c r="H146">
        <v>5698</v>
      </c>
      <c r="I146">
        <v>6.4000000950000002</v>
      </c>
      <c r="J146">
        <v>18.299999239999998</v>
      </c>
      <c r="K146">
        <v>23.200000760000002</v>
      </c>
      <c r="L146">
        <v>15</v>
      </c>
      <c r="M146">
        <v>14.622999999999999</v>
      </c>
      <c r="N146">
        <v>701</v>
      </c>
      <c r="O146">
        <v>703</v>
      </c>
      <c r="P146">
        <v>34.630001069999999</v>
      </c>
      <c r="Q146">
        <v>1.7241379020000001</v>
      </c>
    </row>
    <row r="147" spans="1:17" x14ac:dyDescent="0.25">
      <c r="A147">
        <v>146</v>
      </c>
      <c r="B147">
        <v>213</v>
      </c>
      <c r="C147" t="s">
        <v>163</v>
      </c>
      <c r="D147">
        <v>3969</v>
      </c>
      <c r="E147">
        <v>6249.0097660000001</v>
      </c>
      <c r="F147">
        <v>0</v>
      </c>
      <c r="G147">
        <v>0</v>
      </c>
      <c r="H147">
        <v>4478</v>
      </c>
      <c r="I147">
        <v>10.19999981</v>
      </c>
      <c r="J147">
        <v>14.69999981</v>
      </c>
      <c r="K147">
        <v>3</v>
      </c>
      <c r="L147">
        <v>19.799999239999998</v>
      </c>
      <c r="M147">
        <v>22.795000000000002</v>
      </c>
      <c r="N147">
        <v>729</v>
      </c>
      <c r="O147">
        <v>723</v>
      </c>
      <c r="P147">
        <v>37.7234993</v>
      </c>
      <c r="Q147">
        <v>0.45662099099999998</v>
      </c>
    </row>
    <row r="148" spans="1:17" x14ac:dyDescent="0.25">
      <c r="A148">
        <v>147</v>
      </c>
      <c r="B148">
        <v>214</v>
      </c>
      <c r="C148" t="s">
        <v>164</v>
      </c>
      <c r="D148">
        <v>3839</v>
      </c>
      <c r="E148">
        <v>6122.1201170000004</v>
      </c>
      <c r="F148">
        <v>0</v>
      </c>
      <c r="G148">
        <v>0</v>
      </c>
      <c r="H148">
        <v>4450</v>
      </c>
      <c r="I148">
        <v>8.6000003809999992</v>
      </c>
      <c r="J148">
        <v>16.5</v>
      </c>
      <c r="K148">
        <v>21.200000760000002</v>
      </c>
      <c r="L148">
        <v>19.100000380000001</v>
      </c>
      <c r="M148">
        <v>14.159000000000001</v>
      </c>
      <c r="N148">
        <v>711</v>
      </c>
      <c r="O148">
        <v>682</v>
      </c>
      <c r="P148">
        <v>33.152500150000002</v>
      </c>
      <c r="Q148">
        <v>0</v>
      </c>
    </row>
    <row r="149" spans="1:17" x14ac:dyDescent="0.25">
      <c r="A149">
        <v>148</v>
      </c>
      <c r="B149">
        <v>218</v>
      </c>
      <c r="C149" t="s">
        <v>165</v>
      </c>
      <c r="D149">
        <v>3703</v>
      </c>
      <c r="E149">
        <v>8041.7900390000004</v>
      </c>
      <c r="F149">
        <v>0</v>
      </c>
      <c r="G149">
        <v>0</v>
      </c>
      <c r="H149">
        <v>4328</v>
      </c>
      <c r="I149">
        <v>8.1000003809999992</v>
      </c>
      <c r="J149">
        <v>17</v>
      </c>
      <c r="K149">
        <v>9.6999998089999995</v>
      </c>
      <c r="L149">
        <v>19.700000760000002</v>
      </c>
      <c r="M149">
        <v>16.023</v>
      </c>
      <c r="N149">
        <v>701</v>
      </c>
      <c r="O149">
        <v>699</v>
      </c>
      <c r="P149">
        <v>33.929500580000003</v>
      </c>
      <c r="Q149">
        <v>0</v>
      </c>
    </row>
    <row r="150" spans="1:17" x14ac:dyDescent="0.25">
      <c r="A150">
        <v>149</v>
      </c>
      <c r="B150">
        <v>219</v>
      </c>
      <c r="C150" t="s">
        <v>166</v>
      </c>
      <c r="D150">
        <v>5764</v>
      </c>
      <c r="E150">
        <v>8912.7197269999997</v>
      </c>
      <c r="F150">
        <v>0</v>
      </c>
      <c r="G150">
        <v>0</v>
      </c>
      <c r="H150">
        <v>6286</v>
      </c>
      <c r="I150">
        <v>8.6999998089999995</v>
      </c>
      <c r="J150">
        <v>12.5</v>
      </c>
      <c r="K150">
        <v>1.2999999520000001</v>
      </c>
      <c r="L150">
        <v>16.799999239999998</v>
      </c>
      <c r="M150">
        <v>24.027999999999999</v>
      </c>
      <c r="N150">
        <v>727</v>
      </c>
      <c r="O150">
        <v>723</v>
      </c>
      <c r="P150">
        <v>43.510501859999998</v>
      </c>
      <c r="Q150">
        <v>0</v>
      </c>
    </row>
    <row r="151" spans="1:17" x14ac:dyDescent="0.25">
      <c r="A151">
        <v>150</v>
      </c>
      <c r="B151">
        <v>220</v>
      </c>
      <c r="C151" t="s">
        <v>167</v>
      </c>
      <c r="D151">
        <v>5387</v>
      </c>
      <c r="E151">
        <v>8499.0703130000002</v>
      </c>
      <c r="F151">
        <v>0</v>
      </c>
      <c r="G151">
        <v>0</v>
      </c>
      <c r="H151">
        <v>6060</v>
      </c>
      <c r="I151">
        <v>9</v>
      </c>
      <c r="J151">
        <v>16.899999619999999</v>
      </c>
      <c r="K151">
        <v>12.100000380000001</v>
      </c>
      <c r="L151">
        <v>17.200000760000002</v>
      </c>
      <c r="M151">
        <v>18.193000000000001</v>
      </c>
      <c r="N151">
        <v>720</v>
      </c>
      <c r="O151">
        <v>712</v>
      </c>
      <c r="P151">
        <v>35.92200089</v>
      </c>
      <c r="Q151">
        <v>0.66006600900000001</v>
      </c>
    </row>
    <row r="152" spans="1:17" x14ac:dyDescent="0.25">
      <c r="A152">
        <v>151</v>
      </c>
      <c r="B152">
        <v>221</v>
      </c>
      <c r="C152" t="s">
        <v>168</v>
      </c>
      <c r="D152">
        <v>6152</v>
      </c>
      <c r="E152">
        <v>53569.238279999998</v>
      </c>
      <c r="F152">
        <v>0</v>
      </c>
      <c r="G152">
        <v>0</v>
      </c>
      <c r="H152">
        <v>6858</v>
      </c>
      <c r="I152">
        <v>3.7999999519999998</v>
      </c>
      <c r="J152">
        <v>18</v>
      </c>
      <c r="K152">
        <v>15.5</v>
      </c>
      <c r="L152">
        <v>13.899999619999999</v>
      </c>
      <c r="M152">
        <v>16.695</v>
      </c>
      <c r="N152">
        <v>722</v>
      </c>
      <c r="O152">
        <v>709</v>
      </c>
      <c r="P152" t="s">
        <v>19</v>
      </c>
      <c r="Q152">
        <v>0</v>
      </c>
    </row>
    <row r="153" spans="1:17" x14ac:dyDescent="0.25">
      <c r="A153">
        <v>152</v>
      </c>
      <c r="B153">
        <v>223</v>
      </c>
      <c r="C153" t="s">
        <v>169</v>
      </c>
      <c r="D153">
        <v>3407</v>
      </c>
      <c r="E153">
        <v>6173.8500979999999</v>
      </c>
      <c r="F153">
        <v>0</v>
      </c>
      <c r="G153">
        <v>0</v>
      </c>
      <c r="H153">
        <v>4329</v>
      </c>
      <c r="I153">
        <v>4.5</v>
      </c>
      <c r="J153">
        <v>23.200000760000002</v>
      </c>
      <c r="K153">
        <v>49.599998470000003</v>
      </c>
      <c r="L153">
        <v>15.600000380000001</v>
      </c>
      <c r="M153">
        <v>11.106</v>
      </c>
      <c r="N153">
        <v>696</v>
      </c>
      <c r="O153" t="s">
        <v>19</v>
      </c>
      <c r="P153">
        <v>31.411500929999999</v>
      </c>
      <c r="Q153">
        <v>0</v>
      </c>
    </row>
    <row r="154" spans="1:17" x14ac:dyDescent="0.25">
      <c r="A154">
        <v>153</v>
      </c>
      <c r="B154">
        <v>244</v>
      </c>
      <c r="C154" t="s">
        <v>170</v>
      </c>
      <c r="D154">
        <v>3850</v>
      </c>
      <c r="E154">
        <v>8256.2197269999997</v>
      </c>
      <c r="F154">
        <v>13376</v>
      </c>
      <c r="G154">
        <v>0</v>
      </c>
      <c r="H154">
        <v>4873</v>
      </c>
      <c r="I154">
        <v>11.399999619999999</v>
      </c>
      <c r="J154">
        <v>15.5</v>
      </c>
      <c r="K154">
        <v>23.799999239999998</v>
      </c>
      <c r="L154">
        <v>19.5</v>
      </c>
      <c r="M154">
        <v>17.163</v>
      </c>
      <c r="N154">
        <v>694</v>
      </c>
      <c r="O154">
        <v>683</v>
      </c>
      <c r="P154">
        <v>34.826999659999998</v>
      </c>
      <c r="Q154">
        <v>4.0229883190000004</v>
      </c>
    </row>
    <row r="155" spans="1:17" x14ac:dyDescent="0.25">
      <c r="A155">
        <v>154</v>
      </c>
      <c r="B155">
        <v>246</v>
      </c>
      <c r="C155" t="s">
        <v>171</v>
      </c>
      <c r="D155">
        <v>4413</v>
      </c>
      <c r="E155">
        <v>6574.7797849999997</v>
      </c>
      <c r="F155">
        <v>27508</v>
      </c>
      <c r="G155">
        <v>0</v>
      </c>
      <c r="H155">
        <v>5048</v>
      </c>
      <c r="I155">
        <v>6.9000000950000002</v>
      </c>
      <c r="J155">
        <v>13.100000380000001</v>
      </c>
      <c r="K155">
        <v>3.2999999519999998</v>
      </c>
      <c r="L155">
        <v>17</v>
      </c>
      <c r="M155">
        <v>21.074000000000002</v>
      </c>
      <c r="N155">
        <v>720</v>
      </c>
      <c r="O155">
        <v>727</v>
      </c>
      <c r="P155">
        <v>39.036499020000001</v>
      </c>
      <c r="Q155">
        <v>0</v>
      </c>
    </row>
    <row r="156" spans="1:17" x14ac:dyDescent="0.25">
      <c r="A156">
        <v>155</v>
      </c>
      <c r="B156">
        <v>248</v>
      </c>
      <c r="C156" t="s">
        <v>172</v>
      </c>
      <c r="D156">
        <v>4205</v>
      </c>
      <c r="E156">
        <v>7056.3100590000004</v>
      </c>
      <c r="F156">
        <v>6541</v>
      </c>
      <c r="G156">
        <v>15088</v>
      </c>
      <c r="H156">
        <v>4990</v>
      </c>
      <c r="I156">
        <v>5.9000000950000002</v>
      </c>
      <c r="J156">
        <v>12.30000019</v>
      </c>
      <c r="K156">
        <v>44.599998470000003</v>
      </c>
      <c r="L156">
        <v>19.799999239999998</v>
      </c>
      <c r="M156">
        <v>14.723000000000001</v>
      </c>
      <c r="N156">
        <v>688</v>
      </c>
      <c r="O156">
        <v>669</v>
      </c>
      <c r="P156">
        <v>38.322498320000001</v>
      </c>
      <c r="Q156">
        <v>1.74757278</v>
      </c>
    </row>
    <row r="157" spans="1:17" x14ac:dyDescent="0.25">
      <c r="A157">
        <v>156</v>
      </c>
      <c r="B157">
        <v>250</v>
      </c>
      <c r="C157" t="s">
        <v>173</v>
      </c>
      <c r="D157">
        <v>4106</v>
      </c>
      <c r="E157">
        <v>9264.1103519999997</v>
      </c>
      <c r="F157">
        <v>0</v>
      </c>
      <c r="G157">
        <v>0</v>
      </c>
      <c r="H157">
        <v>4659</v>
      </c>
      <c r="I157">
        <v>7.8000001909999996</v>
      </c>
      <c r="J157">
        <v>13.399999619999999</v>
      </c>
      <c r="K157">
        <v>7.3000001909999996</v>
      </c>
      <c r="L157">
        <v>17.799999239999998</v>
      </c>
      <c r="M157">
        <v>15.807</v>
      </c>
      <c r="N157">
        <v>707</v>
      </c>
      <c r="O157" t="s">
        <v>19</v>
      </c>
      <c r="P157">
        <v>34.741500850000001</v>
      </c>
      <c r="Q157">
        <v>0</v>
      </c>
    </row>
    <row r="158" spans="1:17" x14ac:dyDescent="0.25">
      <c r="A158">
        <v>157</v>
      </c>
      <c r="B158">
        <v>251</v>
      </c>
      <c r="C158" t="s">
        <v>174</v>
      </c>
      <c r="D158">
        <v>4500</v>
      </c>
      <c r="E158">
        <v>8623.0498050000006</v>
      </c>
      <c r="F158">
        <v>0</v>
      </c>
      <c r="G158">
        <v>0</v>
      </c>
      <c r="H158">
        <v>4997</v>
      </c>
      <c r="I158">
        <v>8.3999996190000008</v>
      </c>
      <c r="J158">
        <v>12.19999981</v>
      </c>
      <c r="K158">
        <v>19.799999239999998</v>
      </c>
      <c r="L158">
        <v>21</v>
      </c>
      <c r="M158">
        <v>15.06</v>
      </c>
      <c r="N158">
        <v>705</v>
      </c>
      <c r="O158">
        <v>685</v>
      </c>
      <c r="P158">
        <v>35.428001399999999</v>
      </c>
      <c r="Q158">
        <v>0</v>
      </c>
    </row>
    <row r="159" spans="1:17" x14ac:dyDescent="0.25">
      <c r="A159">
        <v>158</v>
      </c>
      <c r="B159">
        <v>252</v>
      </c>
      <c r="C159" t="s">
        <v>175</v>
      </c>
      <c r="D159">
        <v>4221</v>
      </c>
      <c r="E159">
        <v>7021.330078</v>
      </c>
      <c r="F159">
        <v>0</v>
      </c>
      <c r="G159">
        <v>0</v>
      </c>
      <c r="H159">
        <v>5073</v>
      </c>
      <c r="I159">
        <v>8.8999996190000008</v>
      </c>
      <c r="J159">
        <v>22.100000380000001</v>
      </c>
      <c r="K159">
        <v>11.399999619999999</v>
      </c>
      <c r="L159">
        <v>16.399999619999999</v>
      </c>
      <c r="M159">
        <v>19.882000000000001</v>
      </c>
      <c r="N159">
        <v>713</v>
      </c>
      <c r="O159">
        <v>714</v>
      </c>
      <c r="P159">
        <v>33.332000729999997</v>
      </c>
      <c r="Q159">
        <v>1.1627906560000001</v>
      </c>
    </row>
    <row r="160" spans="1:17" x14ac:dyDescent="0.25">
      <c r="A160">
        <v>159</v>
      </c>
      <c r="B160">
        <v>258</v>
      </c>
      <c r="C160" t="s">
        <v>176</v>
      </c>
      <c r="D160">
        <v>5304</v>
      </c>
      <c r="E160">
        <v>9061.8203130000002</v>
      </c>
      <c r="F160">
        <v>4417</v>
      </c>
      <c r="G160">
        <v>5754</v>
      </c>
      <c r="H160">
        <v>5892</v>
      </c>
      <c r="I160">
        <v>4.8000001909999996</v>
      </c>
      <c r="J160">
        <v>19.700000760000002</v>
      </c>
      <c r="K160">
        <v>38.599998470000003</v>
      </c>
      <c r="L160">
        <v>18.100000380000001</v>
      </c>
      <c r="M160">
        <v>16.155000000000001</v>
      </c>
      <c r="N160">
        <v>689</v>
      </c>
      <c r="O160">
        <v>666</v>
      </c>
      <c r="P160">
        <v>33.953998570000003</v>
      </c>
      <c r="Q160">
        <v>12.24489784</v>
      </c>
    </row>
    <row r="161" spans="1:17" x14ac:dyDescent="0.25">
      <c r="A161">
        <v>160</v>
      </c>
      <c r="B161">
        <v>261</v>
      </c>
      <c r="C161" t="s">
        <v>177</v>
      </c>
      <c r="D161">
        <v>4267</v>
      </c>
      <c r="E161">
        <v>10034.780269999999</v>
      </c>
      <c r="F161">
        <v>0</v>
      </c>
      <c r="G161">
        <v>0</v>
      </c>
      <c r="H161">
        <v>5096</v>
      </c>
      <c r="I161">
        <v>11.899999619999999</v>
      </c>
      <c r="J161">
        <v>11.80000019</v>
      </c>
      <c r="K161">
        <v>4.4000000950000002</v>
      </c>
      <c r="L161">
        <v>19.100000380000001</v>
      </c>
      <c r="M161">
        <v>17.411999999999999</v>
      </c>
      <c r="N161">
        <v>715</v>
      </c>
      <c r="O161">
        <v>721</v>
      </c>
      <c r="P161">
        <v>36.268501280000002</v>
      </c>
      <c r="Q161">
        <v>0</v>
      </c>
    </row>
    <row r="162" spans="1:17" x14ac:dyDescent="0.25">
      <c r="A162">
        <v>161</v>
      </c>
      <c r="B162">
        <v>262</v>
      </c>
      <c r="C162" t="s">
        <v>178</v>
      </c>
      <c r="D162">
        <v>5048</v>
      </c>
      <c r="E162">
        <v>10458.809569999999</v>
      </c>
      <c r="F162">
        <v>0</v>
      </c>
      <c r="G162">
        <v>0</v>
      </c>
      <c r="H162">
        <v>5703</v>
      </c>
      <c r="I162">
        <v>5.4000000950000002</v>
      </c>
      <c r="J162">
        <v>11.600000380000001</v>
      </c>
      <c r="K162">
        <v>11.5</v>
      </c>
      <c r="L162">
        <v>15.69999981</v>
      </c>
      <c r="M162">
        <v>17.780999999999999</v>
      </c>
      <c r="N162">
        <v>707</v>
      </c>
      <c r="O162">
        <v>695</v>
      </c>
      <c r="P162">
        <v>33.48450089</v>
      </c>
      <c r="Q162">
        <v>0</v>
      </c>
    </row>
    <row r="163" spans="1:17" x14ac:dyDescent="0.25">
      <c r="A163">
        <v>162</v>
      </c>
      <c r="B163">
        <v>264</v>
      </c>
      <c r="C163" t="s">
        <v>179</v>
      </c>
      <c r="D163">
        <v>4564</v>
      </c>
      <c r="E163">
        <v>7156.6601559999999</v>
      </c>
      <c r="F163">
        <v>13303</v>
      </c>
      <c r="G163">
        <v>0</v>
      </c>
      <c r="H163">
        <v>5130</v>
      </c>
      <c r="I163">
        <v>10</v>
      </c>
      <c r="J163">
        <v>13.19999981</v>
      </c>
      <c r="K163">
        <v>5.6999998090000004</v>
      </c>
      <c r="L163">
        <v>17.799999239999998</v>
      </c>
      <c r="M163">
        <v>22.155999999999999</v>
      </c>
      <c r="N163">
        <v>723</v>
      </c>
      <c r="O163">
        <v>714</v>
      </c>
      <c r="P163">
        <v>38.525001529999997</v>
      </c>
      <c r="Q163">
        <v>1.532567024</v>
      </c>
    </row>
    <row r="164" spans="1:17" x14ac:dyDescent="0.25">
      <c r="A164">
        <v>163</v>
      </c>
      <c r="B164">
        <v>265</v>
      </c>
      <c r="C164" t="s">
        <v>180</v>
      </c>
      <c r="D164">
        <v>4234</v>
      </c>
      <c r="E164">
        <v>8530.5898440000001</v>
      </c>
      <c r="F164">
        <v>0</v>
      </c>
      <c r="G164">
        <v>0</v>
      </c>
      <c r="H164">
        <v>5108</v>
      </c>
      <c r="I164">
        <v>7.5</v>
      </c>
      <c r="J164">
        <v>12.69999981</v>
      </c>
      <c r="K164">
        <v>7.4000000950000002</v>
      </c>
      <c r="L164">
        <v>18.100000380000001</v>
      </c>
      <c r="M164">
        <v>17.344999999999999</v>
      </c>
      <c r="N164">
        <v>698</v>
      </c>
      <c r="O164">
        <v>696</v>
      </c>
      <c r="P164">
        <v>34.48249817</v>
      </c>
      <c r="Q164">
        <v>0</v>
      </c>
    </row>
    <row r="165" spans="1:17" x14ac:dyDescent="0.25">
      <c r="A165">
        <v>164</v>
      </c>
      <c r="B165">
        <v>266</v>
      </c>
      <c r="C165" t="s">
        <v>181</v>
      </c>
      <c r="D165">
        <v>4442</v>
      </c>
      <c r="E165">
        <v>9738.4804690000001</v>
      </c>
      <c r="F165">
        <v>0</v>
      </c>
      <c r="G165">
        <v>0</v>
      </c>
      <c r="H165">
        <v>5156</v>
      </c>
      <c r="I165">
        <v>7.9000000950000002</v>
      </c>
      <c r="J165">
        <v>14.399999619999999</v>
      </c>
      <c r="K165">
        <v>3.5</v>
      </c>
      <c r="L165">
        <v>15.19999981</v>
      </c>
      <c r="M165">
        <v>24.140999999999998</v>
      </c>
      <c r="N165">
        <v>729</v>
      </c>
      <c r="O165">
        <v>722</v>
      </c>
      <c r="P165" t="s">
        <v>19</v>
      </c>
      <c r="Q165">
        <v>0.37735849599999999</v>
      </c>
    </row>
    <row r="166" spans="1:17" x14ac:dyDescent="0.25">
      <c r="A166">
        <v>165</v>
      </c>
      <c r="B166">
        <v>269</v>
      </c>
      <c r="C166" t="s">
        <v>182</v>
      </c>
      <c r="D166">
        <v>4825</v>
      </c>
      <c r="E166">
        <v>10610.070309999999</v>
      </c>
      <c r="F166">
        <v>0</v>
      </c>
      <c r="G166">
        <v>0</v>
      </c>
      <c r="H166">
        <v>5648</v>
      </c>
      <c r="I166">
        <v>8.3999996190000008</v>
      </c>
      <c r="J166">
        <v>8.1000003809999992</v>
      </c>
      <c r="K166">
        <v>2.0999999049999998</v>
      </c>
      <c r="L166">
        <v>18.799999239999998</v>
      </c>
      <c r="M166">
        <v>41.613999999999997</v>
      </c>
      <c r="N166">
        <v>734</v>
      </c>
      <c r="O166" t="s">
        <v>19</v>
      </c>
      <c r="P166">
        <v>41.144001009999997</v>
      </c>
      <c r="Q166">
        <v>0</v>
      </c>
    </row>
    <row r="167" spans="1:17" x14ac:dyDescent="0.25">
      <c r="A167">
        <v>166</v>
      </c>
      <c r="B167">
        <v>270</v>
      </c>
      <c r="C167" t="s">
        <v>183</v>
      </c>
      <c r="D167">
        <v>3647</v>
      </c>
      <c r="E167">
        <v>6734.8701170000004</v>
      </c>
      <c r="F167">
        <v>0</v>
      </c>
      <c r="G167">
        <v>0</v>
      </c>
      <c r="H167">
        <v>4772</v>
      </c>
      <c r="I167">
        <v>13.600000380000001</v>
      </c>
      <c r="J167">
        <v>25</v>
      </c>
      <c r="K167">
        <v>16.5</v>
      </c>
      <c r="L167">
        <v>16.5</v>
      </c>
      <c r="M167">
        <v>15.581</v>
      </c>
      <c r="N167">
        <v>700</v>
      </c>
      <c r="O167">
        <v>699</v>
      </c>
      <c r="P167">
        <v>33.42200089</v>
      </c>
      <c r="Q167">
        <v>0</v>
      </c>
    </row>
    <row r="168" spans="1:17" x14ac:dyDescent="0.25">
      <c r="A168">
        <v>167</v>
      </c>
      <c r="B168">
        <v>271</v>
      </c>
      <c r="C168" t="s">
        <v>184</v>
      </c>
      <c r="D168">
        <v>4562</v>
      </c>
      <c r="E168">
        <v>6946.2202150000003</v>
      </c>
      <c r="F168">
        <v>0</v>
      </c>
      <c r="G168">
        <v>717</v>
      </c>
      <c r="H168">
        <v>5017</v>
      </c>
      <c r="I168">
        <v>5.4000000950000002</v>
      </c>
      <c r="J168">
        <v>15.5</v>
      </c>
      <c r="K168">
        <v>6.3000001909999996</v>
      </c>
      <c r="L168">
        <v>13.899999619999999</v>
      </c>
      <c r="M168">
        <v>20.507999999999999</v>
      </c>
      <c r="N168">
        <v>728</v>
      </c>
      <c r="O168">
        <v>711</v>
      </c>
      <c r="P168">
        <v>37.900001529999997</v>
      </c>
      <c r="Q168">
        <v>0.56497174500000003</v>
      </c>
    </row>
    <row r="169" spans="1:17" x14ac:dyDescent="0.25">
      <c r="A169">
        <v>168</v>
      </c>
      <c r="B169">
        <v>272</v>
      </c>
      <c r="C169" t="s">
        <v>185</v>
      </c>
      <c r="D169">
        <v>3614</v>
      </c>
      <c r="E169">
        <v>6955.9399409999996</v>
      </c>
      <c r="F169">
        <v>0</v>
      </c>
      <c r="G169">
        <v>0</v>
      </c>
      <c r="H169">
        <v>4445</v>
      </c>
      <c r="I169">
        <v>10.69999981</v>
      </c>
      <c r="J169">
        <v>18.200000760000002</v>
      </c>
      <c r="K169">
        <v>11.19999981</v>
      </c>
      <c r="L169">
        <v>16.799999239999998</v>
      </c>
      <c r="M169">
        <v>15.936</v>
      </c>
      <c r="N169">
        <v>702</v>
      </c>
      <c r="O169" t="s">
        <v>19</v>
      </c>
      <c r="P169">
        <v>31.814500809999998</v>
      </c>
      <c r="Q169">
        <v>0</v>
      </c>
    </row>
    <row r="170" spans="1:17" x14ac:dyDescent="0.25">
      <c r="A170">
        <v>169</v>
      </c>
      <c r="B170">
        <v>274</v>
      </c>
      <c r="C170" t="s">
        <v>186</v>
      </c>
      <c r="D170">
        <v>4932</v>
      </c>
      <c r="E170">
        <v>9531.7402340000008</v>
      </c>
      <c r="F170">
        <v>5952</v>
      </c>
      <c r="G170">
        <v>6711</v>
      </c>
      <c r="H170">
        <v>6281</v>
      </c>
      <c r="I170">
        <v>11.30000019</v>
      </c>
      <c r="J170">
        <v>19.700000760000002</v>
      </c>
      <c r="K170">
        <v>70.300003050000001</v>
      </c>
      <c r="L170">
        <v>19.299999239999998</v>
      </c>
      <c r="M170">
        <v>15.179</v>
      </c>
      <c r="N170">
        <v>690</v>
      </c>
      <c r="O170">
        <v>673</v>
      </c>
      <c r="P170">
        <v>33.683998109999997</v>
      </c>
      <c r="Q170">
        <v>5.7416267400000001</v>
      </c>
    </row>
    <row r="171" spans="1:17" x14ac:dyDescent="0.25">
      <c r="A171">
        <v>170</v>
      </c>
      <c r="B171">
        <v>278</v>
      </c>
      <c r="C171" t="s">
        <v>187</v>
      </c>
      <c r="D171">
        <v>3935</v>
      </c>
      <c r="E171">
        <v>9366.5498050000006</v>
      </c>
      <c r="F171">
        <v>0</v>
      </c>
      <c r="G171">
        <v>0</v>
      </c>
      <c r="H171">
        <v>4906</v>
      </c>
      <c r="I171">
        <v>9.6000003809999992</v>
      </c>
      <c r="J171">
        <v>22.399999619999999</v>
      </c>
      <c r="K171">
        <v>12.5</v>
      </c>
      <c r="L171">
        <v>16.399999619999999</v>
      </c>
      <c r="M171">
        <v>16.341999999999999</v>
      </c>
      <c r="N171">
        <v>691</v>
      </c>
      <c r="O171">
        <v>694</v>
      </c>
      <c r="P171">
        <v>35.615501399999999</v>
      </c>
      <c r="Q171">
        <v>0</v>
      </c>
    </row>
    <row r="172" spans="1:17" x14ac:dyDescent="0.25">
      <c r="A172">
        <v>171</v>
      </c>
      <c r="B172">
        <v>275</v>
      </c>
      <c r="C172" t="s">
        <v>188</v>
      </c>
      <c r="D172">
        <v>3333</v>
      </c>
      <c r="E172">
        <v>7292.5600590000004</v>
      </c>
      <c r="F172">
        <v>0</v>
      </c>
      <c r="G172">
        <v>0</v>
      </c>
      <c r="H172">
        <v>3922</v>
      </c>
      <c r="I172">
        <v>9.1999998089999995</v>
      </c>
      <c r="J172">
        <v>13.80000019</v>
      </c>
      <c r="K172">
        <v>10.5</v>
      </c>
      <c r="L172">
        <v>19.299999239999998</v>
      </c>
      <c r="M172">
        <v>17.125</v>
      </c>
      <c r="N172">
        <v>700</v>
      </c>
      <c r="O172" t="s">
        <v>19</v>
      </c>
      <c r="P172">
        <v>34.660499569999999</v>
      </c>
      <c r="Q172">
        <v>1.234567881</v>
      </c>
    </row>
    <row r="173" spans="1:17" x14ac:dyDescent="0.25">
      <c r="A173">
        <v>172</v>
      </c>
      <c r="B173">
        <v>276</v>
      </c>
      <c r="C173" t="s">
        <v>189</v>
      </c>
      <c r="D173">
        <v>4810</v>
      </c>
      <c r="E173">
        <v>7615.0400390000004</v>
      </c>
      <c r="F173">
        <v>0</v>
      </c>
      <c r="G173">
        <v>0</v>
      </c>
      <c r="H173">
        <v>5343</v>
      </c>
      <c r="I173">
        <v>10.100000380000001</v>
      </c>
      <c r="J173">
        <v>15.5</v>
      </c>
      <c r="K173">
        <v>0.5</v>
      </c>
      <c r="L173">
        <v>16.600000380000001</v>
      </c>
      <c r="M173">
        <v>25.841000000000001</v>
      </c>
      <c r="N173">
        <v>723</v>
      </c>
      <c r="O173">
        <v>728</v>
      </c>
      <c r="P173">
        <v>38.099498750000002</v>
      </c>
      <c r="Q173">
        <v>0.72463768699999997</v>
      </c>
    </row>
    <row r="174" spans="1:17" x14ac:dyDescent="0.25">
      <c r="A174">
        <v>173</v>
      </c>
      <c r="B174">
        <v>277</v>
      </c>
      <c r="C174" t="s">
        <v>190</v>
      </c>
      <c r="D174">
        <v>4389</v>
      </c>
      <c r="E174">
        <v>7490.5297849999997</v>
      </c>
      <c r="F174">
        <v>3991</v>
      </c>
      <c r="G174">
        <v>0</v>
      </c>
      <c r="H174">
        <v>4899</v>
      </c>
      <c r="I174">
        <v>4.6999998090000004</v>
      </c>
      <c r="J174">
        <v>22.799999239999998</v>
      </c>
      <c r="K174">
        <v>40.799999239999998</v>
      </c>
      <c r="L174">
        <v>15.100000380000001</v>
      </c>
      <c r="M174">
        <v>12.923999999999999</v>
      </c>
      <c r="N174">
        <v>693</v>
      </c>
      <c r="O174">
        <v>675</v>
      </c>
      <c r="P174">
        <v>33.306999210000001</v>
      </c>
      <c r="Q174">
        <v>1.382488489</v>
      </c>
    </row>
    <row r="175" spans="1:17" x14ac:dyDescent="0.25">
      <c r="A175">
        <v>174</v>
      </c>
      <c r="B175">
        <v>281</v>
      </c>
      <c r="C175" t="s">
        <v>191</v>
      </c>
      <c r="D175">
        <v>4859</v>
      </c>
      <c r="E175">
        <v>10499.219730000001</v>
      </c>
      <c r="F175">
        <v>5415</v>
      </c>
      <c r="G175">
        <v>3807</v>
      </c>
      <c r="H175">
        <v>5879</v>
      </c>
      <c r="I175">
        <v>9.6999998089999995</v>
      </c>
      <c r="J175">
        <v>17.600000380000001</v>
      </c>
      <c r="K175">
        <v>76.199996949999999</v>
      </c>
      <c r="L175">
        <v>16.899999619999999</v>
      </c>
      <c r="M175">
        <v>11.584</v>
      </c>
      <c r="N175">
        <v>677</v>
      </c>
      <c r="O175">
        <v>649</v>
      </c>
      <c r="P175">
        <v>36.196998600000001</v>
      </c>
      <c r="Q175">
        <v>6.8730325700000003</v>
      </c>
    </row>
    <row r="176" spans="1:17" x14ac:dyDescent="0.25">
      <c r="A176">
        <v>175</v>
      </c>
      <c r="B176">
        <v>284</v>
      </c>
      <c r="C176" t="s">
        <v>192</v>
      </c>
      <c r="D176">
        <v>4609</v>
      </c>
      <c r="E176">
        <v>8909.2900389999995</v>
      </c>
      <c r="F176">
        <v>0</v>
      </c>
      <c r="G176">
        <v>0</v>
      </c>
      <c r="H176">
        <v>5467</v>
      </c>
      <c r="I176">
        <v>9.3000001910000005</v>
      </c>
      <c r="J176">
        <v>13.30000019</v>
      </c>
      <c r="K176">
        <v>9.8999996190000008</v>
      </c>
      <c r="L176">
        <v>20</v>
      </c>
      <c r="M176">
        <v>18.22</v>
      </c>
      <c r="N176">
        <v>707</v>
      </c>
      <c r="O176">
        <v>715</v>
      </c>
      <c r="P176">
        <v>35.923500060000002</v>
      </c>
      <c r="Q176">
        <v>0.83682006600000003</v>
      </c>
    </row>
    <row r="177" spans="1:17" x14ac:dyDescent="0.25">
      <c r="A177">
        <v>176</v>
      </c>
      <c r="B177">
        <v>285</v>
      </c>
      <c r="C177" t="s">
        <v>193</v>
      </c>
      <c r="D177">
        <v>4598</v>
      </c>
      <c r="E177">
        <v>7352.4501950000003</v>
      </c>
      <c r="F177">
        <v>5408</v>
      </c>
      <c r="G177">
        <v>5490</v>
      </c>
      <c r="H177">
        <v>5148</v>
      </c>
      <c r="I177">
        <v>8</v>
      </c>
      <c r="J177">
        <v>17.100000380000001</v>
      </c>
      <c r="K177">
        <v>13</v>
      </c>
      <c r="L177">
        <v>16.899999619999999</v>
      </c>
      <c r="M177">
        <v>17.312999999999999</v>
      </c>
      <c r="N177">
        <v>715</v>
      </c>
      <c r="O177">
        <v>687</v>
      </c>
      <c r="P177">
        <v>32.36000061</v>
      </c>
      <c r="Q177">
        <v>0.280112058</v>
      </c>
    </row>
    <row r="178" spans="1:17" x14ac:dyDescent="0.25">
      <c r="A178">
        <v>177</v>
      </c>
      <c r="B178">
        <v>287</v>
      </c>
      <c r="C178" t="s">
        <v>194</v>
      </c>
      <c r="D178">
        <v>4566</v>
      </c>
      <c r="E178">
        <v>9302.2802730000003</v>
      </c>
      <c r="F178">
        <v>0</v>
      </c>
      <c r="G178">
        <v>0</v>
      </c>
      <c r="H178">
        <v>5275</v>
      </c>
      <c r="I178">
        <v>10.399999619999999</v>
      </c>
      <c r="J178">
        <v>11.69999981</v>
      </c>
      <c r="K178">
        <v>8.3000001910000005</v>
      </c>
      <c r="L178">
        <v>15.19999981</v>
      </c>
      <c r="M178">
        <v>16.641999999999999</v>
      </c>
      <c r="N178">
        <v>718</v>
      </c>
      <c r="O178" t="s">
        <v>19</v>
      </c>
      <c r="P178">
        <v>36.725498199999997</v>
      </c>
      <c r="Q178">
        <v>0</v>
      </c>
    </row>
    <row r="179" spans="1:17" x14ac:dyDescent="0.25">
      <c r="A179">
        <v>178</v>
      </c>
      <c r="B179">
        <v>288</v>
      </c>
      <c r="C179" t="s">
        <v>195</v>
      </c>
      <c r="D179">
        <v>4623</v>
      </c>
      <c r="E179">
        <v>11016.04004</v>
      </c>
      <c r="F179">
        <v>0</v>
      </c>
      <c r="G179">
        <v>0</v>
      </c>
      <c r="H179">
        <v>5733</v>
      </c>
      <c r="I179">
        <v>8.3999996190000008</v>
      </c>
      <c r="J179">
        <v>13.30000019</v>
      </c>
      <c r="K179">
        <v>3.7000000480000002</v>
      </c>
      <c r="L179">
        <v>19.100000380000001</v>
      </c>
      <c r="M179">
        <v>33.441000000000003</v>
      </c>
      <c r="N179">
        <v>729</v>
      </c>
      <c r="O179">
        <v>730</v>
      </c>
      <c r="P179">
        <v>41.073501589999999</v>
      </c>
      <c r="Q179">
        <v>0</v>
      </c>
    </row>
    <row r="180" spans="1:17" x14ac:dyDescent="0.25">
      <c r="A180">
        <v>179</v>
      </c>
      <c r="B180">
        <v>289</v>
      </c>
      <c r="C180" t="s">
        <v>196</v>
      </c>
      <c r="D180">
        <v>3845</v>
      </c>
      <c r="E180">
        <v>8876.6201170000004</v>
      </c>
      <c r="F180">
        <v>0</v>
      </c>
      <c r="G180">
        <v>0</v>
      </c>
      <c r="H180">
        <v>4775</v>
      </c>
      <c r="I180">
        <v>5</v>
      </c>
      <c r="J180">
        <v>14.100000380000001</v>
      </c>
      <c r="K180">
        <v>20.700000760000002</v>
      </c>
      <c r="L180">
        <v>16.5</v>
      </c>
      <c r="M180">
        <v>12.356999999999999</v>
      </c>
      <c r="N180">
        <v>716</v>
      </c>
      <c r="O180" t="s">
        <v>19</v>
      </c>
      <c r="P180">
        <v>32.402999880000003</v>
      </c>
      <c r="Q180">
        <v>11.11111069</v>
      </c>
    </row>
    <row r="181" spans="1:17" x14ac:dyDescent="0.25">
      <c r="A181">
        <v>180</v>
      </c>
      <c r="B181">
        <v>290</v>
      </c>
      <c r="C181" t="s">
        <v>197</v>
      </c>
      <c r="D181">
        <v>3704</v>
      </c>
      <c r="E181">
        <v>7413.5200199999999</v>
      </c>
      <c r="F181">
        <v>0</v>
      </c>
      <c r="G181">
        <v>0</v>
      </c>
      <c r="H181">
        <v>4290</v>
      </c>
      <c r="I181">
        <v>6.4000000950000002</v>
      </c>
      <c r="J181">
        <v>16</v>
      </c>
      <c r="K181">
        <v>6.5</v>
      </c>
      <c r="L181">
        <v>19.5</v>
      </c>
      <c r="M181">
        <v>16.937000000000001</v>
      </c>
      <c r="N181">
        <v>719</v>
      </c>
      <c r="O181">
        <v>689</v>
      </c>
      <c r="P181">
        <v>35.578998570000003</v>
      </c>
      <c r="Q181">
        <v>0</v>
      </c>
    </row>
    <row r="182" spans="1:17" x14ac:dyDescent="0.25">
      <c r="A182">
        <v>181</v>
      </c>
      <c r="B182">
        <v>291</v>
      </c>
      <c r="C182" t="s">
        <v>198</v>
      </c>
      <c r="D182">
        <v>4899</v>
      </c>
      <c r="E182">
        <v>8392.9404300000006</v>
      </c>
      <c r="F182">
        <v>0</v>
      </c>
      <c r="G182">
        <v>0</v>
      </c>
      <c r="H182">
        <v>5531</v>
      </c>
      <c r="I182">
        <v>11.5</v>
      </c>
      <c r="J182">
        <v>15.19999981</v>
      </c>
      <c r="K182">
        <v>4.5</v>
      </c>
      <c r="L182">
        <v>15.69999981</v>
      </c>
      <c r="M182">
        <v>25.576000000000001</v>
      </c>
      <c r="N182">
        <v>714</v>
      </c>
      <c r="O182">
        <v>715</v>
      </c>
      <c r="P182">
        <v>38.20500183</v>
      </c>
      <c r="Q182">
        <v>0</v>
      </c>
    </row>
    <row r="183" spans="1:17" x14ac:dyDescent="0.25">
      <c r="A183">
        <v>182</v>
      </c>
      <c r="B183">
        <v>292</v>
      </c>
      <c r="C183" t="s">
        <v>199</v>
      </c>
      <c r="D183">
        <v>4579</v>
      </c>
      <c r="E183">
        <v>6725.8100590000004</v>
      </c>
      <c r="F183">
        <v>0</v>
      </c>
      <c r="G183">
        <v>0</v>
      </c>
      <c r="H183">
        <v>5154</v>
      </c>
      <c r="I183">
        <v>7.4000000950000002</v>
      </c>
      <c r="J183">
        <v>15</v>
      </c>
      <c r="K183">
        <v>13.80000019</v>
      </c>
      <c r="L183">
        <v>16.700000760000002</v>
      </c>
      <c r="M183">
        <v>15.1</v>
      </c>
      <c r="N183">
        <v>692</v>
      </c>
      <c r="O183">
        <v>699</v>
      </c>
      <c r="P183">
        <v>32.324501040000001</v>
      </c>
      <c r="Q183">
        <v>0</v>
      </c>
    </row>
    <row r="184" spans="1:17" x14ac:dyDescent="0.25">
      <c r="A184">
        <v>183</v>
      </c>
      <c r="B184">
        <v>293</v>
      </c>
      <c r="C184" t="s">
        <v>200</v>
      </c>
      <c r="D184">
        <v>4494</v>
      </c>
      <c r="E184">
        <v>7717.2998049999997</v>
      </c>
      <c r="F184">
        <v>6497</v>
      </c>
      <c r="G184">
        <v>8100</v>
      </c>
      <c r="H184">
        <v>5326</v>
      </c>
      <c r="I184">
        <v>6.1999998090000004</v>
      </c>
      <c r="J184">
        <v>19.899999619999999</v>
      </c>
      <c r="K184">
        <v>29.799999239999998</v>
      </c>
      <c r="L184">
        <v>20.799999239999998</v>
      </c>
      <c r="M184">
        <v>13.613</v>
      </c>
      <c r="N184">
        <v>693</v>
      </c>
      <c r="O184">
        <v>666</v>
      </c>
      <c r="P184">
        <v>39.375999450000002</v>
      </c>
      <c r="Q184">
        <v>1.7160686249999999</v>
      </c>
    </row>
    <row r="185" spans="1:17" x14ac:dyDescent="0.25">
      <c r="A185">
        <v>184</v>
      </c>
      <c r="B185">
        <v>295</v>
      </c>
      <c r="C185" t="s">
        <v>201</v>
      </c>
      <c r="D185">
        <v>4506</v>
      </c>
      <c r="E185">
        <v>8079.1499020000001</v>
      </c>
      <c r="F185">
        <v>0</v>
      </c>
      <c r="G185">
        <v>4758</v>
      </c>
      <c r="H185">
        <v>5018</v>
      </c>
      <c r="I185">
        <v>12.100000380000001</v>
      </c>
      <c r="J185">
        <v>12.69999981</v>
      </c>
      <c r="K185">
        <v>6.5</v>
      </c>
      <c r="L185">
        <v>19.299999239999998</v>
      </c>
      <c r="M185">
        <v>18.224</v>
      </c>
      <c r="N185">
        <v>713</v>
      </c>
      <c r="O185">
        <v>696</v>
      </c>
      <c r="P185" t="s">
        <v>19</v>
      </c>
      <c r="Q185">
        <v>0.84269660700000004</v>
      </c>
    </row>
    <row r="186" spans="1:17" x14ac:dyDescent="0.25">
      <c r="A186">
        <v>185</v>
      </c>
      <c r="B186">
        <v>296</v>
      </c>
      <c r="C186" t="s">
        <v>202</v>
      </c>
      <c r="D186">
        <v>6370</v>
      </c>
      <c r="E186">
        <v>10695.280269999999</v>
      </c>
      <c r="F186">
        <v>0</v>
      </c>
      <c r="G186">
        <v>0</v>
      </c>
      <c r="H186">
        <v>7046</v>
      </c>
      <c r="I186" t="s">
        <v>19</v>
      </c>
      <c r="J186">
        <v>13.19999981</v>
      </c>
      <c r="K186">
        <v>17.899999619999999</v>
      </c>
      <c r="L186">
        <v>14.100000380000001</v>
      </c>
      <c r="M186">
        <v>17.106999999999999</v>
      </c>
      <c r="N186">
        <v>731</v>
      </c>
      <c r="O186">
        <v>699</v>
      </c>
      <c r="P186">
        <v>37.59500122</v>
      </c>
      <c r="Q186">
        <v>0</v>
      </c>
    </row>
    <row r="187" spans="1:17" x14ac:dyDescent="0.25">
      <c r="A187">
        <v>186</v>
      </c>
      <c r="B187">
        <v>298</v>
      </c>
      <c r="C187" t="s">
        <v>203</v>
      </c>
      <c r="D187">
        <v>4013</v>
      </c>
      <c r="E187">
        <v>8812.5195309999999</v>
      </c>
      <c r="F187">
        <v>0</v>
      </c>
      <c r="G187">
        <v>0</v>
      </c>
      <c r="H187">
        <v>4719</v>
      </c>
      <c r="I187">
        <v>4.8000001909999996</v>
      </c>
      <c r="J187">
        <v>9.6000003809999992</v>
      </c>
      <c r="K187">
        <v>1.7000000479999999</v>
      </c>
      <c r="L187">
        <v>18</v>
      </c>
      <c r="M187">
        <v>27.375</v>
      </c>
      <c r="N187">
        <v>717</v>
      </c>
      <c r="O187" t="s">
        <v>19</v>
      </c>
      <c r="P187" t="s">
        <v>19</v>
      </c>
      <c r="Q187">
        <v>0</v>
      </c>
    </row>
    <row r="188" spans="1:17" x14ac:dyDescent="0.25">
      <c r="A188">
        <v>187</v>
      </c>
      <c r="B188">
        <v>300</v>
      </c>
      <c r="C188" t="s">
        <v>204</v>
      </c>
      <c r="D188">
        <v>5556</v>
      </c>
      <c r="E188">
        <v>12246.299800000001</v>
      </c>
      <c r="F188">
        <v>0</v>
      </c>
      <c r="G188">
        <v>0</v>
      </c>
      <c r="H188">
        <v>6738</v>
      </c>
      <c r="I188">
        <v>4.6999998090000004</v>
      </c>
      <c r="J188">
        <v>11.80000019</v>
      </c>
      <c r="K188">
        <v>27.399999619999999</v>
      </c>
      <c r="L188">
        <v>14.19999981</v>
      </c>
      <c r="M188">
        <v>15.391</v>
      </c>
      <c r="N188">
        <v>711</v>
      </c>
      <c r="O188" t="s">
        <v>19</v>
      </c>
      <c r="P188">
        <v>35.7859993</v>
      </c>
      <c r="Q188">
        <v>0</v>
      </c>
    </row>
    <row r="189" spans="1:17" x14ac:dyDescent="0.25">
      <c r="A189">
        <v>188</v>
      </c>
      <c r="B189">
        <v>301</v>
      </c>
      <c r="C189" t="s">
        <v>205</v>
      </c>
      <c r="D189">
        <v>3903</v>
      </c>
      <c r="E189">
        <v>5399.3798829999996</v>
      </c>
      <c r="F189">
        <v>0</v>
      </c>
      <c r="G189">
        <v>0</v>
      </c>
      <c r="H189">
        <v>4499</v>
      </c>
      <c r="I189">
        <v>6</v>
      </c>
      <c r="J189">
        <v>15.19999981</v>
      </c>
      <c r="K189">
        <v>6.3000001909999996</v>
      </c>
      <c r="L189">
        <v>20</v>
      </c>
      <c r="M189">
        <v>16.632999999999999</v>
      </c>
      <c r="N189">
        <v>715</v>
      </c>
      <c r="O189">
        <v>711</v>
      </c>
      <c r="P189">
        <v>35.549499509999997</v>
      </c>
      <c r="Q189">
        <v>0</v>
      </c>
    </row>
    <row r="190" spans="1:17" x14ac:dyDescent="0.25">
      <c r="A190">
        <v>189</v>
      </c>
      <c r="B190">
        <v>304</v>
      </c>
      <c r="C190" t="s">
        <v>206</v>
      </c>
      <c r="D190">
        <v>3802</v>
      </c>
      <c r="E190">
        <v>6659.0400390000004</v>
      </c>
      <c r="F190">
        <v>0</v>
      </c>
      <c r="G190">
        <v>0</v>
      </c>
      <c r="H190">
        <v>4402</v>
      </c>
      <c r="I190">
        <v>8.5</v>
      </c>
      <c r="J190">
        <v>14.5</v>
      </c>
      <c r="K190">
        <v>11.19999981</v>
      </c>
      <c r="L190">
        <v>19.899999619999999</v>
      </c>
      <c r="M190">
        <v>16.530999999999999</v>
      </c>
      <c r="N190">
        <v>709</v>
      </c>
      <c r="O190">
        <v>692</v>
      </c>
      <c r="P190">
        <v>37.634498600000001</v>
      </c>
      <c r="Q190">
        <v>0</v>
      </c>
    </row>
    <row r="191" spans="1:17" x14ac:dyDescent="0.25">
      <c r="A191">
        <v>190</v>
      </c>
      <c r="B191">
        <v>305</v>
      </c>
      <c r="C191" t="s">
        <v>207</v>
      </c>
      <c r="D191">
        <v>5006</v>
      </c>
      <c r="E191">
        <v>9156.7802730000003</v>
      </c>
      <c r="F191">
        <v>0</v>
      </c>
      <c r="G191">
        <v>5068</v>
      </c>
      <c r="H191">
        <v>5860</v>
      </c>
      <c r="I191">
        <v>7.1999998090000004</v>
      </c>
      <c r="J191">
        <v>15.899999619999999</v>
      </c>
      <c r="K191">
        <v>7.5</v>
      </c>
      <c r="L191">
        <v>16.899999619999999</v>
      </c>
      <c r="M191">
        <v>19.009</v>
      </c>
      <c r="N191">
        <v>714</v>
      </c>
      <c r="O191">
        <v>697</v>
      </c>
      <c r="P191">
        <v>36.605998990000003</v>
      </c>
      <c r="Q191">
        <v>0</v>
      </c>
    </row>
    <row r="192" spans="1:17" x14ac:dyDescent="0.25">
      <c r="A192">
        <v>191</v>
      </c>
      <c r="B192">
        <v>306</v>
      </c>
      <c r="C192" t="s">
        <v>208</v>
      </c>
      <c r="D192">
        <v>3149</v>
      </c>
      <c r="E192">
        <v>8069.7001950000003</v>
      </c>
      <c r="F192">
        <v>0</v>
      </c>
      <c r="G192">
        <v>0</v>
      </c>
      <c r="H192">
        <v>4039</v>
      </c>
      <c r="I192">
        <v>18.399999619999999</v>
      </c>
      <c r="J192">
        <v>12.600000380000001</v>
      </c>
      <c r="K192">
        <v>24.399999619999999</v>
      </c>
      <c r="L192">
        <v>18.399999619999999</v>
      </c>
      <c r="M192">
        <v>13.337</v>
      </c>
      <c r="N192">
        <v>717</v>
      </c>
      <c r="O192" t="s">
        <v>19</v>
      </c>
      <c r="P192">
        <v>31.174999239999998</v>
      </c>
      <c r="Q192">
        <v>0</v>
      </c>
    </row>
    <row r="193" spans="1:17" x14ac:dyDescent="0.25">
      <c r="A193">
        <v>192</v>
      </c>
      <c r="B193">
        <v>307</v>
      </c>
      <c r="C193" t="s">
        <v>209</v>
      </c>
      <c r="D193">
        <v>4255</v>
      </c>
      <c r="E193">
        <v>8736.7900389999995</v>
      </c>
      <c r="F193">
        <v>0</v>
      </c>
      <c r="G193">
        <v>0</v>
      </c>
      <c r="H193">
        <v>4875</v>
      </c>
      <c r="I193">
        <v>7.0999999049999998</v>
      </c>
      <c r="J193">
        <v>15</v>
      </c>
      <c r="K193">
        <v>3.5</v>
      </c>
      <c r="L193">
        <v>18.100000380000001</v>
      </c>
      <c r="M193">
        <v>20.128</v>
      </c>
      <c r="N193">
        <v>723</v>
      </c>
      <c r="O193">
        <v>708</v>
      </c>
      <c r="P193">
        <v>36.600498199999997</v>
      </c>
      <c r="Q193">
        <v>0</v>
      </c>
    </row>
    <row r="194" spans="1:17" x14ac:dyDescent="0.25">
      <c r="A194">
        <v>193</v>
      </c>
      <c r="B194">
        <v>308</v>
      </c>
      <c r="C194" t="s">
        <v>210</v>
      </c>
      <c r="D194">
        <v>6277</v>
      </c>
      <c r="E194">
        <v>10392.559569999999</v>
      </c>
      <c r="F194">
        <v>8500</v>
      </c>
      <c r="G194">
        <v>11286</v>
      </c>
      <c r="H194">
        <v>7589</v>
      </c>
      <c r="I194" t="s">
        <v>19</v>
      </c>
      <c r="J194">
        <v>16.899999619999999</v>
      </c>
      <c r="K194">
        <v>28.299999239999998</v>
      </c>
      <c r="L194">
        <v>14.600000380000001</v>
      </c>
      <c r="M194">
        <v>16.777000000000001</v>
      </c>
      <c r="N194">
        <v>701</v>
      </c>
      <c r="O194">
        <v>683</v>
      </c>
      <c r="P194">
        <v>33.881500240000001</v>
      </c>
      <c r="Q194">
        <v>2.9490616319999998</v>
      </c>
    </row>
    <row r="195" spans="1:17" x14ac:dyDescent="0.25">
      <c r="A195">
        <v>194</v>
      </c>
      <c r="B195">
        <v>309</v>
      </c>
      <c r="C195" t="s">
        <v>211</v>
      </c>
      <c r="D195">
        <v>4465</v>
      </c>
      <c r="E195">
        <v>7382.5</v>
      </c>
      <c r="F195">
        <v>0</v>
      </c>
      <c r="G195">
        <v>0</v>
      </c>
      <c r="H195">
        <v>5223</v>
      </c>
      <c r="I195">
        <v>13.80000019</v>
      </c>
      <c r="J195">
        <v>19.100000380000001</v>
      </c>
      <c r="K195">
        <v>37.700000760000002</v>
      </c>
      <c r="L195">
        <v>17</v>
      </c>
      <c r="M195">
        <v>13.082000000000001</v>
      </c>
      <c r="N195">
        <v>680</v>
      </c>
      <c r="O195">
        <v>678</v>
      </c>
      <c r="P195">
        <v>34.618999479999999</v>
      </c>
      <c r="Q195">
        <v>0</v>
      </c>
    </row>
    <row r="196" spans="1:17" x14ac:dyDescent="0.25">
      <c r="A196">
        <v>195</v>
      </c>
      <c r="B196">
        <v>310</v>
      </c>
      <c r="C196" t="s">
        <v>212</v>
      </c>
      <c r="D196">
        <v>4100</v>
      </c>
      <c r="E196">
        <v>7800.5200199999999</v>
      </c>
      <c r="F196">
        <v>0</v>
      </c>
      <c r="G196">
        <v>1178</v>
      </c>
      <c r="H196">
        <v>4772</v>
      </c>
      <c r="I196">
        <v>6</v>
      </c>
      <c r="J196">
        <v>13.80000019</v>
      </c>
      <c r="K196">
        <v>34.200000760000002</v>
      </c>
      <c r="L196">
        <v>17.899999619999999</v>
      </c>
      <c r="M196">
        <v>13.428000000000001</v>
      </c>
      <c r="N196">
        <v>694</v>
      </c>
      <c r="O196">
        <v>671</v>
      </c>
      <c r="P196">
        <v>37.221500399999996</v>
      </c>
      <c r="Q196">
        <v>0</v>
      </c>
    </row>
    <row r="197" spans="1:17" x14ac:dyDescent="0.25">
      <c r="A197">
        <v>196</v>
      </c>
      <c r="B197">
        <v>314</v>
      </c>
      <c r="C197" t="s">
        <v>213</v>
      </c>
      <c r="D197">
        <v>5896</v>
      </c>
      <c r="E197">
        <v>9911.3300780000009</v>
      </c>
      <c r="F197">
        <v>33968</v>
      </c>
      <c r="G197">
        <v>0</v>
      </c>
      <c r="H197">
        <v>7078</v>
      </c>
      <c r="I197">
        <v>6.3000001909999996</v>
      </c>
      <c r="J197">
        <v>25.5</v>
      </c>
      <c r="K197">
        <v>18.399999619999999</v>
      </c>
      <c r="L197">
        <v>15.899999619999999</v>
      </c>
      <c r="M197">
        <v>20.382000000000001</v>
      </c>
      <c r="N197">
        <v>696</v>
      </c>
      <c r="O197">
        <v>694</v>
      </c>
      <c r="P197">
        <v>39.104499820000001</v>
      </c>
      <c r="Q197">
        <v>2.6737968919999999</v>
      </c>
    </row>
    <row r="198" spans="1:17" x14ac:dyDescent="0.25">
      <c r="A198">
        <v>197</v>
      </c>
      <c r="B198">
        <v>315</v>
      </c>
      <c r="C198" t="s">
        <v>214</v>
      </c>
      <c r="D198">
        <v>5859</v>
      </c>
      <c r="E198">
        <v>10003.740229999999</v>
      </c>
      <c r="F198">
        <v>0</v>
      </c>
      <c r="G198">
        <v>0</v>
      </c>
      <c r="H198">
        <v>6691</v>
      </c>
      <c r="I198">
        <v>7.8000001909999996</v>
      </c>
      <c r="J198">
        <v>14.5</v>
      </c>
      <c r="K198">
        <v>4</v>
      </c>
      <c r="L198">
        <v>18.200000760000002</v>
      </c>
      <c r="M198">
        <v>34.646000000000001</v>
      </c>
      <c r="N198">
        <v>722</v>
      </c>
      <c r="O198">
        <v>727</v>
      </c>
      <c r="P198" t="s">
        <v>19</v>
      </c>
      <c r="Q198">
        <v>0</v>
      </c>
    </row>
    <row r="199" spans="1:17" x14ac:dyDescent="0.25">
      <c r="A199">
        <v>198</v>
      </c>
      <c r="B199">
        <v>316</v>
      </c>
      <c r="C199" t="s">
        <v>215</v>
      </c>
      <c r="D199">
        <v>4529</v>
      </c>
      <c r="E199">
        <v>8024.8500979999999</v>
      </c>
      <c r="F199">
        <v>0</v>
      </c>
      <c r="G199">
        <v>2246</v>
      </c>
      <c r="H199">
        <v>5401</v>
      </c>
      <c r="I199">
        <v>9.8000001910000005</v>
      </c>
      <c r="J199">
        <v>24.100000380000001</v>
      </c>
      <c r="K199">
        <v>29.799999239999998</v>
      </c>
      <c r="L199">
        <v>15.100000380000001</v>
      </c>
      <c r="M199">
        <v>14.624000000000001</v>
      </c>
      <c r="N199">
        <v>690</v>
      </c>
      <c r="O199">
        <v>674</v>
      </c>
      <c r="P199">
        <v>33.932998660000003</v>
      </c>
      <c r="Q199">
        <v>1.2578616140000001</v>
      </c>
    </row>
    <row r="200" spans="1:17" x14ac:dyDescent="0.25">
      <c r="A200">
        <v>199</v>
      </c>
      <c r="B200">
        <v>317</v>
      </c>
      <c r="C200" t="s">
        <v>216</v>
      </c>
      <c r="D200">
        <v>5978</v>
      </c>
      <c r="E200">
        <v>10426.820309999999</v>
      </c>
      <c r="F200">
        <v>0</v>
      </c>
      <c r="G200">
        <v>0</v>
      </c>
      <c r="H200">
        <v>7176</v>
      </c>
      <c r="I200">
        <v>6.5999999049999998</v>
      </c>
      <c r="J200">
        <v>16.399999619999999</v>
      </c>
      <c r="K200">
        <v>4.0999999049999998</v>
      </c>
      <c r="L200">
        <v>15.30000019</v>
      </c>
      <c r="M200">
        <v>32.253</v>
      </c>
      <c r="N200">
        <v>734</v>
      </c>
      <c r="O200">
        <v>747</v>
      </c>
      <c r="P200">
        <v>42.370998380000003</v>
      </c>
      <c r="Q200">
        <v>0</v>
      </c>
    </row>
    <row r="201" spans="1:17" x14ac:dyDescent="0.25">
      <c r="A201">
        <v>200</v>
      </c>
      <c r="B201">
        <v>318</v>
      </c>
      <c r="C201" t="s">
        <v>217</v>
      </c>
      <c r="D201">
        <v>6672</v>
      </c>
      <c r="E201">
        <v>16473.189450000002</v>
      </c>
      <c r="F201">
        <v>0</v>
      </c>
      <c r="G201">
        <v>0</v>
      </c>
      <c r="H201">
        <v>8190</v>
      </c>
      <c r="I201">
        <v>5.5999999049999998</v>
      </c>
      <c r="J201">
        <v>11.100000380000001</v>
      </c>
      <c r="K201">
        <v>22.200000760000002</v>
      </c>
      <c r="L201">
        <v>12.600000380000001</v>
      </c>
      <c r="M201">
        <v>14.581</v>
      </c>
      <c r="N201">
        <v>721</v>
      </c>
      <c r="O201" t="s">
        <v>19</v>
      </c>
      <c r="P201" t="s">
        <v>19</v>
      </c>
      <c r="Q201">
        <v>0</v>
      </c>
    </row>
    <row r="202" spans="1:17" x14ac:dyDescent="0.25">
      <c r="A202">
        <v>201</v>
      </c>
      <c r="B202">
        <v>322</v>
      </c>
      <c r="C202" t="s">
        <v>218</v>
      </c>
      <c r="D202">
        <v>4287</v>
      </c>
      <c r="E202">
        <v>7032.8999020000001</v>
      </c>
      <c r="F202">
        <v>0</v>
      </c>
      <c r="G202">
        <v>0</v>
      </c>
      <c r="H202">
        <v>4734</v>
      </c>
      <c r="I202">
        <v>6.3000001909999996</v>
      </c>
      <c r="J202">
        <v>13.80000019</v>
      </c>
      <c r="K202">
        <v>5.0999999049999998</v>
      </c>
      <c r="L202">
        <v>15.100000380000001</v>
      </c>
      <c r="M202">
        <v>17.416</v>
      </c>
      <c r="N202">
        <v>724</v>
      </c>
      <c r="O202">
        <v>716</v>
      </c>
      <c r="P202">
        <v>36.153499600000004</v>
      </c>
      <c r="Q202">
        <v>0</v>
      </c>
    </row>
    <row r="203" spans="1:17" x14ac:dyDescent="0.25">
      <c r="A203">
        <v>202</v>
      </c>
      <c r="B203">
        <v>323</v>
      </c>
      <c r="C203" t="s">
        <v>219</v>
      </c>
      <c r="D203">
        <v>4660</v>
      </c>
      <c r="E203">
        <v>9398.8798829999996</v>
      </c>
      <c r="F203">
        <v>0</v>
      </c>
      <c r="G203">
        <v>0</v>
      </c>
      <c r="H203">
        <v>5383</v>
      </c>
      <c r="I203">
        <v>8.6999998089999995</v>
      </c>
      <c r="J203">
        <v>19.600000380000001</v>
      </c>
      <c r="K203">
        <v>4.5</v>
      </c>
      <c r="L203">
        <v>13.19999981</v>
      </c>
      <c r="M203">
        <v>16.213999999999999</v>
      </c>
      <c r="N203">
        <v>716</v>
      </c>
      <c r="O203">
        <v>706</v>
      </c>
      <c r="P203" t="s">
        <v>19</v>
      </c>
      <c r="Q203">
        <v>0</v>
      </c>
    </row>
    <row r="204" spans="1:17" x14ac:dyDescent="0.25">
      <c r="A204">
        <v>203</v>
      </c>
      <c r="B204">
        <v>332</v>
      </c>
      <c r="C204" t="s">
        <v>220</v>
      </c>
      <c r="D204">
        <v>4922</v>
      </c>
      <c r="E204">
        <v>3832.2299800000001</v>
      </c>
      <c r="F204">
        <v>1779</v>
      </c>
      <c r="G204">
        <v>0</v>
      </c>
      <c r="H204">
        <v>4567</v>
      </c>
      <c r="I204">
        <v>8.3000001910000005</v>
      </c>
      <c r="J204">
        <v>17.5</v>
      </c>
      <c r="K204">
        <v>27.100000380000001</v>
      </c>
      <c r="L204">
        <v>21.899999619999999</v>
      </c>
      <c r="M204">
        <v>15.904999999999999</v>
      </c>
      <c r="N204">
        <v>691</v>
      </c>
      <c r="O204">
        <v>679</v>
      </c>
      <c r="P204">
        <v>34.454498289999997</v>
      </c>
      <c r="Q204">
        <v>2.8169014450000001</v>
      </c>
    </row>
    <row r="205" spans="1:17" x14ac:dyDescent="0.25">
      <c r="A205">
        <v>204</v>
      </c>
      <c r="B205">
        <v>321</v>
      </c>
      <c r="C205" t="s">
        <v>221</v>
      </c>
      <c r="D205">
        <v>5396</v>
      </c>
      <c r="E205">
        <v>8524.3896480000003</v>
      </c>
      <c r="F205">
        <v>0</v>
      </c>
      <c r="G205">
        <v>0</v>
      </c>
      <c r="H205">
        <v>5886</v>
      </c>
      <c r="I205">
        <v>7.1999998090000004</v>
      </c>
      <c r="J205">
        <v>13.69999981</v>
      </c>
      <c r="K205">
        <v>3.4000000950000002</v>
      </c>
      <c r="L205">
        <v>16.399999619999999</v>
      </c>
      <c r="M205">
        <v>20.922000000000001</v>
      </c>
      <c r="N205">
        <v>720</v>
      </c>
      <c r="O205">
        <v>722</v>
      </c>
      <c r="P205">
        <v>39.98249817</v>
      </c>
      <c r="Q205">
        <v>1.0909091230000001</v>
      </c>
    </row>
    <row r="206" spans="1:17" x14ac:dyDescent="0.25">
      <c r="A206">
        <v>205</v>
      </c>
      <c r="B206">
        <v>325</v>
      </c>
      <c r="C206" t="s">
        <v>222</v>
      </c>
      <c r="D206">
        <v>3823</v>
      </c>
      <c r="E206">
        <v>6558.1000979999999</v>
      </c>
      <c r="F206">
        <v>7124</v>
      </c>
      <c r="G206">
        <v>6110</v>
      </c>
      <c r="H206">
        <v>4977</v>
      </c>
      <c r="I206">
        <v>6.3000001909999996</v>
      </c>
      <c r="J206">
        <v>20.5</v>
      </c>
      <c r="K206">
        <v>22.600000380000001</v>
      </c>
      <c r="L206">
        <v>19.5</v>
      </c>
      <c r="M206">
        <v>14.225</v>
      </c>
      <c r="N206">
        <v>694</v>
      </c>
      <c r="O206">
        <v>679</v>
      </c>
      <c r="P206">
        <v>33.540000919999997</v>
      </c>
      <c r="Q206">
        <v>1.7013232709999999</v>
      </c>
    </row>
    <row r="207" spans="1:17" x14ac:dyDescent="0.25">
      <c r="A207">
        <v>206</v>
      </c>
      <c r="B207">
        <v>326</v>
      </c>
      <c r="C207" t="s">
        <v>223</v>
      </c>
      <c r="D207">
        <v>4134</v>
      </c>
      <c r="E207">
        <v>7087.6298829999996</v>
      </c>
      <c r="F207">
        <v>0</v>
      </c>
      <c r="G207">
        <v>0</v>
      </c>
      <c r="H207">
        <v>4604</v>
      </c>
      <c r="I207">
        <v>7.5999999049999998</v>
      </c>
      <c r="J207">
        <v>10.399999619999999</v>
      </c>
      <c r="K207">
        <v>2.2000000480000002</v>
      </c>
      <c r="L207">
        <v>19.100000380000001</v>
      </c>
      <c r="M207">
        <v>21.878</v>
      </c>
      <c r="N207">
        <v>734</v>
      </c>
      <c r="O207">
        <v>726</v>
      </c>
      <c r="P207">
        <v>38.127998349999999</v>
      </c>
      <c r="Q207">
        <v>0.30487805600000001</v>
      </c>
    </row>
    <row r="208" spans="1:17" x14ac:dyDescent="0.25">
      <c r="A208">
        <v>207</v>
      </c>
      <c r="B208">
        <v>327</v>
      </c>
      <c r="C208" t="s">
        <v>224</v>
      </c>
      <c r="D208">
        <v>3522</v>
      </c>
      <c r="E208">
        <v>7443.1601559999999</v>
      </c>
      <c r="F208">
        <v>0</v>
      </c>
      <c r="G208">
        <v>0</v>
      </c>
      <c r="H208">
        <v>4214</v>
      </c>
      <c r="I208">
        <v>11.30000019</v>
      </c>
      <c r="J208">
        <v>16</v>
      </c>
      <c r="K208">
        <v>9.5</v>
      </c>
      <c r="L208">
        <v>20.399999619999999</v>
      </c>
      <c r="M208">
        <v>17.082000000000001</v>
      </c>
      <c r="N208">
        <v>706</v>
      </c>
      <c r="O208" t="s">
        <v>19</v>
      </c>
      <c r="P208">
        <v>33.129001619999997</v>
      </c>
      <c r="Q208">
        <v>0</v>
      </c>
    </row>
    <row r="209" spans="1:17" x14ac:dyDescent="0.25">
      <c r="A209">
        <v>208</v>
      </c>
      <c r="B209">
        <v>330</v>
      </c>
      <c r="C209" t="s">
        <v>225</v>
      </c>
      <c r="D209">
        <v>7944</v>
      </c>
      <c r="E209">
        <v>10901.29004</v>
      </c>
      <c r="F209">
        <v>0</v>
      </c>
      <c r="G209">
        <v>0</v>
      </c>
      <c r="H209">
        <v>8623</v>
      </c>
      <c r="I209">
        <v>4.5999999049999998</v>
      </c>
      <c r="J209">
        <v>15.19999981</v>
      </c>
      <c r="K209">
        <v>3.0999999049999998</v>
      </c>
      <c r="L209">
        <v>15.600000380000001</v>
      </c>
      <c r="M209">
        <v>46.854999999999997</v>
      </c>
      <c r="N209">
        <v>723</v>
      </c>
      <c r="O209">
        <v>743</v>
      </c>
      <c r="P209">
        <v>42.41999817</v>
      </c>
      <c r="Q209">
        <v>0</v>
      </c>
    </row>
    <row r="210" spans="1:17" x14ac:dyDescent="0.25">
      <c r="A210">
        <v>209</v>
      </c>
      <c r="B210">
        <v>331</v>
      </c>
      <c r="C210" t="s">
        <v>226</v>
      </c>
      <c r="D210">
        <v>4242</v>
      </c>
      <c r="E210">
        <v>7817.669922</v>
      </c>
      <c r="F210">
        <v>0</v>
      </c>
      <c r="G210">
        <v>0</v>
      </c>
      <c r="H210">
        <v>4937</v>
      </c>
      <c r="I210">
        <v>7</v>
      </c>
      <c r="J210">
        <v>11.69999981</v>
      </c>
      <c r="K210">
        <v>17.299999239999998</v>
      </c>
      <c r="L210">
        <v>19.200000760000002</v>
      </c>
      <c r="M210">
        <v>15.525</v>
      </c>
      <c r="N210">
        <v>702</v>
      </c>
      <c r="O210">
        <v>688</v>
      </c>
      <c r="P210">
        <v>34.223999020000001</v>
      </c>
      <c r="Q210">
        <v>0</v>
      </c>
    </row>
    <row r="211" spans="1:17" x14ac:dyDescent="0.25">
      <c r="A211">
        <v>210</v>
      </c>
      <c r="B211">
        <v>335</v>
      </c>
      <c r="C211" t="s">
        <v>227</v>
      </c>
      <c r="D211">
        <v>6415</v>
      </c>
      <c r="E211">
        <v>10497.240229999999</v>
      </c>
      <c r="F211">
        <v>0</v>
      </c>
      <c r="G211">
        <v>0</v>
      </c>
      <c r="H211">
        <v>7521</v>
      </c>
      <c r="I211">
        <v>8.6999998089999995</v>
      </c>
      <c r="J211">
        <v>19.899999619999999</v>
      </c>
      <c r="K211">
        <v>2</v>
      </c>
      <c r="L211">
        <v>13.30000019</v>
      </c>
      <c r="M211">
        <v>26.241</v>
      </c>
      <c r="N211">
        <v>722</v>
      </c>
      <c r="O211">
        <v>718</v>
      </c>
      <c r="P211">
        <v>44.493999479999999</v>
      </c>
      <c r="Q211">
        <v>0.49504950599999997</v>
      </c>
    </row>
    <row r="212" spans="1:17" x14ac:dyDescent="0.25">
      <c r="A212">
        <v>211</v>
      </c>
      <c r="B212">
        <v>336</v>
      </c>
      <c r="C212" t="s">
        <v>228</v>
      </c>
      <c r="D212">
        <v>4439</v>
      </c>
      <c r="E212">
        <v>8238.3603519999997</v>
      </c>
      <c r="F212">
        <v>0</v>
      </c>
      <c r="G212">
        <v>8092</v>
      </c>
      <c r="H212">
        <v>5250</v>
      </c>
      <c r="I212">
        <v>8.3000001910000005</v>
      </c>
      <c r="J212">
        <v>18.200000760000002</v>
      </c>
      <c r="K212">
        <v>14.19999981</v>
      </c>
      <c r="L212">
        <v>18.200000760000002</v>
      </c>
      <c r="M212">
        <v>18.391999999999999</v>
      </c>
      <c r="N212">
        <v>707</v>
      </c>
      <c r="O212">
        <v>685</v>
      </c>
      <c r="P212">
        <v>36.939998629999998</v>
      </c>
      <c r="Q212">
        <v>0.19801980299999999</v>
      </c>
    </row>
    <row r="213" spans="1:17" x14ac:dyDescent="0.25">
      <c r="A213">
        <v>212</v>
      </c>
      <c r="B213">
        <v>340</v>
      </c>
      <c r="C213" t="s">
        <v>229</v>
      </c>
      <c r="D213">
        <v>4493</v>
      </c>
      <c r="E213">
        <v>8250.3203130000002</v>
      </c>
      <c r="F213">
        <v>0</v>
      </c>
      <c r="G213">
        <v>0</v>
      </c>
      <c r="H213">
        <v>5371</v>
      </c>
      <c r="I213">
        <v>10.100000380000001</v>
      </c>
      <c r="J213">
        <v>16.700000760000002</v>
      </c>
      <c r="K213">
        <v>15.30000019</v>
      </c>
      <c r="L213">
        <v>15.30000019</v>
      </c>
      <c r="M213">
        <v>18.108000000000001</v>
      </c>
      <c r="N213">
        <v>698</v>
      </c>
      <c r="O213" t="s">
        <v>19</v>
      </c>
      <c r="P213">
        <v>32.447498320000001</v>
      </c>
      <c r="Q213">
        <v>0</v>
      </c>
    </row>
    <row r="214" spans="1:17" x14ac:dyDescent="0.25">
      <c r="A214">
        <v>213</v>
      </c>
      <c r="B214">
        <v>341</v>
      </c>
      <c r="C214" t="s">
        <v>230</v>
      </c>
      <c r="D214">
        <v>4558</v>
      </c>
      <c r="E214">
        <v>12219.910159999999</v>
      </c>
      <c r="F214">
        <v>0</v>
      </c>
      <c r="G214">
        <v>0</v>
      </c>
      <c r="H214">
        <v>5640</v>
      </c>
      <c r="I214">
        <v>5.6999998090000004</v>
      </c>
      <c r="J214">
        <v>13.100000380000001</v>
      </c>
      <c r="K214">
        <v>10.600000380000001</v>
      </c>
      <c r="L214">
        <v>16.600000380000001</v>
      </c>
      <c r="M214">
        <v>14.728</v>
      </c>
      <c r="N214">
        <v>717</v>
      </c>
      <c r="O214" t="s">
        <v>19</v>
      </c>
      <c r="P214">
        <v>35.508998869999999</v>
      </c>
      <c r="Q214">
        <v>1.190476179</v>
      </c>
    </row>
    <row r="215" spans="1:17" x14ac:dyDescent="0.25">
      <c r="A215">
        <v>214</v>
      </c>
      <c r="B215">
        <v>342</v>
      </c>
      <c r="C215" t="s">
        <v>231</v>
      </c>
      <c r="D215">
        <v>4686</v>
      </c>
      <c r="E215">
        <v>8003.4799800000001</v>
      </c>
      <c r="F215">
        <v>0</v>
      </c>
      <c r="G215">
        <v>0</v>
      </c>
      <c r="H215">
        <v>5412</v>
      </c>
      <c r="I215">
        <v>11.899999619999999</v>
      </c>
      <c r="J215">
        <v>14.19999981</v>
      </c>
      <c r="K215">
        <v>3.0999999049999998</v>
      </c>
      <c r="L215">
        <v>17.600000380000001</v>
      </c>
      <c r="M215">
        <v>17.274999999999999</v>
      </c>
      <c r="N215">
        <v>715</v>
      </c>
      <c r="O215">
        <v>696</v>
      </c>
      <c r="P215">
        <v>38.948001859999998</v>
      </c>
      <c r="Q215">
        <v>0</v>
      </c>
    </row>
    <row r="216" spans="1:17" x14ac:dyDescent="0.25">
      <c r="A216">
        <v>215</v>
      </c>
      <c r="B216">
        <v>343</v>
      </c>
      <c r="C216" t="s">
        <v>232</v>
      </c>
      <c r="D216">
        <v>3023</v>
      </c>
      <c r="E216">
        <v>6597.8500979999999</v>
      </c>
      <c r="F216">
        <v>0</v>
      </c>
      <c r="G216">
        <v>0</v>
      </c>
      <c r="H216">
        <v>3868</v>
      </c>
      <c r="I216">
        <v>9.1000003809999992</v>
      </c>
      <c r="J216">
        <v>22.299999239999998</v>
      </c>
      <c r="K216">
        <v>27.100000380000001</v>
      </c>
      <c r="L216">
        <v>15.5</v>
      </c>
      <c r="M216">
        <v>13.143000000000001</v>
      </c>
      <c r="N216">
        <v>696</v>
      </c>
      <c r="O216">
        <v>671</v>
      </c>
      <c r="P216">
        <v>31.555999759999999</v>
      </c>
      <c r="Q216">
        <v>0</v>
      </c>
    </row>
    <row r="217" spans="1:17" x14ac:dyDescent="0.25">
      <c r="A217">
        <v>216</v>
      </c>
      <c r="B217">
        <v>344</v>
      </c>
      <c r="C217" t="s">
        <v>233</v>
      </c>
      <c r="D217">
        <v>5631</v>
      </c>
      <c r="E217">
        <v>9549.1503909999992</v>
      </c>
      <c r="F217">
        <v>0</v>
      </c>
      <c r="G217">
        <v>0</v>
      </c>
      <c r="H217">
        <v>6264</v>
      </c>
      <c r="I217">
        <v>6.8000001909999996</v>
      </c>
      <c r="J217">
        <v>11.100000380000001</v>
      </c>
      <c r="K217">
        <v>3.2999999519999998</v>
      </c>
      <c r="L217">
        <v>16.899999619999999</v>
      </c>
      <c r="M217">
        <v>30.614999999999998</v>
      </c>
      <c r="N217">
        <v>737</v>
      </c>
      <c r="O217">
        <v>730</v>
      </c>
      <c r="P217" t="s">
        <v>19</v>
      </c>
      <c r="Q217">
        <v>0.78740155700000003</v>
      </c>
    </row>
    <row r="218" spans="1:17" x14ac:dyDescent="0.25">
      <c r="A218">
        <v>217</v>
      </c>
      <c r="B218">
        <v>346</v>
      </c>
      <c r="C218" t="s">
        <v>234</v>
      </c>
      <c r="D218">
        <v>3986</v>
      </c>
      <c r="E218">
        <v>8068.3901370000003</v>
      </c>
      <c r="F218">
        <v>0</v>
      </c>
      <c r="G218">
        <v>0</v>
      </c>
      <c r="H218">
        <v>4805</v>
      </c>
      <c r="I218">
        <v>12.5</v>
      </c>
      <c r="J218">
        <v>20.899999619999999</v>
      </c>
      <c r="K218">
        <v>16.600000380000001</v>
      </c>
      <c r="L218">
        <v>16.600000380000001</v>
      </c>
      <c r="M218">
        <v>17.850000000000001</v>
      </c>
      <c r="N218">
        <v>704</v>
      </c>
      <c r="O218">
        <v>696</v>
      </c>
      <c r="P218" t="s">
        <v>19</v>
      </c>
      <c r="Q218">
        <v>2.512562752</v>
      </c>
    </row>
    <row r="219" spans="1:17" x14ac:dyDescent="0.25">
      <c r="A219">
        <v>218</v>
      </c>
      <c r="B219">
        <v>347</v>
      </c>
      <c r="C219" t="s">
        <v>235</v>
      </c>
      <c r="D219">
        <v>4945</v>
      </c>
      <c r="E219">
        <v>8069.9702150000003</v>
      </c>
      <c r="F219">
        <v>0</v>
      </c>
      <c r="G219">
        <v>0</v>
      </c>
      <c r="H219">
        <v>5712</v>
      </c>
      <c r="I219">
        <v>17.200000760000002</v>
      </c>
      <c r="J219">
        <v>16.200000760000002</v>
      </c>
      <c r="K219">
        <v>16.899999619999999</v>
      </c>
      <c r="L219">
        <v>18.399999619999999</v>
      </c>
      <c r="M219">
        <v>18.155000000000001</v>
      </c>
      <c r="N219">
        <v>721</v>
      </c>
      <c r="O219">
        <v>709</v>
      </c>
      <c r="P219" t="s">
        <v>19</v>
      </c>
      <c r="Q219">
        <v>0</v>
      </c>
    </row>
    <row r="220" spans="1:17" x14ac:dyDescent="0.25">
      <c r="A220">
        <v>219</v>
      </c>
      <c r="B220">
        <v>348</v>
      </c>
      <c r="C220" t="s">
        <v>236</v>
      </c>
      <c r="D220">
        <v>4545</v>
      </c>
      <c r="E220">
        <v>9719.6201170000004</v>
      </c>
      <c r="F220">
        <v>6541</v>
      </c>
      <c r="G220">
        <v>2951</v>
      </c>
      <c r="H220">
        <v>5727</v>
      </c>
      <c r="I220">
        <v>8.3000001910000005</v>
      </c>
      <c r="J220">
        <v>17.799999239999998</v>
      </c>
      <c r="K220">
        <v>45.700000760000002</v>
      </c>
      <c r="L220">
        <v>16.600000380000001</v>
      </c>
      <c r="M220">
        <v>13.393000000000001</v>
      </c>
      <c r="N220">
        <v>693</v>
      </c>
      <c r="O220">
        <v>664</v>
      </c>
      <c r="P220">
        <v>35.615501399999999</v>
      </c>
      <c r="Q220">
        <v>3.0800821780000001</v>
      </c>
    </row>
    <row r="221" spans="1:17" x14ac:dyDescent="0.25">
      <c r="A221">
        <v>220</v>
      </c>
      <c r="B221">
        <v>350</v>
      </c>
      <c r="C221" t="s">
        <v>237</v>
      </c>
      <c r="D221">
        <v>4066</v>
      </c>
      <c r="E221">
        <v>8658.5595699999994</v>
      </c>
      <c r="F221">
        <v>0</v>
      </c>
      <c r="G221">
        <v>0</v>
      </c>
      <c r="H221">
        <v>4751</v>
      </c>
      <c r="I221">
        <v>4.3000001909999996</v>
      </c>
      <c r="J221">
        <v>11.69999981</v>
      </c>
      <c r="K221">
        <v>4.5999999049999998</v>
      </c>
      <c r="L221">
        <v>19.200000760000002</v>
      </c>
      <c r="M221">
        <v>15.856</v>
      </c>
      <c r="N221">
        <v>720</v>
      </c>
      <c r="O221" t="s">
        <v>19</v>
      </c>
      <c r="P221">
        <v>36.366500850000001</v>
      </c>
      <c r="Q221">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859B0-CD44-4E85-B4D1-F4217DAFC8AA}">
  <dimension ref="A3:B8"/>
  <sheetViews>
    <sheetView workbookViewId="0">
      <selection activeCell="G19" sqref="G19"/>
    </sheetView>
  </sheetViews>
  <sheetFormatPr defaultRowHeight="15" x14ac:dyDescent="0.25"/>
  <cols>
    <col min="1" max="1" width="17" bestFit="1" customWidth="1"/>
    <col min="2" max="3" width="15.85546875" bestFit="1" customWidth="1"/>
  </cols>
  <sheetData>
    <row r="3" spans="1:2" x14ac:dyDescent="0.25">
      <c r="A3" s="1" t="s">
        <v>238</v>
      </c>
      <c r="B3" s="6" t="s">
        <v>258</v>
      </c>
    </row>
    <row r="4" spans="1:2" x14ac:dyDescent="0.25">
      <c r="A4" s="2" t="s">
        <v>51</v>
      </c>
      <c r="B4" s="6">
        <v>25.299999239999998</v>
      </c>
    </row>
    <row r="5" spans="1:2" x14ac:dyDescent="0.25">
      <c r="A5" s="2" t="s">
        <v>73</v>
      </c>
      <c r="B5" s="6">
        <v>26</v>
      </c>
    </row>
    <row r="6" spans="1:2" x14ac:dyDescent="0.25">
      <c r="A6" s="2" t="s">
        <v>150</v>
      </c>
      <c r="B6" s="6">
        <v>34.299999239999998</v>
      </c>
    </row>
    <row r="7" spans="1:2" x14ac:dyDescent="0.25">
      <c r="A7" s="2" t="s">
        <v>213</v>
      </c>
      <c r="B7" s="6">
        <v>25.5</v>
      </c>
    </row>
    <row r="8" spans="1:2" x14ac:dyDescent="0.25">
      <c r="A8" s="2" t="s">
        <v>239</v>
      </c>
      <c r="B8" s="6">
        <v>111.09999848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9236-FA98-4D2C-BC45-C922EC48E18E}">
  <dimension ref="A3:B8"/>
  <sheetViews>
    <sheetView workbookViewId="0">
      <selection activeCell="P6" sqref="P6"/>
    </sheetView>
  </sheetViews>
  <sheetFormatPr defaultRowHeight="15" x14ac:dyDescent="0.25"/>
  <cols>
    <col min="1" max="1" width="13.140625" bestFit="1" customWidth="1"/>
    <col min="2" max="3" width="18" bestFit="1" customWidth="1"/>
  </cols>
  <sheetData>
    <row r="3" spans="1:2" x14ac:dyDescent="0.25">
      <c r="A3" s="1" t="s">
        <v>238</v>
      </c>
      <c r="B3" s="6" t="s">
        <v>256</v>
      </c>
    </row>
    <row r="4" spans="1:2" x14ac:dyDescent="0.25">
      <c r="A4" s="2" t="s">
        <v>39</v>
      </c>
      <c r="B4" s="6">
        <v>70</v>
      </c>
    </row>
    <row r="5" spans="1:2" x14ac:dyDescent="0.25">
      <c r="A5" s="2" t="s">
        <v>114</v>
      </c>
      <c r="B5" s="6">
        <v>73</v>
      </c>
    </row>
    <row r="6" spans="1:2" x14ac:dyDescent="0.25">
      <c r="A6" s="2" t="s">
        <v>186</v>
      </c>
      <c r="B6" s="6">
        <v>70.300003050000001</v>
      </c>
    </row>
    <row r="7" spans="1:2" x14ac:dyDescent="0.25">
      <c r="A7" s="2" t="s">
        <v>191</v>
      </c>
      <c r="B7" s="6">
        <v>76.199996949999999</v>
      </c>
    </row>
    <row r="8" spans="1:2" x14ac:dyDescent="0.25">
      <c r="A8" s="2" t="s">
        <v>239</v>
      </c>
      <c r="B8" s="6">
        <v>289.5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E6F14-66EB-4030-8354-FC97E035906D}">
  <dimension ref="A3:B8"/>
  <sheetViews>
    <sheetView workbookViewId="0">
      <selection activeCell="M15" sqref="M15"/>
    </sheetView>
  </sheetViews>
  <sheetFormatPr defaultRowHeight="15" x14ac:dyDescent="0.25"/>
  <cols>
    <col min="1" max="1" width="13.140625" bestFit="1" customWidth="1"/>
    <col min="2" max="2" width="17" bestFit="1" customWidth="1"/>
  </cols>
  <sheetData>
    <row r="3" spans="1:2" x14ac:dyDescent="0.25">
      <c r="A3" s="1" t="s">
        <v>238</v>
      </c>
      <c r="B3" s="6" t="s">
        <v>257</v>
      </c>
    </row>
    <row r="4" spans="1:2" x14ac:dyDescent="0.25">
      <c r="A4" s="2" t="s">
        <v>105</v>
      </c>
      <c r="B4" s="6">
        <v>24.493926999999999</v>
      </c>
    </row>
    <row r="5" spans="1:2" x14ac:dyDescent="0.25">
      <c r="A5" s="2" t="s">
        <v>114</v>
      </c>
      <c r="B5" s="6">
        <v>14.83457851</v>
      </c>
    </row>
    <row r="6" spans="1:2" x14ac:dyDescent="0.25">
      <c r="A6" s="2" t="s">
        <v>124</v>
      </c>
      <c r="B6" s="6">
        <v>16.19771957</v>
      </c>
    </row>
    <row r="7" spans="1:2" x14ac:dyDescent="0.25">
      <c r="A7" s="2" t="s">
        <v>176</v>
      </c>
      <c r="B7" s="6">
        <v>12.24489784</v>
      </c>
    </row>
    <row r="8" spans="1:2" x14ac:dyDescent="0.25">
      <c r="A8" s="2" t="s">
        <v>239</v>
      </c>
      <c r="B8" s="6">
        <v>16.942780730000003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734F-B920-4B8D-AF23-0A11321B827A}">
  <dimension ref="A3:E8"/>
  <sheetViews>
    <sheetView workbookViewId="0">
      <selection activeCell="C5" sqref="C5"/>
    </sheetView>
  </sheetViews>
  <sheetFormatPr defaultRowHeight="15" x14ac:dyDescent="0.25"/>
  <cols>
    <col min="1" max="1" width="13.140625" bestFit="1" customWidth="1"/>
    <col min="2" max="2" width="17.7109375" bestFit="1" customWidth="1"/>
    <col min="3" max="3" width="26.7109375" bestFit="1" customWidth="1"/>
    <col min="4" max="4" width="18.7109375" bestFit="1" customWidth="1"/>
    <col min="5" max="5" width="22.7109375" bestFit="1" customWidth="1"/>
  </cols>
  <sheetData>
    <row r="3" spans="1:5" x14ac:dyDescent="0.25">
      <c r="A3" s="1" t="s">
        <v>238</v>
      </c>
      <c r="B3" s="8" t="s">
        <v>252</v>
      </c>
      <c r="C3" s="8" t="s">
        <v>253</v>
      </c>
      <c r="D3" s="8" t="s">
        <v>254</v>
      </c>
      <c r="E3" s="8" t="s">
        <v>255</v>
      </c>
    </row>
    <row r="4" spans="1:5" x14ac:dyDescent="0.25">
      <c r="A4" s="2" t="s">
        <v>51</v>
      </c>
      <c r="B4" s="8">
        <v>8759</v>
      </c>
      <c r="C4" s="8">
        <v>11827.690430000001</v>
      </c>
      <c r="D4" s="8">
        <v>8466</v>
      </c>
      <c r="E4" s="8">
        <v>7465</v>
      </c>
    </row>
    <row r="5" spans="1:5" x14ac:dyDescent="0.25">
      <c r="A5" s="2" t="s">
        <v>55</v>
      </c>
      <c r="B5" s="8">
        <v>6902</v>
      </c>
      <c r="C5" s="8">
        <v>14225.690430000001</v>
      </c>
      <c r="D5" s="8">
        <v>0</v>
      </c>
      <c r="E5" s="8">
        <v>0</v>
      </c>
    </row>
    <row r="6" spans="1:5" x14ac:dyDescent="0.25">
      <c r="A6" s="2" t="s">
        <v>121</v>
      </c>
      <c r="B6" s="8">
        <v>7763</v>
      </c>
      <c r="C6" s="8">
        <v>12796.719730000001</v>
      </c>
      <c r="D6" s="8">
        <v>0</v>
      </c>
      <c r="E6" s="8">
        <v>0</v>
      </c>
    </row>
    <row r="7" spans="1:5" x14ac:dyDescent="0.25">
      <c r="A7" s="2" t="s">
        <v>225</v>
      </c>
      <c r="B7" s="8">
        <v>7944</v>
      </c>
      <c r="C7" s="8">
        <v>10901.29004</v>
      </c>
      <c r="D7" s="8">
        <v>0</v>
      </c>
      <c r="E7" s="8">
        <v>0</v>
      </c>
    </row>
    <row r="8" spans="1:5" x14ac:dyDescent="0.25">
      <c r="A8" s="2" t="s">
        <v>239</v>
      </c>
      <c r="B8" s="8">
        <v>31368</v>
      </c>
      <c r="C8" s="8">
        <v>49751.390630000002</v>
      </c>
      <c r="D8" s="8">
        <v>8466</v>
      </c>
      <c r="E8" s="8">
        <v>7465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9"/>
  <sheetViews>
    <sheetView workbookViewId="0">
      <selection activeCell="E20" sqref="E20"/>
    </sheetView>
  </sheetViews>
  <sheetFormatPr defaultRowHeight="15" x14ac:dyDescent="0.25"/>
  <cols>
    <col min="1" max="1" width="13.140625" bestFit="1" customWidth="1"/>
    <col min="2" max="2" width="22" bestFit="1" customWidth="1"/>
  </cols>
  <sheetData>
    <row r="2" spans="1:7" ht="15.75" thickBot="1" x14ac:dyDescent="0.3"/>
    <row r="3" spans="1:7" ht="15.75" thickBot="1" x14ac:dyDescent="0.3">
      <c r="A3" s="1" t="s">
        <v>238</v>
      </c>
      <c r="B3" s="6" t="s">
        <v>244</v>
      </c>
      <c r="D3" s="26" t="s">
        <v>248</v>
      </c>
      <c r="E3" s="27"/>
      <c r="F3" s="27"/>
      <c r="G3" s="5">
        <f>MAX(MAStudentScores[StuTeaRatio])</f>
        <v>27</v>
      </c>
    </row>
    <row r="4" spans="1:7" ht="15.75" thickBot="1" x14ac:dyDescent="0.3">
      <c r="A4" s="2" t="s">
        <v>45</v>
      </c>
      <c r="B4" s="6">
        <v>17.600000380000001</v>
      </c>
      <c r="E4" s="24" t="s">
        <v>2</v>
      </c>
      <c r="F4" s="25"/>
      <c r="G4" s="4" t="str">
        <f>INDEX(MAStudentScores[City],MATCH(G3,MAStudentScores[StuTeaRatio],))</f>
        <v>Boston</v>
      </c>
    </row>
    <row r="5" spans="1:7" x14ac:dyDescent="0.25">
      <c r="A5" s="2" t="s">
        <v>59</v>
      </c>
      <c r="B5" s="6">
        <v>13.69999981</v>
      </c>
    </row>
    <row r="6" spans="1:7" x14ac:dyDescent="0.25">
      <c r="A6" s="2" t="s">
        <v>70</v>
      </c>
      <c r="B6" s="6">
        <v>17.600000380000001</v>
      </c>
    </row>
    <row r="7" spans="1:7" x14ac:dyDescent="0.25">
      <c r="A7" s="2" t="s">
        <v>85</v>
      </c>
      <c r="B7" s="6">
        <v>14.899999619999999</v>
      </c>
    </row>
    <row r="8" spans="1:7" x14ac:dyDescent="0.25">
      <c r="A8" s="2" t="s">
        <v>97</v>
      </c>
      <c r="B8" s="6">
        <v>16.700000760000002</v>
      </c>
    </row>
    <row r="9" spans="1:7" x14ac:dyDescent="0.25">
      <c r="A9" s="2" t="s">
        <v>239</v>
      </c>
      <c r="B9" s="6">
        <v>16.100000190000003</v>
      </c>
    </row>
  </sheetData>
  <mergeCells count="2">
    <mergeCell ref="E4:F4"/>
    <mergeCell ref="D3:F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16"/>
  <sheetViews>
    <sheetView workbookViewId="0">
      <selection activeCell="K34" sqref="K34"/>
    </sheetView>
  </sheetViews>
  <sheetFormatPr defaultRowHeight="15" x14ac:dyDescent="0.25"/>
  <cols>
    <col min="1" max="1" width="13.140625" bestFit="1" customWidth="1"/>
    <col min="2" max="2" width="21.140625" bestFit="1" customWidth="1"/>
  </cols>
  <sheetData>
    <row r="2" spans="1:16" ht="15.75" thickBot="1" x14ac:dyDescent="0.3"/>
    <row r="3" spans="1:16" ht="15.75" thickBot="1" x14ac:dyDescent="0.3">
      <c r="A3" s="1" t="s">
        <v>238</v>
      </c>
      <c r="B3" t="s">
        <v>243</v>
      </c>
      <c r="D3" s="28" t="s">
        <v>242</v>
      </c>
      <c r="E3" s="29"/>
      <c r="F3" s="3">
        <f>MAX(MAStudentScores[8thGrScore])</f>
        <v>747</v>
      </c>
    </row>
    <row r="4" spans="1:16" ht="15.75" thickBot="1" x14ac:dyDescent="0.3">
      <c r="A4" s="2" t="s">
        <v>17</v>
      </c>
      <c r="B4">
        <v>691</v>
      </c>
      <c r="D4" s="26" t="s">
        <v>2</v>
      </c>
      <c r="E4" s="27"/>
      <c r="F4" s="5" t="str">
        <f>INDEX(MAStudentScores[City],MATCH('8thGrade'!F3,MAStudentScores[8thGrScore],))</f>
        <v>Carlisle</v>
      </c>
    </row>
    <row r="5" spans="1:16" x14ac:dyDescent="0.25">
      <c r="A5" s="2" t="s">
        <v>18</v>
      </c>
      <c r="B5" t="e">
        <v>#DIV/0!</v>
      </c>
    </row>
    <row r="6" spans="1:16" x14ac:dyDescent="0.25">
      <c r="A6" s="2" t="s">
        <v>20</v>
      </c>
      <c r="B6">
        <v>693</v>
      </c>
    </row>
    <row r="7" spans="1:16" x14ac:dyDescent="0.25">
      <c r="A7" s="2" t="s">
        <v>21</v>
      </c>
      <c r="B7">
        <v>691</v>
      </c>
    </row>
    <row r="8" spans="1:16" x14ac:dyDescent="0.25">
      <c r="A8" s="2" t="s">
        <v>22</v>
      </c>
      <c r="B8">
        <v>699</v>
      </c>
    </row>
    <row r="9" spans="1:16" x14ac:dyDescent="0.25">
      <c r="A9" s="2" t="s">
        <v>239</v>
      </c>
      <c r="B9">
        <v>693.5</v>
      </c>
    </row>
    <row r="16" spans="1:16" x14ac:dyDescent="0.25">
      <c r="P16" t="s">
        <v>241</v>
      </c>
    </row>
  </sheetData>
  <mergeCells count="2">
    <mergeCell ref="D3:E3"/>
    <mergeCell ref="D4:E4"/>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P16"/>
  <sheetViews>
    <sheetView workbookViewId="0">
      <selection activeCell="N15" sqref="N15"/>
    </sheetView>
  </sheetViews>
  <sheetFormatPr defaultRowHeight="15" x14ac:dyDescent="0.25"/>
  <cols>
    <col min="1" max="1" width="13.140625" bestFit="1" customWidth="1"/>
    <col min="2" max="2" width="21.140625" bestFit="1" customWidth="1"/>
  </cols>
  <sheetData>
    <row r="2" spans="1:16" ht="15.75" thickBot="1" x14ac:dyDescent="0.3"/>
    <row r="3" spans="1:16" ht="15.75" thickBot="1" x14ac:dyDescent="0.3">
      <c r="A3" s="1" t="s">
        <v>238</v>
      </c>
      <c r="B3" t="s">
        <v>240</v>
      </c>
      <c r="D3" s="28" t="s">
        <v>242</v>
      </c>
      <c r="E3" s="29"/>
      <c r="F3" s="3">
        <f>MAX(MAStudentScores[4thGrScore])</f>
        <v>740</v>
      </c>
    </row>
    <row r="4" spans="1:16" ht="15.75" thickBot="1" x14ac:dyDescent="0.3">
      <c r="A4" s="2" t="s">
        <v>18</v>
      </c>
      <c r="B4">
        <v>731</v>
      </c>
      <c r="D4" s="26" t="s">
        <v>2</v>
      </c>
      <c r="E4" s="27"/>
      <c r="F4" s="5" t="str">
        <f>INDEX(MAStudentScores[City],MATCH('4thGrade'!F3,MAStudentScores[4thGrScore],))</f>
        <v>Lexington</v>
      </c>
    </row>
    <row r="5" spans="1:16" x14ac:dyDescent="0.25">
      <c r="A5" s="2" t="s">
        <v>21</v>
      </c>
      <c r="B5">
        <v>704</v>
      </c>
    </row>
    <row r="6" spans="1:16" x14ac:dyDescent="0.25">
      <c r="A6" s="2" t="s">
        <v>24</v>
      </c>
      <c r="B6">
        <v>725</v>
      </c>
    </row>
    <row r="7" spans="1:16" x14ac:dyDescent="0.25">
      <c r="A7" s="2" t="s">
        <v>30</v>
      </c>
      <c r="B7">
        <v>703</v>
      </c>
    </row>
    <row r="8" spans="1:16" x14ac:dyDescent="0.25">
      <c r="A8" s="2" t="s">
        <v>33</v>
      </c>
      <c r="B8">
        <v>708</v>
      </c>
    </row>
    <row r="9" spans="1:16" x14ac:dyDescent="0.25">
      <c r="A9" s="2" t="s">
        <v>239</v>
      </c>
      <c r="B9">
        <v>714.2</v>
      </c>
    </row>
    <row r="16" spans="1:16" x14ac:dyDescent="0.25">
      <c r="P16" t="s">
        <v>241</v>
      </c>
    </row>
  </sheetData>
  <mergeCells count="2">
    <mergeCell ref="D3:E3"/>
    <mergeCell ref="D4:E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MAStudentTestScoresData</vt:lpstr>
      <vt:lpstr>SpEd%</vt:lpstr>
      <vt:lpstr>FreeLunch%</vt:lpstr>
      <vt:lpstr>ESL%</vt:lpstr>
      <vt:lpstr>Expenditures</vt:lpstr>
      <vt:lpstr>StuTeachRatio</vt:lpstr>
      <vt:lpstr>8thGrade</vt:lpstr>
      <vt:lpstr>4thGrade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Tabitha Hagen</dc:creator>
  <cp:lastModifiedBy>Tabitha Hagen</cp:lastModifiedBy>
  <dcterms:created xsi:type="dcterms:W3CDTF">2022-10-06T21:22:53Z</dcterms:created>
  <dcterms:modified xsi:type="dcterms:W3CDTF">2022-10-06T23:16:13Z</dcterms:modified>
</cp:coreProperties>
</file>