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GitHub\To-Do-App\ToDoApp-Doc\Báo Cáo Team\General\"/>
    </mc:Choice>
  </mc:AlternateContent>
  <bookViews>
    <workbookView xWindow="0" yWindow="0" windowWidth="20490" windowHeight="10065"/>
  </bookViews>
  <sheets>
    <sheet name="Gantt" sheetId="2" r:id="rId1"/>
    <sheet name="Sheet1" sheetId="1" r:id="rId2"/>
  </sheets>
  <definedNames>
    <definedName name="_xlnm.Print_Titles" localSheetId="0">Gantt!$4:$7</definedName>
    <definedName name="Project_Start">Gantt!$F$3</definedName>
    <definedName name="Scrolling_Increment">Gantt!$F$4</definedName>
    <definedName name="Today"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2" l="1"/>
  <c r="I16" i="2" s="1"/>
  <c r="I31" i="2"/>
  <c r="I18" i="2" l="1"/>
  <c r="I17" i="2"/>
  <c r="I19" i="2"/>
  <c r="I23" i="2" s="1"/>
  <c r="I32" i="2" s="1"/>
  <c r="I37" i="2" l="1"/>
  <c r="F3" i="2" l="1"/>
  <c r="L5" i="2" s="1"/>
  <c r="L116" i="2" l="1"/>
  <c r="L115" i="2"/>
  <c r="L87" i="2"/>
  <c r="L105" i="2"/>
  <c r="L99" i="2"/>
  <c r="L81" i="2"/>
  <c r="L84" i="2"/>
  <c r="L54" i="2"/>
  <c r="L57" i="2"/>
  <c r="L59" i="2"/>
  <c r="L78" i="2"/>
  <c r="L61" i="2"/>
  <c r="L64" i="2"/>
  <c r="L29" i="2"/>
  <c r="L23" i="2"/>
  <c r="L10" i="2"/>
  <c r="L44" i="2"/>
  <c r="L46" i="2"/>
  <c r="L28" i="2"/>
  <c r="M5" i="2"/>
  <c r="L20" i="2"/>
  <c r="L14" i="2"/>
  <c r="L52" i="2"/>
  <c r="L30" i="2"/>
  <c r="L43" i="2"/>
  <c r="L31" i="2"/>
  <c r="L37" i="2"/>
  <c r="L15" i="2"/>
  <c r="L12" i="2"/>
  <c r="L19" i="2"/>
  <c r="L11" i="2"/>
  <c r="L36" i="2"/>
  <c r="L32" i="2"/>
  <c r="L9" i="2"/>
  <c r="L47" i="2"/>
  <c r="L4" i="2"/>
  <c r="L18" i="2"/>
  <c r="L13" i="2"/>
  <c r="L7" i="2"/>
  <c r="M116" i="2" l="1"/>
  <c r="M115" i="2"/>
  <c r="M81" i="2"/>
  <c r="M84" i="2"/>
  <c r="M87" i="2"/>
  <c r="M99" i="2"/>
  <c r="M105" i="2"/>
  <c r="M54" i="2"/>
  <c r="M57" i="2"/>
  <c r="M59" i="2"/>
  <c r="M61" i="2"/>
  <c r="M64" i="2"/>
  <c r="M78" i="2"/>
  <c r="M23" i="2"/>
  <c r="M7" i="2"/>
  <c r="M29" i="2"/>
  <c r="M47" i="2"/>
  <c r="M37" i="2"/>
  <c r="M12" i="2"/>
  <c r="M36" i="2"/>
  <c r="M52" i="2"/>
  <c r="M18" i="2"/>
  <c r="M10" i="2"/>
  <c r="M44" i="2"/>
  <c r="M14" i="2"/>
  <c r="M32" i="2"/>
  <c r="M9" i="2"/>
  <c r="M19" i="2"/>
  <c r="M11" i="2"/>
  <c r="M13" i="2"/>
  <c r="M20" i="2"/>
  <c r="M43" i="2"/>
  <c r="M30" i="2"/>
  <c r="M15" i="2"/>
  <c r="M46" i="2"/>
  <c r="M28" i="2"/>
  <c r="N5" i="2"/>
  <c r="M31" i="2"/>
  <c r="N116" i="2" l="1"/>
  <c r="N115" i="2"/>
  <c r="N81" i="2"/>
  <c r="N84" i="2"/>
  <c r="N87" i="2"/>
  <c r="N105" i="2"/>
  <c r="N99" i="2"/>
  <c r="N54" i="2"/>
  <c r="N59" i="2"/>
  <c r="N64" i="2"/>
  <c r="N78" i="2"/>
  <c r="N57" i="2"/>
  <c r="N61" i="2"/>
  <c r="N23" i="2"/>
  <c r="N10" i="2"/>
  <c r="N19" i="2"/>
  <c r="N32" i="2"/>
  <c r="N7" i="2"/>
  <c r="N12" i="2"/>
  <c r="N28" i="2"/>
  <c r="N30" i="2"/>
  <c r="N15" i="2"/>
  <c r="N31" i="2"/>
  <c r="N11" i="2"/>
  <c r="N52" i="2"/>
  <c r="N13" i="2"/>
  <c r="N37" i="2"/>
  <c r="N14" i="2"/>
  <c r="N47" i="2"/>
  <c r="N44" i="2"/>
  <c r="N29" i="2"/>
  <c r="O5" i="2"/>
  <c r="N43" i="2"/>
  <c r="N9" i="2"/>
  <c r="N20" i="2"/>
  <c r="N46" i="2"/>
  <c r="N36" i="2"/>
  <c r="N18" i="2"/>
  <c r="O115" i="2" l="1"/>
  <c r="O116" i="2"/>
  <c r="O81" i="2"/>
  <c r="O84" i="2"/>
  <c r="O99" i="2"/>
  <c r="O87" i="2"/>
  <c r="O105" i="2"/>
  <c r="O54" i="2"/>
  <c r="O59" i="2"/>
  <c r="O57" i="2"/>
  <c r="O61" i="2"/>
  <c r="O64" i="2"/>
  <c r="O78" i="2"/>
  <c r="O23" i="2"/>
  <c r="O10" i="2"/>
  <c r="O47" i="2"/>
  <c r="O11" i="2"/>
  <c r="O20" i="2"/>
  <c r="O29" i="2"/>
  <c r="O9" i="2"/>
  <c r="O37" i="2"/>
  <c r="O13" i="2"/>
  <c r="P5" i="2"/>
  <c r="O44" i="2"/>
  <c r="O19" i="2"/>
  <c r="O12" i="2"/>
  <c r="O32" i="2"/>
  <c r="O46" i="2"/>
  <c r="O28" i="2"/>
  <c r="O14" i="2"/>
  <c r="O43" i="2"/>
  <c r="O31" i="2"/>
  <c r="O30" i="2"/>
  <c r="O36" i="2"/>
  <c r="O7" i="2"/>
  <c r="O15" i="2"/>
  <c r="O18" i="2"/>
  <c r="O52" i="2"/>
  <c r="P7" i="2"/>
  <c r="P116" i="2" l="1"/>
  <c r="P115" i="2"/>
  <c r="P81" i="2"/>
  <c r="P84" i="2"/>
  <c r="P99" i="2"/>
  <c r="P87" i="2"/>
  <c r="P105" i="2"/>
  <c r="P57" i="2"/>
  <c r="P61" i="2"/>
  <c r="P78" i="2"/>
  <c r="P64" i="2"/>
  <c r="P59" i="2"/>
  <c r="P54" i="2"/>
  <c r="P23" i="2"/>
  <c r="P13" i="2"/>
  <c r="P11" i="2"/>
  <c r="P43" i="2"/>
  <c r="P18" i="2"/>
  <c r="P14" i="2"/>
  <c r="P19" i="2"/>
  <c r="P32" i="2"/>
  <c r="P10" i="2"/>
  <c r="P52" i="2"/>
  <c r="P47" i="2"/>
  <c r="P31" i="2"/>
  <c r="P20" i="2"/>
  <c r="P12" i="2"/>
  <c r="P30" i="2"/>
  <c r="P29" i="2"/>
  <c r="P36" i="2"/>
  <c r="P28" i="2"/>
  <c r="P44" i="2"/>
  <c r="P9" i="2"/>
  <c r="P46" i="2"/>
  <c r="P37" i="2"/>
  <c r="P15" i="2"/>
  <c r="Q5" i="2"/>
  <c r="Q116" i="2" l="1"/>
  <c r="Q115" i="2"/>
  <c r="Q81" i="2"/>
  <c r="Q84" i="2"/>
  <c r="Q87" i="2"/>
  <c r="Q99" i="2"/>
  <c r="Q105" i="2"/>
  <c r="Q54" i="2"/>
  <c r="Q57" i="2"/>
  <c r="Q59" i="2"/>
  <c r="Q61" i="2"/>
  <c r="Q64" i="2"/>
  <c r="Q78" i="2"/>
  <c r="Q23" i="2"/>
  <c r="Q31" i="2"/>
  <c r="Q37" i="2"/>
  <c r="Q32" i="2"/>
  <c r="Q12" i="2"/>
  <c r="Q10" i="2"/>
  <c r="Q15" i="2"/>
  <c r="Q47" i="2"/>
  <c r="Q28" i="2"/>
  <c r="Q20" i="2"/>
  <c r="Q46" i="2"/>
  <c r="Q52" i="2"/>
  <c r="Q11" i="2"/>
  <c r="Q43" i="2"/>
  <c r="Q36" i="2"/>
  <c r="Q13" i="2"/>
  <c r="Q19" i="2"/>
  <c r="Q29" i="2"/>
  <c r="Q14" i="2"/>
  <c r="R5" i="2"/>
  <c r="Q7" i="2"/>
  <c r="Q30" i="2"/>
  <c r="Q44" i="2"/>
  <c r="Q9" i="2"/>
  <c r="Q18" i="2"/>
  <c r="R116" i="2" l="1"/>
  <c r="R115" i="2"/>
  <c r="R81" i="2"/>
  <c r="R87" i="2"/>
  <c r="R105" i="2"/>
  <c r="R84" i="2"/>
  <c r="R99" i="2"/>
  <c r="R57" i="2"/>
  <c r="R54" i="2"/>
  <c r="R78" i="2"/>
  <c r="R61" i="2"/>
  <c r="R64" i="2"/>
  <c r="R59" i="2"/>
  <c r="R23" i="2"/>
  <c r="R7" i="2"/>
  <c r="R30" i="2"/>
  <c r="R32" i="2"/>
  <c r="R36" i="2"/>
  <c r="R19" i="2"/>
  <c r="R14" i="2"/>
  <c r="R10" i="2"/>
  <c r="R11" i="2"/>
  <c r="R29" i="2"/>
  <c r="R47" i="2"/>
  <c r="S5" i="2"/>
  <c r="R37" i="2"/>
  <c r="R31" i="2"/>
  <c r="R12" i="2"/>
  <c r="R20" i="2"/>
  <c r="R9" i="2"/>
  <c r="R28" i="2"/>
  <c r="R52" i="2"/>
  <c r="R15" i="2"/>
  <c r="R18" i="2"/>
  <c r="R13" i="2"/>
  <c r="R44" i="2"/>
  <c r="R46" i="2"/>
  <c r="R43" i="2"/>
  <c r="S115" i="2" l="1"/>
  <c r="S116" i="2"/>
  <c r="S87" i="2"/>
  <c r="S105" i="2"/>
  <c r="S81" i="2"/>
  <c r="S84" i="2"/>
  <c r="S99" i="2"/>
  <c r="S54" i="2"/>
  <c r="S59" i="2"/>
  <c r="S64" i="2"/>
  <c r="S57" i="2"/>
  <c r="S78" i="2"/>
  <c r="S61" i="2"/>
  <c r="S23" i="2"/>
  <c r="S44" i="2"/>
  <c r="S36" i="2"/>
  <c r="S31" i="2"/>
  <c r="S32" i="2"/>
  <c r="S28" i="2"/>
  <c r="S29" i="2"/>
  <c r="S14" i="2"/>
  <c r="S30" i="2"/>
  <c r="S15" i="2"/>
  <c r="S10" i="2"/>
  <c r="S9" i="2"/>
  <c r="S37" i="2"/>
  <c r="S12" i="2"/>
  <c r="S7" i="2"/>
  <c r="S19" i="2"/>
  <c r="S20" i="2"/>
  <c r="S47" i="2"/>
  <c r="S18" i="2"/>
  <c r="S52" i="2"/>
  <c r="T5" i="2"/>
  <c r="S46" i="2"/>
  <c r="S43" i="2"/>
  <c r="S4" i="2"/>
  <c r="S13" i="2"/>
  <c r="S11" i="2"/>
  <c r="T116" i="2" l="1"/>
  <c r="T115" i="2"/>
  <c r="T84" i="2"/>
  <c r="T99" i="2"/>
  <c r="T87" i="2"/>
  <c r="T105" i="2"/>
  <c r="T81" i="2"/>
  <c r="T54" i="2"/>
  <c r="T57" i="2"/>
  <c r="T64" i="2"/>
  <c r="T78" i="2"/>
  <c r="T59" i="2"/>
  <c r="T61" i="2"/>
  <c r="T23" i="2"/>
  <c r="T15" i="2"/>
  <c r="T43" i="2"/>
  <c r="T7" i="2"/>
  <c r="T19" i="2"/>
  <c r="T14" i="2"/>
  <c r="T29" i="2"/>
  <c r="T18" i="2"/>
  <c r="T13" i="2"/>
  <c r="T46" i="2"/>
  <c r="U5" i="2"/>
  <c r="T10" i="2"/>
  <c r="T11" i="2"/>
  <c r="T12" i="2"/>
  <c r="T44" i="2"/>
  <c r="T52" i="2"/>
  <c r="T9" i="2"/>
  <c r="T36" i="2"/>
  <c r="T28" i="2"/>
  <c r="T47" i="2"/>
  <c r="T30" i="2"/>
  <c r="T37" i="2"/>
  <c r="T32" i="2"/>
  <c r="T20" i="2"/>
  <c r="T31" i="2"/>
  <c r="U116" i="2" l="1"/>
  <c r="U115" i="2"/>
  <c r="U81" i="2"/>
  <c r="U84" i="2"/>
  <c r="U87" i="2"/>
  <c r="U99" i="2"/>
  <c r="U105" i="2"/>
  <c r="U54" i="2"/>
  <c r="U57" i="2"/>
  <c r="U59" i="2"/>
  <c r="U61" i="2"/>
  <c r="U64" i="2"/>
  <c r="U78" i="2"/>
  <c r="U23" i="2"/>
  <c r="U44" i="2"/>
  <c r="U11" i="2"/>
  <c r="U12" i="2"/>
  <c r="U20" i="2"/>
  <c r="U37" i="2"/>
  <c r="U14" i="2"/>
  <c r="U10" i="2"/>
  <c r="U52" i="2"/>
  <c r="U13" i="2"/>
  <c r="U28" i="2"/>
  <c r="U18" i="2"/>
  <c r="U7" i="2"/>
  <c r="U36" i="2"/>
  <c r="U29" i="2"/>
  <c r="V5" i="2"/>
  <c r="U30" i="2"/>
  <c r="U46" i="2"/>
  <c r="U47" i="2"/>
  <c r="U32" i="2"/>
  <c r="U9" i="2"/>
  <c r="U43" i="2"/>
  <c r="U31" i="2"/>
  <c r="U19" i="2"/>
  <c r="U15" i="2"/>
  <c r="V116" i="2" l="1"/>
  <c r="V115" i="2"/>
  <c r="V81" i="2"/>
  <c r="V84" i="2"/>
  <c r="V99" i="2"/>
  <c r="V87" i="2"/>
  <c r="V105" i="2"/>
  <c r="V57" i="2"/>
  <c r="V61" i="2"/>
  <c r="V78" i="2"/>
  <c r="V59" i="2"/>
  <c r="V54" i="2"/>
  <c r="V64" i="2"/>
  <c r="V23" i="2"/>
  <c r="V47" i="2"/>
  <c r="V14" i="2"/>
  <c r="V43" i="2"/>
  <c r="V37" i="2"/>
  <c r="V11" i="2"/>
  <c r="W5" i="2"/>
  <c r="V10" i="2"/>
  <c r="V13" i="2"/>
  <c r="V12" i="2"/>
  <c r="V32" i="2"/>
  <c r="V36" i="2"/>
  <c r="V20" i="2"/>
  <c r="V7" i="2"/>
  <c r="V46" i="2"/>
  <c r="V30" i="2"/>
  <c r="V18" i="2"/>
  <c r="V31" i="2"/>
  <c r="V19" i="2"/>
  <c r="V28" i="2"/>
  <c r="V29" i="2"/>
  <c r="V52" i="2"/>
  <c r="V9" i="2"/>
  <c r="V15" i="2"/>
  <c r="V44" i="2"/>
  <c r="W116" i="2" l="1"/>
  <c r="W115" i="2"/>
  <c r="W81" i="2"/>
  <c r="W87" i="2"/>
  <c r="W105" i="2"/>
  <c r="W84" i="2"/>
  <c r="W99" i="2"/>
  <c r="W57" i="2"/>
  <c r="W61" i="2"/>
  <c r="W64" i="2"/>
  <c r="W59" i="2"/>
  <c r="W54" i="2"/>
  <c r="W78" i="2"/>
  <c r="W23" i="2"/>
  <c r="W47" i="2"/>
  <c r="W46" i="2"/>
  <c r="W43" i="2"/>
  <c r="W18" i="2"/>
  <c r="W44" i="2"/>
  <c r="W19" i="2"/>
  <c r="W14" i="2"/>
  <c r="W36" i="2"/>
  <c r="W15" i="2"/>
  <c r="W29" i="2"/>
  <c r="W37" i="2"/>
  <c r="W32" i="2"/>
  <c r="W30" i="2"/>
  <c r="W7" i="2"/>
  <c r="W31" i="2"/>
  <c r="W10" i="2"/>
  <c r="W11" i="2"/>
  <c r="W20" i="2"/>
  <c r="X5" i="2"/>
  <c r="W52" i="2"/>
  <c r="W13" i="2"/>
  <c r="W9" i="2"/>
  <c r="W28" i="2"/>
  <c r="W12" i="2"/>
  <c r="X116" i="2" l="1"/>
  <c r="X115" i="2"/>
  <c r="X81" i="2"/>
  <c r="X87" i="2"/>
  <c r="X105" i="2"/>
  <c r="X84" i="2"/>
  <c r="X99" i="2"/>
  <c r="X54" i="2"/>
  <c r="X59" i="2"/>
  <c r="X64" i="2"/>
  <c r="X78" i="2"/>
  <c r="X61" i="2"/>
  <c r="X57" i="2"/>
  <c r="X23" i="2"/>
  <c r="X32" i="2"/>
  <c r="X10" i="2"/>
  <c r="Y5" i="2"/>
  <c r="X29" i="2"/>
  <c r="X28" i="2"/>
  <c r="X47" i="2"/>
  <c r="X43" i="2"/>
  <c r="X37" i="2"/>
  <c r="X9" i="2"/>
  <c r="X19" i="2"/>
  <c r="X12" i="2"/>
  <c r="X46" i="2"/>
  <c r="X7" i="2"/>
  <c r="X11" i="2"/>
  <c r="X30" i="2"/>
  <c r="X36" i="2"/>
  <c r="X15" i="2"/>
  <c r="X18" i="2"/>
  <c r="X13" i="2"/>
  <c r="X52" i="2"/>
  <c r="X20" i="2"/>
  <c r="X14" i="2"/>
  <c r="X44" i="2"/>
  <c r="X31" i="2"/>
  <c r="Y116" i="2" l="1"/>
  <c r="Y115" i="2"/>
  <c r="Y81" i="2"/>
  <c r="Y84" i="2"/>
  <c r="Y87" i="2"/>
  <c r="Y99" i="2"/>
  <c r="Y105" i="2"/>
  <c r="Y54" i="2"/>
  <c r="Y57" i="2"/>
  <c r="Y59" i="2"/>
  <c r="Y61" i="2"/>
  <c r="Y64" i="2"/>
  <c r="Y78" i="2"/>
  <c r="Y23" i="2"/>
  <c r="Y36" i="2"/>
  <c r="Y47" i="2"/>
  <c r="Y32" i="2"/>
  <c r="Y31" i="2"/>
  <c r="Y18" i="2"/>
  <c r="Y46" i="2"/>
  <c r="Y37" i="2"/>
  <c r="Y14" i="2"/>
  <c r="Y12" i="2"/>
  <c r="Y15" i="2"/>
  <c r="Y13" i="2"/>
  <c r="Y28" i="2"/>
  <c r="Y7" i="2"/>
  <c r="Z5" i="2"/>
  <c r="Y20" i="2"/>
  <c r="Y11" i="2"/>
  <c r="Y44" i="2"/>
  <c r="Y19" i="2"/>
  <c r="Y9" i="2"/>
  <c r="Y29" i="2"/>
  <c r="Y43" i="2"/>
  <c r="Y52" i="2"/>
  <c r="Y10" i="2"/>
  <c r="Y30" i="2"/>
  <c r="Z116" i="2" l="1"/>
  <c r="Z115" i="2"/>
  <c r="Z81" i="2"/>
  <c r="Z84" i="2"/>
  <c r="Z99" i="2"/>
  <c r="Z87" i="2"/>
  <c r="Z105" i="2"/>
  <c r="Z54" i="2"/>
  <c r="Z57" i="2"/>
  <c r="Z64" i="2"/>
  <c r="Z78" i="2"/>
  <c r="Z59" i="2"/>
  <c r="Z61" i="2"/>
  <c r="Z23" i="2"/>
  <c r="Z37" i="2"/>
  <c r="Z4" i="2"/>
  <c r="Z15" i="2"/>
  <c r="Z32" i="2"/>
  <c r="Z13" i="2"/>
  <c r="Z36" i="2"/>
  <c r="Z9" i="2"/>
  <c r="Z11" i="2"/>
  <c r="Z28" i="2"/>
  <c r="Z19" i="2"/>
  <c r="Z12" i="2"/>
  <c r="AA5" i="2"/>
  <c r="Z10" i="2"/>
  <c r="Z29" i="2"/>
  <c r="Z31" i="2"/>
  <c r="Z52" i="2"/>
  <c r="Z30" i="2"/>
  <c r="Z43" i="2"/>
  <c r="Z20" i="2"/>
  <c r="Z47" i="2"/>
  <c r="Z46" i="2"/>
  <c r="Z44" i="2"/>
  <c r="Z14" i="2"/>
  <c r="Z18" i="2"/>
  <c r="Z7" i="2"/>
  <c r="AA116" i="2" l="1"/>
  <c r="AA115" i="2"/>
  <c r="AA84" i="2"/>
  <c r="AA99" i="2"/>
  <c r="AA81" i="2"/>
  <c r="AA87" i="2"/>
  <c r="AA105" i="2"/>
  <c r="AA57" i="2"/>
  <c r="AA61" i="2"/>
  <c r="AA78" i="2"/>
  <c r="AA64" i="2"/>
  <c r="AA54" i="2"/>
  <c r="AA59" i="2"/>
  <c r="AA23" i="2"/>
  <c r="AA46" i="2"/>
  <c r="AA20" i="2"/>
  <c r="AB5" i="2"/>
  <c r="AA7" i="2"/>
  <c r="AA43" i="2"/>
  <c r="AA44" i="2"/>
  <c r="AA29" i="2"/>
  <c r="AA19" i="2"/>
  <c r="AA18" i="2"/>
  <c r="AA10" i="2"/>
  <c r="AA31" i="2"/>
  <c r="AA9" i="2"/>
  <c r="AA52" i="2"/>
  <c r="AA36" i="2"/>
  <c r="AA30" i="2"/>
  <c r="AA12" i="2"/>
  <c r="AA32" i="2"/>
  <c r="AA47" i="2"/>
  <c r="AA11" i="2"/>
  <c r="AA14" i="2"/>
  <c r="AA15" i="2"/>
  <c r="AA28" i="2"/>
  <c r="AA37" i="2"/>
  <c r="AA13" i="2"/>
  <c r="AB116" i="2" l="1"/>
  <c r="AB115" i="2"/>
  <c r="AB87" i="2"/>
  <c r="AB105" i="2"/>
  <c r="AB84" i="2"/>
  <c r="AB99" i="2"/>
  <c r="AB81" i="2"/>
  <c r="AB57" i="2"/>
  <c r="AB54" i="2"/>
  <c r="AB59" i="2"/>
  <c r="AB78" i="2"/>
  <c r="AB61" i="2"/>
  <c r="AB64" i="2"/>
  <c r="AB23" i="2"/>
  <c r="AB46" i="2"/>
  <c r="AB52" i="2"/>
  <c r="AB15" i="2"/>
  <c r="AB43" i="2"/>
  <c r="AB37" i="2"/>
  <c r="AB28" i="2"/>
  <c r="AB29" i="2"/>
  <c r="AB32" i="2"/>
  <c r="AC5" i="2"/>
  <c r="AB7" i="2"/>
  <c r="AB30" i="2"/>
  <c r="AB11" i="2"/>
  <c r="AB31" i="2"/>
  <c r="AB19" i="2"/>
  <c r="AB10" i="2"/>
  <c r="AB14" i="2"/>
  <c r="AB12" i="2"/>
  <c r="AB9" i="2"/>
  <c r="AB18" i="2"/>
  <c r="AB36" i="2"/>
  <c r="AB47" i="2"/>
  <c r="AB13" i="2"/>
  <c r="AB44" i="2"/>
  <c r="AB20" i="2"/>
  <c r="AC116" i="2" l="1"/>
  <c r="AC115" i="2"/>
  <c r="AC81" i="2"/>
  <c r="AC84" i="2"/>
  <c r="AC87" i="2"/>
  <c r="AC99" i="2"/>
  <c r="AC105" i="2"/>
  <c r="AC54" i="2"/>
  <c r="AC57" i="2"/>
  <c r="AC59" i="2"/>
  <c r="AC61" i="2"/>
  <c r="AC64" i="2"/>
  <c r="AC78" i="2"/>
  <c r="AC23" i="2"/>
  <c r="AC52" i="2"/>
  <c r="AC47" i="2"/>
  <c r="AC10" i="2"/>
  <c r="AC29" i="2"/>
  <c r="AC14" i="2"/>
  <c r="AC31" i="2"/>
  <c r="AC13" i="2"/>
  <c r="AC32" i="2"/>
  <c r="AC30" i="2"/>
  <c r="AC37" i="2"/>
  <c r="AD5" i="2"/>
  <c r="AC28" i="2"/>
  <c r="AC19" i="2"/>
  <c r="AC46" i="2"/>
  <c r="AC20" i="2"/>
  <c r="AC15" i="2"/>
  <c r="AC44" i="2"/>
  <c r="AC7" i="2"/>
  <c r="AC36" i="2"/>
  <c r="AC12" i="2"/>
  <c r="AC43" i="2"/>
  <c r="AC11" i="2"/>
  <c r="AC9" i="2"/>
  <c r="AC18" i="2"/>
  <c r="AD116" i="2" l="1"/>
  <c r="AD115" i="2"/>
  <c r="AD81" i="2"/>
  <c r="AD87" i="2"/>
  <c r="AD105" i="2"/>
  <c r="AD84" i="2"/>
  <c r="AD99" i="2"/>
  <c r="AD54" i="2"/>
  <c r="AD59" i="2"/>
  <c r="AD64" i="2"/>
  <c r="AD61" i="2"/>
  <c r="AD57" i="2"/>
  <c r="AD78" i="2"/>
  <c r="AD23" i="2"/>
  <c r="AD30" i="2"/>
  <c r="AD36" i="2"/>
  <c r="AD44" i="2"/>
  <c r="AD32" i="2"/>
  <c r="AD12" i="2"/>
  <c r="AD15" i="2"/>
  <c r="AD29" i="2"/>
  <c r="AD52" i="2"/>
  <c r="AD47" i="2"/>
  <c r="AD46" i="2"/>
  <c r="AD11" i="2"/>
  <c r="AD13" i="2"/>
  <c r="AD9" i="2"/>
  <c r="AD20" i="2"/>
  <c r="AD19" i="2"/>
  <c r="AD7" i="2"/>
  <c r="AD10" i="2"/>
  <c r="AD14" i="2"/>
  <c r="AD28" i="2"/>
  <c r="AD18" i="2"/>
  <c r="AD43" i="2"/>
  <c r="AD37" i="2"/>
  <c r="AD31" i="2"/>
  <c r="AE5" i="2"/>
  <c r="AE115" i="2" l="1"/>
  <c r="AE116" i="2"/>
  <c r="AE81" i="2"/>
  <c r="AE84" i="2"/>
  <c r="AE99" i="2"/>
  <c r="AE87" i="2"/>
  <c r="AE105" i="2"/>
  <c r="AE54" i="2"/>
  <c r="AE64" i="2"/>
  <c r="AE78" i="2"/>
  <c r="AE59" i="2"/>
  <c r="AE61" i="2"/>
  <c r="AE57" i="2"/>
  <c r="AE23" i="2"/>
  <c r="AE52" i="2"/>
  <c r="AE18" i="2"/>
  <c r="AE44" i="2"/>
  <c r="AE11" i="2"/>
  <c r="AE9" i="2"/>
  <c r="AE32" i="2"/>
  <c r="AE28" i="2"/>
  <c r="AE30" i="2"/>
  <c r="AE36" i="2"/>
  <c r="AE37" i="2"/>
  <c r="AE10" i="2"/>
  <c r="AE43" i="2"/>
  <c r="AE47" i="2"/>
  <c r="AE20" i="2"/>
  <c r="AE19" i="2"/>
  <c r="AE12" i="2"/>
  <c r="AE7" i="2"/>
  <c r="AE13" i="2"/>
  <c r="AE15" i="2"/>
  <c r="AE29" i="2"/>
  <c r="AE14" i="2"/>
  <c r="AF5" i="2"/>
  <c r="AE31" i="2"/>
  <c r="AE46" i="2"/>
  <c r="AF116" i="2" l="1"/>
  <c r="AF115" i="2"/>
  <c r="AF81" i="2"/>
  <c r="AF84" i="2"/>
  <c r="AF99" i="2"/>
  <c r="AF87" i="2"/>
  <c r="AF105" i="2"/>
  <c r="AF57" i="2"/>
  <c r="AF61" i="2"/>
  <c r="AF78" i="2"/>
  <c r="AF54" i="2"/>
  <c r="AF64" i="2"/>
  <c r="AF59" i="2"/>
  <c r="AF23" i="2"/>
  <c r="AF32" i="2"/>
  <c r="AF11" i="2"/>
  <c r="AF44" i="2"/>
  <c r="AF19" i="2"/>
  <c r="AF29" i="2"/>
  <c r="AG5" i="2"/>
  <c r="AF20" i="2"/>
  <c r="AF10" i="2"/>
  <c r="AF46" i="2"/>
  <c r="AF47" i="2"/>
  <c r="AF43" i="2"/>
  <c r="AF12" i="2"/>
  <c r="AF7" i="2"/>
  <c r="AF13" i="2"/>
  <c r="AF52" i="2"/>
  <c r="AF14" i="2"/>
  <c r="AF28" i="2"/>
  <c r="AF31" i="2"/>
  <c r="AF30" i="2"/>
  <c r="AF36" i="2"/>
  <c r="AF37" i="2"/>
  <c r="AF15" i="2"/>
  <c r="AF9" i="2"/>
  <c r="AF18" i="2"/>
  <c r="AG116" i="2" l="1"/>
  <c r="AG115" i="2"/>
  <c r="AG81" i="2"/>
  <c r="AG84" i="2"/>
  <c r="AG87" i="2"/>
  <c r="AG99" i="2"/>
  <c r="AG105" i="2"/>
  <c r="AG54" i="2"/>
  <c r="AG57" i="2"/>
  <c r="AG59" i="2"/>
  <c r="AG61" i="2"/>
  <c r="AG64" i="2"/>
  <c r="AG78" i="2"/>
  <c r="AG23" i="2"/>
  <c r="AG43" i="2"/>
  <c r="AG10" i="2"/>
  <c r="AG52" i="2"/>
  <c r="AG18" i="2"/>
  <c r="AG12" i="2"/>
  <c r="AG13" i="2"/>
  <c r="AG19" i="2"/>
  <c r="AG36" i="2"/>
  <c r="AG14" i="2"/>
  <c r="AG44" i="2"/>
  <c r="AG7" i="2"/>
  <c r="AG28" i="2"/>
  <c r="AG9" i="2"/>
  <c r="AG47" i="2"/>
  <c r="AG20" i="2"/>
  <c r="AG31" i="2"/>
  <c r="AG15" i="2"/>
  <c r="AG4" i="2"/>
  <c r="AG46" i="2"/>
  <c r="AH5" i="2"/>
  <c r="AG37" i="2"/>
  <c r="AG30" i="2"/>
  <c r="AG11" i="2"/>
  <c r="AG32" i="2"/>
  <c r="AG29" i="2"/>
  <c r="AH116" i="2" l="1"/>
  <c r="AH115" i="2"/>
  <c r="AH81" i="2"/>
  <c r="AH87" i="2"/>
  <c r="AH105" i="2"/>
  <c r="AH84" i="2"/>
  <c r="AH99" i="2"/>
  <c r="AH57" i="2"/>
  <c r="AH78" i="2"/>
  <c r="AH54" i="2"/>
  <c r="AH61" i="2"/>
  <c r="AH64" i="2"/>
  <c r="AH59" i="2"/>
  <c r="AH23" i="2"/>
  <c r="AH9" i="2"/>
  <c r="AH11" i="2"/>
  <c r="AH32" i="2"/>
  <c r="AH43" i="2"/>
  <c r="AH52" i="2"/>
  <c r="AH18" i="2"/>
  <c r="AH7" i="2"/>
  <c r="AH30" i="2"/>
  <c r="AI5" i="2"/>
  <c r="AH29" i="2"/>
  <c r="AH28" i="2"/>
  <c r="AH37" i="2"/>
  <c r="AH31" i="2"/>
  <c r="AH12" i="2"/>
  <c r="AH44" i="2"/>
  <c r="AH46" i="2"/>
  <c r="AH15" i="2"/>
  <c r="AH20" i="2"/>
  <c r="AH10" i="2"/>
  <c r="AH47" i="2"/>
  <c r="AH19" i="2"/>
  <c r="AH13" i="2"/>
  <c r="AH36" i="2"/>
  <c r="AH14" i="2"/>
  <c r="AI115" i="2" l="1"/>
  <c r="AI116" i="2"/>
  <c r="AI87" i="2"/>
  <c r="AI105" i="2"/>
  <c r="AI81" i="2"/>
  <c r="AI84" i="2"/>
  <c r="AI99" i="2"/>
  <c r="AI54" i="2"/>
  <c r="AI59" i="2"/>
  <c r="AI64" i="2"/>
  <c r="AI78" i="2"/>
  <c r="AI57" i="2"/>
  <c r="AI61" i="2"/>
  <c r="AI23" i="2"/>
  <c r="AI52" i="2"/>
  <c r="AI43" i="2"/>
  <c r="AI47" i="2"/>
  <c r="AI19" i="2"/>
  <c r="AI31" i="2"/>
  <c r="AI11" i="2"/>
  <c r="AJ5" i="2"/>
  <c r="AI14" i="2"/>
  <c r="AI20" i="2"/>
  <c r="AI36" i="2"/>
  <c r="AI30" i="2"/>
  <c r="AI44" i="2"/>
  <c r="AI46" i="2"/>
  <c r="AI29" i="2"/>
  <c r="AI12" i="2"/>
  <c r="AI9" i="2"/>
  <c r="AI10" i="2"/>
  <c r="AI32" i="2"/>
  <c r="AI13" i="2"/>
  <c r="AI37" i="2"/>
  <c r="AI7" i="2"/>
  <c r="AI15" i="2"/>
  <c r="AI18" i="2"/>
  <c r="AI28" i="2"/>
  <c r="AJ116" i="2" l="1"/>
  <c r="AJ115" i="2"/>
  <c r="AJ84" i="2"/>
  <c r="AJ99" i="2"/>
  <c r="AJ87" i="2"/>
  <c r="AJ105" i="2"/>
  <c r="AJ81" i="2"/>
  <c r="AJ54" i="2"/>
  <c r="AJ57" i="2"/>
  <c r="AJ59" i="2"/>
  <c r="AJ61" i="2"/>
  <c r="AJ64" i="2"/>
  <c r="AJ78" i="2"/>
  <c r="AJ23" i="2"/>
  <c r="AJ47" i="2"/>
  <c r="AJ46" i="2"/>
  <c r="AJ12" i="2"/>
  <c r="AJ13" i="2"/>
  <c r="AJ31" i="2"/>
  <c r="AJ28" i="2"/>
  <c r="AJ14" i="2"/>
  <c r="AJ43" i="2"/>
  <c r="AJ30" i="2"/>
  <c r="AJ52" i="2"/>
  <c r="AJ9" i="2"/>
  <c r="AJ19" i="2"/>
  <c r="AJ7" i="2"/>
  <c r="AJ36" i="2"/>
  <c r="AJ20" i="2"/>
  <c r="AJ29" i="2"/>
  <c r="AJ15" i="2"/>
  <c r="AJ37" i="2"/>
  <c r="AJ44" i="2"/>
  <c r="AJ10" i="2"/>
  <c r="AJ32" i="2"/>
  <c r="AJ11" i="2"/>
  <c r="AJ18" i="2"/>
  <c r="AK5" i="2"/>
  <c r="AK116" i="2" l="1"/>
  <c r="AK115" i="2"/>
  <c r="AK81" i="2"/>
  <c r="AK84" i="2"/>
  <c r="AK87" i="2"/>
  <c r="AK99" i="2"/>
  <c r="AK105" i="2"/>
  <c r="AK54" i="2"/>
  <c r="AK57" i="2"/>
  <c r="AK59" i="2"/>
  <c r="AK61" i="2"/>
  <c r="AK64" i="2"/>
  <c r="AK78" i="2"/>
  <c r="AK23" i="2"/>
  <c r="AK37" i="2"/>
  <c r="AK19" i="2"/>
  <c r="AK32" i="2"/>
  <c r="AK9" i="2"/>
  <c r="AK31" i="2"/>
  <c r="AK36" i="2"/>
  <c r="AL5" i="2"/>
  <c r="AK29" i="2"/>
  <c r="AK13" i="2"/>
  <c r="AK11" i="2"/>
  <c r="AK47" i="2"/>
  <c r="AK20" i="2"/>
  <c r="AK46" i="2"/>
  <c r="AK30" i="2"/>
  <c r="AK10" i="2"/>
  <c r="AK7" i="2"/>
  <c r="AK12" i="2"/>
  <c r="AK18" i="2"/>
  <c r="AK43" i="2"/>
  <c r="AK44" i="2"/>
  <c r="AK15" i="2"/>
  <c r="AK14" i="2"/>
  <c r="AK52" i="2"/>
  <c r="AK28" i="2"/>
  <c r="AL116" i="2" l="1"/>
  <c r="AL115" i="2"/>
  <c r="AL81" i="2"/>
  <c r="AL84" i="2"/>
  <c r="AL99" i="2"/>
  <c r="AL87" i="2"/>
  <c r="AL105" i="2"/>
  <c r="AL57" i="2"/>
  <c r="AL61" i="2"/>
  <c r="AL78" i="2"/>
  <c r="AL64" i="2"/>
  <c r="AL59" i="2"/>
  <c r="AL54" i="2"/>
  <c r="AL23" i="2"/>
  <c r="AL30" i="2"/>
  <c r="AL18" i="2"/>
  <c r="AL12" i="2"/>
  <c r="AL37" i="2"/>
  <c r="AL10" i="2"/>
  <c r="AL52" i="2"/>
  <c r="AL28" i="2"/>
  <c r="AL32" i="2"/>
  <c r="AL13" i="2"/>
  <c r="AL36" i="2"/>
  <c r="AL43" i="2"/>
  <c r="AL29" i="2"/>
  <c r="AL46" i="2"/>
  <c r="AL11" i="2"/>
  <c r="AL7" i="2"/>
  <c r="AL20" i="2"/>
  <c r="AM5" i="2"/>
  <c r="AL15" i="2"/>
  <c r="AL14" i="2"/>
  <c r="AL31" i="2"/>
  <c r="AL47" i="2"/>
  <c r="AL44" i="2"/>
  <c r="AL19" i="2"/>
  <c r="AL9" i="2"/>
  <c r="AM19" i="2"/>
  <c r="AM116" i="2" l="1"/>
  <c r="AM115" i="2"/>
  <c r="AM81" i="2"/>
  <c r="AM87" i="2"/>
  <c r="AM105" i="2"/>
  <c r="AM84" i="2"/>
  <c r="AM99" i="2"/>
  <c r="AM57" i="2"/>
  <c r="AM54" i="2"/>
  <c r="AM78" i="2"/>
  <c r="AM61" i="2"/>
  <c r="AM64" i="2"/>
  <c r="AM59" i="2"/>
  <c r="AM23" i="2"/>
  <c r="AM47" i="2"/>
  <c r="AM30" i="2"/>
  <c r="AM10" i="2"/>
  <c r="AM13" i="2"/>
  <c r="AM28" i="2"/>
  <c r="AM9" i="2"/>
  <c r="AM15" i="2"/>
  <c r="AM18" i="2"/>
  <c r="AM7" i="2"/>
  <c r="AM31" i="2"/>
  <c r="AM20" i="2"/>
  <c r="AM29" i="2"/>
  <c r="AM36" i="2"/>
  <c r="AM37" i="2"/>
  <c r="AM11" i="2"/>
  <c r="AM12" i="2"/>
  <c r="AM32" i="2"/>
  <c r="AN5" i="2"/>
  <c r="AM46" i="2"/>
  <c r="AM44" i="2"/>
  <c r="AM52" i="2"/>
  <c r="AM43" i="2"/>
  <c r="AM14" i="2"/>
  <c r="AN116" i="2" l="1"/>
  <c r="AN115" i="2"/>
  <c r="AN81" i="2"/>
  <c r="AN87" i="2"/>
  <c r="AN105" i="2"/>
  <c r="AN84" i="2"/>
  <c r="AN99" i="2"/>
  <c r="AN54" i="2"/>
  <c r="AN59" i="2"/>
  <c r="AN64" i="2"/>
  <c r="AN57" i="2"/>
  <c r="AN78" i="2"/>
  <c r="AN61" i="2"/>
  <c r="AN23" i="2"/>
  <c r="AN43" i="2"/>
  <c r="AN31" i="2"/>
  <c r="AN46" i="2"/>
  <c r="AN10" i="2"/>
  <c r="AN14" i="2"/>
  <c r="AN52" i="2"/>
  <c r="AN44" i="2"/>
  <c r="AN47" i="2"/>
  <c r="AN20" i="2"/>
  <c r="AN32" i="2"/>
  <c r="AN4" i="2"/>
  <c r="AN13" i="2"/>
  <c r="AN37" i="2"/>
  <c r="AN36" i="2"/>
  <c r="AN7" i="2"/>
  <c r="AN28" i="2"/>
  <c r="AN18" i="2"/>
  <c r="AN11" i="2"/>
  <c r="AN15" i="2"/>
  <c r="AN9" i="2"/>
  <c r="AN12" i="2"/>
  <c r="AO5" i="2"/>
  <c r="AN19" i="2"/>
  <c r="AN30" i="2"/>
  <c r="AN29" i="2"/>
  <c r="AO116" i="2" l="1"/>
  <c r="AO115" i="2"/>
  <c r="AO81" i="2"/>
  <c r="AO84" i="2"/>
  <c r="AO87" i="2"/>
  <c r="AO99" i="2"/>
  <c r="AO105" i="2"/>
  <c r="AO54" i="2"/>
  <c r="AO57" i="2"/>
  <c r="AO59" i="2"/>
  <c r="AO61" i="2"/>
  <c r="AO64" i="2"/>
  <c r="AO78" i="2"/>
  <c r="AO23" i="2"/>
  <c r="AO44" i="2"/>
  <c r="AO20" i="2"/>
  <c r="AO12" i="2"/>
  <c r="AO13" i="2"/>
  <c r="AO36" i="2"/>
  <c r="AO18" i="2"/>
  <c r="AO11" i="2"/>
  <c r="AO32" i="2"/>
  <c r="AO47" i="2"/>
  <c r="AO52" i="2"/>
  <c r="AP5" i="2"/>
  <c r="AO10" i="2"/>
  <c r="AO46" i="2"/>
  <c r="AO7" i="2"/>
  <c r="AO37" i="2"/>
  <c r="AO30" i="2"/>
  <c r="AO14" i="2"/>
  <c r="AO15" i="2"/>
  <c r="AO9" i="2"/>
  <c r="AO31" i="2"/>
  <c r="AO43" i="2"/>
  <c r="AO19" i="2"/>
  <c r="AO28" i="2"/>
  <c r="AO29" i="2"/>
  <c r="AP116" i="2" l="1"/>
  <c r="AP115" i="2"/>
  <c r="AP81" i="2"/>
  <c r="AP84" i="2"/>
  <c r="AP99" i="2"/>
  <c r="AP87" i="2"/>
  <c r="AP105" i="2"/>
  <c r="AP54" i="2"/>
  <c r="AP57" i="2"/>
  <c r="AP64" i="2"/>
  <c r="AP78" i="2"/>
  <c r="AP59" i="2"/>
  <c r="AP61" i="2"/>
  <c r="AP23" i="2"/>
  <c r="AP47" i="2"/>
  <c r="AP18" i="2"/>
  <c r="AP30" i="2"/>
  <c r="AP44" i="2"/>
  <c r="AP15" i="2"/>
  <c r="AP19" i="2"/>
  <c r="AP29" i="2"/>
  <c r="AP28" i="2"/>
  <c r="AP32" i="2"/>
  <c r="AP9" i="2"/>
  <c r="AP36" i="2"/>
  <c r="AP12" i="2"/>
  <c r="AP46" i="2"/>
  <c r="AP43" i="2"/>
  <c r="AP52" i="2"/>
  <c r="AQ5" i="2"/>
  <c r="AP14" i="2"/>
  <c r="AP20" i="2"/>
  <c r="AP11" i="2"/>
  <c r="AP13" i="2"/>
  <c r="AP7" i="2"/>
  <c r="AP37" i="2"/>
  <c r="AP10" i="2"/>
  <c r="AP31" i="2"/>
  <c r="AQ116" i="2" l="1"/>
  <c r="AQ115" i="2"/>
  <c r="AQ84" i="2"/>
  <c r="AQ99" i="2"/>
  <c r="AQ81" i="2"/>
  <c r="AQ87" i="2"/>
  <c r="AQ105" i="2"/>
  <c r="AQ57" i="2"/>
  <c r="AQ61" i="2"/>
  <c r="AQ78" i="2"/>
  <c r="AQ59" i="2"/>
  <c r="AQ54" i="2"/>
  <c r="AQ64" i="2"/>
  <c r="AQ23" i="2"/>
  <c r="AQ47" i="2"/>
  <c r="AQ32" i="2"/>
  <c r="AQ29" i="2"/>
  <c r="AQ30" i="2"/>
  <c r="AQ19" i="2"/>
  <c r="AQ31" i="2"/>
  <c r="AQ43" i="2"/>
  <c r="AQ9" i="2"/>
  <c r="AQ37" i="2"/>
  <c r="AQ46" i="2"/>
  <c r="AQ12" i="2"/>
  <c r="AQ10" i="2"/>
  <c r="AQ52" i="2"/>
  <c r="AR5" i="2"/>
  <c r="AQ36" i="2"/>
  <c r="AQ44" i="2"/>
  <c r="AQ13" i="2"/>
  <c r="AQ11" i="2"/>
  <c r="AQ20" i="2"/>
  <c r="AQ15" i="2"/>
  <c r="AQ18" i="2"/>
  <c r="AQ14" i="2"/>
  <c r="AQ28" i="2"/>
  <c r="AQ7" i="2"/>
  <c r="AR116" i="2" l="1"/>
  <c r="AR115" i="2"/>
  <c r="AR87" i="2"/>
  <c r="AR105" i="2"/>
  <c r="AR84" i="2"/>
  <c r="AR99" i="2"/>
  <c r="AR81" i="2"/>
  <c r="AR57" i="2"/>
  <c r="AR61" i="2"/>
  <c r="AR64" i="2"/>
  <c r="AR59" i="2"/>
  <c r="AR54" i="2"/>
  <c r="AR78" i="2"/>
  <c r="AR23" i="2"/>
  <c r="AR20" i="2"/>
  <c r="AR13" i="2"/>
  <c r="AR31" i="2"/>
  <c r="AR12" i="2"/>
  <c r="AR30" i="2"/>
  <c r="AR28" i="2"/>
  <c r="AR7" i="2"/>
  <c r="AR14" i="2"/>
  <c r="AR37" i="2"/>
  <c r="AS5" i="2"/>
  <c r="AR36" i="2"/>
  <c r="AR52" i="2"/>
  <c r="AR18" i="2"/>
  <c r="AR9" i="2"/>
  <c r="AR10" i="2"/>
  <c r="AR19" i="2"/>
  <c r="AR32" i="2"/>
  <c r="AR46" i="2"/>
  <c r="AR43" i="2"/>
  <c r="AR44" i="2"/>
  <c r="AR29" i="2"/>
  <c r="AR47" i="2"/>
  <c r="AR11" i="2"/>
  <c r="AR15" i="2"/>
  <c r="AS116" i="2" l="1"/>
  <c r="AS115" i="2"/>
  <c r="AS81" i="2"/>
  <c r="AS84" i="2"/>
  <c r="AS87" i="2"/>
  <c r="AS99" i="2"/>
  <c r="AS105" i="2"/>
  <c r="AS54" i="2"/>
  <c r="AS57" i="2"/>
  <c r="AS59" i="2"/>
  <c r="AS61" i="2"/>
  <c r="AS64" i="2"/>
  <c r="AS78" i="2"/>
  <c r="AS23" i="2"/>
  <c r="AT5" i="2"/>
  <c r="AS9" i="2"/>
  <c r="AS37" i="2"/>
  <c r="AS47" i="2"/>
  <c r="AS31" i="2"/>
  <c r="AS7" i="2"/>
  <c r="AS11" i="2"/>
  <c r="AS44" i="2"/>
  <c r="AS36" i="2"/>
  <c r="AS13" i="2"/>
  <c r="AS52" i="2"/>
  <c r="AS14" i="2"/>
  <c r="AS20" i="2"/>
  <c r="AS30" i="2"/>
  <c r="AS32" i="2"/>
  <c r="AS29" i="2"/>
  <c r="AS28" i="2"/>
  <c r="AS46" i="2"/>
  <c r="AS10" i="2"/>
  <c r="AS18" i="2"/>
  <c r="AS43" i="2"/>
  <c r="AS15" i="2"/>
  <c r="AS19" i="2"/>
  <c r="AS12" i="2"/>
  <c r="AT116" i="2" l="1"/>
  <c r="AT115" i="2"/>
  <c r="AT81" i="2"/>
  <c r="AT87" i="2"/>
  <c r="AT105" i="2"/>
  <c r="AT84" i="2"/>
  <c r="AT99" i="2"/>
  <c r="AT54" i="2"/>
  <c r="AT59" i="2"/>
  <c r="AT64" i="2"/>
  <c r="AT78" i="2"/>
  <c r="AT61" i="2"/>
  <c r="AT57" i="2"/>
  <c r="AT23" i="2"/>
  <c r="AT19" i="2"/>
  <c r="AT13" i="2"/>
  <c r="AT28" i="2"/>
  <c r="AT20" i="2"/>
  <c r="AT10" i="2"/>
  <c r="AT44" i="2"/>
  <c r="AT31" i="2"/>
  <c r="AU5" i="2"/>
  <c r="AT14" i="2"/>
  <c r="AT43" i="2"/>
  <c r="AT30" i="2"/>
  <c r="AT29" i="2"/>
  <c r="AT46" i="2"/>
  <c r="AT15" i="2"/>
  <c r="AT11" i="2"/>
  <c r="AT7" i="2"/>
  <c r="AT52" i="2"/>
  <c r="AT9" i="2"/>
  <c r="AT37" i="2"/>
  <c r="AT32" i="2"/>
  <c r="AT18" i="2"/>
  <c r="AT12" i="2"/>
  <c r="AT47" i="2"/>
  <c r="AU47" i="2"/>
  <c r="AT36" i="2"/>
  <c r="AU115" i="2" l="1"/>
  <c r="AU116" i="2"/>
  <c r="AU81" i="2"/>
  <c r="AU84" i="2"/>
  <c r="AU99" i="2"/>
  <c r="AU87" i="2"/>
  <c r="AU105" i="2"/>
  <c r="AU54" i="2"/>
  <c r="AU57" i="2"/>
  <c r="AU64" i="2"/>
  <c r="AU78" i="2"/>
  <c r="AU59" i="2"/>
  <c r="AU61" i="2"/>
  <c r="AU23" i="2"/>
  <c r="AU20" i="2"/>
  <c r="AU19" i="2"/>
  <c r="AU31" i="2"/>
  <c r="AV5" i="2"/>
  <c r="AU13" i="2"/>
  <c r="AU28" i="2"/>
  <c r="AU4" i="2"/>
  <c r="AU29" i="2"/>
  <c r="AU37" i="2"/>
  <c r="AU46" i="2"/>
  <c r="AU44" i="2"/>
  <c r="AU12" i="2"/>
  <c r="AU32" i="2"/>
  <c r="AU15" i="2"/>
  <c r="AU14" i="2"/>
  <c r="AU10" i="2"/>
  <c r="AU52" i="2"/>
  <c r="AU9" i="2"/>
  <c r="AU7" i="2"/>
  <c r="AU36" i="2"/>
  <c r="AU30" i="2"/>
  <c r="AU43" i="2"/>
  <c r="AU11" i="2"/>
  <c r="AU18" i="2"/>
  <c r="AV116" i="2" l="1"/>
  <c r="AV115" i="2"/>
  <c r="AV81" i="2"/>
  <c r="AV84" i="2"/>
  <c r="AV99" i="2"/>
  <c r="AV105" i="2"/>
  <c r="AV87" i="2"/>
  <c r="AV57" i="2"/>
  <c r="AV61" i="2"/>
  <c r="AV78" i="2"/>
  <c r="AV64" i="2"/>
  <c r="AV54" i="2"/>
  <c r="AV59" i="2"/>
  <c r="AV13" i="2"/>
  <c r="AV7" i="2"/>
  <c r="AV19" i="2"/>
  <c r="AV18" i="2"/>
  <c r="AV44" i="2"/>
  <c r="AV15" i="2"/>
  <c r="AV30" i="2"/>
  <c r="AV29" i="2"/>
  <c r="AV37" i="2"/>
  <c r="AV20" i="2"/>
  <c r="AV32" i="2"/>
  <c r="AV11" i="2"/>
  <c r="AV43" i="2"/>
  <c r="AW5" i="2"/>
  <c r="AV12" i="2"/>
  <c r="AV46" i="2"/>
  <c r="AV52" i="2"/>
  <c r="AV36" i="2"/>
  <c r="AV9" i="2"/>
  <c r="AV47" i="2"/>
  <c r="AV10" i="2"/>
  <c r="AV31" i="2"/>
  <c r="AV14" i="2"/>
  <c r="AV23" i="2"/>
  <c r="AV28" i="2"/>
  <c r="AW116" i="2" l="1"/>
  <c r="AW115" i="2"/>
  <c r="AW81" i="2"/>
  <c r="AW84" i="2"/>
  <c r="AW87" i="2"/>
  <c r="AW99" i="2"/>
  <c r="AW105" i="2"/>
  <c r="AW54" i="2"/>
  <c r="AW57" i="2"/>
  <c r="AW59" i="2"/>
  <c r="AW61" i="2"/>
  <c r="AW64" i="2"/>
  <c r="AW78" i="2"/>
  <c r="AW23" i="2"/>
  <c r="AW31" i="2"/>
  <c r="AW30" i="2"/>
  <c r="AW12" i="2"/>
  <c r="AW10" i="2"/>
  <c r="AW9" i="2"/>
  <c r="AW13" i="2"/>
  <c r="AW19" i="2"/>
  <c r="AW32" i="2"/>
  <c r="AW52" i="2"/>
  <c r="AW28" i="2"/>
  <c r="AW29" i="2"/>
  <c r="AW11" i="2"/>
  <c r="AW20" i="2"/>
  <c r="AW43" i="2"/>
  <c r="AW44" i="2"/>
  <c r="AW18" i="2"/>
  <c r="AW46" i="2"/>
  <c r="AW15" i="2"/>
  <c r="AW47" i="2"/>
  <c r="AX5" i="2"/>
  <c r="AW37" i="2"/>
  <c r="AW7" i="2"/>
  <c r="AW36" i="2"/>
  <c r="AW14" i="2"/>
  <c r="AX116" i="2" l="1"/>
  <c r="AX115" i="2"/>
  <c r="AX81" i="2"/>
  <c r="AX87" i="2"/>
  <c r="AX105" i="2"/>
  <c r="AX84" i="2"/>
  <c r="AX99" i="2"/>
  <c r="AX57" i="2"/>
  <c r="AX54" i="2"/>
  <c r="AX59" i="2"/>
  <c r="AX78" i="2"/>
  <c r="AX61" i="2"/>
  <c r="AX64" i="2"/>
  <c r="AX23" i="2"/>
  <c r="AX30" i="2"/>
  <c r="AX47" i="2"/>
  <c r="AX14" i="2"/>
  <c r="AX13" i="2"/>
  <c r="AX10" i="2"/>
  <c r="AX7" i="2"/>
  <c r="AX19" i="2"/>
  <c r="AX18" i="2"/>
  <c r="AX44" i="2"/>
  <c r="AX37" i="2"/>
  <c r="AX20" i="2"/>
  <c r="AX31" i="2"/>
  <c r="AX36" i="2"/>
  <c r="AX32" i="2"/>
  <c r="AY5" i="2"/>
  <c r="AX46" i="2"/>
  <c r="AX43" i="2"/>
  <c r="AX12" i="2"/>
  <c r="AX28" i="2"/>
  <c r="AX9" i="2"/>
  <c r="AX29" i="2"/>
  <c r="AX15" i="2"/>
  <c r="AX11" i="2"/>
  <c r="AX52" i="2"/>
  <c r="AY115" i="2" l="1"/>
  <c r="AY116" i="2"/>
  <c r="AY87" i="2"/>
  <c r="AY105" i="2"/>
  <c r="AY81" i="2"/>
  <c r="AY84" i="2"/>
  <c r="AY99" i="2"/>
  <c r="AY54" i="2"/>
  <c r="AY59" i="2"/>
  <c r="AY64" i="2"/>
  <c r="AY61" i="2"/>
  <c r="AY57" i="2"/>
  <c r="AY78" i="2"/>
  <c r="AY23" i="2"/>
  <c r="AY20" i="2"/>
  <c r="AY15" i="2"/>
  <c r="AY18" i="2"/>
  <c r="AY36" i="2"/>
  <c r="AY7" i="2"/>
  <c r="AY19" i="2"/>
  <c r="AY43" i="2"/>
  <c r="AY47" i="2"/>
  <c r="AY44" i="2"/>
  <c r="AY31" i="2"/>
  <c r="AY9" i="2"/>
  <c r="AY32" i="2"/>
  <c r="AY29" i="2"/>
  <c r="AY12" i="2"/>
  <c r="AY10" i="2"/>
  <c r="AY28" i="2"/>
  <c r="AY37" i="2"/>
  <c r="AY30" i="2"/>
  <c r="AY14" i="2"/>
  <c r="AY52" i="2"/>
  <c r="AY13" i="2"/>
  <c r="AZ5" i="2"/>
  <c r="AY11" i="2"/>
  <c r="AY46" i="2"/>
  <c r="AZ116" i="2" l="1"/>
  <c r="AZ115" i="2"/>
  <c r="AZ84" i="2"/>
  <c r="AZ99" i="2"/>
  <c r="AZ87" i="2"/>
  <c r="AZ105" i="2"/>
  <c r="AZ81" i="2"/>
  <c r="AZ54" i="2"/>
  <c r="AZ64" i="2"/>
  <c r="AZ78" i="2"/>
  <c r="AZ59" i="2"/>
  <c r="AZ61" i="2"/>
  <c r="AZ57" i="2"/>
  <c r="AZ23" i="2"/>
  <c r="AZ18" i="2"/>
  <c r="AZ13" i="2"/>
  <c r="AZ36" i="2"/>
  <c r="AZ28" i="2"/>
  <c r="AZ7" i="2"/>
  <c r="AZ14" i="2"/>
  <c r="AZ47" i="2"/>
  <c r="AZ15" i="2"/>
  <c r="AZ31" i="2"/>
  <c r="BA5" i="2"/>
  <c r="AZ37" i="2"/>
  <c r="AZ30" i="2"/>
  <c r="AZ29" i="2"/>
  <c r="AZ20" i="2"/>
  <c r="AZ43" i="2"/>
  <c r="AZ46" i="2"/>
  <c r="AZ11" i="2"/>
  <c r="AZ52" i="2"/>
  <c r="AZ9" i="2"/>
  <c r="AZ44" i="2"/>
  <c r="AZ12" i="2"/>
  <c r="AZ10" i="2"/>
  <c r="AZ19" i="2"/>
  <c r="AZ32" i="2"/>
  <c r="BA116" i="2" l="1"/>
  <c r="BA115" i="2"/>
  <c r="BA81" i="2"/>
  <c r="BA84" i="2"/>
  <c r="BA87" i="2"/>
  <c r="BA99" i="2"/>
  <c r="BA105" i="2"/>
  <c r="BA54" i="2"/>
  <c r="BA57" i="2"/>
  <c r="BA59" i="2"/>
  <c r="BA61" i="2"/>
  <c r="BA64" i="2"/>
  <c r="BA78" i="2"/>
  <c r="BA47" i="2"/>
  <c r="BA36" i="2"/>
  <c r="BA15" i="2"/>
  <c r="BA43" i="2"/>
  <c r="BA19" i="2"/>
  <c r="BB5" i="2"/>
  <c r="BA10" i="2"/>
  <c r="BA46" i="2"/>
  <c r="BA20" i="2"/>
  <c r="BA30" i="2"/>
  <c r="BA37" i="2"/>
  <c r="BA12" i="2"/>
  <c r="BA28" i="2"/>
  <c r="BA52" i="2"/>
  <c r="BA18" i="2"/>
  <c r="BA31" i="2"/>
  <c r="BA14" i="2"/>
  <c r="BA9" i="2"/>
  <c r="BA32" i="2"/>
  <c r="BA13" i="2"/>
  <c r="BA11" i="2"/>
  <c r="BA7" i="2"/>
  <c r="BA29" i="2"/>
  <c r="BA23" i="2"/>
  <c r="BA44" i="2"/>
  <c r="BB14" i="2"/>
  <c r="BB116" i="2" l="1"/>
  <c r="BB115" i="2"/>
  <c r="BB81" i="2"/>
  <c r="BB84" i="2"/>
  <c r="BB99" i="2"/>
  <c r="BB87" i="2"/>
  <c r="BB105" i="2"/>
  <c r="BB57" i="2"/>
  <c r="BB61" i="2"/>
  <c r="BB78" i="2"/>
  <c r="BB54" i="2"/>
  <c r="BB64" i="2"/>
  <c r="BB59" i="2"/>
  <c r="BB23" i="2"/>
  <c r="BB11" i="2"/>
  <c r="BB12" i="2"/>
  <c r="BB4" i="2"/>
  <c r="BB18" i="2"/>
  <c r="BB43" i="2"/>
  <c r="BC5" i="2"/>
  <c r="BB13" i="2"/>
  <c r="BB31" i="2"/>
  <c r="BB10" i="2"/>
  <c r="BB36" i="2"/>
  <c r="BB30" i="2"/>
  <c r="BB46" i="2"/>
  <c r="BB19" i="2"/>
  <c r="BB28" i="2"/>
  <c r="BB44" i="2"/>
  <c r="BB15" i="2"/>
  <c r="BB29" i="2"/>
  <c r="BB47" i="2"/>
  <c r="BB52" i="2"/>
  <c r="BB20" i="2"/>
  <c r="BB9" i="2"/>
  <c r="BB7" i="2"/>
  <c r="BB37" i="2"/>
  <c r="BB32" i="2"/>
  <c r="BC116" i="2" l="1"/>
  <c r="BC115" i="2"/>
  <c r="BC81" i="2"/>
  <c r="BC87" i="2"/>
  <c r="BC105" i="2"/>
  <c r="BC84" i="2"/>
  <c r="BC99" i="2"/>
  <c r="BC57" i="2"/>
  <c r="BC78" i="2"/>
  <c r="BC54" i="2"/>
  <c r="BC61" i="2"/>
  <c r="BC64" i="2"/>
  <c r="BC59" i="2"/>
  <c r="BC15" i="2"/>
  <c r="BD5" i="2"/>
  <c r="BC28" i="2"/>
  <c r="BC31" i="2"/>
  <c r="BC47" i="2"/>
  <c r="BC14" i="2"/>
  <c r="BC46" i="2"/>
  <c r="BC20" i="2"/>
  <c r="BC32" i="2"/>
  <c r="BC44" i="2"/>
  <c r="BC10" i="2"/>
  <c r="BC43" i="2"/>
  <c r="BC37" i="2"/>
  <c r="BC11" i="2"/>
  <c r="BC9" i="2"/>
  <c r="BC36" i="2"/>
  <c r="BC18" i="2"/>
  <c r="BC23" i="2"/>
  <c r="BC52" i="2"/>
  <c r="BC12" i="2"/>
  <c r="BC29" i="2"/>
  <c r="BC7" i="2"/>
  <c r="BC13" i="2"/>
  <c r="BC19" i="2"/>
  <c r="BC30" i="2"/>
  <c r="BD15" i="2"/>
  <c r="BD116" i="2" l="1"/>
  <c r="BD115" i="2"/>
  <c r="BD81" i="2"/>
  <c r="BD87" i="2"/>
  <c r="BD105" i="2"/>
  <c r="BD84" i="2"/>
  <c r="BD99" i="2"/>
  <c r="BD54" i="2"/>
  <c r="BD59" i="2"/>
  <c r="BD64" i="2"/>
  <c r="BD78" i="2"/>
  <c r="BD57" i="2"/>
  <c r="BD61" i="2"/>
  <c r="BD23" i="2"/>
  <c r="BD46" i="2"/>
  <c r="BD11" i="2"/>
  <c r="BD14" i="2"/>
  <c r="BD32" i="2"/>
  <c r="BD10" i="2"/>
  <c r="BD30" i="2"/>
  <c r="BD9" i="2"/>
  <c r="BD19" i="2"/>
  <c r="BD44" i="2"/>
  <c r="BD37" i="2"/>
  <c r="BD20" i="2"/>
  <c r="BD18" i="2"/>
  <c r="BE5" i="2"/>
  <c r="BD31" i="2"/>
  <c r="BD12" i="2"/>
  <c r="BD29" i="2"/>
  <c r="BD52" i="2"/>
  <c r="BD13" i="2"/>
  <c r="BD43" i="2"/>
  <c r="BD36" i="2"/>
  <c r="BD7" i="2"/>
  <c r="BD47" i="2"/>
  <c r="BD28" i="2"/>
  <c r="BE116" i="2" l="1"/>
  <c r="BE115" i="2"/>
  <c r="BE81" i="2"/>
  <c r="BE84" i="2"/>
  <c r="BE87" i="2"/>
  <c r="BE99" i="2"/>
  <c r="BE105" i="2"/>
  <c r="BE54" i="2"/>
  <c r="BE57" i="2"/>
  <c r="BE59" i="2"/>
  <c r="BE61" i="2"/>
  <c r="BE64" i="2"/>
  <c r="BE78" i="2"/>
  <c r="BE23" i="2"/>
  <c r="BE15" i="2"/>
  <c r="BE10" i="2"/>
  <c r="BE43" i="2"/>
  <c r="BE31" i="2"/>
  <c r="BE19" i="2"/>
  <c r="BE30" i="2"/>
  <c r="BE32" i="2"/>
  <c r="BE28" i="2"/>
  <c r="BE44" i="2"/>
  <c r="BE46" i="2"/>
  <c r="BE13" i="2"/>
  <c r="BE36" i="2"/>
  <c r="BE11" i="2"/>
  <c r="BE37" i="2"/>
  <c r="BE47" i="2"/>
  <c r="BE29" i="2"/>
  <c r="BE20" i="2"/>
  <c r="BE52" i="2"/>
  <c r="BE14" i="2"/>
  <c r="BE9" i="2"/>
  <c r="BE18" i="2"/>
  <c r="BF5" i="2"/>
  <c r="BE12" i="2"/>
  <c r="BE7" i="2"/>
  <c r="BF116" i="2" l="1"/>
  <c r="BF115" i="2"/>
  <c r="BF81" i="2"/>
  <c r="BF84" i="2"/>
  <c r="BF99" i="2"/>
  <c r="BF87" i="2"/>
  <c r="BF105" i="2"/>
  <c r="BF54" i="2"/>
  <c r="BF57" i="2"/>
  <c r="BF59" i="2"/>
  <c r="BF61" i="2"/>
  <c r="BF64" i="2"/>
  <c r="BF78" i="2"/>
  <c r="BF14" i="2"/>
  <c r="BF46" i="2"/>
  <c r="BF43" i="2"/>
  <c r="BF29" i="2"/>
  <c r="BF47" i="2"/>
  <c r="BF37" i="2"/>
  <c r="BF7" i="2"/>
  <c r="BF52" i="2"/>
  <c r="BF30" i="2"/>
  <c r="BF12" i="2"/>
  <c r="BF11" i="2"/>
  <c r="BF44" i="2"/>
  <c r="BF19" i="2"/>
  <c r="BF20" i="2"/>
  <c r="BF18" i="2"/>
  <c r="BF13" i="2"/>
  <c r="BF31" i="2"/>
  <c r="BF9" i="2"/>
  <c r="BF28" i="2"/>
  <c r="BF15" i="2"/>
  <c r="BF10" i="2"/>
  <c r="BF36" i="2"/>
  <c r="BF32" i="2"/>
  <c r="BG5" i="2"/>
  <c r="BF23" i="2"/>
  <c r="BG116" i="2" l="1"/>
  <c r="BG115" i="2"/>
  <c r="BG84" i="2"/>
  <c r="BG99" i="2"/>
  <c r="BG81" i="2"/>
  <c r="BG87" i="2"/>
  <c r="BG105" i="2"/>
  <c r="BG57" i="2"/>
  <c r="BG61" i="2"/>
  <c r="BG78" i="2"/>
  <c r="BG64" i="2"/>
  <c r="BG59" i="2"/>
  <c r="BG54" i="2"/>
  <c r="BG28" i="2"/>
  <c r="BG52" i="2"/>
  <c r="BG47" i="2"/>
  <c r="BG9" i="2"/>
  <c r="BG13" i="2"/>
  <c r="BH5" i="2"/>
  <c r="BG20" i="2"/>
  <c r="BG37" i="2"/>
  <c r="BG46" i="2"/>
  <c r="BG15" i="2"/>
  <c r="BG23" i="2"/>
  <c r="BG32" i="2"/>
  <c r="BG14" i="2"/>
  <c r="BG7" i="2"/>
  <c r="BG36" i="2"/>
  <c r="BG30" i="2"/>
  <c r="BG18" i="2"/>
  <c r="BG11" i="2"/>
  <c r="BG44" i="2"/>
  <c r="BG29" i="2"/>
  <c r="BG43" i="2"/>
  <c r="BG12" i="2"/>
  <c r="BG31" i="2"/>
  <c r="BG10" i="2"/>
  <c r="BG19" i="2"/>
  <c r="BH18" i="2"/>
  <c r="BH116" i="2" l="1"/>
  <c r="BH115" i="2"/>
  <c r="BH87" i="2"/>
  <c r="BH105" i="2"/>
  <c r="BH84" i="2"/>
  <c r="BH99" i="2"/>
  <c r="BH81" i="2"/>
  <c r="BH57" i="2"/>
  <c r="BH54" i="2"/>
  <c r="BH78" i="2"/>
  <c r="BH61" i="2"/>
  <c r="BH64" i="2"/>
  <c r="BH59" i="2"/>
  <c r="BH32" i="2"/>
  <c r="BH47" i="2"/>
  <c r="BH43" i="2"/>
  <c r="BH52" i="2"/>
  <c r="BH19" i="2"/>
  <c r="BH10" i="2"/>
  <c r="BH23" i="2"/>
  <c r="BH28" i="2"/>
  <c r="BH29" i="2"/>
  <c r="BH20" i="2"/>
  <c r="BH30" i="2"/>
  <c r="BH44" i="2"/>
  <c r="BH13" i="2"/>
  <c r="BH36" i="2"/>
  <c r="BH46" i="2"/>
  <c r="BH7" i="2"/>
  <c r="BH11" i="2"/>
  <c r="BH12" i="2"/>
  <c r="BH9" i="2"/>
  <c r="BH31" i="2"/>
  <c r="BH37" i="2"/>
  <c r="BH14" i="2"/>
  <c r="BI5" i="2"/>
  <c r="BH15" i="2"/>
  <c r="BI116" i="2" l="1"/>
  <c r="BI115" i="2"/>
  <c r="BI81" i="2"/>
  <c r="BI84" i="2"/>
  <c r="BI87" i="2"/>
  <c r="BI99" i="2"/>
  <c r="BI105" i="2"/>
  <c r="BI54" i="2"/>
  <c r="BI57" i="2"/>
  <c r="BI59" i="2"/>
  <c r="BI61" i="2"/>
  <c r="BI64" i="2"/>
  <c r="BI78" i="2"/>
  <c r="BI23" i="2"/>
  <c r="BI10" i="2"/>
  <c r="BI30" i="2"/>
  <c r="BI9" i="2"/>
  <c r="BI52" i="2"/>
  <c r="BI47" i="2"/>
  <c r="BI19" i="2"/>
  <c r="BI18" i="2"/>
  <c r="BI43" i="2"/>
  <c r="BI28" i="2"/>
  <c r="BI11" i="2"/>
  <c r="BI44" i="2"/>
  <c r="BI14" i="2"/>
  <c r="BI12" i="2"/>
  <c r="BI32" i="2"/>
  <c r="BI37" i="2"/>
  <c r="BI4" i="2"/>
  <c r="BI29" i="2"/>
  <c r="BI36" i="2"/>
  <c r="BI20" i="2"/>
  <c r="BI13" i="2"/>
  <c r="BI46" i="2"/>
  <c r="BI7" i="2"/>
  <c r="BJ5" i="2"/>
  <c r="BI31" i="2"/>
  <c r="BI15" i="2"/>
  <c r="BJ116" i="2" l="1"/>
  <c r="BJ115" i="2"/>
  <c r="BJ81" i="2"/>
  <c r="BJ87" i="2"/>
  <c r="BJ105" i="2"/>
  <c r="BJ84" i="2"/>
  <c r="BJ99" i="2"/>
  <c r="BJ54" i="2"/>
  <c r="BJ59" i="2"/>
  <c r="BJ64" i="2"/>
  <c r="BJ57" i="2"/>
  <c r="BJ78" i="2"/>
  <c r="BJ61" i="2"/>
  <c r="BJ47" i="2"/>
  <c r="BJ32" i="2"/>
  <c r="BJ46" i="2"/>
  <c r="BJ15" i="2"/>
  <c r="BK5" i="2"/>
  <c r="BJ14" i="2"/>
  <c r="BJ23" i="2"/>
  <c r="BJ30" i="2"/>
  <c r="BJ52" i="2"/>
  <c r="BJ36" i="2"/>
  <c r="BJ7" i="2"/>
  <c r="BJ20" i="2"/>
  <c r="BJ28" i="2"/>
  <c r="BJ29" i="2"/>
  <c r="BJ37" i="2"/>
  <c r="BJ11" i="2"/>
  <c r="BJ12" i="2"/>
  <c r="BJ31" i="2"/>
  <c r="BJ9" i="2"/>
  <c r="BJ43" i="2"/>
  <c r="BJ18" i="2"/>
  <c r="BJ13" i="2"/>
  <c r="BJ44" i="2"/>
  <c r="BJ10" i="2"/>
  <c r="BJ19" i="2"/>
  <c r="BK115" i="2" l="1"/>
  <c r="BK116" i="2"/>
  <c r="BK81" i="2"/>
  <c r="BK84" i="2"/>
  <c r="BK99" i="2"/>
  <c r="BK87" i="2"/>
  <c r="BK105" i="2"/>
  <c r="BK54" i="2"/>
  <c r="BK57" i="2"/>
  <c r="BK64" i="2"/>
  <c r="BK78" i="2"/>
  <c r="BK59" i="2"/>
  <c r="BK61" i="2"/>
  <c r="BK23" i="2"/>
  <c r="BK28" i="2"/>
  <c r="BK32" i="2"/>
  <c r="BK9" i="2"/>
  <c r="BK47" i="2"/>
  <c r="BK44" i="2"/>
  <c r="BK31" i="2"/>
  <c r="BK52" i="2"/>
  <c r="BK14" i="2"/>
  <c r="BK30" i="2"/>
  <c r="BL5" i="2"/>
  <c r="BK7" i="2"/>
  <c r="BK18" i="2"/>
  <c r="BK11" i="2"/>
  <c r="BK43" i="2"/>
  <c r="BK19" i="2"/>
  <c r="BK20" i="2"/>
  <c r="BK36" i="2"/>
  <c r="BK10" i="2"/>
  <c r="BK29" i="2"/>
  <c r="BK13" i="2"/>
  <c r="BK15" i="2"/>
  <c r="BK37" i="2"/>
  <c r="BK12" i="2"/>
  <c r="BK46" i="2"/>
  <c r="BL116" i="2" l="1"/>
  <c r="BL115" i="2"/>
  <c r="BL81" i="2"/>
  <c r="BL84" i="2"/>
  <c r="BL99" i="2"/>
  <c r="BL87" i="2"/>
  <c r="BL105" i="2"/>
  <c r="BL57" i="2"/>
  <c r="BL61" i="2"/>
  <c r="BL78" i="2"/>
  <c r="BL59" i="2"/>
  <c r="BL54" i="2"/>
  <c r="BL64" i="2"/>
  <c r="BL23" i="2"/>
  <c r="BL15" i="2"/>
  <c r="BL30" i="2"/>
  <c r="BL31" i="2"/>
  <c r="BL44" i="2"/>
  <c r="BL9" i="2"/>
  <c r="BL36" i="2"/>
  <c r="BL20" i="2"/>
  <c r="BL43" i="2"/>
  <c r="BL28" i="2"/>
  <c r="BL37" i="2"/>
  <c r="BL7" i="2"/>
  <c r="BL19" i="2"/>
  <c r="BL10" i="2"/>
  <c r="BL46" i="2"/>
  <c r="BL32" i="2"/>
  <c r="BL47" i="2"/>
  <c r="BL14" i="2"/>
  <c r="BL13" i="2"/>
  <c r="BL11" i="2"/>
  <c r="BL29" i="2"/>
  <c r="BM5" i="2"/>
  <c r="BL52" i="2"/>
  <c r="BL12" i="2"/>
  <c r="BL18" i="2"/>
  <c r="BM116" i="2" l="1"/>
  <c r="BM115" i="2"/>
  <c r="BM54" i="2"/>
  <c r="BM57" i="2"/>
  <c r="BM59" i="2"/>
  <c r="BM61" i="2"/>
  <c r="BM64" i="2"/>
  <c r="BM78" i="2"/>
  <c r="BM37" i="2"/>
  <c r="BN5" i="2"/>
  <c r="BM12" i="2"/>
  <c r="BM30" i="2"/>
  <c r="BM20" i="2"/>
  <c r="BM9" i="2"/>
  <c r="BM14" i="2"/>
  <c r="BM43" i="2"/>
  <c r="BM36" i="2"/>
  <c r="BM32" i="2"/>
  <c r="BM29" i="2"/>
  <c r="BM52" i="2"/>
  <c r="BM15" i="2"/>
  <c r="BM10" i="2"/>
  <c r="BM47" i="2"/>
  <c r="BM11" i="2"/>
  <c r="BM13" i="2"/>
  <c r="BM28" i="2"/>
  <c r="BM23" i="2"/>
  <c r="BM31" i="2"/>
  <c r="BM19" i="2"/>
  <c r="BM7" i="2"/>
  <c r="BM46" i="2"/>
  <c r="BM18" i="2"/>
  <c r="BM44" i="2"/>
  <c r="BN19" i="2"/>
  <c r="BN116" i="2" l="1"/>
  <c r="BN115" i="2"/>
  <c r="BN57" i="2"/>
  <c r="BN61" i="2"/>
  <c r="BN64" i="2"/>
  <c r="BN59" i="2"/>
  <c r="BN54" i="2"/>
  <c r="BN78" i="2"/>
  <c r="BN23" i="2"/>
  <c r="BN29" i="2"/>
  <c r="BN36" i="2"/>
  <c r="BN15" i="2"/>
  <c r="BN31" i="2"/>
  <c r="BN14" i="2"/>
  <c r="BN12" i="2"/>
  <c r="BN32" i="2"/>
  <c r="BN46" i="2"/>
  <c r="BN47" i="2"/>
  <c r="BN10" i="2"/>
  <c r="BN20" i="2"/>
  <c r="BN18" i="2"/>
  <c r="BN37" i="2"/>
  <c r="BN30" i="2"/>
  <c r="BN7" i="2"/>
  <c r="BN9" i="2"/>
  <c r="BN11" i="2"/>
  <c r="BN43" i="2"/>
  <c r="BN13" i="2"/>
  <c r="BN28" i="2"/>
  <c r="BN52" i="2"/>
  <c r="BO5" i="2"/>
  <c r="BN44" i="2"/>
  <c r="BO116" i="2" l="1"/>
  <c r="BO115" i="2"/>
  <c r="BO54" i="2"/>
  <c r="BO59" i="2"/>
  <c r="BO64" i="2"/>
  <c r="BO78" i="2"/>
  <c r="BO61" i="2"/>
  <c r="BO57" i="2"/>
  <c r="BO23" i="2"/>
  <c r="BO20" i="2"/>
  <c r="BO36" i="2"/>
  <c r="BO14" i="2"/>
  <c r="BO31" i="2"/>
  <c r="BO47" i="2"/>
  <c r="BO10" i="2"/>
  <c r="BO30" i="2"/>
  <c r="BO32" i="2"/>
  <c r="BO52" i="2"/>
  <c r="BO7" i="2"/>
  <c r="BO11" i="2"/>
  <c r="BO15" i="2"/>
  <c r="BO28" i="2"/>
  <c r="BO46" i="2"/>
  <c r="BO12" i="2"/>
  <c r="BO37" i="2"/>
  <c r="BO44" i="2"/>
  <c r="BO43" i="2"/>
  <c r="BO9" i="2"/>
  <c r="BO29" i="2"/>
  <c r="BO13" i="2"/>
  <c r="BO19" i="2"/>
  <c r="BO18" i="2"/>
</calcChain>
</file>

<file path=xl/sharedStrings.xml><?xml version="1.0" encoding="utf-8"?>
<sst xmlns="http://schemas.openxmlformats.org/spreadsheetml/2006/main" count="543" uniqueCount="182">
  <si>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</si>
  <si>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Legend:</t>
  </si>
  <si>
    <t>Enter Company Name in cell B2.
A legend is in cells I2 through AC2.</t>
  </si>
  <si>
    <t>On Track</t>
  </si>
  <si>
    <t>Low Risk</t>
  </si>
  <si>
    <t>Med Risk</t>
  </si>
  <si>
    <t>High Risk</t>
  </si>
  <si>
    <t>Unassigned</t>
  </si>
  <si>
    <t>Enter the name of the Project Lead in cell B3. Enter the Project Start date in cell F3 or allow the sample formula to find the smallest date value from the Gantt Data table.  
Project Start Date: label is in cell D3.</t>
  </si>
  <si>
    <t>Project Start Date:</t>
  </si>
  <si>
    <t>A Scrolling Increment is in cell F4. 
Months for the dates in row 5 are displayed starting in cells I4 through cell BL4.
Do not modify these cells. They are auto updated based on the project start date in cell F3.</t>
  </si>
  <si>
    <t>Scrolling Increment:</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</si>
  <si>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</si>
  <si>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</si>
  <si>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</si>
  <si>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Category</t>
  </si>
  <si>
    <t>Assigned To</t>
  </si>
  <si>
    <t>Start</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</si>
  <si>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</si>
  <si>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</si>
  <si>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Milestone</t>
  </si>
  <si>
    <t>This is an empty row</t>
  </si>
  <si>
    <t>This row marks the end of the Gantt milestone data. DO NOT enter anything in this row. 
To add more items, insert new rows above this one.</t>
  </si>
  <si>
    <t>To add more data, Insert new rows ABOVE this one</t>
  </si>
  <si>
    <t>TO-DO LIST APP</t>
  </si>
  <si>
    <t>TickThat</t>
  </si>
  <si>
    <t>Lưu Thành Đạt</t>
  </si>
  <si>
    <t>Task</t>
  </si>
  <si>
    <t>Tasks</t>
  </si>
  <si>
    <t>Level</t>
  </si>
  <si>
    <t>Chọn Đề Tài</t>
  </si>
  <si>
    <t>Xác Định Đề Tài</t>
  </si>
  <si>
    <t>Thống Nhất Cách Làm Việc Nhóm</t>
  </si>
  <si>
    <t>Progress2</t>
  </si>
  <si>
    <t>Story Point</t>
  </si>
  <si>
    <t>Thống nhất về ngôn ngữ, công cụ và công nghệ dùng cho đồ án</t>
  </si>
  <si>
    <t>Phổ biến lộ trình học Front-End, Back-End</t>
  </si>
  <si>
    <t>Level_0</t>
  </si>
  <si>
    <t>Milestone_1</t>
  </si>
  <si>
    <t>Milestone_2</t>
  </si>
  <si>
    <t>Leader</t>
  </si>
  <si>
    <t>Time</t>
  </si>
  <si>
    <t>Phân Tích Hệ Thống Vấn Đề</t>
  </si>
  <si>
    <t>Khảo Sát Thị Trường</t>
  </si>
  <si>
    <t>Level_1</t>
  </si>
  <si>
    <t>Xác Định Những Tính Năng Sẽ Có Trong Phần Mềm</t>
  </si>
  <si>
    <t>Chọn Những Tính Năng Sẽ Có ở Level_1</t>
  </si>
  <si>
    <t>Tìm hiểu và phân tích Workflow</t>
  </si>
  <si>
    <t>Ước Lượng Story Point cho những tính năng và task ở Level_1</t>
  </si>
  <si>
    <t>Phân Tích và Đặc Tả Mô Hình DFD</t>
  </si>
  <si>
    <t>Phân Tích và Đặc Tả Mô Hình BFD</t>
  </si>
  <si>
    <t>Phân Tích bảng dữ liệu</t>
  </si>
  <si>
    <t>Viết User Story ở Level_1</t>
  </si>
  <si>
    <t>22/09/2020</t>
  </si>
  <si>
    <t>25/09/2020</t>
  </si>
  <si>
    <t>Phân Tích UseCase</t>
  </si>
  <si>
    <t>Milestone_3</t>
  </si>
  <si>
    <t>Thiết Kế Hệ Thống</t>
  </si>
  <si>
    <t>Thiết Kế DFD Diagram</t>
  </si>
  <si>
    <t xml:space="preserve">Thiết Kế BFD Diagram </t>
  </si>
  <si>
    <t>Thiết Kế Cơ Sở Dữ Liệu</t>
  </si>
  <si>
    <t>Thiết Kế Giao Diện Phần Mềm</t>
  </si>
  <si>
    <t>Thiết Kế Xử Lý Logic của các chức năng</t>
  </si>
  <si>
    <t>Đặc Tả UseCase Diagram</t>
  </si>
  <si>
    <t>Thiết Kế UseCase Diagram</t>
  </si>
  <si>
    <t>Phân Tích Những Rủi Ro của Phần Mềm</t>
  </si>
  <si>
    <t>Phân Tích Yêu Cầu Chức Năng và Phi Chức Năng</t>
  </si>
  <si>
    <t>Phân Tích và Phổ Biến về Quy Mô Phần Mềm</t>
  </si>
  <si>
    <t>Milestone_4</t>
  </si>
  <si>
    <t>14/10/2020</t>
  </si>
  <si>
    <t>Xây Dựng Phần Mềm</t>
  </si>
  <si>
    <t>Phân Tích Project Structure</t>
  </si>
  <si>
    <t>Xây Dựng Prototype</t>
  </si>
  <si>
    <t>Thêm Contributor vào Repository Github</t>
  </si>
  <si>
    <t>Cài Đặt Môi Trường cho FrontEnd</t>
  </si>
  <si>
    <t>Cài Đặt Môi Trường Cho BackEnd</t>
  </si>
  <si>
    <t>Feature</t>
  </si>
  <si>
    <t>Xây Dựng Lớp Controller cho TaskList</t>
  </si>
  <si>
    <t>Xây Dựng Lớp DTO cho TaskList</t>
  </si>
  <si>
    <t>Xây Dựng Lớp Service cho TaskList</t>
  </si>
  <si>
    <t>Xây Dựng Lớp DAO cho TaskList</t>
  </si>
  <si>
    <t>Xây Dựng Các Task Component</t>
  </si>
  <si>
    <t>Xây Dựng API cho phần tasklist</t>
  </si>
  <si>
    <t>Xây Dựng UI cho TaskList</t>
  </si>
  <si>
    <t>Tổng Hợp Thành Tính Năng TaskList Hoàn Thiện</t>
  </si>
  <si>
    <t>Quy Định về Chuẩn CleanCode, Comment</t>
  </si>
  <si>
    <t>Quy Định về Quy Tắc Commit Trên Github</t>
  </si>
  <si>
    <t>Chia Các Branch Dev Trên Github</t>
  </si>
  <si>
    <t>Chia Các Branch Dev Trên GitHub</t>
  </si>
  <si>
    <t>Phân Tích Các Chuẩn Dữ Liệu Của API</t>
  </si>
  <si>
    <t>Xây Dựng Các Login Component</t>
  </si>
  <si>
    <t>Xây Dựng Lớp DTO cho User</t>
  </si>
  <si>
    <t>Xây Dựng Lớp Controller cho User</t>
  </si>
  <si>
    <t>Xây Dựng Lớp Service cho User</t>
  </si>
  <si>
    <t>Xây Dựng Lớp DAO cho User</t>
  </si>
  <si>
    <t>Xây Dựng API cho phần User</t>
  </si>
  <si>
    <t>Xây Dựng UI cho User</t>
  </si>
  <si>
    <t>Xây Dựng User Component</t>
  </si>
  <si>
    <t>Tổng Hợp Thành Tính Năng Đăng Nhập Hoàn Thiện</t>
  </si>
  <si>
    <t>Xây Dựng Tính Năng Log In With Google Account</t>
  </si>
  <si>
    <t>Tổng Hợp Thành Tính Năng Quản Lý User Account Hoàn Thiện</t>
  </si>
  <si>
    <t>Xây Dựng Search Component</t>
  </si>
  <si>
    <t>Hoàn Thiện Tính Năng Search</t>
  </si>
  <si>
    <t>Xây Dựng Sort By Component</t>
  </si>
  <si>
    <t>Hoàn Thiện Tính Năng Sort by</t>
  </si>
  <si>
    <t>Xây Dựng Group By Component</t>
  </si>
  <si>
    <t>Hoàn Thiện Tính Năng Group By</t>
  </si>
  <si>
    <t>Xây Dựng Favorite Component</t>
  </si>
  <si>
    <t>Hoàn Thiện Tính Năng Favorite</t>
  </si>
  <si>
    <t>Xây Dựng Tính Năng Undo Task</t>
  </si>
  <si>
    <t>Xây Dựng HomePage</t>
  </si>
  <si>
    <t>Xây Dựng Menu và Side Bar</t>
  </si>
  <si>
    <t>Xây Dựng Inbox Component</t>
  </si>
  <si>
    <t>Hoàn Thiện Tính Năng Inbox</t>
  </si>
  <si>
    <t>Xây Dựng Today Component</t>
  </si>
  <si>
    <t>Hoàn Thiện Tính Năng Today</t>
  </si>
  <si>
    <t>Xây Dựng Week Component</t>
  </si>
  <si>
    <t>Hoàn Thiện Tính Năng Week</t>
  </si>
  <si>
    <t>Xây Dựng Upcomming Component</t>
  </si>
  <si>
    <t>Hoàn Thiện Tính Năng UpComming</t>
  </si>
  <si>
    <t>Xây Dựng Reminder Component</t>
  </si>
  <si>
    <t>Xây Đựng Email Service để nhắc qua gmail</t>
  </si>
  <si>
    <t>Hoàn Thiện Tính Năng Reminder</t>
  </si>
  <si>
    <t>Xây Dựng Notification Component</t>
  </si>
  <si>
    <t>Xây Dựng UI Notification</t>
  </si>
  <si>
    <t>Xây Dựng Lớp DTO cho Notification</t>
  </si>
  <si>
    <t>Xây Dựng Lớp Controller cho Notification</t>
  </si>
  <si>
    <t>Xây Dựng Lớp Service cho Notification</t>
  </si>
  <si>
    <t>Xây Dựng Lớp DAO cho Notification</t>
  </si>
  <si>
    <t>Xây Dựng API cho phần Notification</t>
  </si>
  <si>
    <t>Hoàn Thiện Notification</t>
  </si>
  <si>
    <t>Xây Dựng Pomodoro Component</t>
  </si>
  <si>
    <t>Xây Dựng UI Pomodoro</t>
  </si>
  <si>
    <t>Xây Dựng Lớp DTO cho Pomodoro</t>
  </si>
  <si>
    <t>Xây Dựng Lớp Controller cho Pomodoro</t>
  </si>
  <si>
    <t>Xây Dựng Lớp Service cho Pomodoro</t>
  </si>
  <si>
    <t>Xây Dựng Lớp DAO cho Pomodoro</t>
  </si>
  <si>
    <t>Xây Dựng API cho phần Pomodoro</t>
  </si>
  <si>
    <t>Hoàn Thiện Pomodoro</t>
  </si>
  <si>
    <t>Xây Dựng trang Giới Thiệu</t>
  </si>
  <si>
    <t>Xây Dựng trang Setting</t>
  </si>
  <si>
    <t>Xây Dựng Repeater Component</t>
  </si>
  <si>
    <t>Xây Dựng Lớp DTO cho Repeater</t>
  </si>
  <si>
    <t>Xây Dựng Lớp Controller cho Repeater</t>
  </si>
  <si>
    <t>Xây Dựng Lớp Service cho Repeater</t>
  </si>
  <si>
    <t>Xây Dựng Lớp DAO cho Repeater</t>
  </si>
  <si>
    <t>Tính Năng Drag and Drop</t>
  </si>
  <si>
    <t>Tính Năng Set theme</t>
  </si>
  <si>
    <t>Tính Năng Set Layout</t>
  </si>
  <si>
    <t>Tính Năng Copy and Paste Multiple Lines</t>
  </si>
  <si>
    <t>Kiểm Thử Phần Mềm</t>
  </si>
  <si>
    <t>Kiểm Thử TaskList</t>
  </si>
  <si>
    <t>Kiểm Thử Log in with Google Account</t>
  </si>
  <si>
    <t>Kiểm Thử Notes</t>
  </si>
  <si>
    <t>Kiểm Thử Search</t>
  </si>
  <si>
    <t>Kiểm Thử Sort by</t>
  </si>
  <si>
    <t>Kiểm Thử Favorites</t>
  </si>
  <si>
    <t>Kiểm Thử Group by</t>
  </si>
  <si>
    <t>Kiểm Thử Undo task</t>
  </si>
  <si>
    <t>Kiểm Thử Inbox</t>
  </si>
  <si>
    <t>Kiểm Thử Today</t>
  </si>
  <si>
    <t>Kiểm Thử Week</t>
  </si>
  <si>
    <t>Kiểm Thử Upcoming</t>
  </si>
  <si>
    <t>Kiểm Thử Reminder</t>
  </si>
  <si>
    <t>Kiểm Thử DrapDropTask</t>
  </si>
  <si>
    <t>Kiểm Thử Repeater</t>
  </si>
  <si>
    <t>Kiểm Thử set theme</t>
  </si>
  <si>
    <t>Kiểm Thử set layout</t>
  </si>
  <si>
    <t>Kiểm Thử copy &amp; paste multiple lines</t>
  </si>
  <si>
    <t>Kiểm thử API</t>
  </si>
  <si>
    <t>Kiểm Thử Hiệu Năng Của Hệ Thống</t>
  </si>
  <si>
    <t>Đánh Giá Phần Mềm</t>
  </si>
  <si>
    <t>Release Version của Level 1</t>
  </si>
  <si>
    <t>Milestone_5</t>
  </si>
  <si>
    <t>Milestone_6</t>
  </si>
  <si>
    <t>Milestone_7</t>
  </si>
  <si>
    <t>Milestone_8</t>
  </si>
  <si>
    <t>Milestone_9</t>
  </si>
  <si>
    <t>Milestone_10</t>
  </si>
  <si>
    <t>Milestone_11</t>
  </si>
  <si>
    <t>Milestone_12</t>
  </si>
  <si>
    <t>Milestone_13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</si>
</sst>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164" formatCode="d"/>
    <numFmt numFmtId="165" formatCode="dd/mm/yyyy"/>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22"/>
      <color theme="1" tint="0.34998626667073579"/>
      <name val="Calibri Light"/>
      <family val="2"/>
      <scheme val="major"/>
    </font>
    <font>
      <b/>
      <sz val="20"/>
      <color theme="4" tint="-0.249977111117893"/>
      <name val="Calibri Light"/>
      <family val="2"/>
      <scheme val="major"/>
    </font>
    <font>
      <sz val="10"/>
      <name val="Calibri"/>
      <family val="2"/>
      <scheme val="minor"/>
    </font>
    <font>
      <sz val="14"/>
      <color theme="1"/>
      <name val="Calibri"/>
      <family val="2"/>
      <scheme val="minor"/>
    </font>
    <font>
      <b/>
      <sz val="14"/>
      <color theme="0"/>
      <name val="Calibri"/>
      <family val="2"/>
      <scheme val="minor"/>
    </font>
    <font>
      <b/>
      <sz val="14"/>
      <name val="Calibri"/>
      <family val="2"/>
      <scheme val="minor"/>
    </font>
    <font>
      <sz val="16"/>
      <color theme="1"/>
      <name val="Calibri"/>
      <family val="2"/>
      <scheme val="minor"/>
    </font>
    <font>
      <sz val="10"/>
      <color theme="0"/>
      <name val="Calibri"/>
      <family val="2"/>
      <scheme val="minor"/>
    </font>
    <font>
      <b/>
      <sz val="10"/>
      <color theme="0"/>
      <name val="Calibri"/>
      <family val="2"/>
      <scheme val="minor"/>
    </font>
    <font>
      <sz val="11"/>
      <name val="Calibri"/>
      <family val="2"/>
      <scheme val="minor"/>
    </font>
    <font>
      <b/>
      <sz val="11"/>
      <color theme="1" tint="0.499984740745262"/>
      <name val="Calibri"/>
      <family val="2"/>
      <scheme val="minor"/>
    </font>
    <font>
      <u/>
      <sz val="11"/>
      <color indexed="12"/>
      <name val="Arial"/>
      <family val="2"/>
    </font>
    <font>
      <sz val="10"/>
      <color theme="1" tint="0.499984740745262"/>
      <name val="Arial"/>
      <family val="2"/>
    </font>
    <font>
      <sz val="10"/>
      <color theme="1"/>
      <name val="Calibri"/>
      <family val="2"/>
      <scheme val="minor"/>
    </font>
    <font>
      <sz val="11"/>
      <color theme="1"/>
      <name val="Calibri"/>
      <scheme val="minor"/>
    </font>
  </fonts>
  <fills count="11">
    <fill>
      <patternFill patternType="none"/>
    </fill>
    <fill>
      <patternFill patternType="gray125"/>
    </fill>
    <fill>
      <patternFill patternType="solid">
        <fgColor theme="6"/>
      </patternFill>
    </fill>
    <fill>
      <patternFill patternType="solid">
        <fgColor theme="4"/>
        <bgColor indexed="64"/>
      </patternFill>
    </fill>
    <fill>
      <patternFill patternType="solid">
        <fgColor theme="6"/>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4.9989318521683403E-2"/>
        <bgColor indexed="64"/>
      </patternFill>
    </fill>
  </fills>
  <borders count="13">
    <border>
      <left/>
      <right/>
      <top/>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s>
  <cellStyleXfs count="12">
    <xf numFmtId="0" fontId="0" fillId="0" borderId="0"/>
    <xf numFmtId="41" fontId="1" fillId="0" borderId="0" applyFont="0" applyFill="0" applyBorder="0" applyAlignment="0" applyProtection="0"/>
    <xf numFmtId="0" fontId="3" fillId="2" borderId="0" applyNumberFormat="0" applyBorder="0" applyAlignment="0" applyProtection="0"/>
    <xf numFmtId="0" fontId="3" fillId="0" borderId="0"/>
    <xf numFmtId="0" fontId="4" fillId="0" borderId="0" applyNumberFormat="0" applyFill="0" applyBorder="0" applyAlignment="0" applyProtection="0"/>
    <xf numFmtId="0" fontId="7" fillId="0" borderId="0" applyNumberFormat="0" applyFill="0" applyProtection="0">
      <alignment vertical="top"/>
    </xf>
    <xf numFmtId="0" fontId="7" fillId="0" borderId="0" applyNumberFormat="0" applyFill="0" applyAlignment="0" applyProtection="0"/>
    <xf numFmtId="0" fontId="1" fillId="0" borderId="0" applyNumberFormat="0" applyFill="0" applyProtection="0">
      <alignment horizontal="right" vertical="center" indent="1"/>
    </xf>
    <xf numFmtId="14" fontId="1" fillId="0" borderId="0" applyFont="0" applyFill="0" applyBorder="0">
      <alignment horizontal="center" vertical="center"/>
    </xf>
    <xf numFmtId="9" fontId="1" fillId="0" borderId="0" applyFont="0" applyFill="0" applyBorder="0" applyProtection="0">
      <alignment horizontal="center" vertical="center"/>
    </xf>
    <xf numFmtId="37" fontId="1" fillId="0" borderId="0" applyFont="0" applyFill="0" applyBorder="0" applyProtection="0">
      <alignment horizontal="center" vertical="center"/>
    </xf>
    <xf numFmtId="0" fontId="15" fillId="0" borderId="0" applyNumberFormat="0" applyFill="0" applyBorder="0" applyAlignment="0" applyProtection="0">
      <alignment vertical="top"/>
      <protection locked="0"/>
    </xf>
  </cellStyleXfs>
  <cellXfs count="65">
    <xf numFmtId="0" fontId="0" fillId="0" borderId="0" xfId="0"/>
    <xf numFmtId="0" fontId="3" fillId="0" borderId="0" xfId="3" applyAlignment="1">
      <alignment wrapText="1"/>
    </xf>
    <xf numFmtId="0" fontId="4" fillId="0" borderId="0" xfId="4" applyAlignment="1">
      <alignment horizontal="left"/>
    </xf>
    <xf numFmtId="0" fontId="5" fillId="0" borderId="0" xfId="0" applyFont="1" applyAlignment="1">
      <alignment horizontal="left"/>
    </xf>
    <xf numFmtId="0" fontId="6" fillId="0" borderId="0" xfId="0" applyFont="1" applyAlignment="1">
      <alignment horizontal="center" vertical="center"/>
    </xf>
    <xf numFmtId="0" fontId="6" fillId="0" borderId="0" xfId="0" applyFont="1"/>
    <xf numFmtId="0" fontId="7" fillId="0" borderId="0" xfId="6"/>
    <xf numFmtId="0" fontId="0" fillId="0" borderId="1" xfId="0" applyBorder="1" applyAlignment="1">
      <alignment horizontal="center"/>
    </xf>
    <xf numFmtId="0" fontId="0" fillId="0" borderId="1" xfId="0" applyBorder="1"/>
    <xf numFmtId="0" fontId="7" fillId="0" borderId="0" xfId="5">
      <alignment vertical="top"/>
    </xf>
    <xf numFmtId="0" fontId="0" fillId="0" borderId="4" xfId="0" applyBorder="1"/>
    <xf numFmtId="0" fontId="0" fillId="0" borderId="5" xfId="0" applyNumberFormat="1" applyBorder="1" applyAlignment="1">
      <alignment horizontal="center" vertical="center"/>
    </xf>
    <xf numFmtId="0" fontId="10" fillId="0" borderId="0" xfId="0" applyFont="1"/>
    <xf numFmtId="164" fontId="11" fillId="8" borderId="6" xfId="0" applyNumberFormat="1" applyFont="1" applyFill="1" applyBorder="1" applyAlignment="1">
      <alignment horizontal="center" vertical="center"/>
    </xf>
    <xf numFmtId="164" fontId="11" fillId="8" borderId="0" xfId="0" applyNumberFormat="1" applyFont="1" applyFill="1" applyBorder="1" applyAlignment="1">
      <alignment horizontal="center" vertical="center"/>
    </xf>
    <xf numFmtId="164" fontId="11" fillId="8" borderId="7" xfId="0" applyNumberFormat="1" applyFont="1" applyFill="1" applyBorder="1" applyAlignment="1">
      <alignment horizontal="center" vertical="center"/>
    </xf>
    <xf numFmtId="0" fontId="0" fillId="0" borderId="0" xfId="0" applyBorder="1"/>
    <xf numFmtId="164" fontId="6" fillId="8" borderId="6" xfId="0" applyNumberFormat="1" applyFont="1" applyFill="1" applyBorder="1" applyAlignment="1">
      <alignment horizontal="center" vertical="center"/>
    </xf>
    <xf numFmtId="164" fontId="6" fillId="8" borderId="0" xfId="0" applyNumberFormat="1" applyFont="1" applyFill="1" applyBorder="1" applyAlignment="1">
      <alignment horizontal="center" vertical="center"/>
    </xf>
    <xf numFmtId="164" fontId="6" fillId="8" borderId="7" xfId="0" applyNumberFormat="1" applyFont="1" applyFill="1" applyBorder="1" applyAlignment="1">
      <alignment horizontal="center" vertical="center"/>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11" fillId="8" borderId="8" xfId="0" applyFont="1" applyFill="1" applyBorder="1" applyAlignment="1">
      <alignment horizontal="center" vertical="center" shrinkToFit="1"/>
    </xf>
    <xf numFmtId="0" fontId="3" fillId="0" borderId="0" xfId="3"/>
    <xf numFmtId="0" fontId="0" fillId="0" borderId="0" xfId="0" applyFont="1" applyFill="1" applyBorder="1" applyAlignment="1">
      <alignment horizontal="left" wrapText="1" indent="2"/>
    </xf>
    <xf numFmtId="9" fontId="0" fillId="0" borderId="0" xfId="9" applyFont="1" applyFill="1" applyBorder="1" applyAlignment="1">
      <alignment horizontal="center" vertical="center"/>
    </xf>
    <xf numFmtId="9" fontId="0" fillId="0" borderId="0" xfId="9" applyFont="1" applyFill="1" applyBorder="1">
      <alignment horizontal="center" vertical="center"/>
    </xf>
    <xf numFmtId="0" fontId="0" fillId="0" borderId="9" xfId="0" applyBorder="1" applyAlignment="1">
      <alignment vertical="center"/>
    </xf>
    <xf numFmtId="0" fontId="2" fillId="0" borderId="0" xfId="0" applyFont="1" applyFill="1" applyBorder="1" applyAlignment="1">
      <alignment horizontal="left" wrapText="1" indent="1"/>
    </xf>
    <xf numFmtId="0" fontId="0" fillId="0" borderId="0" xfId="0" applyFont="1" applyFill="1" applyBorder="1" applyAlignment="1">
      <alignment horizontal="center" vertical="center"/>
    </xf>
    <xf numFmtId="0" fontId="13" fillId="0" borderId="0" xfId="0" applyNumberFormat="1" applyFont="1" applyFill="1" applyBorder="1" applyAlignment="1">
      <alignment horizontal="center" vertical="center"/>
    </xf>
    <xf numFmtId="0" fontId="0" fillId="0" borderId="10" xfId="0" applyBorder="1" applyAlignment="1">
      <alignment horizontal="center" vertical="center"/>
    </xf>
    <xf numFmtId="0" fontId="0" fillId="0" borderId="0" xfId="0" applyAlignment="1">
      <alignment vertical="center"/>
    </xf>
    <xf numFmtId="0" fontId="0" fillId="10" borderId="0" xfId="0" applyFill="1"/>
    <xf numFmtId="0" fontId="0" fillId="10" borderId="0" xfId="0" applyFill="1" applyAlignment="1">
      <alignment horizontal="center"/>
    </xf>
    <xf numFmtId="0" fontId="13" fillId="10" borderId="11" xfId="0" applyNumberFormat="1" applyFont="1" applyFill="1" applyBorder="1" applyAlignment="1">
      <alignment horizontal="center" vertical="center"/>
    </xf>
    <xf numFmtId="0" fontId="0" fillId="10" borderId="12" xfId="0" applyFill="1" applyBorder="1" applyAlignment="1">
      <alignment horizontal="center" vertical="center"/>
    </xf>
    <xf numFmtId="0" fontId="14" fillId="0" borderId="0" xfId="0" applyFont="1"/>
    <xf numFmtId="0" fontId="0" fillId="0" borderId="0" xfId="0" applyAlignment="1">
      <alignment horizontal="center"/>
    </xf>
    <xf numFmtId="0" fontId="3" fillId="0" borderId="0" xfId="0" applyNumberFormat="1" applyFont="1" applyAlignment="1">
      <alignment horizontal="center"/>
    </xf>
    <xf numFmtId="0" fontId="0" fillId="0" borderId="0" xfId="0" applyAlignment="1">
      <alignment horizontal="right" vertical="center"/>
    </xf>
    <xf numFmtId="0" fontId="16" fillId="0" borderId="0" xfId="11" applyFont="1" applyAlignment="1" applyProtection="1"/>
    <xf numFmtId="37" fontId="0" fillId="0" borderId="0" xfId="10" applyFont="1" applyFill="1" applyBorder="1" applyAlignment="1">
      <alignment horizontal="center" vertical="center"/>
    </xf>
    <xf numFmtId="0" fontId="0" fillId="0" borderId="0" xfId="0" applyFont="1" applyFill="1" applyBorder="1" applyAlignment="1">
      <alignment horizontal="left" vertical="center" wrapText="1" indent="2"/>
    </xf>
    <xf numFmtId="0" fontId="17" fillId="0" borderId="0" xfId="0" applyFont="1" applyFill="1" applyBorder="1" applyAlignment="1">
      <alignment horizontal="left" vertical="center" wrapText="1" indent="2"/>
    </xf>
    <xf numFmtId="165" fontId="7" fillId="0" borderId="0" xfId="5" applyNumberFormat="1" applyAlignment="1"/>
    <xf numFmtId="165" fontId="0" fillId="0" borderId="0" xfId="0" applyNumberFormat="1"/>
    <xf numFmtId="165" fontId="0" fillId="0" borderId="0" xfId="0" applyNumberFormat="1" applyFont="1" applyFill="1" applyBorder="1" applyAlignment="1">
      <alignment horizontal="center" vertical="center" wrapText="1"/>
    </xf>
    <xf numFmtId="165" fontId="0" fillId="0" borderId="0" xfId="8" applyNumberFormat="1" applyFont="1" applyFill="1" applyBorder="1">
      <alignment horizontal="center" vertical="center"/>
    </xf>
    <xf numFmtId="165" fontId="0" fillId="10" borderId="12" xfId="0" applyNumberFormat="1" applyFill="1" applyBorder="1" applyAlignment="1">
      <alignment horizontal="center" vertical="center"/>
    </xf>
    <xf numFmtId="41" fontId="0" fillId="0" borderId="0" xfId="1" applyFont="1" applyFill="1" applyBorder="1" applyAlignment="1">
      <alignment horizontal="center" vertical="center"/>
    </xf>
    <xf numFmtId="0" fontId="0" fillId="0" borderId="0" xfId="7" applyFont="1">
      <alignment horizontal="right" vertical="center" indent="1"/>
    </xf>
    <xf numFmtId="0" fontId="1" fillId="0" borderId="0" xfId="7" applyBorder="1">
      <alignment horizontal="right" vertical="center" indent="1"/>
    </xf>
    <xf numFmtId="0" fontId="0" fillId="0" borderId="0" xfId="0" applyBorder="1"/>
    <xf numFmtId="0" fontId="8" fillId="3" borderId="0" xfId="2" applyFont="1" applyFill="1" applyAlignment="1">
      <alignment horizontal="center" vertical="center"/>
    </xf>
    <xf numFmtId="0" fontId="9" fillId="4" borderId="0" xfId="0" applyFont="1" applyFill="1" applyAlignment="1">
      <alignment horizontal="center" vertical="center"/>
    </xf>
    <xf numFmtId="0" fontId="8" fillId="5" borderId="0" xfId="0" applyFont="1" applyFill="1" applyAlignment="1">
      <alignment horizontal="center" vertical="center"/>
    </xf>
    <xf numFmtId="0" fontId="8" fillId="6" borderId="0" xfId="0" applyFont="1" applyFill="1" applyAlignment="1">
      <alignment horizontal="center" vertical="center"/>
    </xf>
    <xf numFmtId="0" fontId="9" fillId="7" borderId="0" xfId="0" applyFont="1" applyFill="1" applyAlignment="1">
      <alignment horizontal="center" vertical="center"/>
    </xf>
    <xf numFmtId="165" fontId="1" fillId="0" borderId="2" xfId="8" applyNumberFormat="1" applyBorder="1">
      <alignment horizontal="center" vertical="center"/>
    </xf>
    <xf numFmtId="165" fontId="1" fillId="0" borderId="3" xfId="8" applyNumberFormat="1" applyBorder="1">
      <alignment horizontal="center" vertical="center"/>
    </xf>
    <xf numFmtId="0" fontId="18" fillId="0" borderId="0" xfId="0" applyFont="1" applyFill="1" applyBorder="1" applyAlignment="1">
      <alignment horizontal="center" vertical="center"/>
    </xf>
    <xf numFmtId="0" fontId="0" fillId="0" borderId="0" xfId="0" applyBorder="1" applyAlignment="1">
      <alignment horizontal="center" vertical="center"/>
    </xf>
    <xf numFmtId="0" fontId="0" fillId="10" borderId="0" xfId="0" applyFill="1" applyBorder="1" applyAlignment="1">
      <alignment horizontal="center" vertical="center"/>
    </xf>
  </cellXfs>
  <cellStyles count="12">
    <cellStyle name="Accent3" xfId="2" builtinId="37"/>
    <cellStyle name="Comma [0]" xfId="1" builtinId="6"/>
    <cellStyle name="Comma [0] 2" xfId="10"/>
    <cellStyle name="Date" xfId="8"/>
    <cellStyle name="Heading 1 2" xfId="6"/>
    <cellStyle name="Heading 2 2" xfId="5"/>
    <cellStyle name="Heading 3 2" xfId="7"/>
    <cellStyle name="Hyperlink" xfId="11" builtinId="8"/>
    <cellStyle name="Normal" xfId="0" builtinId="0"/>
    <cellStyle name="Percent 2" xfId="9"/>
    <cellStyle name="Title 2" xfId="4"/>
    <cellStyle name="zHiddenText" xfId="3"/>
  </cellStyles>
  <dxfs count="101">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alignment horizontal="center" vertical="center" textRotation="0" wrapText="0" indent="0" justifyLastLine="0" shrinkToFit="0" readingOrder="0"/>
    </dxf>
    <dxf>
      <numFmt numFmtId="165" formatCode="dd/mm/yy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1" defaultTableStyle="TableStyleMedium2" defaultPivotStyle="PivotStyleLight16">
    <tableStyle name="Gantt Table Style" pivot="0" count="3">
      <tableStyleElement type="wholeTable" dxfId="100"/>
      <tableStyleElement type="headerRow" dxfId="99"/>
      <tableStyleElement type="firstRowStripe" dxfId="9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84"/>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5</xdr:row>
          <xdr:rowOff>57150</xdr:rowOff>
        </xdr:from>
        <xdr:to>
          <xdr:col>65</xdr:col>
          <xdr:colOff>95250</xdr:colOff>
          <xdr:row>5</xdr:row>
          <xdr:rowOff>238125</xdr:rowOff>
        </xdr:to>
        <xdr:sp macro="" textlink="">
          <xdr:nvSpPr>
            <xdr:cNvPr id="1025" name="Scroll Bar 1" descr="Scroll bar to scroll through the Ghantt project timeline." hidden="1">
              <a:extLst>
                <a:ext uri="{63B3BB69-23CF-44E3-9099-C40C66FF867C}">
                  <a14:compatExt spid="_x0000_s1025"/>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J140" totalsRowShown="0">
  <tableColumns count="9">
    <tableColumn id="1" name="Tasks" dataDxfId="97"/>
    <tableColumn id="2" name="Category" dataDxfId="96"/>
    <tableColumn id="8" name="Level" dataDxfId="95"/>
    <tableColumn id="9" name="Milestone" dataDxfId="94"/>
    <tableColumn id="3" name="Assigned To" dataDxfId="93"/>
    <tableColumn id="10" name="Story Point" dataDxfId="92"/>
    <tableColumn id="4" name="Progress2"/>
    <tableColumn id="5" name="Start" dataDxfId="91" dataCellStyle="Date"/>
    <tableColumn id="6" name="Time" dataDxfId="90"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O143"/>
  <sheetViews>
    <sheetView showGridLines="0" tabSelected="1" showRuler="0" zoomScale="85" zoomScaleNormal="85" zoomScalePageLayoutView="70" workbookViewId="0">
      <selection activeCell="G138" sqref="G138"/>
    </sheetView>
  </sheetViews>
  <sheetFormatPr defaultRowHeight="30" customHeight="1" x14ac:dyDescent="0.25"/>
  <cols>
    <col min="1" max="1" width="2.7109375" style="24" customWidth="1"/>
    <col min="2" max="2" width="37.140625" customWidth="1"/>
    <col min="3" max="3" width="10.5703125" customWidth="1"/>
    <col min="4" max="4" width="20.5703125" customWidth="1"/>
    <col min="5" max="5" width="13.28515625" customWidth="1"/>
    <col min="6" max="6" width="14.7109375" style="39" customWidth="1"/>
    <col min="7" max="7" width="12.42578125" customWidth="1"/>
    <col min="8" max="8" width="13.5703125" customWidth="1"/>
    <col min="9" max="9" width="13.85546875" style="47" customWidth="1"/>
    <col min="10" max="10" width="9.7109375" customWidth="1"/>
    <col min="11" max="11" width="4.85546875" customWidth="1"/>
    <col min="12" max="64" width="3.5703125" customWidth="1"/>
  </cols>
  <sheetData>
    <row r="1" spans="1:67" ht="30" customHeight="1" x14ac:dyDescent="0.45">
      <c r="A1" s="1" t="s">
        <v>0</v>
      </c>
      <c r="B1" s="2" t="s">
        <v>24</v>
      </c>
      <c r="C1" s="2"/>
      <c r="D1" s="3"/>
      <c r="F1"/>
      <c r="G1" s="4"/>
      <c r="I1" s="46" t="s">
        <v>1</v>
      </c>
      <c r="J1" s="5"/>
    </row>
    <row r="2" spans="1:67" ht="30" customHeight="1" x14ac:dyDescent="0.3">
      <c r="A2" s="1" t="s">
        <v>2</v>
      </c>
      <c r="B2" s="6" t="s">
        <v>25</v>
      </c>
      <c r="C2" s="6"/>
      <c r="F2" s="7"/>
      <c r="G2" s="8"/>
      <c r="I2" s="55" t="s">
        <v>3</v>
      </c>
      <c r="J2" s="55"/>
      <c r="K2" s="55"/>
      <c r="L2" s="55"/>
      <c r="N2" s="56" t="s">
        <v>4</v>
      </c>
      <c r="O2" s="56"/>
      <c r="P2" s="56"/>
      <c r="Q2" s="56"/>
      <c r="S2" s="57" t="s">
        <v>5</v>
      </c>
      <c r="T2" s="57"/>
      <c r="U2" s="57"/>
      <c r="V2" s="57"/>
      <c r="X2" s="58" t="s">
        <v>6</v>
      </c>
      <c r="Y2" s="58"/>
      <c r="Z2" s="58"/>
      <c r="AA2" s="58"/>
      <c r="AC2" s="59" t="s">
        <v>7</v>
      </c>
      <c r="AD2" s="59"/>
      <c r="AE2" s="59"/>
      <c r="AF2" s="59"/>
    </row>
    <row r="3" spans="1:67" ht="30" customHeight="1" x14ac:dyDescent="0.25">
      <c r="A3" s="1" t="s">
        <v>8</v>
      </c>
      <c r="B3" s="9" t="s">
        <v>26</v>
      </c>
      <c r="C3" s="9"/>
      <c r="D3" s="52" t="s">
        <v>9</v>
      </c>
      <c r="E3" s="53"/>
      <c r="F3" s="60">
        <f ca="1">IFERROR(IF(MIN(Milestones[Start])=0,TODAY(),MIN(Milestones[Start])),TODAY())</f>
        <v>43288</v>
      </c>
      <c r="G3" s="61"/>
      <c r="H3" s="10"/>
    </row>
    <row r="4" spans="1:67" ht="30" customHeight="1" x14ac:dyDescent="0.35">
      <c r="A4" s="1" t="s">
        <v>10</v>
      </c>
      <c r="D4" s="52" t="s">
        <v>11</v>
      </c>
      <c r="E4" s="53"/>
      <c r="F4" s="11">
        <v>84</v>
      </c>
      <c r="L4" s="12" t="str">
        <f ca="1">TEXT(L5,"mmmm")</f>
        <v>September</v>
      </c>
      <c r="M4" s="12"/>
      <c r="N4" s="12"/>
      <c r="O4" s="12"/>
      <c r="P4" s="12"/>
      <c r="Q4" s="12"/>
      <c r="R4" s="12"/>
      <c r="S4" s="12" t="str">
        <f ca="1">IF(TEXT(S5,"mmmm")=L4,"",TEXT(S5,"mmmm"))</f>
        <v>October</v>
      </c>
      <c r="T4" s="12"/>
      <c r="U4" s="12"/>
      <c r="V4" s="12"/>
      <c r="W4" s="12"/>
      <c r="X4" s="12"/>
      <c r="Y4" s="12"/>
      <c r="Z4" s="12" t="str">
        <f ca="1">IF(OR(TEXT(Z5,"mmmm")=S4,TEXT(Z5,"mmmm")=L4),"",TEXT(Z5,"mmmm"))</f>
        <v/>
      </c>
      <c r="AA4" s="12"/>
      <c r="AB4" s="12"/>
      <c r="AC4" s="12"/>
      <c r="AD4" s="12"/>
      <c r="AE4" s="12"/>
      <c r="AF4" s="12"/>
      <c r="AG4" s="12" t="str">
        <f ca="1">IF(OR(TEXT(AG5,"mmmm")=Z4,TEXT(AG5,"mmmm")=S4,TEXT(AG5,"mmmm")=L4),"",TEXT(AG5,"mmmm"))</f>
        <v/>
      </c>
      <c r="AH4" s="12"/>
      <c r="AI4" s="12"/>
      <c r="AJ4" s="12"/>
      <c r="AK4" s="12"/>
      <c r="AL4" s="12"/>
      <c r="AM4" s="12"/>
      <c r="AN4" s="12" t="str">
        <f ca="1">IF(OR(TEXT(AN5,"mmmm")=AG4,TEXT(AN5,"mmmm")=Z4,TEXT(AN5,"mmmm")=S4,TEXT(AN5,"mmmm")=L4),"",TEXT(AN5,"mmmm"))</f>
        <v/>
      </c>
      <c r="AO4" s="12"/>
      <c r="AP4" s="12"/>
      <c r="AQ4" s="12"/>
      <c r="AR4" s="12"/>
      <c r="AS4" s="12"/>
      <c r="AT4" s="12"/>
      <c r="AU4" s="12" t="str">
        <f ca="1">IF(OR(TEXT(AU5,"mmmm")=AN4,TEXT(AU5,"mmmm")=AG4,TEXT(AU5,"mmmm")=Z4,TEXT(AU5,"mmmm")=S4),"",TEXT(AU5,"mmmm"))</f>
        <v>November</v>
      </c>
      <c r="AV4" s="12"/>
      <c r="AW4" s="12"/>
      <c r="AX4" s="12"/>
      <c r="AY4" s="12"/>
      <c r="AZ4" s="12"/>
      <c r="BA4" s="12"/>
      <c r="BB4" s="12" t="str">
        <f ca="1">IF(OR(TEXT(BB5,"mmmm")=AU4,TEXT(BB5,"mmmm")=AN4,TEXT(BB5,"mmmm")=AG4,TEXT(BB5,"mmmm")=Z4),"",TEXT(BB5,"mmmm"))</f>
        <v/>
      </c>
      <c r="BC4" s="12"/>
      <c r="BD4" s="12"/>
      <c r="BE4" s="12"/>
      <c r="BF4" s="12"/>
      <c r="BG4" s="12"/>
      <c r="BH4" s="12"/>
      <c r="BI4" s="12" t="str">
        <f ca="1">IF(OR(TEXT(BI5,"mmmm")=BB4,TEXT(BI5,"mmmm")=AU4,TEXT(BI5,"mmmm")=AN4,TEXT(BI5,"mmmm")=AG4),"",TEXT(BI5,"mmmm"))</f>
        <v/>
      </c>
      <c r="BJ4" s="12"/>
      <c r="BK4" s="12"/>
      <c r="BL4" s="12"/>
      <c r="BM4" s="12"/>
      <c r="BN4" s="12"/>
      <c r="BO4" s="12"/>
    </row>
    <row r="5" spans="1:67" ht="15" customHeight="1" x14ac:dyDescent="0.25">
      <c r="A5" s="1" t="s">
        <v>12</v>
      </c>
      <c r="B5" s="54"/>
      <c r="C5" s="54"/>
      <c r="D5" s="54"/>
      <c r="E5" s="54"/>
      <c r="F5" s="54"/>
      <c r="G5" s="54"/>
      <c r="H5" s="54"/>
      <c r="L5" s="13">
        <f ca="1">IFERROR(Project_Start+Scrolling_Increment,TODAY())</f>
        <v>43372</v>
      </c>
      <c r="M5" s="14">
        <f ca="1">L5+1</f>
        <v>43373</v>
      </c>
      <c r="N5" s="14">
        <f t="shared" ref="N5:BA5" ca="1" si="0">M5+1</f>
        <v>43374</v>
      </c>
      <c r="O5" s="14">
        <f t="shared" ca="1" si="0"/>
        <v>43375</v>
      </c>
      <c r="P5" s="14">
        <f t="shared" ca="1" si="0"/>
        <v>43376</v>
      </c>
      <c r="Q5" s="14">
        <f t="shared" ca="1" si="0"/>
        <v>43377</v>
      </c>
      <c r="R5" s="15">
        <f t="shared" ca="1" si="0"/>
        <v>43378</v>
      </c>
      <c r="S5" s="13">
        <f ca="1">R5+1</f>
        <v>43379</v>
      </c>
      <c r="T5" s="14">
        <f ca="1">S5+1</f>
        <v>43380</v>
      </c>
      <c r="U5" s="14">
        <f t="shared" ca="1" si="0"/>
        <v>43381</v>
      </c>
      <c r="V5" s="14">
        <f t="shared" ca="1" si="0"/>
        <v>43382</v>
      </c>
      <c r="W5" s="14">
        <f t="shared" ca="1" si="0"/>
        <v>43383</v>
      </c>
      <c r="X5" s="14">
        <f t="shared" ca="1" si="0"/>
        <v>43384</v>
      </c>
      <c r="Y5" s="15">
        <f t="shared" ca="1" si="0"/>
        <v>43385</v>
      </c>
      <c r="Z5" s="13">
        <f ca="1">Y5+1</f>
        <v>43386</v>
      </c>
      <c r="AA5" s="14">
        <f ca="1">Z5+1</f>
        <v>43387</v>
      </c>
      <c r="AB5" s="14">
        <f t="shared" ca="1" si="0"/>
        <v>43388</v>
      </c>
      <c r="AC5" s="14">
        <f t="shared" ca="1" si="0"/>
        <v>43389</v>
      </c>
      <c r="AD5" s="14">
        <f t="shared" ca="1" si="0"/>
        <v>43390</v>
      </c>
      <c r="AE5" s="14">
        <f t="shared" ca="1" si="0"/>
        <v>43391</v>
      </c>
      <c r="AF5" s="15">
        <f t="shared" ca="1" si="0"/>
        <v>43392</v>
      </c>
      <c r="AG5" s="13">
        <f ca="1">AF5+1</f>
        <v>43393</v>
      </c>
      <c r="AH5" s="14">
        <f ca="1">AG5+1</f>
        <v>43394</v>
      </c>
      <c r="AI5" s="14">
        <f t="shared" ca="1" si="0"/>
        <v>43395</v>
      </c>
      <c r="AJ5" s="14">
        <f t="shared" ca="1" si="0"/>
        <v>43396</v>
      </c>
      <c r="AK5" s="14">
        <f t="shared" ca="1" si="0"/>
        <v>43397</v>
      </c>
      <c r="AL5" s="14">
        <f t="shared" ca="1" si="0"/>
        <v>43398</v>
      </c>
      <c r="AM5" s="15">
        <f t="shared" ca="1" si="0"/>
        <v>43399</v>
      </c>
      <c r="AN5" s="13">
        <f ca="1">AM5+1</f>
        <v>43400</v>
      </c>
      <c r="AO5" s="14">
        <f ca="1">AN5+1</f>
        <v>43401</v>
      </c>
      <c r="AP5" s="14">
        <f t="shared" ca="1" si="0"/>
        <v>43402</v>
      </c>
      <c r="AQ5" s="14">
        <f t="shared" ca="1" si="0"/>
        <v>43403</v>
      </c>
      <c r="AR5" s="14">
        <f t="shared" ca="1" si="0"/>
        <v>43404</v>
      </c>
      <c r="AS5" s="14">
        <f t="shared" ca="1" si="0"/>
        <v>43405</v>
      </c>
      <c r="AT5" s="15">
        <f t="shared" ca="1" si="0"/>
        <v>43406</v>
      </c>
      <c r="AU5" s="13">
        <f ca="1">AT5+1</f>
        <v>43407</v>
      </c>
      <c r="AV5" s="14">
        <f ca="1">AU5+1</f>
        <v>43408</v>
      </c>
      <c r="AW5" s="14">
        <f t="shared" ca="1" si="0"/>
        <v>43409</v>
      </c>
      <c r="AX5" s="14">
        <f t="shared" ca="1" si="0"/>
        <v>43410</v>
      </c>
      <c r="AY5" s="14">
        <f t="shared" ca="1" si="0"/>
        <v>43411</v>
      </c>
      <c r="AZ5" s="14">
        <f t="shared" ca="1" si="0"/>
        <v>43412</v>
      </c>
      <c r="BA5" s="15">
        <f t="shared" ca="1" si="0"/>
        <v>43413</v>
      </c>
      <c r="BB5" s="13">
        <f ca="1">BA5+1</f>
        <v>43414</v>
      </c>
      <c r="BC5" s="14">
        <f ca="1">BB5+1</f>
        <v>43415</v>
      </c>
      <c r="BD5" s="14">
        <f t="shared" ref="BD5:BH5" ca="1" si="1">BC5+1</f>
        <v>43416</v>
      </c>
      <c r="BE5" s="14">
        <f t="shared" ca="1" si="1"/>
        <v>43417</v>
      </c>
      <c r="BF5" s="14">
        <f t="shared" ca="1" si="1"/>
        <v>43418</v>
      </c>
      <c r="BG5" s="14">
        <f t="shared" ca="1" si="1"/>
        <v>43419</v>
      </c>
      <c r="BH5" s="15">
        <f t="shared" ca="1" si="1"/>
        <v>43420</v>
      </c>
      <c r="BI5" s="13">
        <f ca="1">BH5+1</f>
        <v>43421</v>
      </c>
      <c r="BJ5" s="14">
        <f ca="1">BI5+1</f>
        <v>43422</v>
      </c>
      <c r="BK5" s="14">
        <f t="shared" ref="BK5:BO5" ca="1" si="2">BJ5+1</f>
        <v>43423</v>
      </c>
      <c r="BL5" s="14">
        <f t="shared" ca="1" si="2"/>
        <v>43424</v>
      </c>
      <c r="BM5" s="14">
        <f t="shared" ca="1" si="2"/>
        <v>43425</v>
      </c>
      <c r="BN5" s="14">
        <f t="shared" ca="1" si="2"/>
        <v>43426</v>
      </c>
      <c r="BO5" s="15">
        <f t="shared" ca="1" si="2"/>
        <v>43427</v>
      </c>
    </row>
    <row r="6" spans="1:67" ht="25.15" customHeight="1" x14ac:dyDescent="0.25">
      <c r="A6" s="1" t="s">
        <v>13</v>
      </c>
      <c r="B6" s="16"/>
      <c r="C6" s="16"/>
      <c r="D6" s="16"/>
      <c r="E6" s="16"/>
      <c r="F6" s="16"/>
      <c r="G6" s="16"/>
      <c r="H6" s="16"/>
      <c r="L6" s="17"/>
      <c r="M6" s="18"/>
      <c r="N6" s="18"/>
      <c r="O6" s="18"/>
      <c r="P6" s="18"/>
      <c r="Q6" s="18"/>
      <c r="R6" s="19"/>
      <c r="S6" s="17"/>
      <c r="T6" s="18"/>
      <c r="U6" s="18"/>
      <c r="V6" s="18"/>
      <c r="W6" s="18"/>
      <c r="X6" s="18"/>
      <c r="Y6" s="19"/>
      <c r="Z6" s="17"/>
      <c r="AA6" s="18"/>
      <c r="AB6" s="18"/>
      <c r="AC6" s="18"/>
      <c r="AD6" s="18"/>
      <c r="AE6" s="18"/>
      <c r="AF6" s="19"/>
      <c r="AG6" s="17"/>
      <c r="AH6" s="18"/>
      <c r="AI6" s="18"/>
      <c r="AJ6" s="18"/>
      <c r="AK6" s="18"/>
      <c r="AL6" s="18"/>
      <c r="AM6" s="19"/>
      <c r="AN6" s="17"/>
      <c r="AO6" s="18"/>
      <c r="AP6" s="18"/>
      <c r="AQ6" s="18"/>
      <c r="AR6" s="18"/>
      <c r="AS6" s="18"/>
      <c r="AT6" s="19"/>
      <c r="AU6" s="17"/>
      <c r="AV6" s="18"/>
      <c r="AW6" s="18"/>
      <c r="AX6" s="18"/>
      <c r="AY6" s="18"/>
      <c r="AZ6" s="18"/>
      <c r="BA6" s="19"/>
      <c r="BB6" s="17"/>
      <c r="BC6" s="18"/>
      <c r="BD6" s="18"/>
      <c r="BE6" s="18"/>
      <c r="BF6" s="18"/>
      <c r="BG6" s="18"/>
      <c r="BH6" s="19"/>
      <c r="BI6" s="17"/>
      <c r="BJ6" s="18"/>
      <c r="BK6" s="18"/>
      <c r="BL6" s="18"/>
      <c r="BM6" s="18"/>
      <c r="BN6" s="18"/>
      <c r="BO6" s="19"/>
    </row>
    <row r="7" spans="1:67" ht="30.95" customHeight="1" thickBot="1" x14ac:dyDescent="0.3">
      <c r="A7" s="1" t="s">
        <v>14</v>
      </c>
      <c r="B7" s="20" t="s">
        <v>28</v>
      </c>
      <c r="C7" s="21" t="s">
        <v>15</v>
      </c>
      <c r="D7" s="21" t="s">
        <v>29</v>
      </c>
      <c r="E7" s="21" t="s">
        <v>20</v>
      </c>
      <c r="F7" s="21" t="s">
        <v>16</v>
      </c>
      <c r="G7" s="21" t="s">
        <v>34</v>
      </c>
      <c r="H7" s="21" t="s">
        <v>33</v>
      </c>
      <c r="I7" s="48" t="s">
        <v>17</v>
      </c>
      <c r="J7" s="21" t="s">
        <v>41</v>
      </c>
      <c r="K7" s="22"/>
      <c r="L7" s="23" t="str">
        <f t="shared" ref="L7:AQ7" ca="1" si="3">LEFT(TEXT(L5,"ddd"),1)</f>
        <v>S</v>
      </c>
      <c r="M7" s="23" t="str">
        <f t="shared" ca="1" si="3"/>
        <v>S</v>
      </c>
      <c r="N7" s="23" t="str">
        <f t="shared" ca="1" si="3"/>
        <v>M</v>
      </c>
      <c r="O7" s="23" t="str">
        <f t="shared" ca="1" si="3"/>
        <v>T</v>
      </c>
      <c r="P7" s="23" t="str">
        <f t="shared" ca="1" si="3"/>
        <v>W</v>
      </c>
      <c r="Q7" s="23" t="str">
        <f t="shared" ca="1" si="3"/>
        <v>T</v>
      </c>
      <c r="R7" s="23" t="str">
        <f t="shared" ca="1" si="3"/>
        <v>F</v>
      </c>
      <c r="S7" s="23" t="str">
        <f t="shared" ca="1" si="3"/>
        <v>S</v>
      </c>
      <c r="T7" s="23" t="str">
        <f t="shared" ca="1" si="3"/>
        <v>S</v>
      </c>
      <c r="U7" s="23" t="str">
        <f t="shared" ca="1" si="3"/>
        <v>M</v>
      </c>
      <c r="V7" s="23" t="str">
        <f t="shared" ca="1" si="3"/>
        <v>T</v>
      </c>
      <c r="W7" s="23" t="str">
        <f t="shared" ca="1" si="3"/>
        <v>W</v>
      </c>
      <c r="X7" s="23" t="str">
        <f t="shared" ca="1" si="3"/>
        <v>T</v>
      </c>
      <c r="Y7" s="23" t="str">
        <f t="shared" ca="1" si="3"/>
        <v>F</v>
      </c>
      <c r="Z7" s="23" t="str">
        <f t="shared" ca="1" si="3"/>
        <v>S</v>
      </c>
      <c r="AA7" s="23" t="str">
        <f t="shared" ca="1" si="3"/>
        <v>S</v>
      </c>
      <c r="AB7" s="23" t="str">
        <f t="shared" ca="1" si="3"/>
        <v>M</v>
      </c>
      <c r="AC7" s="23" t="str">
        <f t="shared" ca="1" si="3"/>
        <v>T</v>
      </c>
      <c r="AD7" s="23" t="str">
        <f t="shared" ca="1" si="3"/>
        <v>W</v>
      </c>
      <c r="AE7" s="23" t="str">
        <f t="shared" ca="1" si="3"/>
        <v>T</v>
      </c>
      <c r="AF7" s="23" t="str">
        <f t="shared" ca="1" si="3"/>
        <v>F</v>
      </c>
      <c r="AG7" s="23" t="str">
        <f t="shared" ca="1" si="3"/>
        <v>S</v>
      </c>
      <c r="AH7" s="23" t="str">
        <f t="shared" ca="1" si="3"/>
        <v>S</v>
      </c>
      <c r="AI7" s="23" t="str">
        <f t="shared" ca="1" si="3"/>
        <v>M</v>
      </c>
      <c r="AJ7" s="23" t="str">
        <f t="shared" ca="1" si="3"/>
        <v>T</v>
      </c>
      <c r="AK7" s="23" t="str">
        <f t="shared" ca="1" si="3"/>
        <v>W</v>
      </c>
      <c r="AL7" s="23" t="str">
        <f t="shared" ca="1" si="3"/>
        <v>T</v>
      </c>
      <c r="AM7" s="23" t="str">
        <f t="shared" ca="1" si="3"/>
        <v>F</v>
      </c>
      <c r="AN7" s="23" t="str">
        <f t="shared" ca="1" si="3"/>
        <v>S</v>
      </c>
      <c r="AO7" s="23" t="str">
        <f t="shared" ca="1" si="3"/>
        <v>S</v>
      </c>
      <c r="AP7" s="23" t="str">
        <f t="shared" ca="1" si="3"/>
        <v>M</v>
      </c>
      <c r="AQ7" s="23" t="str">
        <f t="shared" ca="1" si="3"/>
        <v>T</v>
      </c>
      <c r="AR7" s="23" t="str">
        <f t="shared" ref="AR7:BO7" ca="1" si="4">LEFT(TEXT(AR5,"ddd"),1)</f>
        <v>W</v>
      </c>
      <c r="AS7" s="23" t="str">
        <f t="shared" ca="1" si="4"/>
        <v>T</v>
      </c>
      <c r="AT7" s="23" t="str">
        <f t="shared" ca="1" si="4"/>
        <v>F</v>
      </c>
      <c r="AU7" s="23" t="str">
        <f t="shared" ca="1" si="4"/>
        <v>S</v>
      </c>
      <c r="AV7" s="23" t="str">
        <f t="shared" ca="1" si="4"/>
        <v>S</v>
      </c>
      <c r="AW7" s="23" t="str">
        <f t="shared" ca="1" si="4"/>
        <v>M</v>
      </c>
      <c r="AX7" s="23" t="str">
        <f t="shared" ca="1" si="4"/>
        <v>T</v>
      </c>
      <c r="AY7" s="23" t="str">
        <f t="shared" ca="1" si="4"/>
        <v>W</v>
      </c>
      <c r="AZ7" s="23" t="str">
        <f t="shared" ca="1" si="4"/>
        <v>T</v>
      </c>
      <c r="BA7" s="23" t="str">
        <f t="shared" ca="1" si="4"/>
        <v>F</v>
      </c>
      <c r="BB7" s="23" t="str">
        <f t="shared" ca="1" si="4"/>
        <v>S</v>
      </c>
      <c r="BC7" s="23" t="str">
        <f t="shared" ca="1" si="4"/>
        <v>S</v>
      </c>
      <c r="BD7" s="23" t="str">
        <f t="shared" ca="1" si="4"/>
        <v>M</v>
      </c>
      <c r="BE7" s="23" t="str">
        <f t="shared" ca="1" si="4"/>
        <v>T</v>
      </c>
      <c r="BF7" s="23" t="str">
        <f t="shared" ca="1" si="4"/>
        <v>W</v>
      </c>
      <c r="BG7" s="23" t="str">
        <f t="shared" ca="1" si="4"/>
        <v>T</v>
      </c>
      <c r="BH7" s="23" t="str">
        <f t="shared" ca="1" si="4"/>
        <v>F</v>
      </c>
      <c r="BI7" s="23" t="str">
        <f t="shared" ca="1" si="4"/>
        <v>S</v>
      </c>
      <c r="BJ7" s="23" t="str">
        <f t="shared" ca="1" si="4"/>
        <v>S</v>
      </c>
      <c r="BK7" s="23" t="str">
        <f t="shared" ca="1" si="4"/>
        <v>M</v>
      </c>
      <c r="BL7" s="23" t="str">
        <f t="shared" ca="1" si="4"/>
        <v>T</v>
      </c>
      <c r="BM7" s="23" t="str">
        <f t="shared" ca="1" si="4"/>
        <v>W</v>
      </c>
      <c r="BN7" s="23" t="str">
        <f t="shared" ca="1" si="4"/>
        <v>T</v>
      </c>
      <c r="BO7" s="23" t="str">
        <f t="shared" ca="1" si="4"/>
        <v>F</v>
      </c>
    </row>
    <row r="8" spans="1:67" ht="30" hidden="1" customHeight="1" thickBot="1" x14ac:dyDescent="0.25">
      <c r="A8" s="24" t="s">
        <v>18</v>
      </c>
      <c r="B8" s="25"/>
      <c r="C8" s="26"/>
      <c r="D8" s="26"/>
      <c r="E8" s="26"/>
      <c r="F8" s="21"/>
      <c r="G8" s="21"/>
      <c r="H8" s="27"/>
      <c r="I8" s="49"/>
      <c r="J8" s="43"/>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row>
    <row r="9" spans="1:67" s="33" customFormat="1" ht="36" customHeight="1" x14ac:dyDescent="0.25">
      <c r="A9" s="1" t="s">
        <v>19</v>
      </c>
      <c r="B9" s="29" t="s">
        <v>30</v>
      </c>
      <c r="C9" s="30"/>
      <c r="D9" s="30"/>
      <c r="E9" s="30"/>
      <c r="F9" s="30"/>
      <c r="G9" s="30"/>
      <c r="H9" s="27"/>
      <c r="I9" s="49"/>
      <c r="J9" s="43"/>
      <c r="K9" s="31"/>
      <c r="L9" s="32" t="str">
        <f t="shared" ref="L9:AQ9" ca="1" si="5">IF(AND($C9="Goal",L$5&gt;=$I9,L$5&lt;=$I9+$J9-1),2,IF(AND($C9="Milestone",L$5&gt;=$I9,L$5&lt;=$I9+$J9-1),1,""))</f>
        <v/>
      </c>
      <c r="M9" s="32" t="str">
        <f t="shared" ca="1" si="5"/>
        <v/>
      </c>
      <c r="N9" s="32" t="str">
        <f t="shared" ca="1" si="5"/>
        <v/>
      </c>
      <c r="O9" s="32" t="str">
        <f t="shared" ca="1" si="5"/>
        <v/>
      </c>
      <c r="P9" s="32" t="str">
        <f t="shared" ca="1" si="5"/>
        <v/>
      </c>
      <c r="Q9" s="32" t="str">
        <f t="shared" ca="1" si="5"/>
        <v/>
      </c>
      <c r="R9" s="32" t="str">
        <f t="shared" ca="1" si="5"/>
        <v/>
      </c>
      <c r="S9" s="32" t="str">
        <f t="shared" ca="1" si="5"/>
        <v/>
      </c>
      <c r="T9" s="32" t="str">
        <f t="shared" ca="1" si="5"/>
        <v/>
      </c>
      <c r="U9" s="32" t="str">
        <f t="shared" ca="1" si="5"/>
        <v/>
      </c>
      <c r="V9" s="32" t="str">
        <f t="shared" ca="1" si="5"/>
        <v/>
      </c>
      <c r="W9" s="32" t="str">
        <f t="shared" ca="1" si="5"/>
        <v/>
      </c>
      <c r="X9" s="32" t="str">
        <f t="shared" ca="1" si="5"/>
        <v/>
      </c>
      <c r="Y9" s="32" t="str">
        <f t="shared" ca="1" si="5"/>
        <v/>
      </c>
      <c r="Z9" s="32" t="str">
        <f t="shared" ca="1" si="5"/>
        <v/>
      </c>
      <c r="AA9" s="32" t="str">
        <f t="shared" ca="1" si="5"/>
        <v/>
      </c>
      <c r="AB9" s="32" t="str">
        <f t="shared" ca="1" si="5"/>
        <v/>
      </c>
      <c r="AC9" s="32" t="str">
        <f t="shared" ca="1" si="5"/>
        <v/>
      </c>
      <c r="AD9" s="32" t="str">
        <f t="shared" ca="1" si="5"/>
        <v/>
      </c>
      <c r="AE9" s="32" t="str">
        <f t="shared" ca="1" si="5"/>
        <v/>
      </c>
      <c r="AF9" s="32" t="str">
        <f t="shared" ca="1" si="5"/>
        <v/>
      </c>
      <c r="AG9" s="32" t="str">
        <f t="shared" ca="1" si="5"/>
        <v/>
      </c>
      <c r="AH9" s="32" t="str">
        <f t="shared" ca="1" si="5"/>
        <v/>
      </c>
      <c r="AI9" s="32" t="str">
        <f t="shared" ca="1" si="5"/>
        <v/>
      </c>
      <c r="AJ9" s="32" t="str">
        <f t="shared" ca="1" si="5"/>
        <v/>
      </c>
      <c r="AK9" s="32" t="str">
        <f t="shared" ca="1" si="5"/>
        <v/>
      </c>
      <c r="AL9" s="32" t="str">
        <f t="shared" ca="1" si="5"/>
        <v/>
      </c>
      <c r="AM9" s="32" t="str">
        <f t="shared" ca="1" si="5"/>
        <v/>
      </c>
      <c r="AN9" s="32" t="str">
        <f t="shared" ca="1" si="5"/>
        <v/>
      </c>
      <c r="AO9" s="32" t="str">
        <f t="shared" ca="1" si="5"/>
        <v/>
      </c>
      <c r="AP9" s="32" t="str">
        <f t="shared" ca="1" si="5"/>
        <v/>
      </c>
      <c r="AQ9" s="32" t="str">
        <f t="shared" ca="1" si="5"/>
        <v/>
      </c>
      <c r="AR9" s="32" t="str">
        <f t="shared" ref="AR9:BO9" ca="1" si="6">IF(AND($C9="Goal",AR$5&gt;=$I9,AR$5&lt;=$I9+$J9-1),2,IF(AND($C9="Milestone",AR$5&gt;=$I9,AR$5&lt;=$I9+$J9-1),1,""))</f>
        <v/>
      </c>
      <c r="AS9" s="32" t="str">
        <f t="shared" ca="1" si="6"/>
        <v/>
      </c>
      <c r="AT9" s="32" t="str">
        <f t="shared" ca="1" si="6"/>
        <v/>
      </c>
      <c r="AU9" s="32" t="str">
        <f t="shared" ca="1" si="6"/>
        <v/>
      </c>
      <c r="AV9" s="32" t="str">
        <f t="shared" ca="1" si="6"/>
        <v/>
      </c>
      <c r="AW9" s="32" t="str">
        <f t="shared" ca="1" si="6"/>
        <v/>
      </c>
      <c r="AX9" s="32" t="str">
        <f t="shared" ca="1" si="6"/>
        <v/>
      </c>
      <c r="AY9" s="32" t="str">
        <f t="shared" ca="1" si="6"/>
        <v/>
      </c>
      <c r="AZ9" s="32" t="str">
        <f t="shared" ca="1" si="6"/>
        <v/>
      </c>
      <c r="BA9" s="32" t="str">
        <f t="shared" ca="1" si="6"/>
        <v/>
      </c>
      <c r="BB9" s="32" t="str">
        <f t="shared" ca="1" si="6"/>
        <v/>
      </c>
      <c r="BC9" s="32" t="str">
        <f t="shared" ca="1" si="6"/>
        <v/>
      </c>
      <c r="BD9" s="32" t="str">
        <f t="shared" ca="1" si="6"/>
        <v/>
      </c>
      <c r="BE9" s="32" t="str">
        <f t="shared" ca="1" si="6"/>
        <v/>
      </c>
      <c r="BF9" s="32" t="str">
        <f t="shared" ca="1" si="6"/>
        <v/>
      </c>
      <c r="BG9" s="32" t="str">
        <f t="shared" ca="1" si="6"/>
        <v/>
      </c>
      <c r="BH9" s="32" t="str">
        <f t="shared" ca="1" si="6"/>
        <v/>
      </c>
      <c r="BI9" s="32" t="str">
        <f t="shared" ca="1" si="6"/>
        <v/>
      </c>
      <c r="BJ9" s="32" t="str">
        <f t="shared" ca="1" si="6"/>
        <v/>
      </c>
      <c r="BK9" s="32" t="str">
        <f t="shared" ca="1" si="6"/>
        <v/>
      </c>
      <c r="BL9" s="32" t="str">
        <f t="shared" ca="1" si="6"/>
        <v/>
      </c>
      <c r="BM9" s="32" t="str">
        <f t="shared" ca="1" si="6"/>
        <v/>
      </c>
      <c r="BN9" s="32" t="str">
        <f t="shared" ca="1" si="6"/>
        <v/>
      </c>
      <c r="BO9" s="32" t="str">
        <f t="shared" ca="1" si="6"/>
        <v/>
      </c>
    </row>
    <row r="10" spans="1:67" s="33" customFormat="1" ht="36" customHeight="1" x14ac:dyDescent="0.25">
      <c r="A10" s="1"/>
      <c r="B10" s="44" t="s">
        <v>31</v>
      </c>
      <c r="C10" s="30" t="s">
        <v>27</v>
      </c>
      <c r="D10" s="30" t="s">
        <v>37</v>
      </c>
      <c r="E10" s="30" t="s">
        <v>38</v>
      </c>
      <c r="F10" s="30" t="s">
        <v>40</v>
      </c>
      <c r="G10" s="30">
        <v>2</v>
      </c>
      <c r="H10" s="27">
        <v>1</v>
      </c>
      <c r="I10" s="49">
        <v>44085</v>
      </c>
      <c r="J10" s="43">
        <v>7</v>
      </c>
      <c r="K10" s="31"/>
      <c r="L10" s="32" t="str">
        <f ca="1">IF(AND($C10="Task",L$5&gt;=$I10,L$5&lt;=$I10+$J10-1),2,IF(AND($C10="Task",L$5&gt;=$I10,L$5&lt;=$I10+$J10-1),1,""))</f>
        <v/>
      </c>
      <c r="M10" s="32" t="str">
        <f t="shared" ref="M10:V15" ca="1" si="7">IF(AND($C10="Goal",M$5&gt;=$I10,M$5&lt;=$I10+$J10-1),2,IF(AND($C10="Milestone",M$5&gt;=$I10,M$5&lt;=$I10+$J10-1),1,""))</f>
        <v/>
      </c>
      <c r="N10" s="32" t="str">
        <f t="shared" ca="1" si="7"/>
        <v/>
      </c>
      <c r="O10" s="32" t="str">
        <f t="shared" ca="1" si="7"/>
        <v/>
      </c>
      <c r="P10" s="32" t="str">
        <f t="shared" ca="1" si="7"/>
        <v/>
      </c>
      <c r="Q10" s="32" t="str">
        <f t="shared" ca="1" si="7"/>
        <v/>
      </c>
      <c r="R10" s="32" t="str">
        <f t="shared" ca="1" si="7"/>
        <v/>
      </c>
      <c r="S10" s="32" t="str">
        <f t="shared" ca="1" si="7"/>
        <v/>
      </c>
      <c r="T10" s="32" t="str">
        <f t="shared" ca="1" si="7"/>
        <v/>
      </c>
      <c r="U10" s="32" t="str">
        <f t="shared" ca="1" si="7"/>
        <v/>
      </c>
      <c r="V10" s="32" t="str">
        <f t="shared" ca="1" si="7"/>
        <v/>
      </c>
      <c r="W10" s="32" t="str">
        <f t="shared" ref="W10:AF15" ca="1" si="8">IF(AND($C10="Goal",W$5&gt;=$I10,W$5&lt;=$I10+$J10-1),2,IF(AND($C10="Milestone",W$5&gt;=$I10,W$5&lt;=$I10+$J10-1),1,""))</f>
        <v/>
      </c>
      <c r="X10" s="32" t="str">
        <f t="shared" ca="1" si="8"/>
        <v/>
      </c>
      <c r="Y10" s="32" t="str">
        <f t="shared" ca="1" si="8"/>
        <v/>
      </c>
      <c r="Z10" s="32" t="str">
        <f t="shared" ca="1" si="8"/>
        <v/>
      </c>
      <c r="AA10" s="32" t="str">
        <f t="shared" ca="1" si="8"/>
        <v/>
      </c>
      <c r="AB10" s="32" t="str">
        <f t="shared" ca="1" si="8"/>
        <v/>
      </c>
      <c r="AC10" s="32" t="str">
        <f t="shared" ca="1" si="8"/>
        <v/>
      </c>
      <c r="AD10" s="32" t="str">
        <f t="shared" ca="1" si="8"/>
        <v/>
      </c>
      <c r="AE10" s="32" t="str">
        <f t="shared" ca="1" si="8"/>
        <v/>
      </c>
      <c r="AF10" s="32" t="str">
        <f t="shared" ca="1" si="8"/>
        <v/>
      </c>
      <c r="AG10" s="32" t="str">
        <f t="shared" ref="AG10:AP15" ca="1" si="9">IF(AND($C10="Goal",AG$5&gt;=$I10,AG$5&lt;=$I10+$J10-1),2,IF(AND($C10="Milestone",AG$5&gt;=$I10,AG$5&lt;=$I10+$J10-1),1,""))</f>
        <v/>
      </c>
      <c r="AH10" s="32" t="str">
        <f t="shared" ca="1" si="9"/>
        <v/>
      </c>
      <c r="AI10" s="32" t="str">
        <f t="shared" ca="1" si="9"/>
        <v/>
      </c>
      <c r="AJ10" s="32" t="str">
        <f t="shared" ca="1" si="9"/>
        <v/>
      </c>
      <c r="AK10" s="32" t="str">
        <f t="shared" ca="1" si="9"/>
        <v/>
      </c>
      <c r="AL10" s="32" t="str">
        <f t="shared" ca="1" si="9"/>
        <v/>
      </c>
      <c r="AM10" s="32" t="str">
        <f t="shared" ca="1" si="9"/>
        <v/>
      </c>
      <c r="AN10" s="32" t="str">
        <f t="shared" ca="1" si="9"/>
        <v/>
      </c>
      <c r="AO10" s="32" t="str">
        <f t="shared" ca="1" si="9"/>
        <v/>
      </c>
      <c r="AP10" s="32" t="str">
        <f t="shared" ca="1" si="9"/>
        <v/>
      </c>
      <c r="AQ10" s="32" t="str">
        <f t="shared" ref="AQ10:AZ15" ca="1" si="10">IF(AND($C10="Goal",AQ$5&gt;=$I10,AQ$5&lt;=$I10+$J10-1),2,IF(AND($C10="Milestone",AQ$5&gt;=$I10,AQ$5&lt;=$I10+$J10-1),1,""))</f>
        <v/>
      </c>
      <c r="AR10" s="32" t="str">
        <f t="shared" ca="1" si="10"/>
        <v/>
      </c>
      <c r="AS10" s="32" t="str">
        <f t="shared" ca="1" si="10"/>
        <v/>
      </c>
      <c r="AT10" s="32" t="str">
        <f t="shared" ca="1" si="10"/>
        <v/>
      </c>
      <c r="AU10" s="32" t="str">
        <f t="shared" ca="1" si="10"/>
        <v/>
      </c>
      <c r="AV10" s="32" t="str">
        <f t="shared" ca="1" si="10"/>
        <v/>
      </c>
      <c r="AW10" s="32" t="str">
        <f t="shared" ca="1" si="10"/>
        <v/>
      </c>
      <c r="AX10" s="32" t="str">
        <f t="shared" ca="1" si="10"/>
        <v/>
      </c>
      <c r="AY10" s="32" t="str">
        <f t="shared" ca="1" si="10"/>
        <v/>
      </c>
      <c r="AZ10" s="32" t="str">
        <f t="shared" ca="1" si="10"/>
        <v/>
      </c>
      <c r="BA10" s="32" t="str">
        <f t="shared" ref="BA10:BO15" ca="1" si="11">IF(AND($C10="Goal",BA$5&gt;=$I10,BA$5&lt;=$I10+$J10-1),2,IF(AND($C10="Milestone",BA$5&gt;=$I10,BA$5&lt;=$I10+$J10-1),1,""))</f>
        <v/>
      </c>
      <c r="BB10" s="32" t="str">
        <f t="shared" ca="1" si="11"/>
        <v/>
      </c>
      <c r="BC10" s="32" t="str">
        <f t="shared" ca="1" si="11"/>
        <v/>
      </c>
      <c r="BD10" s="32" t="str">
        <f t="shared" ca="1" si="11"/>
        <v/>
      </c>
      <c r="BE10" s="32" t="str">
        <f t="shared" ca="1" si="11"/>
        <v/>
      </c>
      <c r="BF10" s="32" t="str">
        <f t="shared" ca="1" si="11"/>
        <v/>
      </c>
      <c r="BG10" s="32" t="str">
        <f t="shared" ca="1" si="11"/>
        <v/>
      </c>
      <c r="BH10" s="32" t="str">
        <f t="shared" ca="1" si="11"/>
        <v/>
      </c>
      <c r="BI10" s="32" t="str">
        <f t="shared" ca="1" si="11"/>
        <v/>
      </c>
      <c r="BJ10" s="32" t="str">
        <f t="shared" ca="1" si="11"/>
        <v/>
      </c>
      <c r="BK10" s="32" t="str">
        <f t="shared" ca="1" si="11"/>
        <v/>
      </c>
      <c r="BL10" s="32" t="str">
        <f t="shared" ca="1" si="11"/>
        <v/>
      </c>
      <c r="BM10" s="32" t="str">
        <f t="shared" ca="1" si="11"/>
        <v/>
      </c>
      <c r="BN10" s="32" t="str">
        <f t="shared" ca="1" si="11"/>
        <v/>
      </c>
      <c r="BO10" s="32" t="str">
        <f t="shared" ca="1" si="11"/>
        <v/>
      </c>
    </row>
    <row r="11" spans="1:67" s="33" customFormat="1" ht="36" customHeight="1" x14ac:dyDescent="0.25">
      <c r="A11" s="1"/>
      <c r="B11" s="44" t="s">
        <v>32</v>
      </c>
      <c r="C11" s="30" t="s">
        <v>27</v>
      </c>
      <c r="D11" s="30" t="s">
        <v>37</v>
      </c>
      <c r="E11" s="30" t="s">
        <v>38</v>
      </c>
      <c r="F11" s="30" t="s">
        <v>40</v>
      </c>
      <c r="G11" s="30">
        <v>8</v>
      </c>
      <c r="H11" s="27">
        <v>1</v>
      </c>
      <c r="I11" s="49">
        <v>44087</v>
      </c>
      <c r="J11" s="43">
        <v>14</v>
      </c>
      <c r="K11" s="31"/>
      <c r="L11" s="32" t="str">
        <f ca="1">IF(AND($C11="Goal",L$5&gt;=$I11,L$5&lt;=$I11+$J11-1),2,IF(AND($C11="Milestone",L$5&gt;=$I11,L$5&lt;=$I11+$J11-1),1,""))</f>
        <v/>
      </c>
      <c r="M11" s="32" t="str">
        <f t="shared" ca="1" si="7"/>
        <v/>
      </c>
      <c r="N11" s="32" t="str">
        <f t="shared" ca="1" si="7"/>
        <v/>
      </c>
      <c r="O11" s="32" t="str">
        <f t="shared" ca="1" si="7"/>
        <v/>
      </c>
      <c r="P11" s="32" t="str">
        <f t="shared" ca="1" si="7"/>
        <v/>
      </c>
      <c r="Q11" s="32" t="str">
        <f t="shared" ca="1" si="7"/>
        <v/>
      </c>
      <c r="R11" s="32" t="str">
        <f t="shared" ca="1" si="7"/>
        <v/>
      </c>
      <c r="S11" s="32" t="str">
        <f t="shared" ca="1" si="7"/>
        <v/>
      </c>
      <c r="T11" s="32" t="str">
        <f t="shared" ca="1" si="7"/>
        <v/>
      </c>
      <c r="U11" s="32" t="str">
        <f t="shared" ca="1" si="7"/>
        <v/>
      </c>
      <c r="V11" s="32" t="str">
        <f t="shared" ca="1" si="7"/>
        <v/>
      </c>
      <c r="W11" s="32" t="str">
        <f t="shared" ca="1" si="8"/>
        <v/>
      </c>
      <c r="X11" s="32" t="str">
        <f t="shared" ca="1" si="8"/>
        <v/>
      </c>
      <c r="Y11" s="32" t="str">
        <f t="shared" ca="1" si="8"/>
        <v/>
      </c>
      <c r="Z11" s="32" t="str">
        <f t="shared" ca="1" si="8"/>
        <v/>
      </c>
      <c r="AA11" s="32" t="str">
        <f t="shared" ca="1" si="8"/>
        <v/>
      </c>
      <c r="AB11" s="32" t="str">
        <f t="shared" ca="1" si="8"/>
        <v/>
      </c>
      <c r="AC11" s="32" t="str">
        <f t="shared" ca="1" si="8"/>
        <v/>
      </c>
      <c r="AD11" s="32" t="str">
        <f t="shared" ca="1" si="8"/>
        <v/>
      </c>
      <c r="AE11" s="32" t="str">
        <f t="shared" ca="1" si="8"/>
        <v/>
      </c>
      <c r="AF11" s="32" t="str">
        <f t="shared" ca="1" si="8"/>
        <v/>
      </c>
      <c r="AG11" s="32" t="str">
        <f t="shared" ca="1" si="9"/>
        <v/>
      </c>
      <c r="AH11" s="32" t="str">
        <f t="shared" ca="1" si="9"/>
        <v/>
      </c>
      <c r="AI11" s="32" t="str">
        <f t="shared" ca="1" si="9"/>
        <v/>
      </c>
      <c r="AJ11" s="32" t="str">
        <f t="shared" ca="1" si="9"/>
        <v/>
      </c>
      <c r="AK11" s="32" t="str">
        <f t="shared" ca="1" si="9"/>
        <v/>
      </c>
      <c r="AL11" s="32" t="str">
        <f t="shared" ca="1" si="9"/>
        <v/>
      </c>
      <c r="AM11" s="32" t="str">
        <f t="shared" ca="1" si="9"/>
        <v/>
      </c>
      <c r="AN11" s="32" t="str">
        <f t="shared" ca="1" si="9"/>
        <v/>
      </c>
      <c r="AO11" s="32" t="str">
        <f t="shared" ca="1" si="9"/>
        <v/>
      </c>
      <c r="AP11" s="32" t="str">
        <f t="shared" ca="1" si="9"/>
        <v/>
      </c>
      <c r="AQ11" s="32" t="str">
        <f t="shared" ca="1" si="10"/>
        <v/>
      </c>
      <c r="AR11" s="32" t="str">
        <f t="shared" ca="1" si="10"/>
        <v/>
      </c>
      <c r="AS11" s="32" t="str">
        <f t="shared" ca="1" si="10"/>
        <v/>
      </c>
      <c r="AT11" s="32" t="str">
        <f t="shared" ca="1" si="10"/>
        <v/>
      </c>
      <c r="AU11" s="32" t="str">
        <f t="shared" ca="1" si="10"/>
        <v/>
      </c>
      <c r="AV11" s="32" t="str">
        <f t="shared" ca="1" si="10"/>
        <v/>
      </c>
      <c r="AW11" s="32" t="str">
        <f t="shared" ca="1" si="10"/>
        <v/>
      </c>
      <c r="AX11" s="32" t="str">
        <f t="shared" ca="1" si="10"/>
        <v/>
      </c>
      <c r="AY11" s="32" t="str">
        <f t="shared" ca="1" si="10"/>
        <v/>
      </c>
      <c r="AZ11" s="32" t="str">
        <f t="shared" ca="1" si="10"/>
        <v/>
      </c>
      <c r="BA11" s="32" t="str">
        <f t="shared" ca="1" si="11"/>
        <v/>
      </c>
      <c r="BB11" s="32" t="str">
        <f t="shared" ca="1" si="11"/>
        <v/>
      </c>
      <c r="BC11" s="32" t="str">
        <f t="shared" ca="1" si="11"/>
        <v/>
      </c>
      <c r="BD11" s="32" t="str">
        <f t="shared" ca="1" si="11"/>
        <v/>
      </c>
      <c r="BE11" s="32" t="str">
        <f t="shared" ca="1" si="11"/>
        <v/>
      </c>
      <c r="BF11" s="32" t="str">
        <f t="shared" ca="1" si="11"/>
        <v/>
      </c>
      <c r="BG11" s="32" t="str">
        <f t="shared" ca="1" si="11"/>
        <v/>
      </c>
      <c r="BH11" s="32" t="str">
        <f t="shared" ca="1" si="11"/>
        <v/>
      </c>
      <c r="BI11" s="32" t="str">
        <f t="shared" ca="1" si="11"/>
        <v/>
      </c>
      <c r="BJ11" s="32" t="str">
        <f t="shared" ca="1" si="11"/>
        <v/>
      </c>
      <c r="BK11" s="32" t="str">
        <f t="shared" ca="1" si="11"/>
        <v/>
      </c>
      <c r="BL11" s="32" t="str">
        <f t="shared" ca="1" si="11"/>
        <v/>
      </c>
      <c r="BM11" s="32" t="str">
        <f t="shared" ca="1" si="11"/>
        <v/>
      </c>
      <c r="BN11" s="32" t="str">
        <f t="shared" ca="1" si="11"/>
        <v/>
      </c>
      <c r="BO11" s="32" t="str">
        <f t="shared" ca="1" si="11"/>
        <v/>
      </c>
    </row>
    <row r="12" spans="1:67" s="33" customFormat="1" ht="36" customHeight="1" x14ac:dyDescent="0.25">
      <c r="A12" s="24"/>
      <c r="B12" s="45" t="s">
        <v>35</v>
      </c>
      <c r="C12" s="30" t="s">
        <v>27</v>
      </c>
      <c r="D12" s="30" t="s">
        <v>37</v>
      </c>
      <c r="E12" s="30" t="s">
        <v>38</v>
      </c>
      <c r="F12" s="30" t="s">
        <v>40</v>
      </c>
      <c r="G12" s="30">
        <v>3</v>
      </c>
      <c r="H12" s="27">
        <v>1</v>
      </c>
      <c r="I12" s="49">
        <v>44087</v>
      </c>
      <c r="J12" s="43">
        <v>2</v>
      </c>
      <c r="K12" s="31"/>
      <c r="L12" s="32" t="str">
        <f ca="1">IF(AND($C12="Goal",L$5&gt;=$I12,L$5&lt;=$I12+$J12-1),2,IF(AND($C12="Milestone",L$5&gt;=$I12,L$5&lt;=$I12+$J12-1),1,""))</f>
        <v/>
      </c>
      <c r="M12" s="32" t="str">
        <f t="shared" ca="1" si="7"/>
        <v/>
      </c>
      <c r="N12" s="32" t="str">
        <f t="shared" ca="1" si="7"/>
        <v/>
      </c>
      <c r="O12" s="32" t="str">
        <f t="shared" ca="1" si="7"/>
        <v/>
      </c>
      <c r="P12" s="32" t="str">
        <f t="shared" ca="1" si="7"/>
        <v/>
      </c>
      <c r="Q12" s="32" t="str">
        <f t="shared" ca="1" si="7"/>
        <v/>
      </c>
      <c r="R12" s="32" t="str">
        <f t="shared" ca="1" si="7"/>
        <v/>
      </c>
      <c r="S12" s="32" t="str">
        <f t="shared" ca="1" si="7"/>
        <v/>
      </c>
      <c r="T12" s="32" t="str">
        <f t="shared" ca="1" si="7"/>
        <v/>
      </c>
      <c r="U12" s="32" t="str">
        <f t="shared" ca="1" si="7"/>
        <v/>
      </c>
      <c r="V12" s="32" t="str">
        <f t="shared" ca="1" si="7"/>
        <v/>
      </c>
      <c r="W12" s="32" t="str">
        <f t="shared" ca="1" si="8"/>
        <v/>
      </c>
      <c r="X12" s="32" t="str">
        <f t="shared" ca="1" si="8"/>
        <v/>
      </c>
      <c r="Y12" s="32" t="str">
        <f t="shared" ca="1" si="8"/>
        <v/>
      </c>
      <c r="Z12" s="32" t="str">
        <f t="shared" ca="1" si="8"/>
        <v/>
      </c>
      <c r="AA12" s="32" t="str">
        <f t="shared" ca="1" si="8"/>
        <v/>
      </c>
      <c r="AB12" s="32" t="str">
        <f t="shared" ca="1" si="8"/>
        <v/>
      </c>
      <c r="AC12" s="32" t="str">
        <f t="shared" ca="1" si="8"/>
        <v/>
      </c>
      <c r="AD12" s="32" t="str">
        <f t="shared" ca="1" si="8"/>
        <v/>
      </c>
      <c r="AE12" s="32" t="str">
        <f t="shared" ca="1" si="8"/>
        <v/>
      </c>
      <c r="AF12" s="32" t="str">
        <f t="shared" ca="1" si="8"/>
        <v/>
      </c>
      <c r="AG12" s="32" t="str">
        <f t="shared" ca="1" si="9"/>
        <v/>
      </c>
      <c r="AH12" s="32" t="str">
        <f t="shared" ca="1" si="9"/>
        <v/>
      </c>
      <c r="AI12" s="32" t="str">
        <f t="shared" ca="1" si="9"/>
        <v/>
      </c>
      <c r="AJ12" s="32" t="str">
        <f t="shared" ca="1" si="9"/>
        <v/>
      </c>
      <c r="AK12" s="32" t="str">
        <f t="shared" ca="1" si="9"/>
        <v/>
      </c>
      <c r="AL12" s="32" t="str">
        <f t="shared" ca="1" si="9"/>
        <v/>
      </c>
      <c r="AM12" s="32" t="str">
        <f t="shared" ca="1" si="9"/>
        <v/>
      </c>
      <c r="AN12" s="32" t="str">
        <f t="shared" ca="1" si="9"/>
        <v/>
      </c>
      <c r="AO12" s="32" t="str">
        <f t="shared" ca="1" si="9"/>
        <v/>
      </c>
      <c r="AP12" s="32" t="str">
        <f t="shared" ca="1" si="9"/>
        <v/>
      </c>
      <c r="AQ12" s="32" t="str">
        <f t="shared" ca="1" si="10"/>
        <v/>
      </c>
      <c r="AR12" s="32" t="str">
        <f t="shared" ca="1" si="10"/>
        <v/>
      </c>
      <c r="AS12" s="32" t="str">
        <f t="shared" ca="1" si="10"/>
        <v/>
      </c>
      <c r="AT12" s="32" t="str">
        <f t="shared" ca="1" si="10"/>
        <v/>
      </c>
      <c r="AU12" s="32" t="str">
        <f t="shared" ca="1" si="10"/>
        <v/>
      </c>
      <c r="AV12" s="32" t="str">
        <f t="shared" ca="1" si="10"/>
        <v/>
      </c>
      <c r="AW12" s="32" t="str">
        <f t="shared" ca="1" si="10"/>
        <v/>
      </c>
      <c r="AX12" s="32" t="str">
        <f t="shared" ca="1" si="10"/>
        <v/>
      </c>
      <c r="AY12" s="32" t="str">
        <f t="shared" ca="1" si="10"/>
        <v/>
      </c>
      <c r="AZ12" s="32" t="str">
        <f t="shared" ca="1" si="10"/>
        <v/>
      </c>
      <c r="BA12" s="32" t="str">
        <f t="shared" ca="1" si="11"/>
        <v/>
      </c>
      <c r="BB12" s="32" t="str">
        <f t="shared" ca="1" si="11"/>
        <v/>
      </c>
      <c r="BC12" s="32" t="str">
        <f t="shared" ca="1" si="11"/>
        <v/>
      </c>
      <c r="BD12" s="32" t="str">
        <f t="shared" ca="1" si="11"/>
        <v/>
      </c>
      <c r="BE12" s="32" t="str">
        <f t="shared" ca="1" si="11"/>
        <v/>
      </c>
      <c r="BF12" s="32" t="str">
        <f t="shared" ca="1" si="11"/>
        <v/>
      </c>
      <c r="BG12" s="32" t="str">
        <f t="shared" ca="1" si="11"/>
        <v/>
      </c>
      <c r="BH12" s="32" t="str">
        <f t="shared" ca="1" si="11"/>
        <v/>
      </c>
      <c r="BI12" s="32" t="str">
        <f t="shared" ca="1" si="11"/>
        <v/>
      </c>
      <c r="BJ12" s="32" t="str">
        <f t="shared" ca="1" si="11"/>
        <v/>
      </c>
      <c r="BK12" s="32" t="str">
        <f t="shared" ca="1" si="11"/>
        <v/>
      </c>
      <c r="BL12" s="32" t="str">
        <f t="shared" ca="1" si="11"/>
        <v/>
      </c>
      <c r="BM12" s="32" t="str">
        <f t="shared" ca="1" si="11"/>
        <v/>
      </c>
      <c r="BN12" s="32" t="str">
        <f t="shared" ca="1" si="11"/>
        <v/>
      </c>
      <c r="BO12" s="32" t="str">
        <f t="shared" ca="1" si="11"/>
        <v/>
      </c>
    </row>
    <row r="13" spans="1:67" s="33" customFormat="1" ht="36" customHeight="1" x14ac:dyDescent="0.25">
      <c r="A13" s="24"/>
      <c r="B13" s="44" t="s">
        <v>36</v>
      </c>
      <c r="C13" s="30" t="s">
        <v>27</v>
      </c>
      <c r="D13" s="30" t="s">
        <v>37</v>
      </c>
      <c r="E13" s="30" t="s">
        <v>38</v>
      </c>
      <c r="F13" s="30" t="s">
        <v>40</v>
      </c>
      <c r="G13" s="30">
        <v>2</v>
      </c>
      <c r="H13" s="27">
        <v>1</v>
      </c>
      <c r="I13" s="49">
        <v>44087</v>
      </c>
      <c r="J13" s="43">
        <v>2</v>
      </c>
      <c r="K13" s="31"/>
      <c r="L13" s="32" t="str">
        <f ca="1">IF(AND($C13="Goal",L$5&gt;=$I13,L$5&lt;=$I13+$J13-1),2,IF(AND($C13="Milestone",L$5&gt;=$I13,L$5&lt;=$I13+$J13-1),1,""))</f>
        <v/>
      </c>
      <c r="M13" s="32" t="str">
        <f t="shared" ca="1" si="7"/>
        <v/>
      </c>
      <c r="N13" s="32" t="str">
        <f t="shared" ca="1" si="7"/>
        <v/>
      </c>
      <c r="O13" s="32" t="str">
        <f t="shared" ca="1" si="7"/>
        <v/>
      </c>
      <c r="P13" s="32" t="str">
        <f t="shared" ca="1" si="7"/>
        <v/>
      </c>
      <c r="Q13" s="32" t="str">
        <f t="shared" ca="1" si="7"/>
        <v/>
      </c>
      <c r="R13" s="32" t="str">
        <f t="shared" ca="1" si="7"/>
        <v/>
      </c>
      <c r="S13" s="32" t="str">
        <f t="shared" ca="1" si="7"/>
        <v/>
      </c>
      <c r="T13" s="32" t="str">
        <f t="shared" ca="1" si="7"/>
        <v/>
      </c>
      <c r="U13" s="32" t="str">
        <f t="shared" ca="1" si="7"/>
        <v/>
      </c>
      <c r="V13" s="32" t="str">
        <f t="shared" ca="1" si="7"/>
        <v/>
      </c>
      <c r="W13" s="32" t="str">
        <f t="shared" ca="1" si="8"/>
        <v/>
      </c>
      <c r="X13" s="32" t="str">
        <f t="shared" ca="1" si="8"/>
        <v/>
      </c>
      <c r="Y13" s="32" t="str">
        <f t="shared" ca="1" si="8"/>
        <v/>
      </c>
      <c r="Z13" s="32" t="str">
        <f t="shared" ca="1" si="8"/>
        <v/>
      </c>
      <c r="AA13" s="32" t="str">
        <f t="shared" ca="1" si="8"/>
        <v/>
      </c>
      <c r="AB13" s="32" t="str">
        <f t="shared" ca="1" si="8"/>
        <v/>
      </c>
      <c r="AC13" s="32" t="str">
        <f t="shared" ca="1" si="8"/>
        <v/>
      </c>
      <c r="AD13" s="32" t="str">
        <f t="shared" ca="1" si="8"/>
        <v/>
      </c>
      <c r="AE13" s="32" t="str">
        <f t="shared" ca="1" si="8"/>
        <v/>
      </c>
      <c r="AF13" s="32" t="str">
        <f t="shared" ca="1" si="8"/>
        <v/>
      </c>
      <c r="AG13" s="32" t="str">
        <f t="shared" ca="1" si="9"/>
        <v/>
      </c>
      <c r="AH13" s="32" t="str">
        <f t="shared" ca="1" si="9"/>
        <v/>
      </c>
      <c r="AI13" s="32" t="str">
        <f t="shared" ca="1" si="9"/>
        <v/>
      </c>
      <c r="AJ13" s="32" t="str">
        <f t="shared" ca="1" si="9"/>
        <v/>
      </c>
      <c r="AK13" s="32" t="str">
        <f t="shared" ca="1" si="9"/>
        <v/>
      </c>
      <c r="AL13" s="32" t="str">
        <f t="shared" ca="1" si="9"/>
        <v/>
      </c>
      <c r="AM13" s="32" t="str">
        <f t="shared" ca="1" si="9"/>
        <v/>
      </c>
      <c r="AN13" s="32" t="str">
        <f t="shared" ca="1" si="9"/>
        <v/>
      </c>
      <c r="AO13" s="32" t="str">
        <f t="shared" ca="1" si="9"/>
        <v/>
      </c>
      <c r="AP13" s="32" t="str">
        <f t="shared" ca="1" si="9"/>
        <v/>
      </c>
      <c r="AQ13" s="32" t="str">
        <f t="shared" ca="1" si="10"/>
        <v/>
      </c>
      <c r="AR13" s="32" t="str">
        <f t="shared" ca="1" si="10"/>
        <v/>
      </c>
      <c r="AS13" s="32" t="str">
        <f t="shared" ca="1" si="10"/>
        <v/>
      </c>
      <c r="AT13" s="32" t="str">
        <f t="shared" ca="1" si="10"/>
        <v/>
      </c>
      <c r="AU13" s="32" t="str">
        <f t="shared" ca="1" si="10"/>
        <v/>
      </c>
      <c r="AV13" s="32" t="str">
        <f t="shared" ca="1" si="10"/>
        <v/>
      </c>
      <c r="AW13" s="32" t="str">
        <f t="shared" ca="1" si="10"/>
        <v/>
      </c>
      <c r="AX13" s="32" t="str">
        <f t="shared" ca="1" si="10"/>
        <v/>
      </c>
      <c r="AY13" s="32" t="str">
        <f t="shared" ca="1" si="10"/>
        <v/>
      </c>
      <c r="AZ13" s="32" t="str">
        <f t="shared" ca="1" si="10"/>
        <v/>
      </c>
      <c r="BA13" s="32" t="str">
        <f t="shared" ca="1" si="11"/>
        <v/>
      </c>
      <c r="BB13" s="32" t="str">
        <f t="shared" ca="1" si="11"/>
        <v/>
      </c>
      <c r="BC13" s="32" t="str">
        <f t="shared" ca="1" si="11"/>
        <v/>
      </c>
      <c r="BD13" s="32" t="str">
        <f t="shared" ca="1" si="11"/>
        <v/>
      </c>
      <c r="BE13" s="32" t="str">
        <f t="shared" ca="1" si="11"/>
        <v/>
      </c>
      <c r="BF13" s="32" t="str">
        <f t="shared" ca="1" si="11"/>
        <v/>
      </c>
      <c r="BG13" s="32" t="str">
        <f t="shared" ca="1" si="11"/>
        <v/>
      </c>
      <c r="BH13" s="32" t="str">
        <f t="shared" ca="1" si="11"/>
        <v/>
      </c>
      <c r="BI13" s="32" t="str">
        <f t="shared" ca="1" si="11"/>
        <v/>
      </c>
      <c r="BJ13" s="32" t="str">
        <f t="shared" ca="1" si="11"/>
        <v/>
      </c>
      <c r="BK13" s="32" t="str">
        <f t="shared" ca="1" si="11"/>
        <v/>
      </c>
      <c r="BL13" s="32" t="str">
        <f t="shared" ca="1" si="11"/>
        <v/>
      </c>
      <c r="BM13" s="32" t="str">
        <f t="shared" ca="1" si="11"/>
        <v/>
      </c>
      <c r="BN13" s="32" t="str">
        <f t="shared" ca="1" si="11"/>
        <v/>
      </c>
      <c r="BO13" s="32" t="str">
        <f t="shared" ca="1" si="11"/>
        <v/>
      </c>
    </row>
    <row r="14" spans="1:67" s="33" customFormat="1" ht="36" customHeight="1" x14ac:dyDescent="0.25">
      <c r="A14" s="1"/>
      <c r="B14" s="29" t="s">
        <v>42</v>
      </c>
      <c r="C14" s="30"/>
      <c r="D14" s="30"/>
      <c r="E14" s="30"/>
      <c r="F14" s="30"/>
      <c r="G14" s="30"/>
      <c r="H14" s="27"/>
      <c r="I14" s="49"/>
      <c r="J14" s="43"/>
      <c r="K14" s="31"/>
      <c r="L14" s="32" t="str">
        <f ca="1">IF(AND($C14="Goal",L$5&gt;=$I14,L$5&lt;=$I14+$J14-1),2,IF(AND($C14="Milestone",L$5&gt;=$I14,L$5&lt;=$I14+$J14-1),1,""))</f>
        <v/>
      </c>
      <c r="M14" s="32" t="str">
        <f t="shared" ca="1" si="7"/>
        <v/>
      </c>
      <c r="N14" s="32" t="str">
        <f t="shared" ca="1" si="7"/>
        <v/>
      </c>
      <c r="O14" s="32" t="str">
        <f t="shared" ca="1" si="7"/>
        <v/>
      </c>
      <c r="P14" s="32" t="str">
        <f t="shared" ca="1" si="7"/>
        <v/>
      </c>
      <c r="Q14" s="32" t="str">
        <f t="shared" ca="1" si="7"/>
        <v/>
      </c>
      <c r="R14" s="32" t="str">
        <f t="shared" ca="1" si="7"/>
        <v/>
      </c>
      <c r="S14" s="32" t="str">
        <f t="shared" ca="1" si="7"/>
        <v/>
      </c>
      <c r="T14" s="32" t="str">
        <f t="shared" ca="1" si="7"/>
        <v/>
      </c>
      <c r="U14" s="32" t="str">
        <f t="shared" ca="1" si="7"/>
        <v/>
      </c>
      <c r="V14" s="32" t="str">
        <f t="shared" ca="1" si="7"/>
        <v/>
      </c>
      <c r="W14" s="32" t="str">
        <f t="shared" ca="1" si="8"/>
        <v/>
      </c>
      <c r="X14" s="32" t="str">
        <f t="shared" ca="1" si="8"/>
        <v/>
      </c>
      <c r="Y14" s="32" t="str">
        <f t="shared" ca="1" si="8"/>
        <v/>
      </c>
      <c r="Z14" s="32" t="str">
        <f t="shared" ca="1" si="8"/>
        <v/>
      </c>
      <c r="AA14" s="32" t="str">
        <f t="shared" ca="1" si="8"/>
        <v/>
      </c>
      <c r="AB14" s="32" t="str">
        <f t="shared" ca="1" si="8"/>
        <v/>
      </c>
      <c r="AC14" s="32" t="str">
        <f t="shared" ca="1" si="8"/>
        <v/>
      </c>
      <c r="AD14" s="32" t="str">
        <f t="shared" ca="1" si="8"/>
        <v/>
      </c>
      <c r="AE14" s="32" t="str">
        <f t="shared" ca="1" si="8"/>
        <v/>
      </c>
      <c r="AF14" s="32" t="str">
        <f t="shared" ca="1" si="8"/>
        <v/>
      </c>
      <c r="AG14" s="32" t="str">
        <f t="shared" ca="1" si="9"/>
        <v/>
      </c>
      <c r="AH14" s="32" t="str">
        <f t="shared" ca="1" si="9"/>
        <v/>
      </c>
      <c r="AI14" s="32" t="str">
        <f t="shared" ca="1" si="9"/>
        <v/>
      </c>
      <c r="AJ14" s="32" t="str">
        <f t="shared" ca="1" si="9"/>
        <v/>
      </c>
      <c r="AK14" s="32" t="str">
        <f t="shared" ca="1" si="9"/>
        <v/>
      </c>
      <c r="AL14" s="32" t="str">
        <f t="shared" ca="1" si="9"/>
        <v/>
      </c>
      <c r="AM14" s="32" t="str">
        <f t="shared" ca="1" si="9"/>
        <v/>
      </c>
      <c r="AN14" s="32" t="str">
        <f t="shared" ca="1" si="9"/>
        <v/>
      </c>
      <c r="AO14" s="32" t="str">
        <f t="shared" ca="1" si="9"/>
        <v/>
      </c>
      <c r="AP14" s="32" t="str">
        <f t="shared" ca="1" si="9"/>
        <v/>
      </c>
      <c r="AQ14" s="32" t="str">
        <f t="shared" ca="1" si="10"/>
        <v/>
      </c>
      <c r="AR14" s="32" t="str">
        <f t="shared" ca="1" si="10"/>
        <v/>
      </c>
      <c r="AS14" s="32" t="str">
        <f t="shared" ca="1" si="10"/>
        <v/>
      </c>
      <c r="AT14" s="32" t="str">
        <f t="shared" ca="1" si="10"/>
        <v/>
      </c>
      <c r="AU14" s="32" t="str">
        <f t="shared" ca="1" si="10"/>
        <v/>
      </c>
      <c r="AV14" s="32" t="str">
        <f t="shared" ca="1" si="10"/>
        <v/>
      </c>
      <c r="AW14" s="32" t="str">
        <f t="shared" ca="1" si="10"/>
        <v/>
      </c>
      <c r="AX14" s="32" t="str">
        <f t="shared" ca="1" si="10"/>
        <v/>
      </c>
      <c r="AY14" s="32" t="str">
        <f t="shared" ca="1" si="10"/>
        <v/>
      </c>
      <c r="AZ14" s="32" t="str">
        <f t="shared" ca="1" si="10"/>
        <v/>
      </c>
      <c r="BA14" s="32" t="str">
        <f t="shared" ca="1" si="11"/>
        <v/>
      </c>
      <c r="BB14" s="32" t="str">
        <f t="shared" ca="1" si="11"/>
        <v/>
      </c>
      <c r="BC14" s="32" t="str">
        <f t="shared" ca="1" si="11"/>
        <v/>
      </c>
      <c r="BD14" s="32" t="str">
        <f t="shared" ca="1" si="11"/>
        <v/>
      </c>
      <c r="BE14" s="32" t="str">
        <f t="shared" ca="1" si="11"/>
        <v/>
      </c>
      <c r="BF14" s="32" t="str">
        <f t="shared" ca="1" si="11"/>
        <v/>
      </c>
      <c r="BG14" s="32" t="str">
        <f t="shared" ca="1" si="11"/>
        <v/>
      </c>
      <c r="BH14" s="32" t="str">
        <f t="shared" ca="1" si="11"/>
        <v/>
      </c>
      <c r="BI14" s="32" t="str">
        <f t="shared" ca="1" si="11"/>
        <v/>
      </c>
      <c r="BJ14" s="32" t="str">
        <f t="shared" ca="1" si="11"/>
        <v/>
      </c>
      <c r="BK14" s="32" t="str">
        <f t="shared" ca="1" si="11"/>
        <v/>
      </c>
      <c r="BL14" s="32" t="str">
        <f t="shared" ca="1" si="11"/>
        <v/>
      </c>
      <c r="BM14" s="32" t="str">
        <f t="shared" ca="1" si="11"/>
        <v/>
      </c>
      <c r="BN14" s="32" t="str">
        <f t="shared" ca="1" si="11"/>
        <v/>
      </c>
      <c r="BO14" s="32" t="str">
        <f t="shared" ca="1" si="11"/>
        <v/>
      </c>
    </row>
    <row r="15" spans="1:67" s="33" customFormat="1" ht="36" customHeight="1" x14ac:dyDescent="0.25">
      <c r="A15" s="1"/>
      <c r="B15" s="44" t="s">
        <v>43</v>
      </c>
      <c r="C15" s="30" t="s">
        <v>27</v>
      </c>
      <c r="D15" s="30" t="s">
        <v>44</v>
      </c>
      <c r="E15" s="30" t="s">
        <v>39</v>
      </c>
      <c r="F15" s="30"/>
      <c r="G15" s="30">
        <v>5</v>
      </c>
      <c r="H15" s="27">
        <v>1</v>
      </c>
      <c r="I15" s="49">
        <f>I10 + 7</f>
        <v>44092</v>
      </c>
      <c r="J15" s="43">
        <v>7</v>
      </c>
      <c r="K15" s="31"/>
      <c r="L15" s="32" t="str">
        <f ca="1">IF(AND($C15="Goal",L$5&gt;=$I15,L$5&lt;=$I15+$J15-1),2,IF(AND($C15="Milestone",L$5&gt;=$I15,L$5&lt;=$I15+$J15-1),1,""))</f>
        <v/>
      </c>
      <c r="M15" s="32" t="str">
        <f t="shared" ca="1" si="7"/>
        <v/>
      </c>
      <c r="N15" s="32" t="str">
        <f t="shared" ca="1" si="7"/>
        <v/>
      </c>
      <c r="O15" s="32" t="str">
        <f t="shared" ca="1" si="7"/>
        <v/>
      </c>
      <c r="P15" s="32" t="str">
        <f t="shared" ca="1" si="7"/>
        <v/>
      </c>
      <c r="Q15" s="32" t="str">
        <f t="shared" ca="1" si="7"/>
        <v/>
      </c>
      <c r="R15" s="32" t="str">
        <f t="shared" ca="1" si="7"/>
        <v/>
      </c>
      <c r="S15" s="32" t="str">
        <f t="shared" ca="1" si="7"/>
        <v/>
      </c>
      <c r="T15" s="32" t="str">
        <f t="shared" ca="1" si="7"/>
        <v/>
      </c>
      <c r="U15" s="32" t="str">
        <f t="shared" ca="1" si="7"/>
        <v/>
      </c>
      <c r="V15" s="32" t="str">
        <f t="shared" ca="1" si="7"/>
        <v/>
      </c>
      <c r="W15" s="32" t="str">
        <f t="shared" ca="1" si="8"/>
        <v/>
      </c>
      <c r="X15" s="32" t="str">
        <f t="shared" ca="1" si="8"/>
        <v/>
      </c>
      <c r="Y15" s="32" t="str">
        <f t="shared" ca="1" si="8"/>
        <v/>
      </c>
      <c r="Z15" s="32" t="str">
        <f t="shared" ca="1" si="8"/>
        <v/>
      </c>
      <c r="AA15" s="32" t="str">
        <f t="shared" ca="1" si="8"/>
        <v/>
      </c>
      <c r="AB15" s="32" t="str">
        <f t="shared" ca="1" si="8"/>
        <v/>
      </c>
      <c r="AC15" s="32" t="str">
        <f t="shared" ca="1" si="8"/>
        <v/>
      </c>
      <c r="AD15" s="32" t="str">
        <f t="shared" ca="1" si="8"/>
        <v/>
      </c>
      <c r="AE15" s="32" t="str">
        <f t="shared" ca="1" si="8"/>
        <v/>
      </c>
      <c r="AF15" s="32" t="str">
        <f t="shared" ca="1" si="8"/>
        <v/>
      </c>
      <c r="AG15" s="32" t="str">
        <f t="shared" ca="1" si="9"/>
        <v/>
      </c>
      <c r="AH15" s="32" t="str">
        <f t="shared" ca="1" si="9"/>
        <v/>
      </c>
      <c r="AI15" s="32" t="str">
        <f t="shared" ca="1" si="9"/>
        <v/>
      </c>
      <c r="AJ15" s="32" t="str">
        <f t="shared" ca="1" si="9"/>
        <v/>
      </c>
      <c r="AK15" s="32" t="str">
        <f t="shared" ca="1" si="9"/>
        <v/>
      </c>
      <c r="AL15" s="32" t="str">
        <f t="shared" ca="1" si="9"/>
        <v/>
      </c>
      <c r="AM15" s="32" t="str">
        <f t="shared" ca="1" si="9"/>
        <v/>
      </c>
      <c r="AN15" s="32" t="str">
        <f t="shared" ca="1" si="9"/>
        <v/>
      </c>
      <c r="AO15" s="32" t="str">
        <f t="shared" ca="1" si="9"/>
        <v/>
      </c>
      <c r="AP15" s="32" t="str">
        <f t="shared" ca="1" si="9"/>
        <v/>
      </c>
      <c r="AQ15" s="32" t="str">
        <f t="shared" ca="1" si="10"/>
        <v/>
      </c>
      <c r="AR15" s="32" t="str">
        <f t="shared" ca="1" si="10"/>
        <v/>
      </c>
      <c r="AS15" s="32" t="str">
        <f t="shared" ca="1" si="10"/>
        <v/>
      </c>
      <c r="AT15" s="32" t="str">
        <f t="shared" ca="1" si="10"/>
        <v/>
      </c>
      <c r="AU15" s="32" t="str">
        <f t="shared" ca="1" si="10"/>
        <v/>
      </c>
      <c r="AV15" s="32" t="str">
        <f t="shared" ca="1" si="10"/>
        <v/>
      </c>
      <c r="AW15" s="32" t="str">
        <f t="shared" ca="1" si="10"/>
        <v/>
      </c>
      <c r="AX15" s="32" t="str">
        <f t="shared" ca="1" si="10"/>
        <v/>
      </c>
      <c r="AY15" s="32" t="str">
        <f t="shared" ca="1" si="10"/>
        <v/>
      </c>
      <c r="AZ15" s="32" t="str">
        <f t="shared" ca="1" si="10"/>
        <v/>
      </c>
      <c r="BA15" s="32" t="str">
        <f t="shared" ca="1" si="11"/>
        <v/>
      </c>
      <c r="BB15" s="32" t="str">
        <f t="shared" ca="1" si="11"/>
        <v/>
      </c>
      <c r="BC15" s="32" t="str">
        <f t="shared" ca="1" si="11"/>
        <v/>
      </c>
      <c r="BD15" s="32" t="str">
        <f t="shared" ca="1" si="11"/>
        <v/>
      </c>
      <c r="BE15" s="32" t="str">
        <f t="shared" ca="1" si="11"/>
        <v/>
      </c>
      <c r="BF15" s="32" t="str">
        <f t="shared" ca="1" si="11"/>
        <v/>
      </c>
      <c r="BG15" s="32" t="str">
        <f t="shared" ca="1" si="11"/>
        <v/>
      </c>
      <c r="BH15" s="32" t="str">
        <f t="shared" ca="1" si="11"/>
        <v/>
      </c>
      <c r="BI15" s="32" t="str">
        <f t="shared" ca="1" si="11"/>
        <v/>
      </c>
      <c r="BJ15" s="32" t="str">
        <f t="shared" ca="1" si="11"/>
        <v/>
      </c>
      <c r="BK15" s="32" t="str">
        <f t="shared" ca="1" si="11"/>
        <v/>
      </c>
      <c r="BL15" s="32" t="str">
        <f t="shared" ca="1" si="11"/>
        <v/>
      </c>
      <c r="BM15" s="32" t="str">
        <f t="shared" ca="1" si="11"/>
        <v/>
      </c>
      <c r="BN15" s="32" t="str">
        <f t="shared" ca="1" si="11"/>
        <v/>
      </c>
      <c r="BO15" s="32" t="str">
        <f t="shared" ca="1" si="11"/>
        <v/>
      </c>
    </row>
    <row r="16" spans="1:67" s="33" customFormat="1" ht="36" customHeight="1" x14ac:dyDescent="0.25">
      <c r="A16" s="1"/>
      <c r="B16" s="25" t="s">
        <v>67</v>
      </c>
      <c r="C16" s="30" t="s">
        <v>27</v>
      </c>
      <c r="D16" s="62" t="s">
        <v>44</v>
      </c>
      <c r="E16" s="62" t="s">
        <v>39</v>
      </c>
      <c r="F16" s="30"/>
      <c r="G16" s="62">
        <v>2</v>
      </c>
      <c r="H16" s="27">
        <v>1</v>
      </c>
      <c r="I16" s="49">
        <f>I15 + 2</f>
        <v>44094</v>
      </c>
      <c r="J16" s="43">
        <v>1</v>
      </c>
      <c r="K16" s="31"/>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row>
    <row r="17" spans="1:67" s="33" customFormat="1" ht="36" customHeight="1" x14ac:dyDescent="0.25">
      <c r="A17" s="1"/>
      <c r="B17" s="44" t="s">
        <v>52</v>
      </c>
      <c r="C17" s="30" t="s">
        <v>27</v>
      </c>
      <c r="D17" s="30" t="s">
        <v>44</v>
      </c>
      <c r="E17" s="30" t="s">
        <v>39</v>
      </c>
      <c r="F17" s="30"/>
      <c r="G17" s="30">
        <v>3</v>
      </c>
      <c r="H17" s="27">
        <v>1</v>
      </c>
      <c r="I17" s="49">
        <f>I15 + 2</f>
        <v>44094</v>
      </c>
      <c r="J17" s="43">
        <v>2</v>
      </c>
      <c r="K17" s="31"/>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row>
    <row r="18" spans="1:67" s="33" customFormat="1" ht="36" customHeight="1" x14ac:dyDescent="0.25">
      <c r="A18" s="24"/>
      <c r="B18" s="44" t="s">
        <v>45</v>
      </c>
      <c r="C18" s="30" t="s">
        <v>27</v>
      </c>
      <c r="D18" s="30" t="s">
        <v>44</v>
      </c>
      <c r="E18" s="30" t="s">
        <v>39</v>
      </c>
      <c r="F18" s="30"/>
      <c r="G18" s="30">
        <v>13</v>
      </c>
      <c r="H18" s="27">
        <v>1</v>
      </c>
      <c r="I18" s="49">
        <f>I15 + 2</f>
        <v>44094</v>
      </c>
      <c r="J18" s="43">
        <v>4</v>
      </c>
      <c r="K18" s="31"/>
      <c r="L18" s="32" t="str">
        <f ca="1">IF(AND($C18="Goal",L$5&gt;=$I18,L$5&lt;=$I18+$J18-1),2,IF(AND($C18="Milestone",L$5&gt;=$I18,L$5&lt;=$I18+$J18-1),1,""))</f>
        <v/>
      </c>
      <c r="M18" s="32" t="str">
        <f ca="1">IF(AND($C18="Goal",M$5&gt;=$I18,M$5&lt;=$I18+$J18-1),2,IF(AND($C18="Milestone",M$5&gt;=$I18,M$5&lt;=$I18+$J18-1),1,""))</f>
        <v/>
      </c>
      <c r="N18" s="32" t="str">
        <f ca="1">IF(AND($C18="Goal",N$5&gt;=$I18,N$5&lt;=$I18+$J18-1),2,IF(AND($C18="Milestone",N$5&gt;=$I18,N$5&lt;=$I18+$J18-1),1,""))</f>
        <v/>
      </c>
      <c r="O18" s="32" t="str">
        <f ca="1">IF(AND($C18="Goal",O$5&gt;=$I18,O$5&lt;=$I18+$J18-1),2,IF(AND($C18="Milestone",O$5&gt;=$I18,O$5&lt;=$I18+$J18-1),1,""))</f>
        <v/>
      </c>
      <c r="P18" s="32" t="str">
        <f ca="1">IF(AND($C18="Goal",P$5&gt;=$I18,P$5&lt;=$I18+$J18-1),2,IF(AND($C18="Milestone",P$5&gt;=$I18,P$5&lt;=$I18+$J18-1),1,""))</f>
        <v/>
      </c>
      <c r="Q18" s="32" t="str">
        <f ca="1">IF(AND($C18="Goal",Q$5&gt;=$I18,Q$5&lt;=$I18+$J18-1),2,IF(AND($C18="Milestone",Q$5&gt;=$I18,Q$5&lt;=$I18+$J18-1),1,""))</f>
        <v/>
      </c>
      <c r="R18" s="32" t="str">
        <f ca="1">IF(AND($C18="Goal",R$5&gt;=$I18,R$5&lt;=$I18+$J18-1),2,IF(AND($C18="Milestone",R$5&gt;=$I18,R$5&lt;=$I18+$J18-1),1,""))</f>
        <v/>
      </c>
      <c r="S18" s="32" t="str">
        <f ca="1">IF(AND($C18="Goal",S$5&gt;=$I18,S$5&lt;=$I18+$J18-1),2,IF(AND($C18="Milestone",S$5&gt;=$I18,S$5&lt;=$I18+$J18-1),1,""))</f>
        <v/>
      </c>
      <c r="T18" s="32" t="str">
        <f ca="1">IF(AND($C18="Goal",T$5&gt;=$I18,T$5&lt;=$I18+$J18-1),2,IF(AND($C18="Milestone",T$5&gt;=$I18,T$5&lt;=$I18+$J18-1),1,""))</f>
        <v/>
      </c>
      <c r="U18" s="32" t="str">
        <f ca="1">IF(AND($C18="Goal",U$5&gt;=$I18,U$5&lt;=$I18+$J18-1),2,IF(AND($C18="Milestone",U$5&gt;=$I18,U$5&lt;=$I18+$J18-1),1,""))</f>
        <v/>
      </c>
      <c r="V18" s="32" t="str">
        <f ca="1">IF(AND($C18="Goal",V$5&gt;=$I18,V$5&lt;=$I18+$J18-1),2,IF(AND($C18="Milestone",V$5&gt;=$I18,V$5&lt;=$I18+$J18-1),1,""))</f>
        <v/>
      </c>
      <c r="W18" s="32" t="str">
        <f ca="1">IF(AND($C18="Goal",W$5&gt;=$I18,W$5&lt;=$I18+$J18-1),2,IF(AND($C18="Milestone",W$5&gt;=$I18,W$5&lt;=$I18+$J18-1),1,""))</f>
        <v/>
      </c>
      <c r="X18" s="32" t="str">
        <f ca="1">IF(AND($C18="Goal",X$5&gt;=$I18,X$5&lt;=$I18+$J18-1),2,IF(AND($C18="Milestone",X$5&gt;=$I18,X$5&lt;=$I18+$J18-1),1,""))</f>
        <v/>
      </c>
      <c r="Y18" s="32" t="str">
        <f ca="1">IF(AND($C18="Goal",Y$5&gt;=$I18,Y$5&lt;=$I18+$J18-1),2,IF(AND($C18="Milestone",Y$5&gt;=$I18,Y$5&lt;=$I18+$J18-1),1,""))</f>
        <v/>
      </c>
      <c r="Z18" s="32" t="str">
        <f ca="1">IF(AND($C18="Goal",Z$5&gt;=$I18,Z$5&lt;=$I18+$J18-1),2,IF(AND($C18="Milestone",Z$5&gt;=$I18,Z$5&lt;=$I18+$J18-1),1,""))</f>
        <v/>
      </c>
      <c r="AA18" s="32" t="str">
        <f ca="1">IF(AND($C18="Goal",AA$5&gt;=$I18,AA$5&lt;=$I18+$J18-1),2,IF(AND($C18="Milestone",AA$5&gt;=$I18,AA$5&lt;=$I18+$J18-1),1,""))</f>
        <v/>
      </c>
      <c r="AB18" s="32" t="str">
        <f ca="1">IF(AND($C18="Goal",AB$5&gt;=$I18,AB$5&lt;=$I18+$J18-1),2,IF(AND($C18="Milestone",AB$5&gt;=$I18,AB$5&lt;=$I18+$J18-1),1,""))</f>
        <v/>
      </c>
      <c r="AC18" s="32" t="str">
        <f ca="1">IF(AND($C18="Goal",AC$5&gt;=$I18,AC$5&lt;=$I18+$J18-1),2,IF(AND($C18="Milestone",AC$5&gt;=$I18,AC$5&lt;=$I18+$J18-1),1,""))</f>
        <v/>
      </c>
      <c r="AD18" s="32" t="str">
        <f ca="1">IF(AND($C18="Goal",AD$5&gt;=$I18,AD$5&lt;=$I18+$J18-1),2,IF(AND($C18="Milestone",AD$5&gt;=$I18,AD$5&lt;=$I18+$J18-1),1,""))</f>
        <v/>
      </c>
      <c r="AE18" s="32" t="str">
        <f ca="1">IF(AND($C18="Goal",AE$5&gt;=$I18,AE$5&lt;=$I18+$J18-1),2,IF(AND($C18="Milestone",AE$5&gt;=$I18,AE$5&lt;=$I18+$J18-1),1,""))</f>
        <v/>
      </c>
      <c r="AF18" s="32" t="str">
        <f ca="1">IF(AND($C18="Goal",AF$5&gt;=$I18,AF$5&lt;=$I18+$J18-1),2,IF(AND($C18="Milestone",AF$5&gt;=$I18,AF$5&lt;=$I18+$J18-1),1,""))</f>
        <v/>
      </c>
      <c r="AG18" s="32" t="str">
        <f ca="1">IF(AND($C18="Goal",AG$5&gt;=$I18,AG$5&lt;=$I18+$J18-1),2,IF(AND($C18="Milestone",AG$5&gt;=$I18,AG$5&lt;=$I18+$J18-1),1,""))</f>
        <v/>
      </c>
      <c r="AH18" s="32" t="str">
        <f ca="1">IF(AND($C18="Goal",AH$5&gt;=$I18,AH$5&lt;=$I18+$J18-1),2,IF(AND($C18="Milestone",AH$5&gt;=$I18,AH$5&lt;=$I18+$J18-1),1,""))</f>
        <v/>
      </c>
      <c r="AI18" s="32" t="str">
        <f ca="1">IF(AND($C18="Goal",AI$5&gt;=$I18,AI$5&lt;=$I18+$J18-1),2,IF(AND($C18="Milestone",AI$5&gt;=$I18,AI$5&lt;=$I18+$J18-1),1,""))</f>
        <v/>
      </c>
      <c r="AJ18" s="32" t="str">
        <f ca="1">IF(AND($C18="Goal",AJ$5&gt;=$I18,AJ$5&lt;=$I18+$J18-1),2,IF(AND($C18="Milestone",AJ$5&gt;=$I18,AJ$5&lt;=$I18+$J18-1),1,""))</f>
        <v/>
      </c>
      <c r="AK18" s="32" t="str">
        <f ca="1">IF(AND($C18="Goal",AK$5&gt;=$I18,AK$5&lt;=$I18+$J18-1),2,IF(AND($C18="Milestone",AK$5&gt;=$I18,AK$5&lt;=$I18+$J18-1),1,""))</f>
        <v/>
      </c>
      <c r="AL18" s="32" t="str">
        <f ca="1">IF(AND($C18="Goal",AL$5&gt;=$I18,AL$5&lt;=$I18+$J18-1),2,IF(AND($C18="Milestone",AL$5&gt;=$I18,AL$5&lt;=$I18+$J18-1),1,""))</f>
        <v/>
      </c>
      <c r="AM18" s="32" t="str">
        <f ca="1">IF(AND($C18="Goal",AM$5&gt;=$I18,AM$5&lt;=$I18+$J18-1),2,IF(AND($C18="Milestone",AM$5&gt;=$I18,AM$5&lt;=$I18+$J18-1),1,""))</f>
        <v/>
      </c>
      <c r="AN18" s="32" t="str">
        <f ca="1">IF(AND($C18="Goal",AN$5&gt;=$I18,AN$5&lt;=$I18+$J18-1),2,IF(AND($C18="Milestone",AN$5&gt;=$I18,AN$5&lt;=$I18+$J18-1),1,""))</f>
        <v/>
      </c>
      <c r="AO18" s="32" t="str">
        <f ca="1">IF(AND($C18="Goal",AO$5&gt;=$I18,AO$5&lt;=$I18+$J18-1),2,IF(AND($C18="Milestone",AO$5&gt;=$I18,AO$5&lt;=$I18+$J18-1),1,""))</f>
        <v/>
      </c>
      <c r="AP18" s="32" t="str">
        <f ca="1">IF(AND($C18="Goal",AP$5&gt;=$I18,AP$5&lt;=$I18+$J18-1),2,IF(AND($C18="Milestone",AP$5&gt;=$I18,AP$5&lt;=$I18+$J18-1),1,""))</f>
        <v/>
      </c>
      <c r="AQ18" s="32" t="str">
        <f ca="1">IF(AND($C18="Goal",AQ$5&gt;=$I18,AQ$5&lt;=$I18+$J18-1),2,IF(AND($C18="Milestone",AQ$5&gt;=$I18,AQ$5&lt;=$I18+$J18-1),1,""))</f>
        <v/>
      </c>
      <c r="AR18" s="32" t="str">
        <f ca="1">IF(AND($C18="Goal",AR$5&gt;=$I18,AR$5&lt;=$I18+$J18-1),2,IF(AND($C18="Milestone",AR$5&gt;=$I18,AR$5&lt;=$I18+$J18-1),1,""))</f>
        <v/>
      </c>
      <c r="AS18" s="32" t="str">
        <f ca="1">IF(AND($C18="Goal",AS$5&gt;=$I18,AS$5&lt;=$I18+$J18-1),2,IF(AND($C18="Milestone",AS$5&gt;=$I18,AS$5&lt;=$I18+$J18-1),1,""))</f>
        <v/>
      </c>
      <c r="AT18" s="32" t="str">
        <f ca="1">IF(AND($C18="Goal",AT$5&gt;=$I18,AT$5&lt;=$I18+$J18-1),2,IF(AND($C18="Milestone",AT$5&gt;=$I18,AT$5&lt;=$I18+$J18-1),1,""))</f>
        <v/>
      </c>
      <c r="AU18" s="32" t="str">
        <f ca="1">IF(AND($C18="Goal",AU$5&gt;=$I18,AU$5&lt;=$I18+$J18-1),2,IF(AND($C18="Milestone",AU$5&gt;=$I18,AU$5&lt;=$I18+$J18-1),1,""))</f>
        <v/>
      </c>
      <c r="AV18" s="32" t="str">
        <f ca="1">IF(AND($C18="Goal",AV$5&gt;=$I18,AV$5&lt;=$I18+$J18-1),2,IF(AND($C18="Milestone",AV$5&gt;=$I18,AV$5&lt;=$I18+$J18-1),1,""))</f>
        <v/>
      </c>
      <c r="AW18" s="32" t="str">
        <f ca="1">IF(AND($C18="Goal",AW$5&gt;=$I18,AW$5&lt;=$I18+$J18-1),2,IF(AND($C18="Milestone",AW$5&gt;=$I18,AW$5&lt;=$I18+$J18-1),1,""))</f>
        <v/>
      </c>
      <c r="AX18" s="32" t="str">
        <f ca="1">IF(AND($C18="Goal",AX$5&gt;=$I18,AX$5&lt;=$I18+$J18-1),2,IF(AND($C18="Milestone",AX$5&gt;=$I18,AX$5&lt;=$I18+$J18-1),1,""))</f>
        <v/>
      </c>
      <c r="AY18" s="32" t="str">
        <f ca="1">IF(AND($C18="Goal",AY$5&gt;=$I18,AY$5&lt;=$I18+$J18-1),2,IF(AND($C18="Milestone",AY$5&gt;=$I18,AY$5&lt;=$I18+$J18-1),1,""))</f>
        <v/>
      </c>
      <c r="AZ18" s="32" t="str">
        <f ca="1">IF(AND($C18="Goal",AZ$5&gt;=$I18,AZ$5&lt;=$I18+$J18-1),2,IF(AND($C18="Milestone",AZ$5&gt;=$I18,AZ$5&lt;=$I18+$J18-1),1,""))</f>
        <v/>
      </c>
      <c r="BA18" s="32" t="str">
        <f ca="1">IF(AND($C18="Goal",BA$5&gt;=$I18,BA$5&lt;=$I18+$J18-1),2,IF(AND($C18="Milestone",BA$5&gt;=$I18,BA$5&lt;=$I18+$J18-1),1,""))</f>
        <v/>
      </c>
      <c r="BB18" s="32" t="str">
        <f ca="1">IF(AND($C18="Goal",BB$5&gt;=$I18,BB$5&lt;=$I18+$J18-1),2,IF(AND($C18="Milestone",BB$5&gt;=$I18,BB$5&lt;=$I18+$J18-1),1,""))</f>
        <v/>
      </c>
      <c r="BC18" s="32" t="str">
        <f ca="1">IF(AND($C18="Goal",BC$5&gt;=$I18,BC$5&lt;=$I18+$J18-1),2,IF(AND($C18="Milestone",BC$5&gt;=$I18,BC$5&lt;=$I18+$J18-1),1,""))</f>
        <v/>
      </c>
      <c r="BD18" s="32" t="str">
        <f ca="1">IF(AND($C18="Goal",BD$5&gt;=$I18,BD$5&lt;=$I18+$J18-1),2,IF(AND($C18="Milestone",BD$5&gt;=$I18,BD$5&lt;=$I18+$J18-1),1,""))</f>
        <v/>
      </c>
      <c r="BE18" s="32" t="str">
        <f ca="1">IF(AND($C18="Goal",BE$5&gt;=$I18,BE$5&lt;=$I18+$J18-1),2,IF(AND($C18="Milestone",BE$5&gt;=$I18,BE$5&lt;=$I18+$J18-1),1,""))</f>
        <v/>
      </c>
      <c r="BF18" s="32" t="str">
        <f ca="1">IF(AND($C18="Goal",BF$5&gt;=$I18,BF$5&lt;=$I18+$J18-1),2,IF(AND($C18="Milestone",BF$5&gt;=$I18,BF$5&lt;=$I18+$J18-1),1,""))</f>
        <v/>
      </c>
      <c r="BG18" s="32" t="str">
        <f ca="1">IF(AND($C18="Goal",BG$5&gt;=$I18,BG$5&lt;=$I18+$J18-1),2,IF(AND($C18="Milestone",BG$5&gt;=$I18,BG$5&lt;=$I18+$J18-1),1,""))</f>
        <v/>
      </c>
      <c r="BH18" s="32" t="str">
        <f ca="1">IF(AND($C18="Goal",BH$5&gt;=$I18,BH$5&lt;=$I18+$J18-1),2,IF(AND($C18="Milestone",BH$5&gt;=$I18,BH$5&lt;=$I18+$J18-1),1,""))</f>
        <v/>
      </c>
      <c r="BI18" s="32" t="str">
        <f ca="1">IF(AND($C18="Goal",BI$5&gt;=$I18,BI$5&lt;=$I18+$J18-1),2,IF(AND($C18="Milestone",BI$5&gt;=$I18,BI$5&lt;=$I18+$J18-1),1,""))</f>
        <v/>
      </c>
      <c r="BJ18" s="32" t="str">
        <f ca="1">IF(AND($C18="Goal",BJ$5&gt;=$I18,BJ$5&lt;=$I18+$J18-1),2,IF(AND($C18="Milestone",BJ$5&gt;=$I18,BJ$5&lt;=$I18+$J18-1),1,""))</f>
        <v/>
      </c>
      <c r="BK18" s="32" t="str">
        <f ca="1">IF(AND($C18="Goal",BK$5&gt;=$I18,BK$5&lt;=$I18+$J18-1),2,IF(AND($C18="Milestone",BK$5&gt;=$I18,BK$5&lt;=$I18+$J18-1),1,""))</f>
        <v/>
      </c>
      <c r="BL18" s="32" t="str">
        <f ca="1">IF(AND($C18="Goal",BL$5&gt;=$I18,BL$5&lt;=$I18+$J18-1),2,IF(AND($C18="Milestone",BL$5&gt;=$I18,BL$5&lt;=$I18+$J18-1),1,""))</f>
        <v/>
      </c>
      <c r="BM18" s="32" t="str">
        <f ca="1">IF(AND($C18="Goal",BM$5&gt;=$I18,BM$5&lt;=$I18+$J18-1),2,IF(AND($C18="Milestone",BM$5&gt;=$I18,BM$5&lt;=$I18+$J18-1),1,""))</f>
        <v/>
      </c>
      <c r="BN18" s="32" t="str">
        <f ca="1">IF(AND($C18="Goal",BN$5&gt;=$I18,BN$5&lt;=$I18+$J18-1),2,IF(AND($C18="Milestone",BN$5&gt;=$I18,BN$5&lt;=$I18+$J18-1),1,""))</f>
        <v/>
      </c>
      <c r="BO18" s="32" t="str">
        <f ca="1">IF(AND($C18="Goal",BO$5&gt;=$I18,BO$5&lt;=$I18+$J18-1),2,IF(AND($C18="Milestone",BO$5&gt;=$I18,BO$5&lt;=$I18+$J18-1),1,""))</f>
        <v/>
      </c>
    </row>
    <row r="19" spans="1:67" s="33" customFormat="1" ht="36" customHeight="1" x14ac:dyDescent="0.25">
      <c r="A19" s="24"/>
      <c r="B19" s="44" t="s">
        <v>46</v>
      </c>
      <c r="C19" s="30" t="s">
        <v>27</v>
      </c>
      <c r="D19" s="30" t="s">
        <v>44</v>
      </c>
      <c r="E19" s="30" t="s">
        <v>39</v>
      </c>
      <c r="F19" s="30"/>
      <c r="G19" s="30">
        <v>2</v>
      </c>
      <c r="H19" s="27">
        <v>1</v>
      </c>
      <c r="I19" s="49">
        <f>I15 + 2</f>
        <v>44094</v>
      </c>
      <c r="J19" s="43">
        <v>1</v>
      </c>
      <c r="K19" s="31"/>
      <c r="L19" s="32" t="str">
        <f t="shared" ref="L19:U23" ca="1" si="12">IF(AND($C19="Goal",L$5&gt;=$I19,L$5&lt;=$I19+$J19-1),2,IF(AND($C19="Milestone",L$5&gt;=$I19,L$5&lt;=$I19+$J19-1),1,""))</f>
        <v/>
      </c>
      <c r="M19" s="32" t="str">
        <f t="shared" ca="1" si="12"/>
        <v/>
      </c>
      <c r="N19" s="32" t="str">
        <f t="shared" ca="1" si="12"/>
        <v/>
      </c>
      <c r="O19" s="32" t="str">
        <f t="shared" ca="1" si="12"/>
        <v/>
      </c>
      <c r="P19" s="32" t="str">
        <f t="shared" ca="1" si="12"/>
        <v/>
      </c>
      <c r="Q19" s="32" t="str">
        <f t="shared" ca="1" si="12"/>
        <v/>
      </c>
      <c r="R19" s="32" t="str">
        <f t="shared" ca="1" si="12"/>
        <v/>
      </c>
      <c r="S19" s="32" t="str">
        <f t="shared" ca="1" si="12"/>
        <v/>
      </c>
      <c r="T19" s="32" t="str">
        <f t="shared" ca="1" si="12"/>
        <v/>
      </c>
      <c r="U19" s="32" t="str">
        <f t="shared" ca="1" si="12"/>
        <v/>
      </c>
      <c r="V19" s="32" t="str">
        <f t="shared" ref="V19:AE23" ca="1" si="13">IF(AND($C19="Goal",V$5&gt;=$I19,V$5&lt;=$I19+$J19-1),2,IF(AND($C19="Milestone",V$5&gt;=$I19,V$5&lt;=$I19+$J19-1),1,""))</f>
        <v/>
      </c>
      <c r="W19" s="32" t="str">
        <f t="shared" ca="1" si="13"/>
        <v/>
      </c>
      <c r="X19" s="32" t="str">
        <f t="shared" ca="1" si="13"/>
        <v/>
      </c>
      <c r="Y19" s="32" t="str">
        <f t="shared" ca="1" si="13"/>
        <v/>
      </c>
      <c r="Z19" s="32" t="str">
        <f t="shared" ca="1" si="13"/>
        <v/>
      </c>
      <c r="AA19" s="32" t="str">
        <f t="shared" ca="1" si="13"/>
        <v/>
      </c>
      <c r="AB19" s="32" t="str">
        <f t="shared" ca="1" si="13"/>
        <v/>
      </c>
      <c r="AC19" s="32" t="str">
        <f t="shared" ca="1" si="13"/>
        <v/>
      </c>
      <c r="AD19" s="32" t="str">
        <f t="shared" ca="1" si="13"/>
        <v/>
      </c>
      <c r="AE19" s="32" t="str">
        <f t="shared" ca="1" si="13"/>
        <v/>
      </c>
      <c r="AF19" s="32" t="str">
        <f t="shared" ref="AF19:AO23" ca="1" si="14">IF(AND($C19="Goal",AF$5&gt;=$I19,AF$5&lt;=$I19+$J19-1),2,IF(AND($C19="Milestone",AF$5&gt;=$I19,AF$5&lt;=$I19+$J19-1),1,""))</f>
        <v/>
      </c>
      <c r="AG19" s="32" t="str">
        <f t="shared" ca="1" si="14"/>
        <v/>
      </c>
      <c r="AH19" s="32" t="str">
        <f t="shared" ca="1" si="14"/>
        <v/>
      </c>
      <c r="AI19" s="32" t="str">
        <f t="shared" ca="1" si="14"/>
        <v/>
      </c>
      <c r="AJ19" s="32" t="str">
        <f t="shared" ca="1" si="14"/>
        <v/>
      </c>
      <c r="AK19" s="32" t="str">
        <f t="shared" ca="1" si="14"/>
        <v/>
      </c>
      <c r="AL19" s="32" t="str">
        <f t="shared" ca="1" si="14"/>
        <v/>
      </c>
      <c r="AM19" s="32" t="str">
        <f t="shared" ca="1" si="14"/>
        <v/>
      </c>
      <c r="AN19" s="32" t="str">
        <f t="shared" ca="1" si="14"/>
        <v/>
      </c>
      <c r="AO19" s="32" t="str">
        <f t="shared" ca="1" si="14"/>
        <v/>
      </c>
      <c r="AP19" s="32" t="str">
        <f t="shared" ref="AP19:AY23" ca="1" si="15">IF(AND($C19="Goal",AP$5&gt;=$I19,AP$5&lt;=$I19+$J19-1),2,IF(AND($C19="Milestone",AP$5&gt;=$I19,AP$5&lt;=$I19+$J19-1),1,""))</f>
        <v/>
      </c>
      <c r="AQ19" s="32" t="str">
        <f t="shared" ca="1" si="15"/>
        <v/>
      </c>
      <c r="AR19" s="32" t="str">
        <f t="shared" ca="1" si="15"/>
        <v/>
      </c>
      <c r="AS19" s="32" t="str">
        <f t="shared" ca="1" si="15"/>
        <v/>
      </c>
      <c r="AT19" s="32" t="str">
        <f t="shared" ca="1" si="15"/>
        <v/>
      </c>
      <c r="AU19" s="32" t="str">
        <f t="shared" ca="1" si="15"/>
        <v/>
      </c>
      <c r="AV19" s="32" t="str">
        <f t="shared" ca="1" si="15"/>
        <v/>
      </c>
      <c r="AW19" s="32" t="str">
        <f t="shared" ca="1" si="15"/>
        <v/>
      </c>
      <c r="AX19" s="32" t="str">
        <f t="shared" ca="1" si="15"/>
        <v/>
      </c>
      <c r="AY19" s="32" t="str">
        <f t="shared" ca="1" si="15"/>
        <v/>
      </c>
      <c r="AZ19" s="32" t="str">
        <f t="shared" ref="AZ19:BI23" ca="1" si="16">IF(AND($C19="Goal",AZ$5&gt;=$I19,AZ$5&lt;=$I19+$J19-1),2,IF(AND($C19="Milestone",AZ$5&gt;=$I19,AZ$5&lt;=$I19+$J19-1),1,""))</f>
        <v/>
      </c>
      <c r="BA19" s="32" t="str">
        <f t="shared" ca="1" si="16"/>
        <v/>
      </c>
      <c r="BB19" s="32" t="str">
        <f t="shared" ca="1" si="16"/>
        <v/>
      </c>
      <c r="BC19" s="32" t="str">
        <f t="shared" ca="1" si="16"/>
        <v/>
      </c>
      <c r="BD19" s="32" t="str">
        <f t="shared" ca="1" si="16"/>
        <v/>
      </c>
      <c r="BE19" s="32" t="str">
        <f t="shared" ca="1" si="16"/>
        <v/>
      </c>
      <c r="BF19" s="32" t="str">
        <f t="shared" ca="1" si="16"/>
        <v/>
      </c>
      <c r="BG19" s="32" t="str">
        <f t="shared" ca="1" si="16"/>
        <v/>
      </c>
      <c r="BH19" s="32" t="str">
        <f t="shared" ca="1" si="16"/>
        <v/>
      </c>
      <c r="BI19" s="32" t="str">
        <f t="shared" ca="1" si="16"/>
        <v/>
      </c>
      <c r="BJ19" s="32" t="str">
        <f t="shared" ref="BJ19:BO23" ca="1" si="17">IF(AND($C19="Goal",BJ$5&gt;=$I19,BJ$5&lt;=$I19+$J19-1),2,IF(AND($C19="Milestone",BJ$5&gt;=$I19,BJ$5&lt;=$I19+$J19-1),1,""))</f>
        <v/>
      </c>
      <c r="BK19" s="32" t="str">
        <f t="shared" ca="1" si="17"/>
        <v/>
      </c>
      <c r="BL19" s="32" t="str">
        <f t="shared" ca="1" si="17"/>
        <v/>
      </c>
      <c r="BM19" s="32" t="str">
        <f t="shared" ca="1" si="17"/>
        <v/>
      </c>
      <c r="BN19" s="32" t="str">
        <f t="shared" ca="1" si="17"/>
        <v/>
      </c>
      <c r="BO19" s="32" t="str">
        <f t="shared" ca="1" si="17"/>
        <v/>
      </c>
    </row>
    <row r="20" spans="1:67" s="33" customFormat="1" ht="36" customHeight="1" x14ac:dyDescent="0.25">
      <c r="A20" s="24"/>
      <c r="B20" s="44" t="s">
        <v>48</v>
      </c>
      <c r="C20" s="30" t="s">
        <v>27</v>
      </c>
      <c r="D20" s="30" t="s">
        <v>44</v>
      </c>
      <c r="E20" s="30" t="s">
        <v>39</v>
      </c>
      <c r="F20" s="30"/>
      <c r="G20" s="30">
        <v>3</v>
      </c>
      <c r="H20" s="27">
        <v>1</v>
      </c>
      <c r="I20" s="49">
        <v>44099</v>
      </c>
      <c r="J20" s="43">
        <v>1</v>
      </c>
      <c r="K20" s="31"/>
      <c r="L20" s="32" t="str">
        <f t="shared" ca="1" si="12"/>
        <v/>
      </c>
      <c r="M20" s="32" t="str">
        <f t="shared" ca="1" si="12"/>
        <v/>
      </c>
      <c r="N20" s="32" t="str">
        <f t="shared" ca="1" si="12"/>
        <v/>
      </c>
      <c r="O20" s="32" t="str">
        <f t="shared" ca="1" si="12"/>
        <v/>
      </c>
      <c r="P20" s="32" t="str">
        <f t="shared" ca="1" si="12"/>
        <v/>
      </c>
      <c r="Q20" s="32" t="str">
        <f t="shared" ca="1" si="12"/>
        <v/>
      </c>
      <c r="R20" s="32" t="str">
        <f t="shared" ca="1" si="12"/>
        <v/>
      </c>
      <c r="S20" s="32" t="str">
        <f t="shared" ca="1" si="12"/>
        <v/>
      </c>
      <c r="T20" s="32" t="str">
        <f t="shared" ca="1" si="12"/>
        <v/>
      </c>
      <c r="U20" s="32" t="str">
        <f t="shared" ca="1" si="12"/>
        <v/>
      </c>
      <c r="V20" s="32" t="str">
        <f t="shared" ca="1" si="13"/>
        <v/>
      </c>
      <c r="W20" s="32" t="str">
        <f t="shared" ca="1" si="13"/>
        <v/>
      </c>
      <c r="X20" s="32" t="str">
        <f t="shared" ca="1" si="13"/>
        <v/>
      </c>
      <c r="Y20" s="32" t="str">
        <f t="shared" ca="1" si="13"/>
        <v/>
      </c>
      <c r="Z20" s="32" t="str">
        <f t="shared" ca="1" si="13"/>
        <v/>
      </c>
      <c r="AA20" s="32" t="str">
        <f t="shared" ca="1" si="13"/>
        <v/>
      </c>
      <c r="AB20" s="32" t="str">
        <f t="shared" ca="1" si="13"/>
        <v/>
      </c>
      <c r="AC20" s="32" t="str">
        <f t="shared" ca="1" si="13"/>
        <v/>
      </c>
      <c r="AD20" s="32" t="str">
        <f t="shared" ca="1" si="13"/>
        <v/>
      </c>
      <c r="AE20" s="32" t="str">
        <f t="shared" ca="1" si="13"/>
        <v/>
      </c>
      <c r="AF20" s="32" t="str">
        <f t="shared" ca="1" si="14"/>
        <v/>
      </c>
      <c r="AG20" s="32" t="str">
        <f t="shared" ca="1" si="14"/>
        <v/>
      </c>
      <c r="AH20" s="32" t="str">
        <f t="shared" ca="1" si="14"/>
        <v/>
      </c>
      <c r="AI20" s="32" t="str">
        <f t="shared" ca="1" si="14"/>
        <v/>
      </c>
      <c r="AJ20" s="32" t="str">
        <f t="shared" ca="1" si="14"/>
        <v/>
      </c>
      <c r="AK20" s="32" t="str">
        <f t="shared" ca="1" si="14"/>
        <v/>
      </c>
      <c r="AL20" s="32" t="str">
        <f t="shared" ca="1" si="14"/>
        <v/>
      </c>
      <c r="AM20" s="32" t="str">
        <f t="shared" ca="1" si="14"/>
        <v/>
      </c>
      <c r="AN20" s="32" t="str">
        <f t="shared" ca="1" si="14"/>
        <v/>
      </c>
      <c r="AO20" s="32" t="str">
        <f t="shared" ca="1" si="14"/>
        <v/>
      </c>
      <c r="AP20" s="32" t="str">
        <f t="shared" ca="1" si="15"/>
        <v/>
      </c>
      <c r="AQ20" s="32" t="str">
        <f t="shared" ca="1" si="15"/>
        <v/>
      </c>
      <c r="AR20" s="32" t="str">
        <f t="shared" ca="1" si="15"/>
        <v/>
      </c>
      <c r="AS20" s="32" t="str">
        <f t="shared" ca="1" si="15"/>
        <v/>
      </c>
      <c r="AT20" s="32" t="str">
        <f t="shared" ca="1" si="15"/>
        <v/>
      </c>
      <c r="AU20" s="32" t="str">
        <f t="shared" ca="1" si="15"/>
        <v/>
      </c>
      <c r="AV20" s="32" t="str">
        <f t="shared" ca="1" si="15"/>
        <v/>
      </c>
      <c r="AW20" s="32" t="str">
        <f t="shared" ca="1" si="15"/>
        <v/>
      </c>
      <c r="AX20" s="32" t="str">
        <f t="shared" ca="1" si="15"/>
        <v/>
      </c>
      <c r="AY20" s="32" t="str">
        <f t="shared" ca="1" si="15"/>
        <v/>
      </c>
      <c r="AZ20" s="32" t="str">
        <f t="shared" ca="1" si="16"/>
        <v/>
      </c>
      <c r="BA20" s="32" t="str">
        <f t="shared" ca="1" si="16"/>
        <v/>
      </c>
      <c r="BB20" s="32" t="str">
        <f t="shared" ca="1" si="16"/>
        <v/>
      </c>
      <c r="BC20" s="32" t="str">
        <f t="shared" ca="1" si="16"/>
        <v/>
      </c>
      <c r="BD20" s="32" t="str">
        <f t="shared" ca="1" si="16"/>
        <v/>
      </c>
      <c r="BE20" s="32" t="str">
        <f t="shared" ca="1" si="16"/>
        <v/>
      </c>
      <c r="BF20" s="32" t="str">
        <f t="shared" ca="1" si="16"/>
        <v/>
      </c>
      <c r="BG20" s="32" t="str">
        <f t="shared" ca="1" si="16"/>
        <v/>
      </c>
      <c r="BH20" s="32" t="str">
        <f t="shared" ca="1" si="16"/>
        <v/>
      </c>
      <c r="BI20" s="32" t="str">
        <f t="shared" ca="1" si="16"/>
        <v/>
      </c>
      <c r="BJ20" s="32" t="str">
        <f t="shared" ca="1" si="17"/>
        <v/>
      </c>
      <c r="BK20" s="32" t="str">
        <f t="shared" ca="1" si="17"/>
        <v/>
      </c>
      <c r="BL20" s="32" t="str">
        <f t="shared" ca="1" si="17"/>
        <v/>
      </c>
      <c r="BM20" s="32" t="str">
        <f t="shared" ca="1" si="17"/>
        <v/>
      </c>
      <c r="BN20" s="32" t="str">
        <f t="shared" ca="1" si="17"/>
        <v/>
      </c>
      <c r="BO20" s="32" t="str">
        <f t="shared" ca="1" si="17"/>
        <v/>
      </c>
    </row>
    <row r="21" spans="1:67" s="33" customFormat="1" ht="36" customHeight="1" x14ac:dyDescent="0.25">
      <c r="A21" s="24"/>
      <c r="B21" s="25" t="s">
        <v>66</v>
      </c>
      <c r="C21" s="30" t="s">
        <v>27</v>
      </c>
      <c r="D21" s="62" t="s">
        <v>44</v>
      </c>
      <c r="E21" s="62" t="s">
        <v>39</v>
      </c>
      <c r="F21" s="30"/>
      <c r="G21" s="62">
        <v>3</v>
      </c>
      <c r="H21" s="27">
        <v>1</v>
      </c>
      <c r="I21" s="49">
        <v>44099</v>
      </c>
      <c r="J21" s="43">
        <v>2</v>
      </c>
      <c r="K21" s="31"/>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row>
    <row r="22" spans="1:67" s="33" customFormat="1" ht="36" customHeight="1" x14ac:dyDescent="0.25">
      <c r="A22" s="24" t="s">
        <v>65</v>
      </c>
      <c r="B22" s="25" t="s">
        <v>65</v>
      </c>
      <c r="C22" s="30" t="s">
        <v>27</v>
      </c>
      <c r="D22" s="62" t="s">
        <v>44</v>
      </c>
      <c r="E22" s="62" t="s">
        <v>39</v>
      </c>
      <c r="F22" s="30"/>
      <c r="G22" s="62">
        <v>5</v>
      </c>
      <c r="H22" s="27">
        <v>1</v>
      </c>
      <c r="I22" s="49">
        <v>44099</v>
      </c>
      <c r="J22" s="43">
        <v>2</v>
      </c>
      <c r="K22" s="31"/>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row>
    <row r="23" spans="1:67" s="33" customFormat="1" ht="36" customHeight="1" x14ac:dyDescent="0.25">
      <c r="A23" s="24"/>
      <c r="B23" s="44" t="s">
        <v>47</v>
      </c>
      <c r="C23" s="30" t="s">
        <v>27</v>
      </c>
      <c r="D23" s="30" t="s">
        <v>44</v>
      </c>
      <c r="E23" s="30" t="s">
        <v>56</v>
      </c>
      <c r="F23" s="30"/>
      <c r="G23" s="30">
        <v>5</v>
      </c>
      <c r="H23" s="27">
        <v>1</v>
      </c>
      <c r="I23" s="49">
        <f>I19+2</f>
        <v>44096</v>
      </c>
      <c r="J23" s="43">
        <v>4</v>
      </c>
      <c r="K23" s="31"/>
      <c r="L23" s="32" t="str">
        <f t="shared" ca="1" si="12"/>
        <v/>
      </c>
      <c r="M23" s="32" t="str">
        <f t="shared" ca="1" si="12"/>
        <v/>
      </c>
      <c r="N23" s="32" t="str">
        <f t="shared" ca="1" si="12"/>
        <v/>
      </c>
      <c r="O23" s="32" t="str">
        <f t="shared" ca="1" si="12"/>
        <v/>
      </c>
      <c r="P23" s="32" t="str">
        <f t="shared" ca="1" si="12"/>
        <v/>
      </c>
      <c r="Q23" s="32" t="str">
        <f t="shared" ca="1" si="12"/>
        <v/>
      </c>
      <c r="R23" s="32" t="str">
        <f t="shared" ca="1" si="12"/>
        <v/>
      </c>
      <c r="S23" s="32" t="str">
        <f t="shared" ca="1" si="12"/>
        <v/>
      </c>
      <c r="T23" s="32" t="str">
        <f t="shared" ca="1" si="12"/>
        <v/>
      </c>
      <c r="U23" s="32" t="str">
        <f t="shared" ca="1" si="12"/>
        <v/>
      </c>
      <c r="V23" s="32" t="str">
        <f t="shared" ca="1" si="13"/>
        <v/>
      </c>
      <c r="W23" s="32" t="str">
        <f t="shared" ca="1" si="13"/>
        <v/>
      </c>
      <c r="X23" s="32" t="str">
        <f t="shared" ca="1" si="13"/>
        <v/>
      </c>
      <c r="Y23" s="32" t="str">
        <f t="shared" ca="1" si="13"/>
        <v/>
      </c>
      <c r="Z23" s="32" t="str">
        <f t="shared" ca="1" si="13"/>
        <v/>
      </c>
      <c r="AA23" s="32" t="str">
        <f t="shared" ca="1" si="13"/>
        <v/>
      </c>
      <c r="AB23" s="32" t="str">
        <f t="shared" ca="1" si="13"/>
        <v/>
      </c>
      <c r="AC23" s="32" t="str">
        <f t="shared" ca="1" si="13"/>
        <v/>
      </c>
      <c r="AD23" s="32" t="str">
        <f t="shared" ca="1" si="13"/>
        <v/>
      </c>
      <c r="AE23" s="32" t="str">
        <f t="shared" ca="1" si="13"/>
        <v/>
      </c>
      <c r="AF23" s="32" t="str">
        <f t="shared" ca="1" si="14"/>
        <v/>
      </c>
      <c r="AG23" s="32" t="str">
        <f t="shared" ca="1" si="14"/>
        <v/>
      </c>
      <c r="AH23" s="32" t="str">
        <f t="shared" ca="1" si="14"/>
        <v/>
      </c>
      <c r="AI23" s="32" t="str">
        <f t="shared" ca="1" si="14"/>
        <v/>
      </c>
      <c r="AJ23" s="32" t="str">
        <f t="shared" ca="1" si="14"/>
        <v/>
      </c>
      <c r="AK23" s="32" t="str">
        <f t="shared" ca="1" si="14"/>
        <v/>
      </c>
      <c r="AL23" s="32" t="str">
        <f t="shared" ca="1" si="14"/>
        <v/>
      </c>
      <c r="AM23" s="32" t="str">
        <f t="shared" ca="1" si="14"/>
        <v/>
      </c>
      <c r="AN23" s="32" t="str">
        <f t="shared" ca="1" si="14"/>
        <v/>
      </c>
      <c r="AO23" s="32" t="str">
        <f t="shared" ca="1" si="14"/>
        <v/>
      </c>
      <c r="AP23" s="32" t="str">
        <f t="shared" ca="1" si="15"/>
        <v/>
      </c>
      <c r="AQ23" s="32" t="str">
        <f t="shared" ca="1" si="15"/>
        <v/>
      </c>
      <c r="AR23" s="32" t="str">
        <f t="shared" ca="1" si="15"/>
        <v/>
      </c>
      <c r="AS23" s="32" t="str">
        <f t="shared" ca="1" si="15"/>
        <v/>
      </c>
      <c r="AT23" s="32" t="str">
        <f t="shared" ca="1" si="15"/>
        <v/>
      </c>
      <c r="AU23" s="32" t="str">
        <f t="shared" ca="1" si="15"/>
        <v/>
      </c>
      <c r="AV23" s="32" t="str">
        <f t="shared" ca="1" si="15"/>
        <v/>
      </c>
      <c r="AW23" s="32" t="str">
        <f t="shared" ca="1" si="15"/>
        <v/>
      </c>
      <c r="AX23" s="32" t="str">
        <f t="shared" ca="1" si="15"/>
        <v/>
      </c>
      <c r="AY23" s="32" t="str">
        <f t="shared" ca="1" si="15"/>
        <v/>
      </c>
      <c r="AZ23" s="32" t="str">
        <f t="shared" ca="1" si="16"/>
        <v/>
      </c>
      <c r="BA23" s="32" t="str">
        <f t="shared" ca="1" si="16"/>
        <v/>
      </c>
      <c r="BB23" s="32" t="str">
        <f t="shared" ca="1" si="16"/>
        <v/>
      </c>
      <c r="BC23" s="32" t="str">
        <f t="shared" ca="1" si="16"/>
        <v/>
      </c>
      <c r="BD23" s="32" t="str">
        <f t="shared" ca="1" si="16"/>
        <v/>
      </c>
      <c r="BE23" s="32" t="str">
        <f t="shared" ca="1" si="16"/>
        <v/>
      </c>
      <c r="BF23" s="32" t="str">
        <f t="shared" ca="1" si="16"/>
        <v/>
      </c>
      <c r="BG23" s="32" t="str">
        <f t="shared" ca="1" si="16"/>
        <v/>
      </c>
      <c r="BH23" s="32" t="str">
        <f t="shared" ca="1" si="16"/>
        <v/>
      </c>
      <c r="BI23" s="32" t="str">
        <f t="shared" ca="1" si="16"/>
        <v/>
      </c>
      <c r="BJ23" s="32" t="str">
        <f t="shared" ca="1" si="17"/>
        <v/>
      </c>
      <c r="BK23" s="32" t="str">
        <f t="shared" ca="1" si="17"/>
        <v/>
      </c>
      <c r="BL23" s="32" t="str">
        <f t="shared" ca="1" si="17"/>
        <v/>
      </c>
      <c r="BM23" s="32" t="str">
        <f t="shared" ca="1" si="17"/>
        <v/>
      </c>
      <c r="BN23" s="32" t="str">
        <f t="shared" ca="1" si="17"/>
        <v/>
      </c>
      <c r="BO23" s="32" t="str">
        <f t="shared" ca="1" si="17"/>
        <v/>
      </c>
    </row>
    <row r="24" spans="1:67" s="33" customFormat="1" ht="36" customHeight="1" x14ac:dyDescent="0.25">
      <c r="A24" s="24"/>
      <c r="B24" s="44" t="s">
        <v>49</v>
      </c>
      <c r="C24" s="30" t="s">
        <v>27</v>
      </c>
      <c r="D24" s="30" t="s">
        <v>44</v>
      </c>
      <c r="E24" s="30" t="s">
        <v>56</v>
      </c>
      <c r="F24" s="30"/>
      <c r="G24" s="30">
        <v>13</v>
      </c>
      <c r="H24" s="27">
        <v>1</v>
      </c>
      <c r="I24" s="49" t="s">
        <v>53</v>
      </c>
      <c r="J24" s="43">
        <v>7</v>
      </c>
      <c r="K24" s="31"/>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row>
    <row r="25" spans="1:67" s="33" customFormat="1" ht="36" customHeight="1" x14ac:dyDescent="0.25">
      <c r="A25" s="24"/>
      <c r="B25" s="44" t="s">
        <v>50</v>
      </c>
      <c r="C25" s="30" t="s">
        <v>27</v>
      </c>
      <c r="D25" s="30" t="s">
        <v>44</v>
      </c>
      <c r="E25" s="30" t="s">
        <v>56</v>
      </c>
      <c r="F25" s="30"/>
      <c r="G25" s="30">
        <v>13</v>
      </c>
      <c r="H25" s="27">
        <v>1</v>
      </c>
      <c r="I25" s="49" t="s">
        <v>53</v>
      </c>
      <c r="J25" s="43">
        <v>1</v>
      </c>
      <c r="K25" s="31"/>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row>
    <row r="26" spans="1:67" s="33" customFormat="1" ht="36" customHeight="1" x14ac:dyDescent="0.25">
      <c r="A26" s="24"/>
      <c r="B26" s="44" t="s">
        <v>51</v>
      </c>
      <c r="C26" s="30" t="s">
        <v>27</v>
      </c>
      <c r="D26" s="30" t="s">
        <v>44</v>
      </c>
      <c r="E26" s="30" t="s">
        <v>56</v>
      </c>
      <c r="F26" s="30"/>
      <c r="G26" s="30">
        <v>20</v>
      </c>
      <c r="H26" s="27">
        <v>1</v>
      </c>
      <c r="I26" s="49" t="s">
        <v>54</v>
      </c>
      <c r="J26" s="43">
        <v>7</v>
      </c>
      <c r="K26" s="31"/>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row>
    <row r="27" spans="1:67" s="33" customFormat="1" ht="36" customHeight="1" x14ac:dyDescent="0.25">
      <c r="A27" s="24"/>
      <c r="B27" s="44" t="s">
        <v>55</v>
      </c>
      <c r="C27" s="30" t="s">
        <v>27</v>
      </c>
      <c r="D27" s="30" t="s">
        <v>44</v>
      </c>
      <c r="E27" s="30" t="s">
        <v>56</v>
      </c>
      <c r="F27" s="30"/>
      <c r="G27" s="30">
        <v>13</v>
      </c>
      <c r="H27" s="27">
        <v>0.5</v>
      </c>
      <c r="I27" s="49">
        <v>44113</v>
      </c>
      <c r="J27" s="43"/>
      <c r="K27" s="31"/>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row>
    <row r="28" spans="1:67" s="33" customFormat="1" ht="36" customHeight="1" x14ac:dyDescent="0.25">
      <c r="A28" s="24"/>
      <c r="B28" s="29" t="s">
        <v>57</v>
      </c>
      <c r="C28" s="30"/>
      <c r="D28" s="30"/>
      <c r="E28" s="30"/>
      <c r="F28" s="30"/>
      <c r="G28" s="30"/>
      <c r="H28" s="27"/>
      <c r="I28" s="49"/>
      <c r="J28" s="43"/>
      <c r="K28" s="31"/>
      <c r="L28" s="32" t="str">
        <f t="shared" ref="L28:U32" ca="1" si="18">IF(AND($C28="Goal",L$5&gt;=$I28,L$5&lt;=$I28+$J28-1),2,IF(AND($C28="Milestone",L$5&gt;=$I28,L$5&lt;=$I28+$J28-1),1,""))</f>
        <v/>
      </c>
      <c r="M28" s="32" t="str">
        <f t="shared" ca="1" si="18"/>
        <v/>
      </c>
      <c r="N28" s="32" t="str">
        <f t="shared" ca="1" si="18"/>
        <v/>
      </c>
      <c r="O28" s="32" t="str">
        <f t="shared" ca="1" si="18"/>
        <v/>
      </c>
      <c r="P28" s="32" t="str">
        <f t="shared" ca="1" si="18"/>
        <v/>
      </c>
      <c r="Q28" s="32" t="str">
        <f t="shared" ca="1" si="18"/>
        <v/>
      </c>
      <c r="R28" s="32" t="str">
        <f t="shared" ca="1" si="18"/>
        <v/>
      </c>
      <c r="S28" s="32" t="str">
        <f t="shared" ca="1" si="18"/>
        <v/>
      </c>
      <c r="T28" s="32" t="str">
        <f t="shared" ca="1" si="18"/>
        <v/>
      </c>
      <c r="U28" s="32" t="str">
        <f t="shared" ca="1" si="18"/>
        <v/>
      </c>
      <c r="V28" s="32" t="str">
        <f t="shared" ref="V28:AE32" ca="1" si="19">IF(AND($C28="Goal",V$5&gt;=$I28,V$5&lt;=$I28+$J28-1),2,IF(AND($C28="Milestone",V$5&gt;=$I28,V$5&lt;=$I28+$J28-1),1,""))</f>
        <v/>
      </c>
      <c r="W28" s="32" t="str">
        <f t="shared" ca="1" si="19"/>
        <v/>
      </c>
      <c r="X28" s="32" t="str">
        <f t="shared" ca="1" si="19"/>
        <v/>
      </c>
      <c r="Y28" s="32" t="str">
        <f t="shared" ca="1" si="19"/>
        <v/>
      </c>
      <c r="Z28" s="32" t="str">
        <f t="shared" ca="1" si="19"/>
        <v/>
      </c>
      <c r="AA28" s="32" t="str">
        <f t="shared" ca="1" si="19"/>
        <v/>
      </c>
      <c r="AB28" s="32" t="str">
        <f t="shared" ca="1" si="19"/>
        <v/>
      </c>
      <c r="AC28" s="32" t="str">
        <f t="shared" ca="1" si="19"/>
        <v/>
      </c>
      <c r="AD28" s="32" t="str">
        <f t="shared" ca="1" si="19"/>
        <v/>
      </c>
      <c r="AE28" s="32" t="str">
        <f t="shared" ca="1" si="19"/>
        <v/>
      </c>
      <c r="AF28" s="32" t="str">
        <f t="shared" ref="AF28:AO32" ca="1" si="20">IF(AND($C28="Goal",AF$5&gt;=$I28,AF$5&lt;=$I28+$J28-1),2,IF(AND($C28="Milestone",AF$5&gt;=$I28,AF$5&lt;=$I28+$J28-1),1,""))</f>
        <v/>
      </c>
      <c r="AG28" s="32" t="str">
        <f t="shared" ca="1" si="20"/>
        <v/>
      </c>
      <c r="AH28" s="32" t="str">
        <f t="shared" ca="1" si="20"/>
        <v/>
      </c>
      <c r="AI28" s="32" t="str">
        <f t="shared" ca="1" si="20"/>
        <v/>
      </c>
      <c r="AJ28" s="32" t="str">
        <f t="shared" ca="1" si="20"/>
        <v/>
      </c>
      <c r="AK28" s="32" t="str">
        <f t="shared" ca="1" si="20"/>
        <v/>
      </c>
      <c r="AL28" s="32" t="str">
        <f t="shared" ca="1" si="20"/>
        <v/>
      </c>
      <c r="AM28" s="32" t="str">
        <f t="shared" ca="1" si="20"/>
        <v/>
      </c>
      <c r="AN28" s="32" t="str">
        <f t="shared" ca="1" si="20"/>
        <v/>
      </c>
      <c r="AO28" s="32" t="str">
        <f t="shared" ca="1" si="20"/>
        <v/>
      </c>
      <c r="AP28" s="32" t="str">
        <f t="shared" ref="AP28:AY32" ca="1" si="21">IF(AND($C28="Goal",AP$5&gt;=$I28,AP$5&lt;=$I28+$J28-1),2,IF(AND($C28="Milestone",AP$5&gt;=$I28,AP$5&lt;=$I28+$J28-1),1,""))</f>
        <v/>
      </c>
      <c r="AQ28" s="32" t="str">
        <f t="shared" ca="1" si="21"/>
        <v/>
      </c>
      <c r="AR28" s="32" t="str">
        <f t="shared" ca="1" si="21"/>
        <v/>
      </c>
      <c r="AS28" s="32" t="str">
        <f t="shared" ca="1" si="21"/>
        <v/>
      </c>
      <c r="AT28" s="32" t="str">
        <f t="shared" ca="1" si="21"/>
        <v/>
      </c>
      <c r="AU28" s="32" t="str">
        <f t="shared" ca="1" si="21"/>
        <v/>
      </c>
      <c r="AV28" s="32" t="str">
        <f t="shared" ca="1" si="21"/>
        <v/>
      </c>
      <c r="AW28" s="32" t="str">
        <f t="shared" ca="1" si="21"/>
        <v/>
      </c>
      <c r="AX28" s="32" t="str">
        <f t="shared" ca="1" si="21"/>
        <v/>
      </c>
      <c r="AY28" s="32" t="str">
        <f t="shared" ca="1" si="21"/>
        <v/>
      </c>
      <c r="AZ28" s="32" t="str">
        <f t="shared" ref="AZ28:BI32" ca="1" si="22">IF(AND($C28="Goal",AZ$5&gt;=$I28,AZ$5&lt;=$I28+$J28-1),2,IF(AND($C28="Milestone",AZ$5&gt;=$I28,AZ$5&lt;=$I28+$J28-1),1,""))</f>
        <v/>
      </c>
      <c r="BA28" s="32" t="str">
        <f t="shared" ca="1" si="22"/>
        <v/>
      </c>
      <c r="BB28" s="32" t="str">
        <f t="shared" ca="1" si="22"/>
        <v/>
      </c>
      <c r="BC28" s="32" t="str">
        <f t="shared" ca="1" si="22"/>
        <v/>
      </c>
      <c r="BD28" s="32" t="str">
        <f t="shared" ca="1" si="22"/>
        <v/>
      </c>
      <c r="BE28" s="32" t="str">
        <f t="shared" ca="1" si="22"/>
        <v/>
      </c>
      <c r="BF28" s="32" t="str">
        <f t="shared" ca="1" si="22"/>
        <v/>
      </c>
      <c r="BG28" s="32" t="str">
        <f t="shared" ca="1" si="22"/>
        <v/>
      </c>
      <c r="BH28" s="32" t="str">
        <f t="shared" ca="1" si="22"/>
        <v/>
      </c>
      <c r="BI28" s="32" t="str">
        <f t="shared" ca="1" si="22"/>
        <v/>
      </c>
      <c r="BJ28" s="32" t="str">
        <f t="shared" ref="BJ28:BO32" ca="1" si="23">IF(AND($C28="Goal",BJ$5&gt;=$I28,BJ$5&lt;=$I28+$J28-1),2,IF(AND($C28="Milestone",BJ$5&gt;=$I28,BJ$5&lt;=$I28+$J28-1),1,""))</f>
        <v/>
      </c>
      <c r="BK28" s="32" t="str">
        <f t="shared" ca="1" si="23"/>
        <v/>
      </c>
      <c r="BL28" s="32" t="str">
        <f t="shared" ca="1" si="23"/>
        <v/>
      </c>
      <c r="BM28" s="32" t="str">
        <f t="shared" ca="1" si="23"/>
        <v/>
      </c>
      <c r="BN28" s="32" t="str">
        <f t="shared" ca="1" si="23"/>
        <v/>
      </c>
      <c r="BO28" s="32" t="str">
        <f t="shared" ca="1" si="23"/>
        <v/>
      </c>
    </row>
    <row r="29" spans="1:67" s="33" customFormat="1" ht="36" customHeight="1" x14ac:dyDescent="0.25">
      <c r="A29" s="24"/>
      <c r="B29" s="44" t="s">
        <v>58</v>
      </c>
      <c r="C29" s="30" t="s">
        <v>27</v>
      </c>
      <c r="D29" s="30" t="s">
        <v>44</v>
      </c>
      <c r="E29" s="30" t="s">
        <v>68</v>
      </c>
      <c r="F29" s="30"/>
      <c r="G29" s="30"/>
      <c r="H29" s="27"/>
      <c r="I29" s="49" t="s">
        <v>69</v>
      </c>
      <c r="J29" s="43">
        <v>5</v>
      </c>
      <c r="K29" s="31"/>
      <c r="L29" s="32" t="e">
        <f ca="1">IF(AND($C29="Goal",L$5&gt;=$I29,L$5&lt;=$I29+$J29-1),2,IF(AND($C29="Milestone",L$5&gt;=$I29,L$5&lt;=$I29+$J29-1),1,""))</f>
        <v>#VALUE!</v>
      </c>
      <c r="M29" s="32" t="e">
        <f t="shared" ca="1" si="18"/>
        <v>#VALUE!</v>
      </c>
      <c r="N29" s="32" t="e">
        <f t="shared" ca="1" si="18"/>
        <v>#VALUE!</v>
      </c>
      <c r="O29" s="32" t="e">
        <f t="shared" ca="1" si="18"/>
        <v>#VALUE!</v>
      </c>
      <c r="P29" s="32" t="e">
        <f t="shared" ca="1" si="18"/>
        <v>#VALUE!</v>
      </c>
      <c r="Q29" s="32" t="e">
        <f t="shared" ca="1" si="18"/>
        <v>#VALUE!</v>
      </c>
      <c r="R29" s="32" t="e">
        <f t="shared" ca="1" si="18"/>
        <v>#VALUE!</v>
      </c>
      <c r="S29" s="32" t="e">
        <f t="shared" ca="1" si="18"/>
        <v>#VALUE!</v>
      </c>
      <c r="T29" s="32" t="e">
        <f t="shared" ca="1" si="18"/>
        <v>#VALUE!</v>
      </c>
      <c r="U29" s="32" t="e">
        <f t="shared" ca="1" si="18"/>
        <v>#VALUE!</v>
      </c>
      <c r="V29" s="32" t="e">
        <f t="shared" ca="1" si="19"/>
        <v>#VALUE!</v>
      </c>
      <c r="W29" s="32" t="e">
        <f t="shared" ca="1" si="19"/>
        <v>#VALUE!</v>
      </c>
      <c r="X29" s="32" t="e">
        <f t="shared" ca="1" si="19"/>
        <v>#VALUE!</v>
      </c>
      <c r="Y29" s="32" t="e">
        <f t="shared" ca="1" si="19"/>
        <v>#VALUE!</v>
      </c>
      <c r="Z29" s="32" t="e">
        <f t="shared" ca="1" si="19"/>
        <v>#VALUE!</v>
      </c>
      <c r="AA29" s="32" t="e">
        <f t="shared" ca="1" si="19"/>
        <v>#VALUE!</v>
      </c>
      <c r="AB29" s="32" t="e">
        <f t="shared" ca="1" si="19"/>
        <v>#VALUE!</v>
      </c>
      <c r="AC29" s="32" t="e">
        <f t="shared" ca="1" si="19"/>
        <v>#VALUE!</v>
      </c>
      <c r="AD29" s="32" t="e">
        <f t="shared" ca="1" si="19"/>
        <v>#VALUE!</v>
      </c>
      <c r="AE29" s="32" t="e">
        <f t="shared" ca="1" si="19"/>
        <v>#VALUE!</v>
      </c>
      <c r="AF29" s="32" t="e">
        <f t="shared" ca="1" si="20"/>
        <v>#VALUE!</v>
      </c>
      <c r="AG29" s="32" t="e">
        <f t="shared" ca="1" si="20"/>
        <v>#VALUE!</v>
      </c>
      <c r="AH29" s="32" t="e">
        <f t="shared" ca="1" si="20"/>
        <v>#VALUE!</v>
      </c>
      <c r="AI29" s="32" t="e">
        <f t="shared" ca="1" si="20"/>
        <v>#VALUE!</v>
      </c>
      <c r="AJ29" s="32" t="e">
        <f t="shared" ca="1" si="20"/>
        <v>#VALUE!</v>
      </c>
      <c r="AK29" s="32" t="e">
        <f t="shared" ca="1" si="20"/>
        <v>#VALUE!</v>
      </c>
      <c r="AL29" s="32" t="e">
        <f t="shared" ca="1" si="20"/>
        <v>#VALUE!</v>
      </c>
      <c r="AM29" s="32" t="e">
        <f t="shared" ca="1" si="20"/>
        <v>#VALUE!</v>
      </c>
      <c r="AN29" s="32" t="e">
        <f t="shared" ca="1" si="20"/>
        <v>#VALUE!</v>
      </c>
      <c r="AO29" s="32" t="e">
        <f t="shared" ca="1" si="20"/>
        <v>#VALUE!</v>
      </c>
      <c r="AP29" s="32" t="e">
        <f t="shared" ca="1" si="21"/>
        <v>#VALUE!</v>
      </c>
      <c r="AQ29" s="32" t="e">
        <f t="shared" ca="1" si="21"/>
        <v>#VALUE!</v>
      </c>
      <c r="AR29" s="32" t="e">
        <f t="shared" ca="1" si="21"/>
        <v>#VALUE!</v>
      </c>
      <c r="AS29" s="32" t="e">
        <f t="shared" ca="1" si="21"/>
        <v>#VALUE!</v>
      </c>
      <c r="AT29" s="32" t="e">
        <f t="shared" ca="1" si="21"/>
        <v>#VALUE!</v>
      </c>
      <c r="AU29" s="32" t="e">
        <f t="shared" ca="1" si="21"/>
        <v>#VALUE!</v>
      </c>
      <c r="AV29" s="32" t="e">
        <f t="shared" ca="1" si="21"/>
        <v>#VALUE!</v>
      </c>
      <c r="AW29" s="32" t="e">
        <f t="shared" ca="1" si="21"/>
        <v>#VALUE!</v>
      </c>
      <c r="AX29" s="32" t="e">
        <f t="shared" ca="1" si="21"/>
        <v>#VALUE!</v>
      </c>
      <c r="AY29" s="32" t="e">
        <f t="shared" ca="1" si="21"/>
        <v>#VALUE!</v>
      </c>
      <c r="AZ29" s="32" t="e">
        <f t="shared" ca="1" si="22"/>
        <v>#VALUE!</v>
      </c>
      <c r="BA29" s="32" t="e">
        <f t="shared" ca="1" si="22"/>
        <v>#VALUE!</v>
      </c>
      <c r="BB29" s="32" t="e">
        <f t="shared" ca="1" si="22"/>
        <v>#VALUE!</v>
      </c>
      <c r="BC29" s="32" t="e">
        <f t="shared" ca="1" si="22"/>
        <v>#VALUE!</v>
      </c>
      <c r="BD29" s="32" t="e">
        <f t="shared" ca="1" si="22"/>
        <v>#VALUE!</v>
      </c>
      <c r="BE29" s="32" t="e">
        <f t="shared" ca="1" si="22"/>
        <v>#VALUE!</v>
      </c>
      <c r="BF29" s="32" t="e">
        <f t="shared" ca="1" si="22"/>
        <v>#VALUE!</v>
      </c>
      <c r="BG29" s="32" t="e">
        <f t="shared" ca="1" si="22"/>
        <v>#VALUE!</v>
      </c>
      <c r="BH29" s="32" t="e">
        <f t="shared" ca="1" si="22"/>
        <v>#VALUE!</v>
      </c>
      <c r="BI29" s="32" t="e">
        <f t="shared" ca="1" si="22"/>
        <v>#VALUE!</v>
      </c>
      <c r="BJ29" s="32" t="e">
        <f t="shared" ca="1" si="23"/>
        <v>#VALUE!</v>
      </c>
      <c r="BK29" s="32" t="e">
        <f t="shared" ca="1" si="23"/>
        <v>#VALUE!</v>
      </c>
      <c r="BL29" s="32" t="e">
        <f t="shared" ca="1" si="23"/>
        <v>#VALUE!</v>
      </c>
      <c r="BM29" s="32" t="e">
        <f t="shared" ca="1" si="23"/>
        <v>#VALUE!</v>
      </c>
      <c r="BN29" s="32" t="e">
        <f t="shared" ca="1" si="23"/>
        <v>#VALUE!</v>
      </c>
      <c r="BO29" s="32" t="e">
        <f t="shared" ca="1" si="23"/>
        <v>#VALUE!</v>
      </c>
    </row>
    <row r="30" spans="1:67" s="33" customFormat="1" ht="36" customHeight="1" x14ac:dyDescent="0.25">
      <c r="A30" s="24"/>
      <c r="B30" s="44" t="s">
        <v>59</v>
      </c>
      <c r="C30" s="30" t="s">
        <v>27</v>
      </c>
      <c r="D30" s="30" t="s">
        <v>44</v>
      </c>
      <c r="E30" s="30" t="s">
        <v>68</v>
      </c>
      <c r="F30" s="30"/>
      <c r="G30" s="30"/>
      <c r="H30" s="27"/>
      <c r="I30" s="49">
        <v>44114</v>
      </c>
      <c r="J30" s="43">
        <v>5</v>
      </c>
      <c r="K30" s="31"/>
      <c r="L30" s="32" t="str">
        <f t="shared" ca="1" si="18"/>
        <v/>
      </c>
      <c r="M30" s="32" t="str">
        <f t="shared" ca="1" si="18"/>
        <v/>
      </c>
      <c r="N30" s="32" t="str">
        <f t="shared" ca="1" si="18"/>
        <v/>
      </c>
      <c r="O30" s="32" t="str">
        <f t="shared" ca="1" si="18"/>
        <v/>
      </c>
      <c r="P30" s="32" t="str">
        <f t="shared" ca="1" si="18"/>
        <v/>
      </c>
      <c r="Q30" s="32" t="str">
        <f t="shared" ca="1" si="18"/>
        <v/>
      </c>
      <c r="R30" s="32" t="str">
        <f t="shared" ca="1" si="18"/>
        <v/>
      </c>
      <c r="S30" s="32" t="str">
        <f t="shared" ca="1" si="18"/>
        <v/>
      </c>
      <c r="T30" s="32" t="str">
        <f t="shared" ca="1" si="18"/>
        <v/>
      </c>
      <c r="U30" s="32" t="str">
        <f t="shared" ca="1" si="18"/>
        <v/>
      </c>
      <c r="V30" s="32" t="str">
        <f t="shared" ca="1" si="19"/>
        <v/>
      </c>
      <c r="W30" s="32" t="str">
        <f t="shared" ca="1" si="19"/>
        <v/>
      </c>
      <c r="X30" s="32" t="str">
        <f t="shared" ca="1" si="19"/>
        <v/>
      </c>
      <c r="Y30" s="32" t="str">
        <f t="shared" ca="1" si="19"/>
        <v/>
      </c>
      <c r="Z30" s="32" t="str">
        <f t="shared" ca="1" si="19"/>
        <v/>
      </c>
      <c r="AA30" s="32" t="str">
        <f t="shared" ca="1" si="19"/>
        <v/>
      </c>
      <c r="AB30" s="32" t="str">
        <f t="shared" ca="1" si="19"/>
        <v/>
      </c>
      <c r="AC30" s="32" t="str">
        <f t="shared" ca="1" si="19"/>
        <v/>
      </c>
      <c r="AD30" s="32" t="str">
        <f t="shared" ca="1" si="19"/>
        <v/>
      </c>
      <c r="AE30" s="32" t="str">
        <f t="shared" ca="1" si="19"/>
        <v/>
      </c>
      <c r="AF30" s="32" t="str">
        <f t="shared" ca="1" si="20"/>
        <v/>
      </c>
      <c r="AG30" s="32" t="str">
        <f t="shared" ca="1" si="20"/>
        <v/>
      </c>
      <c r="AH30" s="32" t="str">
        <f t="shared" ca="1" si="20"/>
        <v/>
      </c>
      <c r="AI30" s="32" t="str">
        <f t="shared" ca="1" si="20"/>
        <v/>
      </c>
      <c r="AJ30" s="32" t="str">
        <f t="shared" ca="1" si="20"/>
        <v/>
      </c>
      <c r="AK30" s="32" t="str">
        <f t="shared" ca="1" si="20"/>
        <v/>
      </c>
      <c r="AL30" s="32" t="str">
        <f t="shared" ca="1" si="20"/>
        <v/>
      </c>
      <c r="AM30" s="32" t="str">
        <f t="shared" ca="1" si="20"/>
        <v/>
      </c>
      <c r="AN30" s="32" t="str">
        <f t="shared" ca="1" si="20"/>
        <v/>
      </c>
      <c r="AO30" s="32" t="str">
        <f t="shared" ca="1" si="20"/>
        <v/>
      </c>
      <c r="AP30" s="32" t="str">
        <f t="shared" ca="1" si="21"/>
        <v/>
      </c>
      <c r="AQ30" s="32" t="str">
        <f t="shared" ca="1" si="21"/>
        <v/>
      </c>
      <c r="AR30" s="32" t="str">
        <f t="shared" ca="1" si="21"/>
        <v/>
      </c>
      <c r="AS30" s="32" t="str">
        <f t="shared" ca="1" si="21"/>
        <v/>
      </c>
      <c r="AT30" s="32" t="str">
        <f t="shared" ca="1" si="21"/>
        <v/>
      </c>
      <c r="AU30" s="32" t="str">
        <f t="shared" ca="1" si="21"/>
        <v/>
      </c>
      <c r="AV30" s="32" t="str">
        <f t="shared" ca="1" si="21"/>
        <v/>
      </c>
      <c r="AW30" s="32" t="str">
        <f t="shared" ca="1" si="21"/>
        <v/>
      </c>
      <c r="AX30" s="32" t="str">
        <f t="shared" ca="1" si="21"/>
        <v/>
      </c>
      <c r="AY30" s="32" t="str">
        <f t="shared" ca="1" si="21"/>
        <v/>
      </c>
      <c r="AZ30" s="32" t="str">
        <f t="shared" ca="1" si="22"/>
        <v/>
      </c>
      <c r="BA30" s="32" t="str">
        <f t="shared" ca="1" si="22"/>
        <v/>
      </c>
      <c r="BB30" s="32" t="str">
        <f t="shared" ca="1" si="22"/>
        <v/>
      </c>
      <c r="BC30" s="32" t="str">
        <f t="shared" ca="1" si="22"/>
        <v/>
      </c>
      <c r="BD30" s="32" t="str">
        <f t="shared" ca="1" si="22"/>
        <v/>
      </c>
      <c r="BE30" s="32" t="str">
        <f t="shared" ca="1" si="22"/>
        <v/>
      </c>
      <c r="BF30" s="32" t="str">
        <f t="shared" ca="1" si="22"/>
        <v/>
      </c>
      <c r="BG30" s="32" t="str">
        <f t="shared" ca="1" si="22"/>
        <v/>
      </c>
      <c r="BH30" s="32" t="str">
        <f t="shared" ca="1" si="22"/>
        <v/>
      </c>
      <c r="BI30" s="32" t="str">
        <f t="shared" ca="1" si="22"/>
        <v/>
      </c>
      <c r="BJ30" s="32" t="str">
        <f t="shared" ca="1" si="23"/>
        <v/>
      </c>
      <c r="BK30" s="32" t="str">
        <f t="shared" ca="1" si="23"/>
        <v/>
      </c>
      <c r="BL30" s="32" t="str">
        <f t="shared" ca="1" si="23"/>
        <v/>
      </c>
      <c r="BM30" s="32" t="str">
        <f t="shared" ca="1" si="23"/>
        <v/>
      </c>
      <c r="BN30" s="32" t="str">
        <f t="shared" ca="1" si="23"/>
        <v/>
      </c>
      <c r="BO30" s="32" t="str">
        <f t="shared" ca="1" si="23"/>
        <v/>
      </c>
    </row>
    <row r="31" spans="1:67" s="33" customFormat="1" ht="36" customHeight="1" x14ac:dyDescent="0.25">
      <c r="A31" s="24"/>
      <c r="B31" s="44" t="s">
        <v>60</v>
      </c>
      <c r="C31" s="30" t="s">
        <v>27</v>
      </c>
      <c r="D31" s="30" t="s">
        <v>44</v>
      </c>
      <c r="E31" s="30" t="s">
        <v>68</v>
      </c>
      <c r="F31" s="30"/>
      <c r="G31" s="30"/>
      <c r="H31" s="27"/>
      <c r="I31" s="49">
        <f>I30+15</f>
        <v>44129</v>
      </c>
      <c r="J31" s="43"/>
      <c r="K31" s="31"/>
      <c r="L31" s="32" t="str">
        <f t="shared" ca="1" si="18"/>
        <v/>
      </c>
      <c r="M31" s="32" t="str">
        <f t="shared" ca="1" si="18"/>
        <v/>
      </c>
      <c r="N31" s="32" t="str">
        <f t="shared" ca="1" si="18"/>
        <v/>
      </c>
      <c r="O31" s="32" t="str">
        <f t="shared" ca="1" si="18"/>
        <v/>
      </c>
      <c r="P31" s="32" t="str">
        <f t="shared" ca="1" si="18"/>
        <v/>
      </c>
      <c r="Q31" s="32" t="str">
        <f t="shared" ca="1" si="18"/>
        <v/>
      </c>
      <c r="R31" s="32" t="str">
        <f t="shared" ca="1" si="18"/>
        <v/>
      </c>
      <c r="S31" s="32" t="str">
        <f t="shared" ca="1" si="18"/>
        <v/>
      </c>
      <c r="T31" s="32" t="str">
        <f t="shared" ca="1" si="18"/>
        <v/>
      </c>
      <c r="U31" s="32" t="str">
        <f t="shared" ca="1" si="18"/>
        <v/>
      </c>
      <c r="V31" s="32" t="str">
        <f t="shared" ca="1" si="19"/>
        <v/>
      </c>
      <c r="W31" s="32" t="str">
        <f t="shared" ca="1" si="19"/>
        <v/>
      </c>
      <c r="X31" s="32" t="str">
        <f t="shared" ca="1" si="19"/>
        <v/>
      </c>
      <c r="Y31" s="32" t="str">
        <f t="shared" ca="1" si="19"/>
        <v/>
      </c>
      <c r="Z31" s="32" t="str">
        <f t="shared" ca="1" si="19"/>
        <v/>
      </c>
      <c r="AA31" s="32" t="str">
        <f t="shared" ca="1" si="19"/>
        <v/>
      </c>
      <c r="AB31" s="32" t="str">
        <f t="shared" ca="1" si="19"/>
        <v/>
      </c>
      <c r="AC31" s="32" t="str">
        <f t="shared" ca="1" si="19"/>
        <v/>
      </c>
      <c r="AD31" s="32" t="str">
        <f t="shared" ca="1" si="19"/>
        <v/>
      </c>
      <c r="AE31" s="32" t="str">
        <f t="shared" ca="1" si="19"/>
        <v/>
      </c>
      <c r="AF31" s="32" t="str">
        <f t="shared" ca="1" si="20"/>
        <v/>
      </c>
      <c r="AG31" s="32" t="str">
        <f t="shared" ca="1" si="20"/>
        <v/>
      </c>
      <c r="AH31" s="32" t="str">
        <f t="shared" ca="1" si="20"/>
        <v/>
      </c>
      <c r="AI31" s="32" t="str">
        <f t="shared" ca="1" si="20"/>
        <v/>
      </c>
      <c r="AJ31" s="32" t="str">
        <f t="shared" ca="1" si="20"/>
        <v/>
      </c>
      <c r="AK31" s="32" t="str">
        <f t="shared" ca="1" si="20"/>
        <v/>
      </c>
      <c r="AL31" s="32" t="str">
        <f t="shared" ca="1" si="20"/>
        <v/>
      </c>
      <c r="AM31" s="32" t="str">
        <f t="shared" ca="1" si="20"/>
        <v/>
      </c>
      <c r="AN31" s="32" t="str">
        <f t="shared" ca="1" si="20"/>
        <v/>
      </c>
      <c r="AO31" s="32" t="str">
        <f t="shared" ca="1" si="20"/>
        <v/>
      </c>
      <c r="AP31" s="32" t="str">
        <f t="shared" ca="1" si="21"/>
        <v/>
      </c>
      <c r="AQ31" s="32" t="str">
        <f t="shared" ca="1" si="21"/>
        <v/>
      </c>
      <c r="AR31" s="32" t="str">
        <f t="shared" ca="1" si="21"/>
        <v/>
      </c>
      <c r="AS31" s="32" t="str">
        <f t="shared" ca="1" si="21"/>
        <v/>
      </c>
      <c r="AT31" s="32" t="str">
        <f t="shared" ca="1" si="21"/>
        <v/>
      </c>
      <c r="AU31" s="32" t="str">
        <f t="shared" ca="1" si="21"/>
        <v/>
      </c>
      <c r="AV31" s="32" t="str">
        <f t="shared" ca="1" si="21"/>
        <v/>
      </c>
      <c r="AW31" s="32" t="str">
        <f t="shared" ca="1" si="21"/>
        <v/>
      </c>
      <c r="AX31" s="32" t="str">
        <f t="shared" ca="1" si="21"/>
        <v/>
      </c>
      <c r="AY31" s="32" t="str">
        <f t="shared" ca="1" si="21"/>
        <v/>
      </c>
      <c r="AZ31" s="32" t="str">
        <f t="shared" ca="1" si="22"/>
        <v/>
      </c>
      <c r="BA31" s="32" t="str">
        <f t="shared" ca="1" si="22"/>
        <v/>
      </c>
      <c r="BB31" s="32" t="str">
        <f t="shared" ca="1" si="22"/>
        <v/>
      </c>
      <c r="BC31" s="32" t="str">
        <f t="shared" ca="1" si="22"/>
        <v/>
      </c>
      <c r="BD31" s="32" t="str">
        <f t="shared" ca="1" si="22"/>
        <v/>
      </c>
      <c r="BE31" s="32" t="str">
        <f t="shared" ca="1" si="22"/>
        <v/>
      </c>
      <c r="BF31" s="32" t="str">
        <f t="shared" ca="1" si="22"/>
        <v/>
      </c>
      <c r="BG31" s="32" t="str">
        <f t="shared" ca="1" si="22"/>
        <v/>
      </c>
      <c r="BH31" s="32" t="str">
        <f t="shared" ca="1" si="22"/>
        <v/>
      </c>
      <c r="BI31" s="32" t="str">
        <f t="shared" ca="1" si="22"/>
        <v/>
      </c>
      <c r="BJ31" s="32" t="str">
        <f t="shared" ca="1" si="23"/>
        <v/>
      </c>
      <c r="BK31" s="32" t="str">
        <f t="shared" ca="1" si="23"/>
        <v/>
      </c>
      <c r="BL31" s="32" t="str">
        <f t="shared" ca="1" si="23"/>
        <v/>
      </c>
      <c r="BM31" s="32" t="str">
        <f t="shared" ca="1" si="23"/>
        <v/>
      </c>
      <c r="BN31" s="32" t="str">
        <f t="shared" ca="1" si="23"/>
        <v/>
      </c>
      <c r="BO31" s="32" t="str">
        <f t="shared" ca="1" si="23"/>
        <v/>
      </c>
    </row>
    <row r="32" spans="1:67" s="33" customFormat="1" ht="36" customHeight="1" x14ac:dyDescent="0.25">
      <c r="A32" s="24"/>
      <c r="B32" s="44" t="s">
        <v>61</v>
      </c>
      <c r="C32" s="30" t="s">
        <v>27</v>
      </c>
      <c r="D32" s="30" t="s">
        <v>44</v>
      </c>
      <c r="E32" s="30" t="s">
        <v>68</v>
      </c>
      <c r="F32" s="30"/>
      <c r="G32" s="30"/>
      <c r="H32" s="27"/>
      <c r="I32" s="49">
        <f>I23+22</f>
        <v>44118</v>
      </c>
      <c r="J32" s="43"/>
      <c r="K32" s="31"/>
      <c r="L32" s="32" t="str">
        <f t="shared" ca="1" si="18"/>
        <v/>
      </c>
      <c r="M32" s="32" t="str">
        <f t="shared" ca="1" si="18"/>
        <v/>
      </c>
      <c r="N32" s="32" t="str">
        <f t="shared" ca="1" si="18"/>
        <v/>
      </c>
      <c r="O32" s="32" t="str">
        <f t="shared" ca="1" si="18"/>
        <v/>
      </c>
      <c r="P32" s="32" t="str">
        <f t="shared" ca="1" si="18"/>
        <v/>
      </c>
      <c r="Q32" s="32" t="str">
        <f t="shared" ca="1" si="18"/>
        <v/>
      </c>
      <c r="R32" s="32" t="str">
        <f t="shared" ca="1" si="18"/>
        <v/>
      </c>
      <c r="S32" s="32" t="str">
        <f t="shared" ca="1" si="18"/>
        <v/>
      </c>
      <c r="T32" s="32" t="str">
        <f t="shared" ca="1" si="18"/>
        <v/>
      </c>
      <c r="U32" s="32" t="str">
        <f t="shared" ca="1" si="18"/>
        <v/>
      </c>
      <c r="V32" s="32" t="str">
        <f t="shared" ca="1" si="19"/>
        <v/>
      </c>
      <c r="W32" s="32" t="str">
        <f t="shared" ca="1" si="19"/>
        <v/>
      </c>
      <c r="X32" s="32" t="str">
        <f t="shared" ca="1" si="19"/>
        <v/>
      </c>
      <c r="Y32" s="32" t="str">
        <f t="shared" ca="1" si="19"/>
        <v/>
      </c>
      <c r="Z32" s="32" t="str">
        <f t="shared" ca="1" si="19"/>
        <v/>
      </c>
      <c r="AA32" s="32" t="str">
        <f t="shared" ca="1" si="19"/>
        <v/>
      </c>
      <c r="AB32" s="32" t="str">
        <f t="shared" ca="1" si="19"/>
        <v/>
      </c>
      <c r="AC32" s="32" t="str">
        <f t="shared" ca="1" si="19"/>
        <v/>
      </c>
      <c r="AD32" s="32" t="str">
        <f t="shared" ca="1" si="19"/>
        <v/>
      </c>
      <c r="AE32" s="32" t="str">
        <f t="shared" ca="1" si="19"/>
        <v/>
      </c>
      <c r="AF32" s="32" t="str">
        <f t="shared" ca="1" si="20"/>
        <v/>
      </c>
      <c r="AG32" s="32" t="str">
        <f t="shared" ca="1" si="20"/>
        <v/>
      </c>
      <c r="AH32" s="32" t="str">
        <f t="shared" ca="1" si="20"/>
        <v/>
      </c>
      <c r="AI32" s="32" t="str">
        <f t="shared" ca="1" si="20"/>
        <v/>
      </c>
      <c r="AJ32" s="32" t="str">
        <f t="shared" ca="1" si="20"/>
        <v/>
      </c>
      <c r="AK32" s="32" t="str">
        <f t="shared" ca="1" si="20"/>
        <v/>
      </c>
      <c r="AL32" s="32" t="str">
        <f t="shared" ca="1" si="20"/>
        <v/>
      </c>
      <c r="AM32" s="32" t="str">
        <f t="shared" ca="1" si="20"/>
        <v/>
      </c>
      <c r="AN32" s="32" t="str">
        <f t="shared" ca="1" si="20"/>
        <v/>
      </c>
      <c r="AO32" s="32" t="str">
        <f t="shared" ca="1" si="20"/>
        <v/>
      </c>
      <c r="AP32" s="32" t="str">
        <f t="shared" ca="1" si="21"/>
        <v/>
      </c>
      <c r="AQ32" s="32" t="str">
        <f t="shared" ca="1" si="21"/>
        <v/>
      </c>
      <c r="AR32" s="32" t="str">
        <f t="shared" ca="1" si="21"/>
        <v/>
      </c>
      <c r="AS32" s="32" t="str">
        <f t="shared" ca="1" si="21"/>
        <v/>
      </c>
      <c r="AT32" s="32" t="str">
        <f t="shared" ca="1" si="21"/>
        <v/>
      </c>
      <c r="AU32" s="32" t="str">
        <f t="shared" ca="1" si="21"/>
        <v/>
      </c>
      <c r="AV32" s="32" t="str">
        <f t="shared" ca="1" si="21"/>
        <v/>
      </c>
      <c r="AW32" s="32" t="str">
        <f t="shared" ca="1" si="21"/>
        <v/>
      </c>
      <c r="AX32" s="32" t="str">
        <f t="shared" ca="1" si="21"/>
        <v/>
      </c>
      <c r="AY32" s="32" t="str">
        <f t="shared" ca="1" si="21"/>
        <v/>
      </c>
      <c r="AZ32" s="32" t="str">
        <f t="shared" ca="1" si="22"/>
        <v/>
      </c>
      <c r="BA32" s="32" t="str">
        <f t="shared" ca="1" si="22"/>
        <v/>
      </c>
      <c r="BB32" s="32" t="str">
        <f t="shared" ca="1" si="22"/>
        <v/>
      </c>
      <c r="BC32" s="32" t="str">
        <f t="shared" ca="1" si="22"/>
        <v/>
      </c>
      <c r="BD32" s="32" t="str">
        <f t="shared" ca="1" si="22"/>
        <v/>
      </c>
      <c r="BE32" s="32" t="str">
        <f t="shared" ca="1" si="22"/>
        <v/>
      </c>
      <c r="BF32" s="32" t="str">
        <f t="shared" ca="1" si="22"/>
        <v/>
      </c>
      <c r="BG32" s="32" t="str">
        <f t="shared" ca="1" si="22"/>
        <v/>
      </c>
      <c r="BH32" s="32" t="str">
        <f t="shared" ca="1" si="22"/>
        <v/>
      </c>
      <c r="BI32" s="32" t="str">
        <f t="shared" ca="1" si="22"/>
        <v/>
      </c>
      <c r="BJ32" s="32" t="str">
        <f t="shared" ca="1" si="23"/>
        <v/>
      </c>
      <c r="BK32" s="32" t="str">
        <f t="shared" ca="1" si="23"/>
        <v/>
      </c>
      <c r="BL32" s="32" t="str">
        <f t="shared" ca="1" si="23"/>
        <v/>
      </c>
      <c r="BM32" s="32" t="str">
        <f t="shared" ca="1" si="23"/>
        <v/>
      </c>
      <c r="BN32" s="32" t="str">
        <f t="shared" ca="1" si="23"/>
        <v/>
      </c>
      <c r="BO32" s="32" t="str">
        <f t="shared" ca="1" si="23"/>
        <v/>
      </c>
    </row>
    <row r="33" spans="1:67" s="33" customFormat="1" ht="36" customHeight="1" x14ac:dyDescent="0.25">
      <c r="A33" s="24"/>
      <c r="B33" s="44" t="s">
        <v>62</v>
      </c>
      <c r="C33" s="30" t="s">
        <v>27</v>
      </c>
      <c r="D33" s="30" t="s">
        <v>44</v>
      </c>
      <c r="E33" s="30" t="s">
        <v>68</v>
      </c>
      <c r="F33" s="30"/>
      <c r="G33" s="30"/>
      <c r="H33" s="27"/>
      <c r="I33" s="49"/>
      <c r="J33" s="43"/>
      <c r="K33" s="31"/>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row>
    <row r="34" spans="1:67" s="33" customFormat="1" ht="36" customHeight="1" x14ac:dyDescent="0.25">
      <c r="A34" s="24"/>
      <c r="B34" s="44" t="s">
        <v>64</v>
      </c>
      <c r="C34" s="30" t="s">
        <v>27</v>
      </c>
      <c r="D34" s="30" t="s">
        <v>44</v>
      </c>
      <c r="E34" s="62" t="s">
        <v>68</v>
      </c>
      <c r="F34" s="30"/>
      <c r="G34" s="62"/>
      <c r="H34" s="27"/>
      <c r="I34" s="49"/>
      <c r="J34" s="51"/>
      <c r="K34" s="31"/>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row>
    <row r="35" spans="1:67" s="33" customFormat="1" ht="36" customHeight="1" x14ac:dyDescent="0.25">
      <c r="A35" s="24"/>
      <c r="B35" s="44" t="s">
        <v>63</v>
      </c>
      <c r="C35" s="30" t="s">
        <v>27</v>
      </c>
      <c r="D35" s="30" t="s">
        <v>44</v>
      </c>
      <c r="E35" s="62" t="s">
        <v>68</v>
      </c>
      <c r="F35" s="30"/>
      <c r="G35" s="62"/>
      <c r="H35" s="27"/>
      <c r="I35" s="49"/>
      <c r="J35" s="51"/>
      <c r="K35" s="31"/>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row>
    <row r="36" spans="1:67" s="33" customFormat="1" ht="36" customHeight="1" x14ac:dyDescent="0.25">
      <c r="A36" s="24"/>
      <c r="B36" s="29" t="s">
        <v>70</v>
      </c>
      <c r="C36" s="30"/>
      <c r="D36" s="30"/>
      <c r="E36" s="30"/>
      <c r="F36" s="30"/>
      <c r="G36" s="30"/>
      <c r="H36" s="27"/>
      <c r="I36" s="49"/>
      <c r="J36" s="43"/>
      <c r="K36" s="31"/>
      <c r="L36" s="32" t="str">
        <f t="shared" ref="L36:U47" ca="1" si="24">IF(AND($C36="Goal",L$5&gt;=$I36,L$5&lt;=$I36+$J36-1),2,IF(AND($C36="Milestone",L$5&gt;=$I36,L$5&lt;=$I36+$J36-1),1,""))</f>
        <v/>
      </c>
      <c r="M36" s="32" t="str">
        <f t="shared" ca="1" si="24"/>
        <v/>
      </c>
      <c r="N36" s="32" t="str">
        <f t="shared" ca="1" si="24"/>
        <v/>
      </c>
      <c r="O36" s="32" t="str">
        <f t="shared" ca="1" si="24"/>
        <v/>
      </c>
      <c r="P36" s="32" t="str">
        <f t="shared" ca="1" si="24"/>
        <v/>
      </c>
      <c r="Q36" s="32" t="str">
        <f t="shared" ca="1" si="24"/>
        <v/>
      </c>
      <c r="R36" s="32" t="str">
        <f t="shared" ca="1" si="24"/>
        <v/>
      </c>
      <c r="S36" s="32" t="str">
        <f t="shared" ca="1" si="24"/>
        <v/>
      </c>
      <c r="T36" s="32" t="str">
        <f t="shared" ca="1" si="24"/>
        <v/>
      </c>
      <c r="U36" s="32" t="str">
        <f t="shared" ca="1" si="24"/>
        <v/>
      </c>
      <c r="V36" s="32" t="str">
        <f t="shared" ref="V36:AE47" ca="1" si="25">IF(AND($C36="Goal",V$5&gt;=$I36,V$5&lt;=$I36+$J36-1),2,IF(AND($C36="Milestone",V$5&gt;=$I36,V$5&lt;=$I36+$J36-1),1,""))</f>
        <v/>
      </c>
      <c r="W36" s="32" t="str">
        <f t="shared" ca="1" si="25"/>
        <v/>
      </c>
      <c r="X36" s="32" t="str">
        <f t="shared" ca="1" si="25"/>
        <v/>
      </c>
      <c r="Y36" s="32" t="str">
        <f t="shared" ca="1" si="25"/>
        <v/>
      </c>
      <c r="Z36" s="32" t="str">
        <f t="shared" ca="1" si="25"/>
        <v/>
      </c>
      <c r="AA36" s="32" t="str">
        <f t="shared" ca="1" si="25"/>
        <v/>
      </c>
      <c r="AB36" s="32" t="str">
        <f t="shared" ca="1" si="25"/>
        <v/>
      </c>
      <c r="AC36" s="32" t="str">
        <f t="shared" ca="1" si="25"/>
        <v/>
      </c>
      <c r="AD36" s="32" t="str">
        <f t="shared" ca="1" si="25"/>
        <v/>
      </c>
      <c r="AE36" s="32" t="str">
        <f t="shared" ca="1" si="25"/>
        <v/>
      </c>
      <c r="AF36" s="32" t="str">
        <f t="shared" ref="AF36:AO47" ca="1" si="26">IF(AND($C36="Goal",AF$5&gt;=$I36,AF$5&lt;=$I36+$J36-1),2,IF(AND($C36="Milestone",AF$5&gt;=$I36,AF$5&lt;=$I36+$J36-1),1,""))</f>
        <v/>
      </c>
      <c r="AG36" s="32" t="str">
        <f t="shared" ca="1" si="26"/>
        <v/>
      </c>
      <c r="AH36" s="32" t="str">
        <f t="shared" ca="1" si="26"/>
        <v/>
      </c>
      <c r="AI36" s="32" t="str">
        <f t="shared" ca="1" si="26"/>
        <v/>
      </c>
      <c r="AJ36" s="32" t="str">
        <f t="shared" ca="1" si="26"/>
        <v/>
      </c>
      <c r="AK36" s="32" t="str">
        <f t="shared" ca="1" si="26"/>
        <v/>
      </c>
      <c r="AL36" s="32" t="str">
        <f t="shared" ca="1" si="26"/>
        <v/>
      </c>
      <c r="AM36" s="32" t="str">
        <f t="shared" ca="1" si="26"/>
        <v/>
      </c>
      <c r="AN36" s="32" t="str">
        <f t="shared" ca="1" si="26"/>
        <v/>
      </c>
      <c r="AO36" s="32" t="str">
        <f t="shared" ca="1" si="26"/>
        <v/>
      </c>
      <c r="AP36" s="32" t="str">
        <f t="shared" ref="AP36:AY47" ca="1" si="27">IF(AND($C36="Goal",AP$5&gt;=$I36,AP$5&lt;=$I36+$J36-1),2,IF(AND($C36="Milestone",AP$5&gt;=$I36,AP$5&lt;=$I36+$J36-1),1,""))</f>
        <v/>
      </c>
      <c r="AQ36" s="32" t="str">
        <f t="shared" ca="1" si="27"/>
        <v/>
      </c>
      <c r="AR36" s="32" t="str">
        <f t="shared" ca="1" si="27"/>
        <v/>
      </c>
      <c r="AS36" s="32" t="str">
        <f t="shared" ca="1" si="27"/>
        <v/>
      </c>
      <c r="AT36" s="32" t="str">
        <f t="shared" ca="1" si="27"/>
        <v/>
      </c>
      <c r="AU36" s="32" t="str">
        <f t="shared" ca="1" si="27"/>
        <v/>
      </c>
      <c r="AV36" s="32" t="str">
        <f t="shared" ca="1" si="27"/>
        <v/>
      </c>
      <c r="AW36" s="32" t="str">
        <f t="shared" ca="1" si="27"/>
        <v/>
      </c>
      <c r="AX36" s="32" t="str">
        <f t="shared" ca="1" si="27"/>
        <v/>
      </c>
      <c r="AY36" s="32" t="str">
        <f t="shared" ca="1" si="27"/>
        <v/>
      </c>
      <c r="AZ36" s="32" t="str">
        <f t="shared" ref="AZ36:BI47" ca="1" si="28">IF(AND($C36="Goal",AZ$5&gt;=$I36,AZ$5&lt;=$I36+$J36-1),2,IF(AND($C36="Milestone",AZ$5&gt;=$I36,AZ$5&lt;=$I36+$J36-1),1,""))</f>
        <v/>
      </c>
      <c r="BA36" s="32" t="str">
        <f t="shared" ca="1" si="28"/>
        <v/>
      </c>
      <c r="BB36" s="32" t="str">
        <f t="shared" ca="1" si="28"/>
        <v/>
      </c>
      <c r="BC36" s="32" t="str">
        <f t="shared" ca="1" si="28"/>
        <v/>
      </c>
      <c r="BD36" s="32" t="str">
        <f t="shared" ca="1" si="28"/>
        <v/>
      </c>
      <c r="BE36" s="32" t="str">
        <f t="shared" ca="1" si="28"/>
        <v/>
      </c>
      <c r="BF36" s="32" t="str">
        <f t="shared" ca="1" si="28"/>
        <v/>
      </c>
      <c r="BG36" s="32" t="str">
        <f t="shared" ca="1" si="28"/>
        <v/>
      </c>
      <c r="BH36" s="32" t="str">
        <f t="shared" ca="1" si="28"/>
        <v/>
      </c>
      <c r="BI36" s="32" t="str">
        <f t="shared" ca="1" si="28"/>
        <v/>
      </c>
      <c r="BJ36" s="32" t="str">
        <f t="shared" ref="BJ36:BO47" ca="1" si="29">IF(AND($C36="Goal",BJ$5&gt;=$I36,BJ$5&lt;=$I36+$J36-1),2,IF(AND($C36="Milestone",BJ$5&gt;=$I36,BJ$5&lt;=$I36+$J36-1),1,""))</f>
        <v/>
      </c>
      <c r="BK36" s="32" t="str">
        <f t="shared" ca="1" si="29"/>
        <v/>
      </c>
      <c r="BL36" s="32" t="str">
        <f t="shared" ca="1" si="29"/>
        <v/>
      </c>
      <c r="BM36" s="32" t="str">
        <f t="shared" ca="1" si="29"/>
        <v/>
      </c>
      <c r="BN36" s="32" t="str">
        <f t="shared" ca="1" si="29"/>
        <v/>
      </c>
      <c r="BO36" s="32" t="str">
        <f t="shared" ca="1" si="29"/>
        <v/>
      </c>
    </row>
    <row r="37" spans="1:67" s="33" customFormat="1" ht="36" customHeight="1" x14ac:dyDescent="0.25">
      <c r="A37" s="24"/>
      <c r="B37" s="44" t="s">
        <v>71</v>
      </c>
      <c r="C37" s="30" t="s">
        <v>27</v>
      </c>
      <c r="D37" s="30" t="s">
        <v>44</v>
      </c>
      <c r="E37" s="30" t="s">
        <v>173</v>
      </c>
      <c r="F37" s="30"/>
      <c r="G37" s="30"/>
      <c r="H37" s="27"/>
      <c r="I37" s="49">
        <f>I32+3</f>
        <v>44121</v>
      </c>
      <c r="J37" s="43"/>
      <c r="K37" s="31"/>
      <c r="L37" s="32" t="str">
        <f t="shared" ca="1" si="24"/>
        <v/>
      </c>
      <c r="M37" s="32" t="str">
        <f t="shared" ca="1" si="24"/>
        <v/>
      </c>
      <c r="N37" s="32" t="str">
        <f t="shared" ca="1" si="24"/>
        <v/>
      </c>
      <c r="O37" s="32" t="str">
        <f t="shared" ca="1" si="24"/>
        <v/>
      </c>
      <c r="P37" s="32" t="str">
        <f t="shared" ca="1" si="24"/>
        <v/>
      </c>
      <c r="Q37" s="32" t="str">
        <f t="shared" ca="1" si="24"/>
        <v/>
      </c>
      <c r="R37" s="32" t="str">
        <f t="shared" ca="1" si="24"/>
        <v/>
      </c>
      <c r="S37" s="32" t="str">
        <f t="shared" ca="1" si="24"/>
        <v/>
      </c>
      <c r="T37" s="32" t="str">
        <f t="shared" ca="1" si="24"/>
        <v/>
      </c>
      <c r="U37" s="32" t="str">
        <f t="shared" ca="1" si="24"/>
        <v/>
      </c>
      <c r="V37" s="32" t="str">
        <f t="shared" ca="1" si="25"/>
        <v/>
      </c>
      <c r="W37" s="32" t="str">
        <f t="shared" ca="1" si="25"/>
        <v/>
      </c>
      <c r="X37" s="32" t="str">
        <f t="shared" ca="1" si="25"/>
        <v/>
      </c>
      <c r="Y37" s="32" t="str">
        <f t="shared" ca="1" si="25"/>
        <v/>
      </c>
      <c r="Z37" s="32" t="str">
        <f t="shared" ca="1" si="25"/>
        <v/>
      </c>
      <c r="AA37" s="32" t="str">
        <f t="shared" ca="1" si="25"/>
        <v/>
      </c>
      <c r="AB37" s="32" t="str">
        <f t="shared" ca="1" si="25"/>
        <v/>
      </c>
      <c r="AC37" s="32" t="str">
        <f t="shared" ca="1" si="25"/>
        <v/>
      </c>
      <c r="AD37" s="32" t="str">
        <f t="shared" ca="1" si="25"/>
        <v/>
      </c>
      <c r="AE37" s="32" t="str">
        <f t="shared" ca="1" si="25"/>
        <v/>
      </c>
      <c r="AF37" s="32" t="str">
        <f t="shared" ca="1" si="26"/>
        <v/>
      </c>
      <c r="AG37" s="32" t="str">
        <f t="shared" ca="1" si="26"/>
        <v/>
      </c>
      <c r="AH37" s="32" t="str">
        <f t="shared" ca="1" si="26"/>
        <v/>
      </c>
      <c r="AI37" s="32" t="str">
        <f t="shared" ca="1" si="26"/>
        <v/>
      </c>
      <c r="AJ37" s="32" t="str">
        <f t="shared" ca="1" si="26"/>
        <v/>
      </c>
      <c r="AK37" s="32" t="str">
        <f t="shared" ca="1" si="26"/>
        <v/>
      </c>
      <c r="AL37" s="32" t="str">
        <f t="shared" ca="1" si="26"/>
        <v/>
      </c>
      <c r="AM37" s="32" t="str">
        <f t="shared" ca="1" si="26"/>
        <v/>
      </c>
      <c r="AN37" s="32" t="str">
        <f t="shared" ca="1" si="26"/>
        <v/>
      </c>
      <c r="AO37" s="32" t="str">
        <f t="shared" ca="1" si="26"/>
        <v/>
      </c>
      <c r="AP37" s="32" t="str">
        <f t="shared" ca="1" si="27"/>
        <v/>
      </c>
      <c r="AQ37" s="32" t="str">
        <f t="shared" ca="1" si="27"/>
        <v/>
      </c>
      <c r="AR37" s="32" t="str">
        <f t="shared" ca="1" si="27"/>
        <v/>
      </c>
      <c r="AS37" s="32" t="str">
        <f t="shared" ca="1" si="27"/>
        <v/>
      </c>
      <c r="AT37" s="32" t="str">
        <f t="shared" ca="1" si="27"/>
        <v/>
      </c>
      <c r="AU37" s="32" t="str">
        <f t="shared" ca="1" si="27"/>
        <v/>
      </c>
      <c r="AV37" s="32" t="str">
        <f t="shared" ca="1" si="27"/>
        <v/>
      </c>
      <c r="AW37" s="32" t="str">
        <f t="shared" ca="1" si="27"/>
        <v/>
      </c>
      <c r="AX37" s="32" t="str">
        <f t="shared" ca="1" si="27"/>
        <v/>
      </c>
      <c r="AY37" s="32" t="str">
        <f t="shared" ca="1" si="27"/>
        <v/>
      </c>
      <c r="AZ37" s="32" t="str">
        <f t="shared" ca="1" si="28"/>
        <v/>
      </c>
      <c r="BA37" s="32" t="str">
        <f t="shared" ca="1" si="28"/>
        <v/>
      </c>
      <c r="BB37" s="32" t="str">
        <f t="shared" ca="1" si="28"/>
        <v/>
      </c>
      <c r="BC37" s="32" t="str">
        <f t="shared" ca="1" si="28"/>
        <v/>
      </c>
      <c r="BD37" s="32" t="str">
        <f t="shared" ca="1" si="28"/>
        <v/>
      </c>
      <c r="BE37" s="32" t="str">
        <f t="shared" ca="1" si="28"/>
        <v/>
      </c>
      <c r="BF37" s="32" t="str">
        <f t="shared" ca="1" si="28"/>
        <v/>
      </c>
      <c r="BG37" s="32" t="str">
        <f t="shared" ca="1" si="28"/>
        <v/>
      </c>
      <c r="BH37" s="32" t="str">
        <f t="shared" ca="1" si="28"/>
        <v/>
      </c>
      <c r="BI37" s="32" t="str">
        <f t="shared" ca="1" si="28"/>
        <v/>
      </c>
      <c r="BJ37" s="32" t="str">
        <f t="shared" ca="1" si="29"/>
        <v/>
      </c>
      <c r="BK37" s="32" t="str">
        <f t="shared" ca="1" si="29"/>
        <v/>
      </c>
      <c r="BL37" s="32" t="str">
        <f t="shared" ca="1" si="29"/>
        <v/>
      </c>
      <c r="BM37" s="32" t="str">
        <f t="shared" ca="1" si="29"/>
        <v/>
      </c>
      <c r="BN37" s="32" t="str">
        <f t="shared" ca="1" si="29"/>
        <v/>
      </c>
      <c r="BO37" s="32" t="str">
        <f t="shared" ca="1" si="29"/>
        <v/>
      </c>
    </row>
    <row r="38" spans="1:67" s="33" customFormat="1" ht="36" customHeight="1" x14ac:dyDescent="0.25">
      <c r="A38" s="24"/>
      <c r="B38" s="25" t="s">
        <v>85</v>
      </c>
      <c r="C38" s="30" t="s">
        <v>27</v>
      </c>
      <c r="D38" s="62" t="s">
        <v>44</v>
      </c>
      <c r="E38" s="62" t="s">
        <v>173</v>
      </c>
      <c r="F38" s="30"/>
      <c r="G38" s="62"/>
      <c r="H38" s="27"/>
      <c r="I38" s="49"/>
      <c r="J38" s="51"/>
      <c r="K38" s="31"/>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row>
    <row r="39" spans="1:67" s="33" customFormat="1" ht="36" customHeight="1" x14ac:dyDescent="0.25">
      <c r="A39" s="24"/>
      <c r="B39" s="25" t="s">
        <v>86</v>
      </c>
      <c r="C39" s="30" t="s">
        <v>27</v>
      </c>
      <c r="D39" s="30" t="s">
        <v>44</v>
      </c>
      <c r="E39" s="30" t="s">
        <v>173</v>
      </c>
      <c r="F39" s="30"/>
      <c r="G39" s="62"/>
      <c r="H39" s="27"/>
      <c r="I39" s="49"/>
      <c r="J39" s="51"/>
      <c r="K39" s="31"/>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row>
    <row r="40" spans="1:67" s="33" customFormat="1" ht="36" customHeight="1" x14ac:dyDescent="0.25">
      <c r="A40" s="24" t="s">
        <v>87</v>
      </c>
      <c r="B40" s="44" t="s">
        <v>88</v>
      </c>
      <c r="C40" s="30" t="s">
        <v>27</v>
      </c>
      <c r="D40" s="62" t="s">
        <v>44</v>
      </c>
      <c r="E40" s="62" t="s">
        <v>173</v>
      </c>
      <c r="F40" s="30"/>
      <c r="G40" s="62"/>
      <c r="H40" s="27"/>
      <c r="I40" s="49"/>
      <c r="J40" s="51"/>
      <c r="K40" s="31"/>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row>
    <row r="41" spans="1:67" s="33" customFormat="1" ht="36" customHeight="1" x14ac:dyDescent="0.25">
      <c r="A41" s="24"/>
      <c r="B41" s="44" t="s">
        <v>74</v>
      </c>
      <c r="C41" s="30" t="s">
        <v>27</v>
      </c>
      <c r="D41" s="30" t="s">
        <v>44</v>
      </c>
      <c r="E41" s="30" t="s">
        <v>173</v>
      </c>
      <c r="F41" s="30"/>
      <c r="G41" s="62"/>
      <c r="H41" s="27"/>
      <c r="I41" s="49"/>
      <c r="J41" s="51"/>
      <c r="K41" s="31"/>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row>
    <row r="42" spans="1:67" s="33" customFormat="1" ht="36" customHeight="1" x14ac:dyDescent="0.25">
      <c r="A42" s="24"/>
      <c r="B42" s="44" t="s">
        <v>75</v>
      </c>
      <c r="C42" s="30" t="s">
        <v>27</v>
      </c>
      <c r="D42" s="62" t="s">
        <v>44</v>
      </c>
      <c r="E42" s="62" t="s">
        <v>173</v>
      </c>
      <c r="F42" s="30"/>
      <c r="G42" s="62"/>
      <c r="H42" s="27"/>
      <c r="I42" s="49"/>
      <c r="J42" s="51"/>
      <c r="K42" s="31"/>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row>
    <row r="43" spans="1:67" s="33" customFormat="1" ht="36" customHeight="1" x14ac:dyDescent="0.25">
      <c r="A43" s="24"/>
      <c r="B43" s="44" t="s">
        <v>72</v>
      </c>
      <c r="C43" s="30" t="s">
        <v>27</v>
      </c>
      <c r="D43" s="30" t="s">
        <v>44</v>
      </c>
      <c r="E43" s="30" t="s">
        <v>173</v>
      </c>
      <c r="F43" s="30"/>
      <c r="G43" s="30"/>
      <c r="H43" s="27"/>
      <c r="I43" s="49">
        <v>43288</v>
      </c>
      <c r="J43" s="43"/>
      <c r="K43" s="31"/>
      <c r="L43" s="32" t="str">
        <f t="shared" ca="1" si="24"/>
        <v/>
      </c>
      <c r="M43" s="32" t="str">
        <f t="shared" ca="1" si="24"/>
        <v/>
      </c>
      <c r="N43" s="32" t="str">
        <f t="shared" ca="1" si="24"/>
        <v/>
      </c>
      <c r="O43" s="32" t="str">
        <f t="shared" ca="1" si="24"/>
        <v/>
      </c>
      <c r="P43" s="32" t="str">
        <f t="shared" ca="1" si="24"/>
        <v/>
      </c>
      <c r="Q43" s="32" t="str">
        <f t="shared" ca="1" si="24"/>
        <v/>
      </c>
      <c r="R43" s="32" t="str">
        <f t="shared" ca="1" si="24"/>
        <v/>
      </c>
      <c r="S43" s="32" t="str">
        <f t="shared" ca="1" si="24"/>
        <v/>
      </c>
      <c r="T43" s="32" t="str">
        <f t="shared" ca="1" si="24"/>
        <v/>
      </c>
      <c r="U43" s="32" t="str">
        <f t="shared" ca="1" si="24"/>
        <v/>
      </c>
      <c r="V43" s="32" t="str">
        <f t="shared" ca="1" si="25"/>
        <v/>
      </c>
      <c r="W43" s="32" t="str">
        <f t="shared" ca="1" si="25"/>
        <v/>
      </c>
      <c r="X43" s="32" t="str">
        <f t="shared" ca="1" si="25"/>
        <v/>
      </c>
      <c r="Y43" s="32" t="str">
        <f t="shared" ca="1" si="25"/>
        <v/>
      </c>
      <c r="Z43" s="32" t="str">
        <f t="shared" ca="1" si="25"/>
        <v/>
      </c>
      <c r="AA43" s="32" t="str">
        <f t="shared" ca="1" si="25"/>
        <v/>
      </c>
      <c r="AB43" s="32" t="str">
        <f t="shared" ca="1" si="25"/>
        <v/>
      </c>
      <c r="AC43" s="32" t="str">
        <f t="shared" ca="1" si="25"/>
        <v/>
      </c>
      <c r="AD43" s="32" t="str">
        <f t="shared" ca="1" si="25"/>
        <v/>
      </c>
      <c r="AE43" s="32" t="str">
        <f t="shared" ca="1" si="25"/>
        <v/>
      </c>
      <c r="AF43" s="32" t="str">
        <f t="shared" ca="1" si="26"/>
        <v/>
      </c>
      <c r="AG43" s="32" t="str">
        <f t="shared" ca="1" si="26"/>
        <v/>
      </c>
      <c r="AH43" s="32" t="str">
        <f t="shared" ca="1" si="26"/>
        <v/>
      </c>
      <c r="AI43" s="32" t="str">
        <f t="shared" ca="1" si="26"/>
        <v/>
      </c>
      <c r="AJ43" s="32" t="str">
        <f t="shared" ca="1" si="26"/>
        <v/>
      </c>
      <c r="AK43" s="32" t="str">
        <f t="shared" ca="1" si="26"/>
        <v/>
      </c>
      <c r="AL43" s="32" t="str">
        <f t="shared" ca="1" si="26"/>
        <v/>
      </c>
      <c r="AM43" s="32" t="str">
        <f t="shared" ca="1" si="26"/>
        <v/>
      </c>
      <c r="AN43" s="32" t="str">
        <f t="shared" ca="1" si="26"/>
        <v/>
      </c>
      <c r="AO43" s="32" t="str">
        <f t="shared" ca="1" si="26"/>
        <v/>
      </c>
      <c r="AP43" s="32" t="str">
        <f t="shared" ca="1" si="27"/>
        <v/>
      </c>
      <c r="AQ43" s="32" t="str">
        <f t="shared" ca="1" si="27"/>
        <v/>
      </c>
      <c r="AR43" s="32" t="str">
        <f t="shared" ca="1" si="27"/>
        <v/>
      </c>
      <c r="AS43" s="32" t="str">
        <f t="shared" ca="1" si="27"/>
        <v/>
      </c>
      <c r="AT43" s="32" t="str">
        <f t="shared" ca="1" si="27"/>
        <v/>
      </c>
      <c r="AU43" s="32" t="str">
        <f t="shared" ca="1" si="27"/>
        <v/>
      </c>
      <c r="AV43" s="32" t="str">
        <f t="shared" ca="1" si="27"/>
        <v/>
      </c>
      <c r="AW43" s="32" t="str">
        <f t="shared" ca="1" si="27"/>
        <v/>
      </c>
      <c r="AX43" s="32" t="str">
        <f t="shared" ca="1" si="27"/>
        <v/>
      </c>
      <c r="AY43" s="32" t="str">
        <f t="shared" ca="1" si="27"/>
        <v/>
      </c>
      <c r="AZ43" s="32" t="str">
        <f t="shared" ca="1" si="28"/>
        <v/>
      </c>
      <c r="BA43" s="32" t="str">
        <f t="shared" ca="1" si="28"/>
        <v/>
      </c>
      <c r="BB43" s="32" t="str">
        <f t="shared" ca="1" si="28"/>
        <v/>
      </c>
      <c r="BC43" s="32" t="str">
        <f t="shared" ca="1" si="28"/>
        <v/>
      </c>
      <c r="BD43" s="32" t="str">
        <f t="shared" ca="1" si="28"/>
        <v/>
      </c>
      <c r="BE43" s="32" t="str">
        <f t="shared" ca="1" si="28"/>
        <v/>
      </c>
      <c r="BF43" s="32" t="str">
        <f t="shared" ca="1" si="28"/>
        <v/>
      </c>
      <c r="BG43" s="32" t="str">
        <f t="shared" ca="1" si="28"/>
        <v/>
      </c>
      <c r="BH43" s="32" t="str">
        <f t="shared" ca="1" si="28"/>
        <v/>
      </c>
      <c r="BI43" s="32" t="str">
        <f t="shared" ca="1" si="28"/>
        <v/>
      </c>
      <c r="BJ43" s="32" t="str">
        <f t="shared" ca="1" si="29"/>
        <v/>
      </c>
      <c r="BK43" s="32" t="str">
        <f t="shared" ca="1" si="29"/>
        <v/>
      </c>
      <c r="BL43" s="32" t="str">
        <f t="shared" ca="1" si="29"/>
        <v/>
      </c>
      <c r="BM43" s="32" t="str">
        <f t="shared" ca="1" si="29"/>
        <v/>
      </c>
      <c r="BN43" s="32" t="str">
        <f t="shared" ca="1" si="29"/>
        <v/>
      </c>
      <c r="BO43" s="32" t="str">
        <f t="shared" ca="1" si="29"/>
        <v/>
      </c>
    </row>
    <row r="44" spans="1:67" s="33" customFormat="1" ht="36" customHeight="1" x14ac:dyDescent="0.25">
      <c r="A44" s="24"/>
      <c r="B44" s="44" t="s">
        <v>73</v>
      </c>
      <c r="C44" s="30" t="s">
        <v>27</v>
      </c>
      <c r="D44" s="62" t="s">
        <v>44</v>
      </c>
      <c r="E44" s="62" t="s">
        <v>173</v>
      </c>
      <c r="F44" s="30"/>
      <c r="G44" s="30"/>
      <c r="H44" s="27"/>
      <c r="I44" s="49">
        <v>43306</v>
      </c>
      <c r="J44" s="43"/>
      <c r="K44" s="31"/>
      <c r="L44" s="32" t="str">
        <f t="shared" ca="1" si="24"/>
        <v/>
      </c>
      <c r="M44" s="32" t="str">
        <f t="shared" ca="1" si="24"/>
        <v/>
      </c>
      <c r="N44" s="32" t="str">
        <f t="shared" ca="1" si="24"/>
        <v/>
      </c>
      <c r="O44" s="32" t="str">
        <f t="shared" ca="1" si="24"/>
        <v/>
      </c>
      <c r="P44" s="32" t="str">
        <f t="shared" ca="1" si="24"/>
        <v/>
      </c>
      <c r="Q44" s="32" t="str">
        <f t="shared" ca="1" si="24"/>
        <v/>
      </c>
      <c r="R44" s="32" t="str">
        <f t="shared" ca="1" si="24"/>
        <v/>
      </c>
      <c r="S44" s="32" t="str">
        <f t="shared" ca="1" si="24"/>
        <v/>
      </c>
      <c r="T44" s="32" t="str">
        <f t="shared" ca="1" si="24"/>
        <v/>
      </c>
      <c r="U44" s="32" t="str">
        <f t="shared" ca="1" si="24"/>
        <v/>
      </c>
      <c r="V44" s="32" t="str">
        <f t="shared" ca="1" si="25"/>
        <v/>
      </c>
      <c r="W44" s="32" t="str">
        <f t="shared" ca="1" si="25"/>
        <v/>
      </c>
      <c r="X44" s="32" t="str">
        <f t="shared" ca="1" si="25"/>
        <v/>
      </c>
      <c r="Y44" s="32" t="str">
        <f t="shared" ca="1" si="25"/>
        <v/>
      </c>
      <c r="Z44" s="32" t="str">
        <f t="shared" ca="1" si="25"/>
        <v/>
      </c>
      <c r="AA44" s="32" t="str">
        <f t="shared" ca="1" si="25"/>
        <v/>
      </c>
      <c r="AB44" s="32" t="str">
        <f t="shared" ca="1" si="25"/>
        <v/>
      </c>
      <c r="AC44" s="32" t="str">
        <f t="shared" ca="1" si="25"/>
        <v/>
      </c>
      <c r="AD44" s="32" t="str">
        <f t="shared" ca="1" si="25"/>
        <v/>
      </c>
      <c r="AE44" s="32" t="str">
        <f t="shared" ca="1" si="25"/>
        <v/>
      </c>
      <c r="AF44" s="32" t="str">
        <f t="shared" ca="1" si="26"/>
        <v/>
      </c>
      <c r="AG44" s="32" t="str">
        <f t="shared" ca="1" si="26"/>
        <v/>
      </c>
      <c r="AH44" s="32" t="str">
        <f t="shared" ca="1" si="26"/>
        <v/>
      </c>
      <c r="AI44" s="32" t="str">
        <f t="shared" ca="1" si="26"/>
        <v/>
      </c>
      <c r="AJ44" s="32" t="str">
        <f t="shared" ca="1" si="26"/>
        <v/>
      </c>
      <c r="AK44" s="32" t="str">
        <f t="shared" ca="1" si="26"/>
        <v/>
      </c>
      <c r="AL44" s="32" t="str">
        <f t="shared" ca="1" si="26"/>
        <v/>
      </c>
      <c r="AM44" s="32" t="str">
        <f t="shared" ca="1" si="26"/>
        <v/>
      </c>
      <c r="AN44" s="32" t="str">
        <f t="shared" ca="1" si="26"/>
        <v/>
      </c>
      <c r="AO44" s="32" t="str">
        <f t="shared" ca="1" si="26"/>
        <v/>
      </c>
      <c r="AP44" s="32" t="str">
        <f t="shared" ca="1" si="27"/>
        <v/>
      </c>
      <c r="AQ44" s="32" t="str">
        <f t="shared" ca="1" si="27"/>
        <v/>
      </c>
      <c r="AR44" s="32" t="str">
        <f t="shared" ca="1" si="27"/>
        <v/>
      </c>
      <c r="AS44" s="32" t="str">
        <f t="shared" ca="1" si="27"/>
        <v/>
      </c>
      <c r="AT44" s="32" t="str">
        <f t="shared" ca="1" si="27"/>
        <v/>
      </c>
      <c r="AU44" s="32" t="str">
        <f t="shared" ca="1" si="27"/>
        <v/>
      </c>
      <c r="AV44" s="32" t="str">
        <f t="shared" ca="1" si="27"/>
        <v/>
      </c>
      <c r="AW44" s="32" t="str">
        <f t="shared" ca="1" si="27"/>
        <v/>
      </c>
      <c r="AX44" s="32" t="str">
        <f t="shared" ca="1" si="27"/>
        <v/>
      </c>
      <c r="AY44" s="32" t="str">
        <f t="shared" ca="1" si="27"/>
        <v/>
      </c>
      <c r="AZ44" s="32" t="str">
        <f t="shared" ca="1" si="28"/>
        <v/>
      </c>
      <c r="BA44" s="32" t="str">
        <f t="shared" ca="1" si="28"/>
        <v/>
      </c>
      <c r="BB44" s="32" t="str">
        <f t="shared" ca="1" si="28"/>
        <v/>
      </c>
      <c r="BC44" s="32" t="str">
        <f t="shared" ca="1" si="28"/>
        <v/>
      </c>
      <c r="BD44" s="32" t="str">
        <f t="shared" ca="1" si="28"/>
        <v/>
      </c>
      <c r="BE44" s="32" t="str">
        <f t="shared" ca="1" si="28"/>
        <v/>
      </c>
      <c r="BF44" s="32" t="str">
        <f t="shared" ca="1" si="28"/>
        <v/>
      </c>
      <c r="BG44" s="32" t="str">
        <f t="shared" ca="1" si="28"/>
        <v/>
      </c>
      <c r="BH44" s="32" t="str">
        <f t="shared" ca="1" si="28"/>
        <v/>
      </c>
      <c r="BI44" s="32" t="str">
        <f t="shared" ca="1" si="28"/>
        <v/>
      </c>
      <c r="BJ44" s="32" t="str">
        <f t="shared" ca="1" si="29"/>
        <v/>
      </c>
      <c r="BK44" s="32" t="str">
        <f t="shared" ca="1" si="29"/>
        <v/>
      </c>
      <c r="BL44" s="32" t="str">
        <f t="shared" ca="1" si="29"/>
        <v/>
      </c>
      <c r="BM44" s="32" t="str">
        <f t="shared" ca="1" si="29"/>
        <v/>
      </c>
      <c r="BN44" s="32" t="str">
        <f t="shared" ca="1" si="29"/>
        <v/>
      </c>
      <c r="BO44" s="32" t="str">
        <f t="shared" ca="1" si="29"/>
        <v/>
      </c>
    </row>
    <row r="45" spans="1:67" s="33" customFormat="1" ht="36" customHeight="1" x14ac:dyDescent="0.25">
      <c r="A45" s="24" t="s">
        <v>89</v>
      </c>
      <c r="B45" s="44" t="s">
        <v>89</v>
      </c>
      <c r="C45" s="30" t="s">
        <v>27</v>
      </c>
      <c r="D45" s="30" t="s">
        <v>44</v>
      </c>
      <c r="E45" s="30" t="s">
        <v>173</v>
      </c>
      <c r="F45" s="30"/>
      <c r="G45" s="62"/>
      <c r="H45" s="27"/>
      <c r="I45" s="49"/>
      <c r="J45" s="51"/>
      <c r="K45" s="31"/>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row>
    <row r="46" spans="1:67" s="33" customFormat="1" ht="36" customHeight="1" x14ac:dyDescent="0.25">
      <c r="A46" s="24"/>
      <c r="B46" s="44" t="s">
        <v>81</v>
      </c>
      <c r="C46" s="30" t="s">
        <v>76</v>
      </c>
      <c r="D46" s="62" t="s">
        <v>44</v>
      </c>
      <c r="E46" s="30" t="s">
        <v>174</v>
      </c>
      <c r="F46" s="30"/>
      <c r="G46" s="30"/>
      <c r="H46" s="27"/>
      <c r="I46" s="49"/>
      <c r="J46" s="43"/>
      <c r="K46" s="31"/>
      <c r="L46" s="32" t="str">
        <f t="shared" ca="1" si="24"/>
        <v/>
      </c>
      <c r="M46" s="32" t="str">
        <f t="shared" ca="1" si="24"/>
        <v/>
      </c>
      <c r="N46" s="32" t="str">
        <f t="shared" ca="1" si="24"/>
        <v/>
      </c>
      <c r="O46" s="32" t="str">
        <f t="shared" ca="1" si="24"/>
        <v/>
      </c>
      <c r="P46" s="32" t="str">
        <f t="shared" ca="1" si="24"/>
        <v/>
      </c>
      <c r="Q46" s="32" t="str">
        <f t="shared" ca="1" si="24"/>
        <v/>
      </c>
      <c r="R46" s="32" t="str">
        <f t="shared" ca="1" si="24"/>
        <v/>
      </c>
      <c r="S46" s="32" t="str">
        <f t="shared" ca="1" si="24"/>
        <v/>
      </c>
      <c r="T46" s="32" t="str">
        <f t="shared" ca="1" si="24"/>
        <v/>
      </c>
      <c r="U46" s="32" t="str">
        <f t="shared" ca="1" si="24"/>
        <v/>
      </c>
      <c r="V46" s="32" t="str">
        <f t="shared" ca="1" si="25"/>
        <v/>
      </c>
      <c r="W46" s="32" t="str">
        <f t="shared" ca="1" si="25"/>
        <v/>
      </c>
      <c r="X46" s="32" t="str">
        <f t="shared" ca="1" si="25"/>
        <v/>
      </c>
      <c r="Y46" s="32" t="str">
        <f t="shared" ca="1" si="25"/>
        <v/>
      </c>
      <c r="Z46" s="32" t="str">
        <f t="shared" ca="1" si="25"/>
        <v/>
      </c>
      <c r="AA46" s="32" t="str">
        <f t="shared" ca="1" si="25"/>
        <v/>
      </c>
      <c r="AB46" s="32" t="str">
        <f t="shared" ca="1" si="25"/>
        <v/>
      </c>
      <c r="AC46" s="32" t="str">
        <f t="shared" ca="1" si="25"/>
        <v/>
      </c>
      <c r="AD46" s="32" t="str">
        <f t="shared" ca="1" si="25"/>
        <v/>
      </c>
      <c r="AE46" s="32" t="str">
        <f t="shared" ca="1" si="25"/>
        <v/>
      </c>
      <c r="AF46" s="32" t="str">
        <f t="shared" ca="1" si="26"/>
        <v/>
      </c>
      <c r="AG46" s="32" t="str">
        <f t="shared" ca="1" si="26"/>
        <v/>
      </c>
      <c r="AH46" s="32" t="str">
        <f t="shared" ca="1" si="26"/>
        <v/>
      </c>
      <c r="AI46" s="32" t="str">
        <f t="shared" ca="1" si="26"/>
        <v/>
      </c>
      <c r="AJ46" s="32" t="str">
        <f t="shared" ca="1" si="26"/>
        <v/>
      </c>
      <c r="AK46" s="32" t="str">
        <f t="shared" ca="1" si="26"/>
        <v/>
      </c>
      <c r="AL46" s="32" t="str">
        <f t="shared" ca="1" si="26"/>
        <v/>
      </c>
      <c r="AM46" s="32" t="str">
        <f t="shared" ca="1" si="26"/>
        <v/>
      </c>
      <c r="AN46" s="32" t="str">
        <f t="shared" ca="1" si="26"/>
        <v/>
      </c>
      <c r="AO46" s="32" t="str">
        <f t="shared" ca="1" si="26"/>
        <v/>
      </c>
      <c r="AP46" s="32" t="str">
        <f t="shared" ca="1" si="27"/>
        <v/>
      </c>
      <c r="AQ46" s="32" t="str">
        <f t="shared" ca="1" si="27"/>
        <v/>
      </c>
      <c r="AR46" s="32" t="str">
        <f t="shared" ca="1" si="27"/>
        <v/>
      </c>
      <c r="AS46" s="32" t="str">
        <f t="shared" ca="1" si="27"/>
        <v/>
      </c>
      <c r="AT46" s="32" t="str">
        <f t="shared" ca="1" si="27"/>
        <v/>
      </c>
      <c r="AU46" s="32" t="str">
        <f t="shared" ca="1" si="27"/>
        <v/>
      </c>
      <c r="AV46" s="32" t="str">
        <f t="shared" ca="1" si="27"/>
        <v/>
      </c>
      <c r="AW46" s="32" t="str">
        <f t="shared" ca="1" si="27"/>
        <v/>
      </c>
      <c r="AX46" s="32" t="str">
        <f t="shared" ca="1" si="27"/>
        <v/>
      </c>
      <c r="AY46" s="32" t="str">
        <f t="shared" ca="1" si="27"/>
        <v/>
      </c>
      <c r="AZ46" s="32" t="str">
        <f t="shared" ca="1" si="28"/>
        <v/>
      </c>
      <c r="BA46" s="32" t="str">
        <f t="shared" ca="1" si="28"/>
        <v/>
      </c>
      <c r="BB46" s="32" t="str">
        <f t="shared" ca="1" si="28"/>
        <v/>
      </c>
      <c r="BC46" s="32" t="str">
        <f t="shared" ca="1" si="28"/>
        <v/>
      </c>
      <c r="BD46" s="32" t="str">
        <f t="shared" ca="1" si="28"/>
        <v/>
      </c>
      <c r="BE46" s="32" t="str">
        <f t="shared" ca="1" si="28"/>
        <v/>
      </c>
      <c r="BF46" s="32" t="str">
        <f t="shared" ca="1" si="28"/>
        <v/>
      </c>
      <c r="BG46" s="32" t="str">
        <f t="shared" ca="1" si="28"/>
        <v/>
      </c>
      <c r="BH46" s="32" t="str">
        <f t="shared" ca="1" si="28"/>
        <v/>
      </c>
      <c r="BI46" s="32" t="str">
        <f t="shared" ca="1" si="28"/>
        <v/>
      </c>
      <c r="BJ46" s="32" t="str">
        <f t="shared" ca="1" si="29"/>
        <v/>
      </c>
      <c r="BK46" s="32" t="str">
        <f t="shared" ca="1" si="29"/>
        <v/>
      </c>
      <c r="BL46" s="32" t="str">
        <f t="shared" ca="1" si="29"/>
        <v/>
      </c>
      <c r="BM46" s="32" t="str">
        <f t="shared" ca="1" si="29"/>
        <v/>
      </c>
      <c r="BN46" s="32" t="str">
        <f t="shared" ca="1" si="29"/>
        <v/>
      </c>
      <c r="BO46" s="32" t="str">
        <f t="shared" ca="1" si="29"/>
        <v/>
      </c>
    </row>
    <row r="47" spans="1:67" s="33" customFormat="1" ht="36" customHeight="1" x14ac:dyDescent="0.25">
      <c r="A47" s="24"/>
      <c r="B47" s="44" t="s">
        <v>78</v>
      </c>
      <c r="C47" s="30" t="s">
        <v>76</v>
      </c>
      <c r="D47" s="30" t="s">
        <v>44</v>
      </c>
      <c r="E47" s="30" t="s">
        <v>174</v>
      </c>
      <c r="F47" s="30"/>
      <c r="G47" s="30"/>
      <c r="H47" s="27"/>
      <c r="I47" s="49"/>
      <c r="J47" s="43"/>
      <c r="K47" s="31"/>
      <c r="L47" s="32" t="str">
        <f t="shared" ca="1" si="24"/>
        <v/>
      </c>
      <c r="M47" s="32" t="str">
        <f t="shared" ca="1" si="24"/>
        <v/>
      </c>
      <c r="N47" s="32" t="str">
        <f t="shared" ca="1" si="24"/>
        <v/>
      </c>
      <c r="O47" s="32" t="str">
        <f t="shared" ca="1" si="24"/>
        <v/>
      </c>
      <c r="P47" s="32" t="str">
        <f t="shared" ca="1" si="24"/>
        <v/>
      </c>
      <c r="Q47" s="32" t="str">
        <f t="shared" ca="1" si="24"/>
        <v/>
      </c>
      <c r="R47" s="32" t="str">
        <f t="shared" ca="1" si="24"/>
        <v/>
      </c>
      <c r="S47" s="32" t="str">
        <f t="shared" ca="1" si="24"/>
        <v/>
      </c>
      <c r="T47" s="32" t="str">
        <f t="shared" ca="1" si="24"/>
        <v/>
      </c>
      <c r="U47" s="32" t="str">
        <f t="shared" ca="1" si="24"/>
        <v/>
      </c>
      <c r="V47" s="32" t="str">
        <f t="shared" ca="1" si="25"/>
        <v/>
      </c>
      <c r="W47" s="32" t="str">
        <f t="shared" ca="1" si="25"/>
        <v/>
      </c>
      <c r="X47" s="32" t="str">
        <f t="shared" ca="1" si="25"/>
        <v/>
      </c>
      <c r="Y47" s="32" t="str">
        <f t="shared" ca="1" si="25"/>
        <v/>
      </c>
      <c r="Z47" s="32" t="str">
        <f t="shared" ca="1" si="25"/>
        <v/>
      </c>
      <c r="AA47" s="32" t="str">
        <f t="shared" ca="1" si="25"/>
        <v/>
      </c>
      <c r="AB47" s="32" t="str">
        <f t="shared" ca="1" si="25"/>
        <v/>
      </c>
      <c r="AC47" s="32" t="str">
        <f t="shared" ca="1" si="25"/>
        <v/>
      </c>
      <c r="AD47" s="32" t="str">
        <f t="shared" ca="1" si="25"/>
        <v/>
      </c>
      <c r="AE47" s="32" t="str">
        <f t="shared" ca="1" si="25"/>
        <v/>
      </c>
      <c r="AF47" s="32" t="str">
        <f t="shared" ca="1" si="26"/>
        <v/>
      </c>
      <c r="AG47" s="32" t="str">
        <f t="shared" ca="1" si="26"/>
        <v/>
      </c>
      <c r="AH47" s="32" t="str">
        <f t="shared" ca="1" si="26"/>
        <v/>
      </c>
      <c r="AI47" s="32" t="str">
        <f t="shared" ca="1" si="26"/>
        <v/>
      </c>
      <c r="AJ47" s="32" t="str">
        <f t="shared" ca="1" si="26"/>
        <v/>
      </c>
      <c r="AK47" s="32" t="str">
        <f t="shared" ca="1" si="26"/>
        <v/>
      </c>
      <c r="AL47" s="32" t="str">
        <f t="shared" ca="1" si="26"/>
        <v/>
      </c>
      <c r="AM47" s="32" t="str">
        <f t="shared" ca="1" si="26"/>
        <v/>
      </c>
      <c r="AN47" s="32" t="str">
        <f t="shared" ca="1" si="26"/>
        <v/>
      </c>
      <c r="AO47" s="32" t="str">
        <f t="shared" ca="1" si="26"/>
        <v/>
      </c>
      <c r="AP47" s="32" t="str">
        <f t="shared" ca="1" si="27"/>
        <v/>
      </c>
      <c r="AQ47" s="32" t="str">
        <f t="shared" ca="1" si="27"/>
        <v/>
      </c>
      <c r="AR47" s="32" t="str">
        <f t="shared" ca="1" si="27"/>
        <v/>
      </c>
      <c r="AS47" s="32" t="str">
        <f t="shared" ca="1" si="27"/>
        <v/>
      </c>
      <c r="AT47" s="32" t="str">
        <f t="shared" ca="1" si="27"/>
        <v/>
      </c>
      <c r="AU47" s="32" t="str">
        <f t="shared" ca="1" si="27"/>
        <v/>
      </c>
      <c r="AV47" s="32" t="str">
        <f t="shared" ca="1" si="27"/>
        <v/>
      </c>
      <c r="AW47" s="32" t="str">
        <f t="shared" ca="1" si="27"/>
        <v/>
      </c>
      <c r="AX47" s="32" t="str">
        <f t="shared" ca="1" si="27"/>
        <v/>
      </c>
      <c r="AY47" s="32" t="str">
        <f t="shared" ca="1" si="27"/>
        <v/>
      </c>
      <c r="AZ47" s="32" t="str">
        <f t="shared" ca="1" si="28"/>
        <v/>
      </c>
      <c r="BA47" s="32" t="str">
        <f t="shared" ca="1" si="28"/>
        <v/>
      </c>
      <c r="BB47" s="32" t="str">
        <f t="shared" ca="1" si="28"/>
        <v/>
      </c>
      <c r="BC47" s="32" t="str">
        <f t="shared" ca="1" si="28"/>
        <v/>
      </c>
      <c r="BD47" s="32" t="str">
        <f t="shared" ca="1" si="28"/>
        <v/>
      </c>
      <c r="BE47" s="32" t="str">
        <f t="shared" ca="1" si="28"/>
        <v/>
      </c>
      <c r="BF47" s="32" t="str">
        <f t="shared" ca="1" si="28"/>
        <v/>
      </c>
      <c r="BG47" s="32" t="str">
        <f t="shared" ca="1" si="28"/>
        <v/>
      </c>
      <c r="BH47" s="32" t="str">
        <f t="shared" ca="1" si="28"/>
        <v/>
      </c>
      <c r="BI47" s="32" t="str">
        <f t="shared" ca="1" si="28"/>
        <v/>
      </c>
      <c r="BJ47" s="32" t="str">
        <f t="shared" ca="1" si="29"/>
        <v/>
      </c>
      <c r="BK47" s="32" t="str">
        <f t="shared" ca="1" si="29"/>
        <v/>
      </c>
      <c r="BL47" s="32" t="str">
        <f t="shared" ca="1" si="29"/>
        <v/>
      </c>
      <c r="BM47" s="32" t="str">
        <f t="shared" ca="1" si="29"/>
        <v/>
      </c>
      <c r="BN47" s="32" t="str">
        <f t="shared" ca="1" si="29"/>
        <v/>
      </c>
      <c r="BO47" s="32" t="str">
        <f t="shared" ca="1" si="29"/>
        <v/>
      </c>
    </row>
    <row r="48" spans="1:67" s="33" customFormat="1" ht="36" customHeight="1" x14ac:dyDescent="0.25">
      <c r="A48" s="24"/>
      <c r="B48" s="44" t="s">
        <v>77</v>
      </c>
      <c r="C48" s="30" t="s">
        <v>76</v>
      </c>
      <c r="D48" s="62" t="s">
        <v>44</v>
      </c>
      <c r="E48" s="30" t="s">
        <v>174</v>
      </c>
      <c r="F48" s="30"/>
      <c r="G48" s="62"/>
      <c r="H48" s="27"/>
      <c r="I48" s="49"/>
      <c r="J48" s="51"/>
      <c r="K48" s="31"/>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row>
    <row r="49" spans="1:67" s="33" customFormat="1" ht="36" customHeight="1" x14ac:dyDescent="0.25">
      <c r="A49" s="24"/>
      <c r="B49" s="44" t="s">
        <v>79</v>
      </c>
      <c r="C49" s="30" t="s">
        <v>76</v>
      </c>
      <c r="D49" s="30" t="s">
        <v>44</v>
      </c>
      <c r="E49" s="30" t="s">
        <v>174</v>
      </c>
      <c r="F49" s="30"/>
      <c r="G49" s="62"/>
      <c r="H49" s="27"/>
      <c r="I49" s="49"/>
      <c r="J49" s="51"/>
      <c r="K49" s="31"/>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row>
    <row r="50" spans="1:67" s="33" customFormat="1" ht="36" customHeight="1" x14ac:dyDescent="0.25">
      <c r="A50" s="24"/>
      <c r="B50" s="44" t="s">
        <v>80</v>
      </c>
      <c r="C50" s="30" t="s">
        <v>76</v>
      </c>
      <c r="D50" s="62" t="s">
        <v>44</v>
      </c>
      <c r="E50" s="30" t="s">
        <v>174</v>
      </c>
      <c r="F50" s="30"/>
      <c r="G50" s="62"/>
      <c r="H50" s="27"/>
      <c r="I50" s="49"/>
      <c r="J50" s="51"/>
      <c r="K50" s="31"/>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row>
    <row r="51" spans="1:67" s="33" customFormat="1" ht="36" customHeight="1" x14ac:dyDescent="0.25">
      <c r="A51" s="24"/>
      <c r="B51" s="44" t="s">
        <v>82</v>
      </c>
      <c r="C51" s="30" t="s">
        <v>76</v>
      </c>
      <c r="D51" s="30" t="s">
        <v>44</v>
      </c>
      <c r="E51" s="30" t="s">
        <v>174</v>
      </c>
      <c r="F51" s="30"/>
      <c r="G51" s="62"/>
      <c r="H51" s="27"/>
      <c r="I51" s="49"/>
      <c r="J51" s="51"/>
      <c r="K51" s="31"/>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row>
    <row r="52" spans="1:67" s="33" customFormat="1" ht="36" customHeight="1" x14ac:dyDescent="0.25">
      <c r="A52" s="24" t="s">
        <v>21</v>
      </c>
      <c r="B52" s="44" t="s">
        <v>83</v>
      </c>
      <c r="C52" s="30" t="s">
        <v>76</v>
      </c>
      <c r="D52" s="62" t="s">
        <v>44</v>
      </c>
      <c r="E52" s="30" t="s">
        <v>174</v>
      </c>
      <c r="F52" s="30"/>
      <c r="G52" s="30"/>
      <c r="H52" s="27"/>
      <c r="I52" s="49"/>
      <c r="J52" s="43"/>
      <c r="K52" s="31"/>
      <c r="L52" s="32" t="str">
        <f ca="1">IF(AND($C52="Goal",L$5&gt;=$I52,L$5&lt;=$I52+$J52-1),2,IF(AND($C52="Milestone",L$5&gt;=$I52,L$5&lt;=$I52+$J52-1),1,""))</f>
        <v/>
      </c>
      <c r="M52" s="32" t="str">
        <f ca="1">IF(AND($C52="Goal",M$5&gt;=$I52,M$5&lt;=$I52+$J52-1),2,IF(AND($C52="Milestone",M$5&gt;=$I52,M$5&lt;=$I52+$J52-1),1,""))</f>
        <v/>
      </c>
      <c r="N52" s="32" t="str">
        <f ca="1">IF(AND($C52="Goal",N$5&gt;=$I52,N$5&lt;=$I52+$J52-1),2,IF(AND($C52="Milestone",N$5&gt;=$I52,N$5&lt;=$I52+$J52-1),1,""))</f>
        <v/>
      </c>
      <c r="O52" s="32" t="str">
        <f ca="1">IF(AND($C52="Goal",O$5&gt;=$I52,O$5&lt;=$I52+$J52-1),2,IF(AND($C52="Milestone",O$5&gt;=$I52,O$5&lt;=$I52+$J52-1),1,""))</f>
        <v/>
      </c>
      <c r="P52" s="32" t="str">
        <f ca="1">IF(AND($C52="Goal",P$5&gt;=$I52,P$5&lt;=$I52+$J52-1),2,IF(AND($C52="Milestone",P$5&gt;=$I52,P$5&lt;=$I52+$J52-1),1,""))</f>
        <v/>
      </c>
      <c r="Q52" s="32" t="str">
        <f ca="1">IF(AND($C52="Goal",Q$5&gt;=$I52,Q$5&lt;=$I52+$J52-1),2,IF(AND($C52="Milestone",Q$5&gt;=$I52,Q$5&lt;=$I52+$J52-1),1,""))</f>
        <v/>
      </c>
      <c r="R52" s="32" t="str">
        <f ca="1">IF(AND($C52="Goal",R$5&gt;=$I52,R$5&lt;=$I52+$J52-1),2,IF(AND($C52="Milestone",R$5&gt;=$I52,R$5&lt;=$I52+$J52-1),1,""))</f>
        <v/>
      </c>
      <c r="S52" s="32" t="str">
        <f ca="1">IF(AND($C52="Goal",S$5&gt;=$I52,S$5&lt;=$I52+$J52-1),2,IF(AND($C52="Milestone",S$5&gt;=$I52,S$5&lt;=$I52+$J52-1),1,""))</f>
        <v/>
      </c>
      <c r="T52" s="32" t="str">
        <f ca="1">IF(AND($C52="Goal",T$5&gt;=$I52,T$5&lt;=$I52+$J52-1),2,IF(AND($C52="Milestone",T$5&gt;=$I52,T$5&lt;=$I52+$J52-1),1,""))</f>
        <v/>
      </c>
      <c r="U52" s="32" t="str">
        <f ca="1">IF(AND($C52="Goal",U$5&gt;=$I52,U$5&lt;=$I52+$J52-1),2,IF(AND($C52="Milestone",U$5&gt;=$I52,U$5&lt;=$I52+$J52-1),1,""))</f>
        <v/>
      </c>
      <c r="V52" s="32" t="str">
        <f ca="1">IF(AND($C52="Goal",V$5&gt;=$I52,V$5&lt;=$I52+$J52-1),2,IF(AND($C52="Milestone",V$5&gt;=$I52,V$5&lt;=$I52+$J52-1),1,""))</f>
        <v/>
      </c>
      <c r="W52" s="32" t="str">
        <f ca="1">IF(AND($C52="Goal",W$5&gt;=$I52,W$5&lt;=$I52+$J52-1),2,IF(AND($C52="Milestone",W$5&gt;=$I52,W$5&lt;=$I52+$J52-1),1,""))</f>
        <v/>
      </c>
      <c r="X52" s="32" t="str">
        <f ca="1">IF(AND($C52="Goal",X$5&gt;=$I52,X$5&lt;=$I52+$J52-1),2,IF(AND($C52="Milestone",X$5&gt;=$I52,X$5&lt;=$I52+$J52-1),1,""))</f>
        <v/>
      </c>
      <c r="Y52" s="32" t="str">
        <f ca="1">IF(AND($C52="Goal",Y$5&gt;=$I52,Y$5&lt;=$I52+$J52-1),2,IF(AND($C52="Milestone",Y$5&gt;=$I52,Y$5&lt;=$I52+$J52-1),1,""))</f>
        <v/>
      </c>
      <c r="Z52" s="32" t="str">
        <f ca="1">IF(AND($C52="Goal",Z$5&gt;=$I52,Z$5&lt;=$I52+$J52-1),2,IF(AND($C52="Milestone",Z$5&gt;=$I52,Z$5&lt;=$I52+$J52-1),1,""))</f>
        <v/>
      </c>
      <c r="AA52" s="32" t="str">
        <f ca="1">IF(AND($C52="Goal",AA$5&gt;=$I52,AA$5&lt;=$I52+$J52-1),2,IF(AND($C52="Milestone",AA$5&gt;=$I52,AA$5&lt;=$I52+$J52-1),1,""))</f>
        <v/>
      </c>
      <c r="AB52" s="32" t="str">
        <f ca="1">IF(AND($C52="Goal",AB$5&gt;=$I52,AB$5&lt;=$I52+$J52-1),2,IF(AND($C52="Milestone",AB$5&gt;=$I52,AB$5&lt;=$I52+$J52-1),1,""))</f>
        <v/>
      </c>
      <c r="AC52" s="32" t="str">
        <f ca="1">IF(AND($C52="Goal",AC$5&gt;=$I52,AC$5&lt;=$I52+$J52-1),2,IF(AND($C52="Milestone",AC$5&gt;=$I52,AC$5&lt;=$I52+$J52-1),1,""))</f>
        <v/>
      </c>
      <c r="AD52" s="32" t="str">
        <f ca="1">IF(AND($C52="Goal",AD$5&gt;=$I52,AD$5&lt;=$I52+$J52-1),2,IF(AND($C52="Milestone",AD$5&gt;=$I52,AD$5&lt;=$I52+$J52-1),1,""))</f>
        <v/>
      </c>
      <c r="AE52" s="32" t="str">
        <f ca="1">IF(AND($C52="Goal",AE$5&gt;=$I52,AE$5&lt;=$I52+$J52-1),2,IF(AND($C52="Milestone",AE$5&gt;=$I52,AE$5&lt;=$I52+$J52-1),1,""))</f>
        <v/>
      </c>
      <c r="AF52" s="32" t="str">
        <f ca="1">IF(AND($C52="Goal",AF$5&gt;=$I52,AF$5&lt;=$I52+$J52-1),2,IF(AND($C52="Milestone",AF$5&gt;=$I52,AF$5&lt;=$I52+$J52-1),1,""))</f>
        <v/>
      </c>
      <c r="AG52" s="32" t="str">
        <f ca="1">IF(AND($C52="Goal",AG$5&gt;=$I52,AG$5&lt;=$I52+$J52-1),2,IF(AND($C52="Milestone",AG$5&gt;=$I52,AG$5&lt;=$I52+$J52-1),1,""))</f>
        <v/>
      </c>
      <c r="AH52" s="32" t="str">
        <f ca="1">IF(AND($C52="Goal",AH$5&gt;=$I52,AH$5&lt;=$I52+$J52-1),2,IF(AND($C52="Milestone",AH$5&gt;=$I52,AH$5&lt;=$I52+$J52-1),1,""))</f>
        <v/>
      </c>
      <c r="AI52" s="32" t="str">
        <f ca="1">IF(AND($C52="Goal",AI$5&gt;=$I52,AI$5&lt;=$I52+$J52-1),2,IF(AND($C52="Milestone",AI$5&gt;=$I52,AI$5&lt;=$I52+$J52-1),1,""))</f>
        <v/>
      </c>
      <c r="AJ52" s="32" t="str">
        <f ca="1">IF(AND($C52="Goal",AJ$5&gt;=$I52,AJ$5&lt;=$I52+$J52-1),2,IF(AND($C52="Milestone",AJ$5&gt;=$I52,AJ$5&lt;=$I52+$J52-1),1,""))</f>
        <v/>
      </c>
      <c r="AK52" s="32" t="str">
        <f ca="1">IF(AND($C52="Goal",AK$5&gt;=$I52,AK$5&lt;=$I52+$J52-1),2,IF(AND($C52="Milestone",AK$5&gt;=$I52,AK$5&lt;=$I52+$J52-1),1,""))</f>
        <v/>
      </c>
      <c r="AL52" s="32" t="str">
        <f ca="1">IF(AND($C52="Goal",AL$5&gt;=$I52,AL$5&lt;=$I52+$J52-1),2,IF(AND($C52="Milestone",AL$5&gt;=$I52,AL$5&lt;=$I52+$J52-1),1,""))</f>
        <v/>
      </c>
      <c r="AM52" s="32" t="str">
        <f ca="1">IF(AND($C52="Goal",AM$5&gt;=$I52,AM$5&lt;=$I52+$J52-1),2,IF(AND($C52="Milestone",AM$5&gt;=$I52,AM$5&lt;=$I52+$J52-1),1,""))</f>
        <v/>
      </c>
      <c r="AN52" s="32" t="str">
        <f ca="1">IF(AND($C52="Goal",AN$5&gt;=$I52,AN$5&lt;=$I52+$J52-1),2,IF(AND($C52="Milestone",AN$5&gt;=$I52,AN$5&lt;=$I52+$J52-1),1,""))</f>
        <v/>
      </c>
      <c r="AO52" s="32" t="str">
        <f ca="1">IF(AND($C52="Goal",AO$5&gt;=$I52,AO$5&lt;=$I52+$J52-1),2,IF(AND($C52="Milestone",AO$5&gt;=$I52,AO$5&lt;=$I52+$J52-1),1,""))</f>
        <v/>
      </c>
      <c r="AP52" s="32" t="str">
        <f ca="1">IF(AND($C52="Goal",AP$5&gt;=$I52,AP$5&lt;=$I52+$J52-1),2,IF(AND($C52="Milestone",AP$5&gt;=$I52,AP$5&lt;=$I52+$J52-1),1,""))</f>
        <v/>
      </c>
      <c r="AQ52" s="32" t="str">
        <f ca="1">IF(AND($C52="Goal",AQ$5&gt;=$I52,AQ$5&lt;=$I52+$J52-1),2,IF(AND($C52="Milestone",AQ$5&gt;=$I52,AQ$5&lt;=$I52+$J52-1),1,""))</f>
        <v/>
      </c>
      <c r="AR52" s="32" t="str">
        <f ca="1">IF(AND($C52="Goal",AR$5&gt;=$I52,AR$5&lt;=$I52+$J52-1),2,IF(AND($C52="Milestone",AR$5&gt;=$I52,AR$5&lt;=$I52+$J52-1),1,""))</f>
        <v/>
      </c>
      <c r="AS52" s="32" t="str">
        <f ca="1">IF(AND($C52="Goal",AS$5&gt;=$I52,AS$5&lt;=$I52+$J52-1),2,IF(AND($C52="Milestone",AS$5&gt;=$I52,AS$5&lt;=$I52+$J52-1),1,""))</f>
        <v/>
      </c>
      <c r="AT52" s="32" t="str">
        <f ca="1">IF(AND($C52="Goal",AT$5&gt;=$I52,AT$5&lt;=$I52+$J52-1),2,IF(AND($C52="Milestone",AT$5&gt;=$I52,AT$5&lt;=$I52+$J52-1),1,""))</f>
        <v/>
      </c>
      <c r="AU52" s="32" t="str">
        <f ca="1">IF(AND($C52="Goal",AU$5&gt;=$I52,AU$5&lt;=$I52+$J52-1),2,IF(AND($C52="Milestone",AU$5&gt;=$I52,AU$5&lt;=$I52+$J52-1),1,""))</f>
        <v/>
      </c>
      <c r="AV52" s="32" t="str">
        <f ca="1">IF(AND($C52="Goal",AV$5&gt;=$I52,AV$5&lt;=$I52+$J52-1),2,IF(AND($C52="Milestone",AV$5&gt;=$I52,AV$5&lt;=$I52+$J52-1),1,""))</f>
        <v/>
      </c>
      <c r="AW52" s="32" t="str">
        <f ca="1">IF(AND($C52="Goal",AW$5&gt;=$I52,AW$5&lt;=$I52+$J52-1),2,IF(AND($C52="Milestone",AW$5&gt;=$I52,AW$5&lt;=$I52+$J52-1),1,""))</f>
        <v/>
      </c>
      <c r="AX52" s="32" t="str">
        <f ca="1">IF(AND($C52="Goal",AX$5&gt;=$I52,AX$5&lt;=$I52+$J52-1),2,IF(AND($C52="Milestone",AX$5&gt;=$I52,AX$5&lt;=$I52+$J52-1),1,""))</f>
        <v/>
      </c>
      <c r="AY52" s="32" t="str">
        <f ca="1">IF(AND($C52="Goal",AY$5&gt;=$I52,AY$5&lt;=$I52+$J52-1),2,IF(AND($C52="Milestone",AY$5&gt;=$I52,AY$5&lt;=$I52+$J52-1),1,""))</f>
        <v/>
      </c>
      <c r="AZ52" s="32" t="str">
        <f ca="1">IF(AND($C52="Goal",AZ$5&gt;=$I52,AZ$5&lt;=$I52+$J52-1),2,IF(AND($C52="Milestone",AZ$5&gt;=$I52,AZ$5&lt;=$I52+$J52-1),1,""))</f>
        <v/>
      </c>
      <c r="BA52" s="32" t="str">
        <f ca="1">IF(AND($C52="Goal",BA$5&gt;=$I52,BA$5&lt;=$I52+$J52-1),2,IF(AND($C52="Milestone",BA$5&gt;=$I52,BA$5&lt;=$I52+$J52-1),1,""))</f>
        <v/>
      </c>
      <c r="BB52" s="32" t="str">
        <f ca="1">IF(AND($C52="Goal",BB$5&gt;=$I52,BB$5&lt;=$I52+$J52-1),2,IF(AND($C52="Milestone",BB$5&gt;=$I52,BB$5&lt;=$I52+$J52-1),1,""))</f>
        <v/>
      </c>
      <c r="BC52" s="32" t="str">
        <f ca="1">IF(AND($C52="Goal",BC$5&gt;=$I52,BC$5&lt;=$I52+$J52-1),2,IF(AND($C52="Milestone",BC$5&gt;=$I52,BC$5&lt;=$I52+$J52-1),1,""))</f>
        <v/>
      </c>
      <c r="BD52" s="32" t="str">
        <f ca="1">IF(AND($C52="Goal",BD$5&gt;=$I52,BD$5&lt;=$I52+$J52-1),2,IF(AND($C52="Milestone",BD$5&gt;=$I52,BD$5&lt;=$I52+$J52-1),1,""))</f>
        <v/>
      </c>
      <c r="BE52" s="32" t="str">
        <f ca="1">IF(AND($C52="Goal",BE$5&gt;=$I52,BE$5&lt;=$I52+$J52-1),2,IF(AND($C52="Milestone",BE$5&gt;=$I52,BE$5&lt;=$I52+$J52-1),1,""))</f>
        <v/>
      </c>
      <c r="BF52" s="32" t="str">
        <f ca="1">IF(AND($C52="Goal",BF$5&gt;=$I52,BF$5&lt;=$I52+$J52-1),2,IF(AND($C52="Milestone",BF$5&gt;=$I52,BF$5&lt;=$I52+$J52-1),1,""))</f>
        <v/>
      </c>
      <c r="BG52" s="32" t="str">
        <f ca="1">IF(AND($C52="Goal",BG$5&gt;=$I52,BG$5&lt;=$I52+$J52-1),2,IF(AND($C52="Milestone",BG$5&gt;=$I52,BG$5&lt;=$I52+$J52-1),1,""))</f>
        <v/>
      </c>
      <c r="BH52" s="32" t="str">
        <f ca="1">IF(AND($C52="Goal",BH$5&gt;=$I52,BH$5&lt;=$I52+$J52-1),2,IF(AND($C52="Milestone",BH$5&gt;=$I52,BH$5&lt;=$I52+$J52-1),1,""))</f>
        <v/>
      </c>
      <c r="BI52" s="32" t="str">
        <f ca="1">IF(AND($C52="Goal",BI$5&gt;=$I52,BI$5&lt;=$I52+$J52-1),2,IF(AND($C52="Milestone",BI$5&gt;=$I52,BI$5&lt;=$I52+$J52-1),1,""))</f>
        <v/>
      </c>
      <c r="BJ52" s="32" t="str">
        <f ca="1">IF(AND($C52="Goal",BJ$5&gt;=$I52,BJ$5&lt;=$I52+$J52-1),2,IF(AND($C52="Milestone",BJ$5&gt;=$I52,BJ$5&lt;=$I52+$J52-1),1,""))</f>
        <v/>
      </c>
      <c r="BK52" s="32" t="str">
        <f ca="1">IF(AND($C52="Goal",BK$5&gt;=$I52,BK$5&lt;=$I52+$J52-1),2,IF(AND($C52="Milestone",BK$5&gt;=$I52,BK$5&lt;=$I52+$J52-1),1,""))</f>
        <v/>
      </c>
      <c r="BL52" s="32" t="str">
        <f ca="1">IF(AND($C52="Goal",BL$5&gt;=$I52,BL$5&lt;=$I52+$J52-1),2,IF(AND($C52="Milestone",BL$5&gt;=$I52,BL$5&lt;=$I52+$J52-1),1,""))</f>
        <v/>
      </c>
      <c r="BM52" s="32" t="str">
        <f ca="1">IF(AND($C52="Goal",BM$5&gt;=$I52,BM$5&lt;=$I52+$J52-1),2,IF(AND($C52="Milestone",BM$5&gt;=$I52,BM$5&lt;=$I52+$J52-1),1,""))</f>
        <v/>
      </c>
      <c r="BN52" s="32" t="str">
        <f ca="1">IF(AND($C52="Goal",BN$5&gt;=$I52,BN$5&lt;=$I52+$J52-1),2,IF(AND($C52="Milestone",BN$5&gt;=$I52,BN$5&lt;=$I52+$J52-1),1,""))</f>
        <v/>
      </c>
      <c r="BO52" s="32" t="str">
        <f ca="1">IF(AND($C52="Goal",BO$5&gt;=$I52,BO$5&lt;=$I52+$J52-1),2,IF(AND($C52="Milestone",BO$5&gt;=$I52,BO$5&lt;=$I52+$J52-1),1,""))</f>
        <v/>
      </c>
    </row>
    <row r="53" spans="1:67" s="33" customFormat="1" ht="36" customHeight="1" x14ac:dyDescent="0.25">
      <c r="A53" s="24"/>
      <c r="B53" s="25" t="s">
        <v>84</v>
      </c>
      <c r="C53" s="30" t="s">
        <v>76</v>
      </c>
      <c r="D53" s="30" t="s">
        <v>44</v>
      </c>
      <c r="E53" s="30" t="s">
        <v>174</v>
      </c>
      <c r="F53" s="30"/>
      <c r="G53" s="62"/>
      <c r="H53" s="27"/>
      <c r="I53" s="49"/>
      <c r="J53" s="51"/>
      <c r="K53" s="31"/>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2"/>
      <c r="BL53" s="32"/>
      <c r="BM53" s="32"/>
      <c r="BN53" s="32"/>
      <c r="BO53" s="32"/>
    </row>
    <row r="54" spans="1:67" s="33" customFormat="1" ht="36" customHeight="1" x14ac:dyDescent="0.25">
      <c r="A54" s="24"/>
      <c r="B54" s="44" t="s">
        <v>90</v>
      </c>
      <c r="C54" s="30" t="s">
        <v>76</v>
      </c>
      <c r="D54" s="62" t="s">
        <v>44</v>
      </c>
      <c r="E54" s="30" t="s">
        <v>174</v>
      </c>
      <c r="F54" s="30"/>
      <c r="G54" s="62"/>
      <c r="H54" s="27"/>
      <c r="I54" s="49"/>
      <c r="J54" s="51"/>
      <c r="K54" s="31"/>
      <c r="L54" s="32" t="str">
        <f t="shared" ref="L54:AA54" ca="1" si="30">IF(AND($C54="Goal",L$5&gt;=$I54,L$5&lt;=$I54+$J54-1),2,IF(AND($C54="Milestone",L$5&gt;=$I54,L$5&lt;=$I54+$J54-1),1,""))</f>
        <v/>
      </c>
      <c r="M54" s="32" t="str">
        <f t="shared" ca="1" si="30"/>
        <v/>
      </c>
      <c r="N54" s="32" t="str">
        <f t="shared" ca="1" si="30"/>
        <v/>
      </c>
      <c r="O54" s="32" t="str">
        <f t="shared" ca="1" si="30"/>
        <v/>
      </c>
      <c r="P54" s="32" t="str">
        <f t="shared" ca="1" si="30"/>
        <v/>
      </c>
      <c r="Q54" s="32" t="str">
        <f t="shared" ca="1" si="30"/>
        <v/>
      </c>
      <c r="R54" s="32" t="str">
        <f t="shared" ca="1" si="30"/>
        <v/>
      </c>
      <c r="S54" s="32" t="str">
        <f t="shared" ca="1" si="30"/>
        <v/>
      </c>
      <c r="T54" s="32" t="str">
        <f t="shared" ca="1" si="30"/>
        <v/>
      </c>
      <c r="U54" s="32" t="str">
        <f t="shared" ca="1" si="30"/>
        <v/>
      </c>
      <c r="V54" s="32" t="str">
        <f t="shared" ca="1" si="30"/>
        <v/>
      </c>
      <c r="W54" s="32" t="str">
        <f t="shared" ca="1" si="30"/>
        <v/>
      </c>
      <c r="X54" s="32" t="str">
        <f t="shared" ca="1" si="30"/>
        <v/>
      </c>
      <c r="Y54" s="32" t="str">
        <f t="shared" ca="1" si="30"/>
        <v/>
      </c>
      <c r="Z54" s="32" t="str">
        <f t="shared" ca="1" si="30"/>
        <v/>
      </c>
      <c r="AA54" s="32" t="str">
        <f t="shared" ca="1" si="30"/>
        <v/>
      </c>
      <c r="AB54" s="32" t="str">
        <f t="shared" ref="AB54:AQ54" ca="1" si="31">IF(AND($C54="Goal",AB$5&gt;=$I54,AB$5&lt;=$I54+$J54-1),2,IF(AND($C54="Milestone",AB$5&gt;=$I54,AB$5&lt;=$I54+$J54-1),1,""))</f>
        <v/>
      </c>
      <c r="AC54" s="32" t="str">
        <f t="shared" ca="1" si="31"/>
        <v/>
      </c>
      <c r="AD54" s="32" t="str">
        <f t="shared" ca="1" si="31"/>
        <v/>
      </c>
      <c r="AE54" s="32" t="str">
        <f t="shared" ca="1" si="31"/>
        <v/>
      </c>
      <c r="AF54" s="32" t="str">
        <f t="shared" ca="1" si="31"/>
        <v/>
      </c>
      <c r="AG54" s="32" t="str">
        <f t="shared" ca="1" si="31"/>
        <v/>
      </c>
      <c r="AH54" s="32" t="str">
        <f t="shared" ca="1" si="31"/>
        <v/>
      </c>
      <c r="AI54" s="32" t="str">
        <f t="shared" ca="1" si="31"/>
        <v/>
      </c>
      <c r="AJ54" s="32" t="str">
        <f t="shared" ca="1" si="31"/>
        <v/>
      </c>
      <c r="AK54" s="32" t="str">
        <f t="shared" ca="1" si="31"/>
        <v/>
      </c>
      <c r="AL54" s="32" t="str">
        <f t="shared" ca="1" si="31"/>
        <v/>
      </c>
      <c r="AM54" s="32" t="str">
        <f t="shared" ca="1" si="31"/>
        <v/>
      </c>
      <c r="AN54" s="32" t="str">
        <f t="shared" ca="1" si="31"/>
        <v/>
      </c>
      <c r="AO54" s="32" t="str">
        <f t="shared" ca="1" si="31"/>
        <v/>
      </c>
      <c r="AP54" s="32" t="str">
        <f t="shared" ca="1" si="31"/>
        <v/>
      </c>
      <c r="AQ54" s="32" t="str">
        <f t="shared" ca="1" si="31"/>
        <v/>
      </c>
      <c r="AR54" s="32" t="str">
        <f t="shared" ref="AR54:BG54" ca="1" si="32">IF(AND($C54="Goal",AR$5&gt;=$I54,AR$5&lt;=$I54+$J54-1),2,IF(AND($C54="Milestone",AR$5&gt;=$I54,AR$5&lt;=$I54+$J54-1),1,""))</f>
        <v/>
      </c>
      <c r="AS54" s="32" t="str">
        <f t="shared" ca="1" si="32"/>
        <v/>
      </c>
      <c r="AT54" s="32" t="str">
        <f t="shared" ca="1" si="32"/>
        <v/>
      </c>
      <c r="AU54" s="32" t="str">
        <f t="shared" ca="1" si="32"/>
        <v/>
      </c>
      <c r="AV54" s="32" t="str">
        <f t="shared" ca="1" si="32"/>
        <v/>
      </c>
      <c r="AW54" s="32" t="str">
        <f t="shared" ca="1" si="32"/>
        <v/>
      </c>
      <c r="AX54" s="32" t="str">
        <f t="shared" ca="1" si="32"/>
        <v/>
      </c>
      <c r="AY54" s="32" t="str">
        <f t="shared" ca="1" si="32"/>
        <v/>
      </c>
      <c r="AZ54" s="32" t="str">
        <f t="shared" ca="1" si="32"/>
        <v/>
      </c>
      <c r="BA54" s="32" t="str">
        <f t="shared" ca="1" si="32"/>
        <v/>
      </c>
      <c r="BB54" s="32" t="str">
        <f t="shared" ca="1" si="32"/>
        <v/>
      </c>
      <c r="BC54" s="32" t="str">
        <f t="shared" ca="1" si="32"/>
        <v/>
      </c>
      <c r="BD54" s="32" t="str">
        <f t="shared" ca="1" si="32"/>
        <v/>
      </c>
      <c r="BE54" s="32" t="str">
        <f t="shared" ca="1" si="32"/>
        <v/>
      </c>
      <c r="BF54" s="32" t="str">
        <f t="shared" ca="1" si="32"/>
        <v/>
      </c>
      <c r="BG54" s="32" t="str">
        <f t="shared" ca="1" si="32"/>
        <v/>
      </c>
      <c r="BH54" s="32" t="str">
        <f t="shared" ref="BH54:BO54" ca="1" si="33">IF(AND($C54="Goal",BH$5&gt;=$I54,BH$5&lt;=$I54+$J54-1),2,IF(AND($C54="Milestone",BH$5&gt;=$I54,BH$5&lt;=$I54+$J54-1),1,""))</f>
        <v/>
      </c>
      <c r="BI54" s="32" t="str">
        <f t="shared" ca="1" si="33"/>
        <v/>
      </c>
      <c r="BJ54" s="32" t="str">
        <f t="shared" ca="1" si="33"/>
        <v/>
      </c>
      <c r="BK54" s="32" t="str">
        <f t="shared" ca="1" si="33"/>
        <v/>
      </c>
      <c r="BL54" s="32" t="str">
        <f t="shared" ca="1" si="33"/>
        <v/>
      </c>
      <c r="BM54" s="32" t="str">
        <f t="shared" ca="1" si="33"/>
        <v/>
      </c>
      <c r="BN54" s="32" t="str">
        <f t="shared" ca="1" si="33"/>
        <v/>
      </c>
      <c r="BO54" s="32" t="str">
        <f t="shared" ca="1" si="33"/>
        <v/>
      </c>
    </row>
    <row r="55" spans="1:67" s="33" customFormat="1" ht="36" customHeight="1" x14ac:dyDescent="0.25">
      <c r="A55" s="24"/>
      <c r="B55" s="44" t="s">
        <v>97</v>
      </c>
      <c r="C55" s="30" t="s">
        <v>76</v>
      </c>
      <c r="D55" s="30" t="s">
        <v>44</v>
      </c>
      <c r="E55" s="30" t="s">
        <v>174</v>
      </c>
      <c r="F55" s="30"/>
      <c r="G55" s="62"/>
      <c r="H55" s="27"/>
      <c r="I55" s="49"/>
      <c r="J55" s="51"/>
      <c r="K55" s="31"/>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row>
    <row r="56" spans="1:67" s="33" customFormat="1" ht="36" customHeight="1" x14ac:dyDescent="0.25">
      <c r="A56" s="24"/>
      <c r="B56" s="44" t="s">
        <v>91</v>
      </c>
      <c r="C56" s="30" t="s">
        <v>76</v>
      </c>
      <c r="D56" s="62" t="s">
        <v>44</v>
      </c>
      <c r="E56" s="30" t="s">
        <v>174</v>
      </c>
      <c r="F56" s="30"/>
      <c r="G56" s="62"/>
      <c r="H56" s="27"/>
      <c r="I56" s="49"/>
      <c r="J56" s="51"/>
      <c r="K56" s="31"/>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row>
    <row r="57" spans="1:67" s="33" customFormat="1" ht="36" customHeight="1" x14ac:dyDescent="0.25">
      <c r="A57" s="24"/>
      <c r="B57" s="44" t="s">
        <v>92</v>
      </c>
      <c r="C57" s="30" t="s">
        <v>76</v>
      </c>
      <c r="D57" s="30" t="s">
        <v>44</v>
      </c>
      <c r="E57" s="30" t="s">
        <v>174</v>
      </c>
      <c r="F57" s="30"/>
      <c r="G57" s="62"/>
      <c r="H57" s="27"/>
      <c r="I57" s="49"/>
      <c r="J57" s="51"/>
      <c r="K57" s="31"/>
      <c r="L57" s="32" t="str">
        <f t="shared" ref="L57:AA57" ca="1" si="34">IF(AND($C57="Goal",L$5&gt;=$I57,L$5&lt;=$I57+$J57-1),2,IF(AND($C57="Milestone",L$5&gt;=$I57,L$5&lt;=$I57+$J57-1),1,""))</f>
        <v/>
      </c>
      <c r="M57" s="32" t="str">
        <f t="shared" ca="1" si="34"/>
        <v/>
      </c>
      <c r="N57" s="32" t="str">
        <f t="shared" ca="1" si="34"/>
        <v/>
      </c>
      <c r="O57" s="32" t="str">
        <f t="shared" ca="1" si="34"/>
        <v/>
      </c>
      <c r="P57" s="32" t="str">
        <f t="shared" ca="1" si="34"/>
        <v/>
      </c>
      <c r="Q57" s="32" t="str">
        <f t="shared" ca="1" si="34"/>
        <v/>
      </c>
      <c r="R57" s="32" t="str">
        <f t="shared" ca="1" si="34"/>
        <v/>
      </c>
      <c r="S57" s="32" t="str">
        <f t="shared" ca="1" si="34"/>
        <v/>
      </c>
      <c r="T57" s="32" t="str">
        <f t="shared" ca="1" si="34"/>
        <v/>
      </c>
      <c r="U57" s="32" t="str">
        <f t="shared" ca="1" si="34"/>
        <v/>
      </c>
      <c r="V57" s="32" t="str">
        <f t="shared" ca="1" si="34"/>
        <v/>
      </c>
      <c r="W57" s="32" t="str">
        <f t="shared" ca="1" si="34"/>
        <v/>
      </c>
      <c r="X57" s="32" t="str">
        <f t="shared" ca="1" si="34"/>
        <v/>
      </c>
      <c r="Y57" s="32" t="str">
        <f t="shared" ca="1" si="34"/>
        <v/>
      </c>
      <c r="Z57" s="32" t="str">
        <f t="shared" ca="1" si="34"/>
        <v/>
      </c>
      <c r="AA57" s="32" t="str">
        <f t="shared" ca="1" si="34"/>
        <v/>
      </c>
      <c r="AB57" s="32" t="str">
        <f t="shared" ref="AB57:AQ57" ca="1" si="35">IF(AND($C57="Goal",AB$5&gt;=$I57,AB$5&lt;=$I57+$J57-1),2,IF(AND($C57="Milestone",AB$5&gt;=$I57,AB$5&lt;=$I57+$J57-1),1,""))</f>
        <v/>
      </c>
      <c r="AC57" s="32" t="str">
        <f t="shared" ca="1" si="35"/>
        <v/>
      </c>
      <c r="AD57" s="32" t="str">
        <f t="shared" ca="1" si="35"/>
        <v/>
      </c>
      <c r="AE57" s="32" t="str">
        <f t="shared" ca="1" si="35"/>
        <v/>
      </c>
      <c r="AF57" s="32" t="str">
        <f t="shared" ca="1" si="35"/>
        <v/>
      </c>
      <c r="AG57" s="32" t="str">
        <f t="shared" ca="1" si="35"/>
        <v/>
      </c>
      <c r="AH57" s="32" t="str">
        <f t="shared" ca="1" si="35"/>
        <v/>
      </c>
      <c r="AI57" s="32" t="str">
        <f t="shared" ca="1" si="35"/>
        <v/>
      </c>
      <c r="AJ57" s="32" t="str">
        <f t="shared" ca="1" si="35"/>
        <v/>
      </c>
      <c r="AK57" s="32" t="str">
        <f t="shared" ca="1" si="35"/>
        <v/>
      </c>
      <c r="AL57" s="32" t="str">
        <f t="shared" ca="1" si="35"/>
        <v/>
      </c>
      <c r="AM57" s="32" t="str">
        <f t="shared" ca="1" si="35"/>
        <v/>
      </c>
      <c r="AN57" s="32" t="str">
        <f t="shared" ca="1" si="35"/>
        <v/>
      </c>
      <c r="AO57" s="32" t="str">
        <f t="shared" ca="1" si="35"/>
        <v/>
      </c>
      <c r="AP57" s="32" t="str">
        <f t="shared" ca="1" si="35"/>
        <v/>
      </c>
      <c r="AQ57" s="32" t="str">
        <f t="shared" ca="1" si="35"/>
        <v/>
      </c>
      <c r="AR57" s="32" t="str">
        <f t="shared" ref="AR57:BG57" ca="1" si="36">IF(AND($C57="Goal",AR$5&gt;=$I57,AR$5&lt;=$I57+$J57-1),2,IF(AND($C57="Milestone",AR$5&gt;=$I57,AR$5&lt;=$I57+$J57-1),1,""))</f>
        <v/>
      </c>
      <c r="AS57" s="32" t="str">
        <f t="shared" ca="1" si="36"/>
        <v/>
      </c>
      <c r="AT57" s="32" t="str">
        <f t="shared" ca="1" si="36"/>
        <v/>
      </c>
      <c r="AU57" s="32" t="str">
        <f t="shared" ca="1" si="36"/>
        <v/>
      </c>
      <c r="AV57" s="32" t="str">
        <f t="shared" ca="1" si="36"/>
        <v/>
      </c>
      <c r="AW57" s="32" t="str">
        <f t="shared" ca="1" si="36"/>
        <v/>
      </c>
      <c r="AX57" s="32" t="str">
        <f t="shared" ca="1" si="36"/>
        <v/>
      </c>
      <c r="AY57" s="32" t="str">
        <f t="shared" ca="1" si="36"/>
        <v/>
      </c>
      <c r="AZ57" s="32" t="str">
        <f t="shared" ca="1" si="36"/>
        <v/>
      </c>
      <c r="BA57" s="32" t="str">
        <f t="shared" ca="1" si="36"/>
        <v/>
      </c>
      <c r="BB57" s="32" t="str">
        <f t="shared" ca="1" si="36"/>
        <v/>
      </c>
      <c r="BC57" s="32" t="str">
        <f t="shared" ca="1" si="36"/>
        <v/>
      </c>
      <c r="BD57" s="32" t="str">
        <f t="shared" ca="1" si="36"/>
        <v/>
      </c>
      <c r="BE57" s="32" t="str">
        <f t="shared" ca="1" si="36"/>
        <v/>
      </c>
      <c r="BF57" s="32" t="str">
        <f t="shared" ca="1" si="36"/>
        <v/>
      </c>
      <c r="BG57" s="32" t="str">
        <f t="shared" ca="1" si="36"/>
        <v/>
      </c>
      <c r="BH57" s="32" t="str">
        <f t="shared" ref="BH57:BO57" ca="1" si="37">IF(AND($C57="Goal",BH$5&gt;=$I57,BH$5&lt;=$I57+$J57-1),2,IF(AND($C57="Milestone",BH$5&gt;=$I57,BH$5&lt;=$I57+$J57-1),1,""))</f>
        <v/>
      </c>
      <c r="BI57" s="32" t="str">
        <f t="shared" ca="1" si="37"/>
        <v/>
      </c>
      <c r="BJ57" s="32" t="str">
        <f t="shared" ca="1" si="37"/>
        <v/>
      </c>
      <c r="BK57" s="32" t="str">
        <f t="shared" ca="1" si="37"/>
        <v/>
      </c>
      <c r="BL57" s="32" t="str">
        <f t="shared" ca="1" si="37"/>
        <v/>
      </c>
      <c r="BM57" s="32" t="str">
        <f t="shared" ca="1" si="37"/>
        <v/>
      </c>
      <c r="BN57" s="32" t="str">
        <f t="shared" ca="1" si="37"/>
        <v/>
      </c>
      <c r="BO57" s="32" t="str">
        <f t="shared" ca="1" si="37"/>
        <v/>
      </c>
    </row>
    <row r="58" spans="1:67" s="33" customFormat="1" ht="36" customHeight="1" x14ac:dyDescent="0.25">
      <c r="A58" s="24"/>
      <c r="B58" s="44" t="s">
        <v>93</v>
      </c>
      <c r="C58" s="30" t="s">
        <v>76</v>
      </c>
      <c r="D58" s="62" t="s">
        <v>44</v>
      </c>
      <c r="E58" s="30" t="s">
        <v>174</v>
      </c>
      <c r="F58" s="30"/>
      <c r="G58" s="62"/>
      <c r="H58" s="27"/>
      <c r="I58" s="49"/>
      <c r="J58" s="51"/>
      <c r="K58" s="31"/>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row>
    <row r="59" spans="1:67" s="33" customFormat="1" ht="36" customHeight="1" x14ac:dyDescent="0.25">
      <c r="A59" s="24"/>
      <c r="B59" s="44" t="s">
        <v>94</v>
      </c>
      <c r="C59" s="30" t="s">
        <v>76</v>
      </c>
      <c r="D59" s="30" t="s">
        <v>44</v>
      </c>
      <c r="E59" s="30" t="s">
        <v>174</v>
      </c>
      <c r="F59" s="30"/>
      <c r="G59" s="62"/>
      <c r="H59" s="27"/>
      <c r="I59" s="49"/>
      <c r="J59" s="51"/>
      <c r="K59" s="31"/>
      <c r="L59" s="32" t="str">
        <f t="shared" ref="L59:AA59" ca="1" si="38">IF(AND($C59="Goal",L$5&gt;=$I59,L$5&lt;=$I59+$J59-1),2,IF(AND($C59="Milestone",L$5&gt;=$I59,L$5&lt;=$I59+$J59-1),1,""))</f>
        <v/>
      </c>
      <c r="M59" s="32" t="str">
        <f t="shared" ca="1" si="38"/>
        <v/>
      </c>
      <c r="N59" s="32" t="str">
        <f t="shared" ca="1" si="38"/>
        <v/>
      </c>
      <c r="O59" s="32" t="str">
        <f t="shared" ca="1" si="38"/>
        <v/>
      </c>
      <c r="P59" s="32" t="str">
        <f t="shared" ca="1" si="38"/>
        <v/>
      </c>
      <c r="Q59" s="32" t="str">
        <f t="shared" ca="1" si="38"/>
        <v/>
      </c>
      <c r="R59" s="32" t="str">
        <f t="shared" ca="1" si="38"/>
        <v/>
      </c>
      <c r="S59" s="32" t="str">
        <f t="shared" ca="1" si="38"/>
        <v/>
      </c>
      <c r="T59" s="32" t="str">
        <f t="shared" ca="1" si="38"/>
        <v/>
      </c>
      <c r="U59" s="32" t="str">
        <f t="shared" ca="1" si="38"/>
        <v/>
      </c>
      <c r="V59" s="32" t="str">
        <f t="shared" ca="1" si="38"/>
        <v/>
      </c>
      <c r="W59" s="32" t="str">
        <f t="shared" ca="1" si="38"/>
        <v/>
      </c>
      <c r="X59" s="32" t="str">
        <f t="shared" ca="1" si="38"/>
        <v/>
      </c>
      <c r="Y59" s="32" t="str">
        <f t="shared" ca="1" si="38"/>
        <v/>
      </c>
      <c r="Z59" s="32" t="str">
        <f t="shared" ca="1" si="38"/>
        <v/>
      </c>
      <c r="AA59" s="32" t="str">
        <f t="shared" ca="1" si="38"/>
        <v/>
      </c>
      <c r="AB59" s="32" t="str">
        <f t="shared" ref="AB59:AQ59" ca="1" si="39">IF(AND($C59="Goal",AB$5&gt;=$I59,AB$5&lt;=$I59+$J59-1),2,IF(AND($C59="Milestone",AB$5&gt;=$I59,AB$5&lt;=$I59+$J59-1),1,""))</f>
        <v/>
      </c>
      <c r="AC59" s="32" t="str">
        <f t="shared" ca="1" si="39"/>
        <v/>
      </c>
      <c r="AD59" s="32" t="str">
        <f t="shared" ca="1" si="39"/>
        <v/>
      </c>
      <c r="AE59" s="32" t="str">
        <f t="shared" ca="1" si="39"/>
        <v/>
      </c>
      <c r="AF59" s="32" t="str">
        <f t="shared" ca="1" si="39"/>
        <v/>
      </c>
      <c r="AG59" s="32" t="str">
        <f t="shared" ca="1" si="39"/>
        <v/>
      </c>
      <c r="AH59" s="32" t="str">
        <f t="shared" ca="1" si="39"/>
        <v/>
      </c>
      <c r="AI59" s="32" t="str">
        <f t="shared" ca="1" si="39"/>
        <v/>
      </c>
      <c r="AJ59" s="32" t="str">
        <f t="shared" ca="1" si="39"/>
        <v/>
      </c>
      <c r="AK59" s="32" t="str">
        <f t="shared" ca="1" si="39"/>
        <v/>
      </c>
      <c r="AL59" s="32" t="str">
        <f t="shared" ca="1" si="39"/>
        <v/>
      </c>
      <c r="AM59" s="32" t="str">
        <f t="shared" ca="1" si="39"/>
        <v/>
      </c>
      <c r="AN59" s="32" t="str">
        <f t="shared" ca="1" si="39"/>
        <v/>
      </c>
      <c r="AO59" s="32" t="str">
        <f t="shared" ca="1" si="39"/>
        <v/>
      </c>
      <c r="AP59" s="32" t="str">
        <f t="shared" ca="1" si="39"/>
        <v/>
      </c>
      <c r="AQ59" s="32" t="str">
        <f t="shared" ca="1" si="39"/>
        <v/>
      </c>
      <c r="AR59" s="32" t="str">
        <f t="shared" ref="AR59:BG59" ca="1" si="40">IF(AND($C59="Goal",AR$5&gt;=$I59,AR$5&lt;=$I59+$J59-1),2,IF(AND($C59="Milestone",AR$5&gt;=$I59,AR$5&lt;=$I59+$J59-1),1,""))</f>
        <v/>
      </c>
      <c r="AS59" s="32" t="str">
        <f t="shared" ca="1" si="40"/>
        <v/>
      </c>
      <c r="AT59" s="32" t="str">
        <f t="shared" ca="1" si="40"/>
        <v/>
      </c>
      <c r="AU59" s="32" t="str">
        <f t="shared" ca="1" si="40"/>
        <v/>
      </c>
      <c r="AV59" s="32" t="str">
        <f t="shared" ca="1" si="40"/>
        <v/>
      </c>
      <c r="AW59" s="32" t="str">
        <f t="shared" ca="1" si="40"/>
        <v/>
      </c>
      <c r="AX59" s="32" t="str">
        <f t="shared" ca="1" si="40"/>
        <v/>
      </c>
      <c r="AY59" s="32" t="str">
        <f t="shared" ca="1" si="40"/>
        <v/>
      </c>
      <c r="AZ59" s="32" t="str">
        <f t="shared" ca="1" si="40"/>
        <v/>
      </c>
      <c r="BA59" s="32" t="str">
        <f t="shared" ca="1" si="40"/>
        <v/>
      </c>
      <c r="BB59" s="32" t="str">
        <f t="shared" ca="1" si="40"/>
        <v/>
      </c>
      <c r="BC59" s="32" t="str">
        <f t="shared" ca="1" si="40"/>
        <v/>
      </c>
      <c r="BD59" s="32" t="str">
        <f t="shared" ca="1" si="40"/>
        <v/>
      </c>
      <c r="BE59" s="32" t="str">
        <f t="shared" ca="1" si="40"/>
        <v/>
      </c>
      <c r="BF59" s="32" t="str">
        <f t="shared" ca="1" si="40"/>
        <v/>
      </c>
      <c r="BG59" s="32" t="str">
        <f t="shared" ca="1" si="40"/>
        <v/>
      </c>
      <c r="BH59" s="32" t="str">
        <f t="shared" ref="BH59:BO59" ca="1" si="41">IF(AND($C59="Goal",BH$5&gt;=$I59,BH$5&lt;=$I59+$J59-1),2,IF(AND($C59="Milestone",BH$5&gt;=$I59,BH$5&lt;=$I59+$J59-1),1,""))</f>
        <v/>
      </c>
      <c r="BI59" s="32" t="str">
        <f t="shared" ca="1" si="41"/>
        <v/>
      </c>
      <c r="BJ59" s="32" t="str">
        <f t="shared" ca="1" si="41"/>
        <v/>
      </c>
      <c r="BK59" s="32" t="str">
        <f t="shared" ca="1" si="41"/>
        <v/>
      </c>
      <c r="BL59" s="32" t="str">
        <f t="shared" ca="1" si="41"/>
        <v/>
      </c>
      <c r="BM59" s="32" t="str">
        <f t="shared" ca="1" si="41"/>
        <v/>
      </c>
      <c r="BN59" s="32" t="str">
        <f t="shared" ca="1" si="41"/>
        <v/>
      </c>
      <c r="BO59" s="32" t="str">
        <f t="shared" ca="1" si="41"/>
        <v/>
      </c>
    </row>
    <row r="60" spans="1:67" s="33" customFormat="1" ht="36" customHeight="1" x14ac:dyDescent="0.25">
      <c r="A60" s="24"/>
      <c r="B60" s="44" t="s">
        <v>95</v>
      </c>
      <c r="C60" s="30" t="s">
        <v>76</v>
      </c>
      <c r="D60" s="62" t="s">
        <v>44</v>
      </c>
      <c r="E60" s="30" t="s">
        <v>174</v>
      </c>
      <c r="F60" s="30"/>
      <c r="G60" s="62"/>
      <c r="H60" s="27"/>
      <c r="I60" s="49"/>
      <c r="J60" s="51"/>
      <c r="K60" s="31"/>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row>
    <row r="61" spans="1:67" s="33" customFormat="1" ht="36" customHeight="1" x14ac:dyDescent="0.25">
      <c r="A61" s="24"/>
      <c r="B61" s="44" t="s">
        <v>96</v>
      </c>
      <c r="C61" s="30" t="s">
        <v>76</v>
      </c>
      <c r="D61" s="30" t="s">
        <v>44</v>
      </c>
      <c r="E61" s="30" t="s">
        <v>174</v>
      </c>
      <c r="F61" s="30"/>
      <c r="G61" s="62"/>
      <c r="H61" s="27"/>
      <c r="I61" s="49"/>
      <c r="J61" s="51"/>
      <c r="K61" s="31"/>
      <c r="L61" s="32" t="str">
        <f t="shared" ref="L61:AA61" ca="1" si="42">IF(AND($C61="Goal",L$5&gt;=$I61,L$5&lt;=$I61+$J61-1),2,IF(AND($C61="Milestone",L$5&gt;=$I61,L$5&lt;=$I61+$J61-1),1,""))</f>
        <v/>
      </c>
      <c r="M61" s="32" t="str">
        <f t="shared" ca="1" si="42"/>
        <v/>
      </c>
      <c r="N61" s="32" t="str">
        <f t="shared" ca="1" si="42"/>
        <v/>
      </c>
      <c r="O61" s="32" t="str">
        <f t="shared" ca="1" si="42"/>
        <v/>
      </c>
      <c r="P61" s="32" t="str">
        <f t="shared" ca="1" si="42"/>
        <v/>
      </c>
      <c r="Q61" s="32" t="str">
        <f t="shared" ca="1" si="42"/>
        <v/>
      </c>
      <c r="R61" s="32" t="str">
        <f t="shared" ca="1" si="42"/>
        <v/>
      </c>
      <c r="S61" s="32" t="str">
        <f t="shared" ca="1" si="42"/>
        <v/>
      </c>
      <c r="T61" s="32" t="str">
        <f t="shared" ca="1" si="42"/>
        <v/>
      </c>
      <c r="U61" s="32" t="str">
        <f t="shared" ca="1" si="42"/>
        <v/>
      </c>
      <c r="V61" s="32" t="str">
        <f t="shared" ca="1" si="42"/>
        <v/>
      </c>
      <c r="W61" s="32" t="str">
        <f t="shared" ca="1" si="42"/>
        <v/>
      </c>
      <c r="X61" s="32" t="str">
        <f t="shared" ca="1" si="42"/>
        <v/>
      </c>
      <c r="Y61" s="32" t="str">
        <f t="shared" ca="1" si="42"/>
        <v/>
      </c>
      <c r="Z61" s="32" t="str">
        <f t="shared" ca="1" si="42"/>
        <v/>
      </c>
      <c r="AA61" s="32" t="str">
        <f t="shared" ca="1" si="42"/>
        <v/>
      </c>
      <c r="AB61" s="32" t="str">
        <f t="shared" ref="AB61:AQ61" ca="1" si="43">IF(AND($C61="Goal",AB$5&gt;=$I61,AB$5&lt;=$I61+$J61-1),2,IF(AND($C61="Milestone",AB$5&gt;=$I61,AB$5&lt;=$I61+$J61-1),1,""))</f>
        <v/>
      </c>
      <c r="AC61" s="32" t="str">
        <f t="shared" ca="1" si="43"/>
        <v/>
      </c>
      <c r="AD61" s="32" t="str">
        <f t="shared" ca="1" si="43"/>
        <v/>
      </c>
      <c r="AE61" s="32" t="str">
        <f t="shared" ca="1" si="43"/>
        <v/>
      </c>
      <c r="AF61" s="32" t="str">
        <f t="shared" ca="1" si="43"/>
        <v/>
      </c>
      <c r="AG61" s="32" t="str">
        <f t="shared" ca="1" si="43"/>
        <v/>
      </c>
      <c r="AH61" s="32" t="str">
        <f t="shared" ca="1" si="43"/>
        <v/>
      </c>
      <c r="AI61" s="32" t="str">
        <f t="shared" ca="1" si="43"/>
        <v/>
      </c>
      <c r="AJ61" s="32" t="str">
        <f t="shared" ca="1" si="43"/>
        <v/>
      </c>
      <c r="AK61" s="32" t="str">
        <f t="shared" ca="1" si="43"/>
        <v/>
      </c>
      <c r="AL61" s="32" t="str">
        <f t="shared" ca="1" si="43"/>
        <v/>
      </c>
      <c r="AM61" s="32" t="str">
        <f t="shared" ca="1" si="43"/>
        <v/>
      </c>
      <c r="AN61" s="32" t="str">
        <f t="shared" ca="1" si="43"/>
        <v/>
      </c>
      <c r="AO61" s="32" t="str">
        <f t="shared" ca="1" si="43"/>
        <v/>
      </c>
      <c r="AP61" s="32" t="str">
        <f t="shared" ca="1" si="43"/>
        <v/>
      </c>
      <c r="AQ61" s="32" t="str">
        <f t="shared" ca="1" si="43"/>
        <v/>
      </c>
      <c r="AR61" s="32" t="str">
        <f t="shared" ref="AR61:BG61" ca="1" si="44">IF(AND($C61="Goal",AR$5&gt;=$I61,AR$5&lt;=$I61+$J61-1),2,IF(AND($C61="Milestone",AR$5&gt;=$I61,AR$5&lt;=$I61+$J61-1),1,""))</f>
        <v/>
      </c>
      <c r="AS61" s="32" t="str">
        <f t="shared" ca="1" si="44"/>
        <v/>
      </c>
      <c r="AT61" s="32" t="str">
        <f t="shared" ca="1" si="44"/>
        <v/>
      </c>
      <c r="AU61" s="32" t="str">
        <f t="shared" ca="1" si="44"/>
        <v/>
      </c>
      <c r="AV61" s="32" t="str">
        <f t="shared" ca="1" si="44"/>
        <v/>
      </c>
      <c r="AW61" s="32" t="str">
        <f t="shared" ca="1" si="44"/>
        <v/>
      </c>
      <c r="AX61" s="32" t="str">
        <f t="shared" ca="1" si="44"/>
        <v/>
      </c>
      <c r="AY61" s="32" t="str">
        <f t="shared" ca="1" si="44"/>
        <v/>
      </c>
      <c r="AZ61" s="32" t="str">
        <f t="shared" ca="1" si="44"/>
        <v/>
      </c>
      <c r="BA61" s="32" t="str">
        <f t="shared" ca="1" si="44"/>
        <v/>
      </c>
      <c r="BB61" s="32" t="str">
        <f t="shared" ca="1" si="44"/>
        <v/>
      </c>
      <c r="BC61" s="32" t="str">
        <f t="shared" ca="1" si="44"/>
        <v/>
      </c>
      <c r="BD61" s="32" t="str">
        <f t="shared" ca="1" si="44"/>
        <v/>
      </c>
      <c r="BE61" s="32" t="str">
        <f t="shared" ca="1" si="44"/>
        <v/>
      </c>
      <c r="BF61" s="32" t="str">
        <f t="shared" ca="1" si="44"/>
        <v/>
      </c>
      <c r="BG61" s="32" t="str">
        <f t="shared" ca="1" si="44"/>
        <v/>
      </c>
      <c r="BH61" s="32" t="str">
        <f t="shared" ref="BH61:BO61" ca="1" si="45">IF(AND($C61="Goal",BH$5&gt;=$I61,BH$5&lt;=$I61+$J61-1),2,IF(AND($C61="Milestone",BH$5&gt;=$I61,BH$5&lt;=$I61+$J61-1),1,""))</f>
        <v/>
      </c>
      <c r="BI61" s="32" t="str">
        <f t="shared" ca="1" si="45"/>
        <v/>
      </c>
      <c r="BJ61" s="32" t="str">
        <f t="shared" ca="1" si="45"/>
        <v/>
      </c>
      <c r="BK61" s="32" t="str">
        <f t="shared" ca="1" si="45"/>
        <v/>
      </c>
      <c r="BL61" s="32" t="str">
        <f t="shared" ca="1" si="45"/>
        <v/>
      </c>
      <c r="BM61" s="32" t="str">
        <f t="shared" ca="1" si="45"/>
        <v/>
      </c>
      <c r="BN61" s="32" t="str">
        <f t="shared" ca="1" si="45"/>
        <v/>
      </c>
      <c r="BO61" s="32" t="str">
        <f t="shared" ca="1" si="45"/>
        <v/>
      </c>
    </row>
    <row r="62" spans="1:67" s="33" customFormat="1" ht="36" customHeight="1" x14ac:dyDescent="0.25">
      <c r="A62" s="24"/>
      <c r="B62" s="25" t="s">
        <v>99</v>
      </c>
      <c r="C62" s="30" t="s">
        <v>76</v>
      </c>
      <c r="D62" s="62" t="s">
        <v>44</v>
      </c>
      <c r="E62" s="30" t="s">
        <v>174</v>
      </c>
      <c r="F62" s="30"/>
      <c r="G62" s="62"/>
      <c r="H62" s="27"/>
      <c r="I62" s="49"/>
      <c r="J62" s="51"/>
      <c r="K62" s="31"/>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row>
    <row r="63" spans="1:67" s="33" customFormat="1" ht="36" customHeight="1" x14ac:dyDescent="0.25">
      <c r="A63" s="24"/>
      <c r="B63" s="25" t="s">
        <v>98</v>
      </c>
      <c r="C63" s="30" t="s">
        <v>76</v>
      </c>
      <c r="D63" s="30" t="s">
        <v>44</v>
      </c>
      <c r="E63" s="30" t="s">
        <v>174</v>
      </c>
      <c r="F63" s="30"/>
      <c r="G63" s="62"/>
      <c r="H63" s="27"/>
      <c r="I63" s="49"/>
      <c r="J63" s="51"/>
      <c r="K63" s="31"/>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row>
    <row r="64" spans="1:67" s="33" customFormat="1" ht="36" customHeight="1" x14ac:dyDescent="0.25">
      <c r="A64" s="24"/>
      <c r="B64" s="25" t="s">
        <v>100</v>
      </c>
      <c r="C64" s="30" t="s">
        <v>76</v>
      </c>
      <c r="D64" s="62" t="s">
        <v>44</v>
      </c>
      <c r="E64" s="30" t="s">
        <v>174</v>
      </c>
      <c r="F64" s="30"/>
      <c r="G64" s="62"/>
      <c r="H64" s="27"/>
      <c r="I64" s="49"/>
      <c r="J64" s="51"/>
      <c r="K64" s="31"/>
      <c r="L64" s="32" t="str">
        <f t="shared" ref="L64:AA64" ca="1" si="46">IF(AND($C64="Goal",L$5&gt;=$I64,L$5&lt;=$I64+$J64-1),2,IF(AND($C64="Milestone",L$5&gt;=$I64,L$5&lt;=$I64+$J64-1),1,""))</f>
        <v/>
      </c>
      <c r="M64" s="32" t="str">
        <f t="shared" ca="1" si="46"/>
        <v/>
      </c>
      <c r="N64" s="32" t="str">
        <f t="shared" ca="1" si="46"/>
        <v/>
      </c>
      <c r="O64" s="32" t="str">
        <f t="shared" ca="1" si="46"/>
        <v/>
      </c>
      <c r="P64" s="32" t="str">
        <f t="shared" ca="1" si="46"/>
        <v/>
      </c>
      <c r="Q64" s="32" t="str">
        <f t="shared" ca="1" si="46"/>
        <v/>
      </c>
      <c r="R64" s="32" t="str">
        <f t="shared" ca="1" si="46"/>
        <v/>
      </c>
      <c r="S64" s="32" t="str">
        <f t="shared" ca="1" si="46"/>
        <v/>
      </c>
      <c r="T64" s="32" t="str">
        <f t="shared" ca="1" si="46"/>
        <v/>
      </c>
      <c r="U64" s="32" t="str">
        <f t="shared" ca="1" si="46"/>
        <v/>
      </c>
      <c r="V64" s="32" t="str">
        <f t="shared" ca="1" si="46"/>
        <v/>
      </c>
      <c r="W64" s="32" t="str">
        <f t="shared" ca="1" si="46"/>
        <v/>
      </c>
      <c r="X64" s="32" t="str">
        <f t="shared" ca="1" si="46"/>
        <v/>
      </c>
      <c r="Y64" s="32" t="str">
        <f t="shared" ca="1" si="46"/>
        <v/>
      </c>
      <c r="Z64" s="32" t="str">
        <f t="shared" ca="1" si="46"/>
        <v/>
      </c>
      <c r="AA64" s="32" t="str">
        <f t="shared" ca="1" si="46"/>
        <v/>
      </c>
      <c r="AB64" s="32" t="str">
        <f t="shared" ref="AB64:AQ64" ca="1" si="47">IF(AND($C64="Goal",AB$5&gt;=$I64,AB$5&lt;=$I64+$J64-1),2,IF(AND($C64="Milestone",AB$5&gt;=$I64,AB$5&lt;=$I64+$J64-1),1,""))</f>
        <v/>
      </c>
      <c r="AC64" s="32" t="str">
        <f t="shared" ca="1" si="47"/>
        <v/>
      </c>
      <c r="AD64" s="32" t="str">
        <f t="shared" ca="1" si="47"/>
        <v/>
      </c>
      <c r="AE64" s="32" t="str">
        <f t="shared" ca="1" si="47"/>
        <v/>
      </c>
      <c r="AF64" s="32" t="str">
        <f t="shared" ca="1" si="47"/>
        <v/>
      </c>
      <c r="AG64" s="32" t="str">
        <f t="shared" ca="1" si="47"/>
        <v/>
      </c>
      <c r="AH64" s="32" t="str">
        <f t="shared" ca="1" si="47"/>
        <v/>
      </c>
      <c r="AI64" s="32" t="str">
        <f t="shared" ca="1" si="47"/>
        <v/>
      </c>
      <c r="AJ64" s="32" t="str">
        <f t="shared" ca="1" si="47"/>
        <v/>
      </c>
      <c r="AK64" s="32" t="str">
        <f t="shared" ca="1" si="47"/>
        <v/>
      </c>
      <c r="AL64" s="32" t="str">
        <f t="shared" ca="1" si="47"/>
        <v/>
      </c>
      <c r="AM64" s="32" t="str">
        <f t="shared" ca="1" si="47"/>
        <v/>
      </c>
      <c r="AN64" s="32" t="str">
        <f t="shared" ca="1" si="47"/>
        <v/>
      </c>
      <c r="AO64" s="32" t="str">
        <f t="shared" ca="1" si="47"/>
        <v/>
      </c>
      <c r="AP64" s="32" t="str">
        <f t="shared" ca="1" si="47"/>
        <v/>
      </c>
      <c r="AQ64" s="32" t="str">
        <f t="shared" ca="1" si="47"/>
        <v/>
      </c>
      <c r="AR64" s="32" t="str">
        <f t="shared" ref="AR64:BG64" ca="1" si="48">IF(AND($C64="Goal",AR$5&gt;=$I64,AR$5&lt;=$I64+$J64-1),2,IF(AND($C64="Milestone",AR$5&gt;=$I64,AR$5&lt;=$I64+$J64-1),1,""))</f>
        <v/>
      </c>
      <c r="AS64" s="32" t="str">
        <f t="shared" ca="1" si="48"/>
        <v/>
      </c>
      <c r="AT64" s="32" t="str">
        <f t="shared" ca="1" si="48"/>
        <v/>
      </c>
      <c r="AU64" s="32" t="str">
        <f t="shared" ca="1" si="48"/>
        <v/>
      </c>
      <c r="AV64" s="32" t="str">
        <f t="shared" ca="1" si="48"/>
        <v/>
      </c>
      <c r="AW64" s="32" t="str">
        <f t="shared" ca="1" si="48"/>
        <v/>
      </c>
      <c r="AX64" s="32" t="str">
        <f t="shared" ca="1" si="48"/>
        <v/>
      </c>
      <c r="AY64" s="32" t="str">
        <f t="shared" ca="1" si="48"/>
        <v/>
      </c>
      <c r="AZ64" s="32" t="str">
        <f t="shared" ca="1" si="48"/>
        <v/>
      </c>
      <c r="BA64" s="32" t="str">
        <f t="shared" ca="1" si="48"/>
        <v/>
      </c>
      <c r="BB64" s="32" t="str">
        <f t="shared" ca="1" si="48"/>
        <v/>
      </c>
      <c r="BC64" s="32" t="str">
        <f t="shared" ca="1" si="48"/>
        <v/>
      </c>
      <c r="BD64" s="32" t="str">
        <f t="shared" ca="1" si="48"/>
        <v/>
      </c>
      <c r="BE64" s="32" t="str">
        <f t="shared" ca="1" si="48"/>
        <v/>
      </c>
      <c r="BF64" s="32" t="str">
        <f t="shared" ca="1" si="48"/>
        <v/>
      </c>
      <c r="BG64" s="32" t="str">
        <f t="shared" ca="1" si="48"/>
        <v/>
      </c>
      <c r="BH64" s="32" t="str">
        <f t="shared" ref="BH64:BO64" ca="1" si="49">IF(AND($C64="Goal",BH$5&gt;=$I64,BH$5&lt;=$I64+$J64-1),2,IF(AND($C64="Milestone",BH$5&gt;=$I64,BH$5&lt;=$I64+$J64-1),1,""))</f>
        <v/>
      </c>
      <c r="BI64" s="32" t="str">
        <f t="shared" ca="1" si="49"/>
        <v/>
      </c>
      <c r="BJ64" s="32" t="str">
        <f t="shared" ca="1" si="49"/>
        <v/>
      </c>
      <c r="BK64" s="32" t="str">
        <f t="shared" ca="1" si="49"/>
        <v/>
      </c>
      <c r="BL64" s="32" t="str">
        <f t="shared" ca="1" si="49"/>
        <v/>
      </c>
      <c r="BM64" s="32" t="str">
        <f t="shared" ca="1" si="49"/>
        <v/>
      </c>
      <c r="BN64" s="32" t="str">
        <f t="shared" ca="1" si="49"/>
        <v/>
      </c>
      <c r="BO64" s="32" t="str">
        <f t="shared" ca="1" si="49"/>
        <v/>
      </c>
    </row>
    <row r="65" spans="1:67" s="33" customFormat="1" ht="35.25" customHeight="1" x14ac:dyDescent="0.25">
      <c r="A65" s="24"/>
      <c r="B65" s="44" t="s">
        <v>101</v>
      </c>
      <c r="C65" s="30" t="s">
        <v>76</v>
      </c>
      <c r="D65" s="30" t="s">
        <v>44</v>
      </c>
      <c r="E65" s="30" t="s">
        <v>175</v>
      </c>
      <c r="F65" s="30"/>
      <c r="G65" s="62"/>
      <c r="H65" s="27"/>
      <c r="I65" s="49"/>
      <c r="J65" s="51"/>
      <c r="K65" s="31"/>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c r="BO65" s="32"/>
    </row>
    <row r="66" spans="1:67" s="33" customFormat="1" ht="35.25" customHeight="1" x14ac:dyDescent="0.25">
      <c r="A66" s="24"/>
      <c r="B66" s="44" t="s">
        <v>102</v>
      </c>
      <c r="C66" s="30" t="s">
        <v>76</v>
      </c>
      <c r="D66" s="62" t="s">
        <v>44</v>
      </c>
      <c r="E66" s="30" t="s">
        <v>175</v>
      </c>
      <c r="F66" s="30"/>
      <c r="G66" s="62"/>
      <c r="H66" s="27"/>
      <c r="I66" s="49"/>
      <c r="J66" s="51"/>
      <c r="K66" s="31"/>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row>
    <row r="67" spans="1:67" s="33" customFormat="1" ht="35.25" customHeight="1" x14ac:dyDescent="0.25">
      <c r="A67" s="24"/>
      <c r="B67" s="44" t="s">
        <v>103</v>
      </c>
      <c r="C67" s="30" t="s">
        <v>76</v>
      </c>
      <c r="D67" s="30" t="s">
        <v>44</v>
      </c>
      <c r="E67" s="30" t="s">
        <v>175</v>
      </c>
      <c r="F67" s="30"/>
      <c r="G67" s="62"/>
      <c r="H67" s="27"/>
      <c r="I67" s="49"/>
      <c r="J67" s="51"/>
      <c r="K67" s="31"/>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row>
    <row r="68" spans="1:67" s="33" customFormat="1" ht="35.25" customHeight="1" x14ac:dyDescent="0.25">
      <c r="A68" s="24"/>
      <c r="B68" s="44" t="s">
        <v>104</v>
      </c>
      <c r="C68" s="30" t="s">
        <v>76</v>
      </c>
      <c r="D68" s="62" t="s">
        <v>44</v>
      </c>
      <c r="E68" s="30" t="s">
        <v>175</v>
      </c>
      <c r="F68" s="30"/>
      <c r="G68" s="62"/>
      <c r="H68" s="27"/>
      <c r="I68" s="49"/>
      <c r="J68" s="51"/>
      <c r="K68" s="31"/>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row>
    <row r="69" spans="1:67" s="33" customFormat="1" ht="35.25" customHeight="1" x14ac:dyDescent="0.25">
      <c r="A69" s="24"/>
      <c r="B69" s="44" t="s">
        <v>105</v>
      </c>
      <c r="C69" s="30" t="s">
        <v>76</v>
      </c>
      <c r="D69" s="30" t="s">
        <v>44</v>
      </c>
      <c r="E69" s="30" t="s">
        <v>175</v>
      </c>
      <c r="F69" s="30"/>
      <c r="G69" s="62"/>
      <c r="H69" s="27"/>
      <c r="I69" s="49"/>
      <c r="J69" s="51"/>
      <c r="K69" s="31"/>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row>
    <row r="70" spans="1:67" s="33" customFormat="1" ht="35.25" customHeight="1" x14ac:dyDescent="0.25">
      <c r="A70" s="24"/>
      <c r="B70" s="44" t="s">
        <v>106</v>
      </c>
      <c r="C70" s="30" t="s">
        <v>76</v>
      </c>
      <c r="D70" s="62" t="s">
        <v>44</v>
      </c>
      <c r="E70" s="30" t="s">
        <v>175</v>
      </c>
      <c r="F70" s="30"/>
      <c r="G70" s="62"/>
      <c r="H70" s="27"/>
      <c r="I70" s="49"/>
      <c r="J70" s="51"/>
      <c r="K70" s="31"/>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row>
    <row r="71" spans="1:67" s="33" customFormat="1" ht="35.25" customHeight="1" x14ac:dyDescent="0.25">
      <c r="A71" s="24"/>
      <c r="B71" s="44" t="s">
        <v>107</v>
      </c>
      <c r="C71" s="30" t="s">
        <v>76</v>
      </c>
      <c r="D71" s="30" t="s">
        <v>44</v>
      </c>
      <c r="E71" s="30" t="s">
        <v>175</v>
      </c>
      <c r="F71" s="30"/>
      <c r="G71" s="62"/>
      <c r="H71" s="27"/>
      <c r="I71" s="49"/>
      <c r="J71" s="51"/>
      <c r="K71" s="31"/>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row>
    <row r="72" spans="1:67" s="33" customFormat="1" ht="35.25" customHeight="1" x14ac:dyDescent="0.25">
      <c r="A72" s="24"/>
      <c r="B72" s="44" t="s">
        <v>108</v>
      </c>
      <c r="C72" s="30" t="s">
        <v>76</v>
      </c>
      <c r="D72" s="62" t="s">
        <v>44</v>
      </c>
      <c r="E72" s="30" t="s">
        <v>175</v>
      </c>
      <c r="F72" s="30"/>
      <c r="G72" s="62"/>
      <c r="H72" s="27"/>
      <c r="I72" s="49"/>
      <c r="J72" s="51"/>
      <c r="K72" s="31"/>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row>
    <row r="73" spans="1:67" s="33" customFormat="1" ht="35.25" customHeight="1" x14ac:dyDescent="0.25">
      <c r="A73" s="24"/>
      <c r="B73" s="44" t="s">
        <v>109</v>
      </c>
      <c r="C73" s="30" t="s">
        <v>76</v>
      </c>
      <c r="D73" s="30" t="s">
        <v>44</v>
      </c>
      <c r="E73" s="30" t="s">
        <v>176</v>
      </c>
      <c r="F73" s="30"/>
      <c r="G73" s="62"/>
      <c r="H73" s="27"/>
      <c r="I73" s="49"/>
      <c r="J73" s="51"/>
      <c r="K73" s="31"/>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row>
    <row r="74" spans="1:67" s="33" customFormat="1" ht="35.25" customHeight="1" x14ac:dyDescent="0.25">
      <c r="A74" s="24"/>
      <c r="B74" s="44" t="s">
        <v>110</v>
      </c>
      <c r="C74" s="30" t="s">
        <v>27</v>
      </c>
      <c r="D74" s="62" t="s">
        <v>44</v>
      </c>
      <c r="E74" s="30" t="s">
        <v>176</v>
      </c>
      <c r="F74" s="30"/>
      <c r="G74" s="62"/>
      <c r="H74" s="27"/>
      <c r="I74" s="49"/>
      <c r="J74" s="51"/>
      <c r="K74" s="31"/>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row>
    <row r="75" spans="1:67" s="33" customFormat="1" ht="35.25" customHeight="1" x14ac:dyDescent="0.25">
      <c r="A75" s="24"/>
      <c r="B75" s="44" t="s">
        <v>111</v>
      </c>
      <c r="C75" s="30" t="s">
        <v>27</v>
      </c>
      <c r="D75" s="30" t="s">
        <v>44</v>
      </c>
      <c r="E75" s="30" t="s">
        <v>176</v>
      </c>
      <c r="F75" s="30"/>
      <c r="G75" s="62"/>
      <c r="H75" s="27"/>
      <c r="I75" s="49"/>
      <c r="J75" s="51"/>
      <c r="K75" s="31"/>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row>
    <row r="76" spans="1:67" s="33" customFormat="1" ht="35.25" customHeight="1" x14ac:dyDescent="0.25">
      <c r="A76" s="24"/>
      <c r="B76" s="44" t="s">
        <v>112</v>
      </c>
      <c r="C76" s="30" t="s">
        <v>76</v>
      </c>
      <c r="D76" s="62" t="s">
        <v>44</v>
      </c>
      <c r="E76" s="30" t="s">
        <v>176</v>
      </c>
      <c r="F76" s="30"/>
      <c r="G76" s="62"/>
      <c r="H76" s="27"/>
      <c r="I76" s="49"/>
      <c r="J76" s="51"/>
      <c r="K76" s="31"/>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row>
    <row r="77" spans="1:67" s="33" customFormat="1" ht="35.25" customHeight="1" x14ac:dyDescent="0.25">
      <c r="A77" s="24"/>
      <c r="B77" s="44" t="s">
        <v>113</v>
      </c>
      <c r="C77" s="30" t="s">
        <v>76</v>
      </c>
      <c r="D77" s="30" t="s">
        <v>44</v>
      </c>
      <c r="E77" s="30" t="s">
        <v>176</v>
      </c>
      <c r="F77" s="30"/>
      <c r="G77" s="62"/>
      <c r="H77" s="27"/>
      <c r="I77" s="49"/>
      <c r="J77" s="51"/>
      <c r="K77" s="31"/>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row>
    <row r="78" spans="1:67" s="33" customFormat="1" ht="36" customHeight="1" x14ac:dyDescent="0.25">
      <c r="A78" s="24"/>
      <c r="B78" s="44" t="s">
        <v>114</v>
      </c>
      <c r="C78" s="30" t="s">
        <v>76</v>
      </c>
      <c r="D78" s="62" t="s">
        <v>44</v>
      </c>
      <c r="E78" s="30" t="s">
        <v>176</v>
      </c>
      <c r="F78" s="30"/>
      <c r="G78" s="62"/>
      <c r="H78" s="27"/>
      <c r="I78" s="49"/>
      <c r="J78" s="51"/>
      <c r="K78" s="31"/>
      <c r="L78" s="32" t="str">
        <f ca="1">IF(AND($C88="Goal",L$5&gt;=$I88,L$5&lt;=$I88+$J88-1),2,IF(AND($C88="Milestone",L$5&gt;=$I88,L$5&lt;=$I88+$J88-1),1,""))</f>
        <v/>
      </c>
      <c r="M78" s="32" t="str">
        <f ca="1">IF(AND($C88="Goal",M$5&gt;=$I88,M$5&lt;=$I88+$J88-1),2,IF(AND($C88="Milestone",M$5&gt;=$I88,M$5&lt;=$I88+$J88-1),1,""))</f>
        <v/>
      </c>
      <c r="N78" s="32" t="str">
        <f ca="1">IF(AND($C88="Goal",N$5&gt;=$I88,N$5&lt;=$I88+$J88-1),2,IF(AND($C88="Milestone",N$5&gt;=$I88,N$5&lt;=$I88+$J88-1),1,""))</f>
        <v/>
      </c>
      <c r="O78" s="32" t="str">
        <f ca="1">IF(AND($C88="Goal",O$5&gt;=$I88,O$5&lt;=$I88+$J88-1),2,IF(AND($C88="Milestone",O$5&gt;=$I88,O$5&lt;=$I88+$J88-1),1,""))</f>
        <v/>
      </c>
      <c r="P78" s="32" t="str">
        <f ca="1">IF(AND($C88="Goal",P$5&gt;=$I88,P$5&lt;=$I88+$J88-1),2,IF(AND($C88="Milestone",P$5&gt;=$I88,P$5&lt;=$I88+$J88-1),1,""))</f>
        <v/>
      </c>
      <c r="Q78" s="32" t="str">
        <f ca="1">IF(AND($C88="Goal",Q$5&gt;=$I88,Q$5&lt;=$I88+$J88-1),2,IF(AND($C88="Milestone",Q$5&gt;=$I88,Q$5&lt;=$I88+$J88-1),1,""))</f>
        <v/>
      </c>
      <c r="R78" s="32" t="str">
        <f ca="1">IF(AND($C88="Goal",R$5&gt;=$I88,R$5&lt;=$I88+$J88-1),2,IF(AND($C88="Milestone",R$5&gt;=$I88,R$5&lt;=$I88+$J88-1),1,""))</f>
        <v/>
      </c>
      <c r="S78" s="32" t="str">
        <f ca="1">IF(AND($C88="Goal",S$5&gt;=$I88,S$5&lt;=$I88+$J88-1),2,IF(AND($C88="Milestone",S$5&gt;=$I88,S$5&lt;=$I88+$J88-1),1,""))</f>
        <v/>
      </c>
      <c r="T78" s="32" t="str">
        <f ca="1">IF(AND($C88="Goal",T$5&gt;=$I88,T$5&lt;=$I88+$J88-1),2,IF(AND($C88="Milestone",T$5&gt;=$I88,T$5&lt;=$I88+$J88-1),1,""))</f>
        <v/>
      </c>
      <c r="U78" s="32" t="str">
        <f ca="1">IF(AND($C88="Goal",U$5&gt;=$I88,U$5&lt;=$I88+$J88-1),2,IF(AND($C88="Milestone",U$5&gt;=$I88,U$5&lt;=$I88+$J88-1),1,""))</f>
        <v/>
      </c>
      <c r="V78" s="32" t="str">
        <f ca="1">IF(AND($C88="Goal",V$5&gt;=$I88,V$5&lt;=$I88+$J88-1),2,IF(AND($C88="Milestone",V$5&gt;=$I88,V$5&lt;=$I88+$J88-1),1,""))</f>
        <v/>
      </c>
      <c r="W78" s="32" t="str">
        <f ca="1">IF(AND($C88="Goal",W$5&gt;=$I88,W$5&lt;=$I88+$J88-1),2,IF(AND($C88="Milestone",W$5&gt;=$I88,W$5&lt;=$I88+$J88-1),1,""))</f>
        <v/>
      </c>
      <c r="X78" s="32" t="str">
        <f ca="1">IF(AND($C88="Goal",X$5&gt;=$I88,X$5&lt;=$I88+$J88-1),2,IF(AND($C88="Milestone",X$5&gt;=$I88,X$5&lt;=$I88+$J88-1),1,""))</f>
        <v/>
      </c>
      <c r="Y78" s="32" t="str">
        <f ca="1">IF(AND($C88="Goal",Y$5&gt;=$I88,Y$5&lt;=$I88+$J88-1),2,IF(AND($C88="Milestone",Y$5&gt;=$I88,Y$5&lt;=$I88+$J88-1),1,""))</f>
        <v/>
      </c>
      <c r="Z78" s="32" t="str">
        <f ca="1">IF(AND($C88="Goal",Z$5&gt;=$I88,Z$5&lt;=$I88+$J88-1),2,IF(AND($C88="Milestone",Z$5&gt;=$I88,Z$5&lt;=$I88+$J88-1),1,""))</f>
        <v/>
      </c>
      <c r="AA78" s="32" t="str">
        <f ca="1">IF(AND($C88="Goal",AA$5&gt;=$I88,AA$5&lt;=$I88+$J88-1),2,IF(AND($C88="Milestone",AA$5&gt;=$I88,AA$5&lt;=$I88+$J88-1),1,""))</f>
        <v/>
      </c>
      <c r="AB78" s="32" t="str">
        <f ca="1">IF(AND($C88="Goal",AB$5&gt;=$I88,AB$5&lt;=$I88+$J88-1),2,IF(AND($C88="Milestone",AB$5&gt;=$I88,AB$5&lt;=$I88+$J88-1),1,""))</f>
        <v/>
      </c>
      <c r="AC78" s="32" t="str">
        <f ca="1">IF(AND($C88="Goal",AC$5&gt;=$I88,AC$5&lt;=$I88+$J88-1),2,IF(AND($C88="Milestone",AC$5&gt;=$I88,AC$5&lt;=$I88+$J88-1),1,""))</f>
        <v/>
      </c>
      <c r="AD78" s="32" t="str">
        <f ca="1">IF(AND($C88="Goal",AD$5&gt;=$I88,AD$5&lt;=$I88+$J88-1),2,IF(AND($C88="Milestone",AD$5&gt;=$I88,AD$5&lt;=$I88+$J88-1),1,""))</f>
        <v/>
      </c>
      <c r="AE78" s="32" t="str">
        <f ca="1">IF(AND($C88="Goal",AE$5&gt;=$I88,AE$5&lt;=$I88+$J88-1),2,IF(AND($C88="Milestone",AE$5&gt;=$I88,AE$5&lt;=$I88+$J88-1),1,""))</f>
        <v/>
      </c>
      <c r="AF78" s="32" t="str">
        <f ca="1">IF(AND($C88="Goal",AF$5&gt;=$I88,AF$5&lt;=$I88+$J88-1),2,IF(AND($C88="Milestone",AF$5&gt;=$I88,AF$5&lt;=$I88+$J88-1),1,""))</f>
        <v/>
      </c>
      <c r="AG78" s="32" t="str">
        <f ca="1">IF(AND($C88="Goal",AG$5&gt;=$I88,AG$5&lt;=$I88+$J88-1),2,IF(AND($C88="Milestone",AG$5&gt;=$I88,AG$5&lt;=$I88+$J88-1),1,""))</f>
        <v/>
      </c>
      <c r="AH78" s="32" t="str">
        <f ca="1">IF(AND($C88="Goal",AH$5&gt;=$I88,AH$5&lt;=$I88+$J88-1),2,IF(AND($C88="Milestone",AH$5&gt;=$I88,AH$5&lt;=$I88+$J88-1),1,""))</f>
        <v/>
      </c>
      <c r="AI78" s="32" t="str">
        <f ca="1">IF(AND($C88="Goal",AI$5&gt;=$I88,AI$5&lt;=$I88+$J88-1),2,IF(AND($C88="Milestone",AI$5&gt;=$I88,AI$5&lt;=$I88+$J88-1),1,""))</f>
        <v/>
      </c>
      <c r="AJ78" s="32" t="str">
        <f ca="1">IF(AND($C88="Goal",AJ$5&gt;=$I88,AJ$5&lt;=$I88+$J88-1),2,IF(AND($C88="Milestone",AJ$5&gt;=$I88,AJ$5&lt;=$I88+$J88-1),1,""))</f>
        <v/>
      </c>
      <c r="AK78" s="32" t="str">
        <f ca="1">IF(AND($C88="Goal",AK$5&gt;=$I88,AK$5&lt;=$I88+$J88-1),2,IF(AND($C88="Milestone",AK$5&gt;=$I88,AK$5&lt;=$I88+$J88-1),1,""))</f>
        <v/>
      </c>
      <c r="AL78" s="32" t="str">
        <f ca="1">IF(AND($C88="Goal",AL$5&gt;=$I88,AL$5&lt;=$I88+$J88-1),2,IF(AND($C88="Milestone",AL$5&gt;=$I88,AL$5&lt;=$I88+$J88-1),1,""))</f>
        <v/>
      </c>
      <c r="AM78" s="32" t="str">
        <f ca="1">IF(AND($C88="Goal",AM$5&gt;=$I88,AM$5&lt;=$I88+$J88-1),2,IF(AND($C88="Milestone",AM$5&gt;=$I88,AM$5&lt;=$I88+$J88-1),1,""))</f>
        <v/>
      </c>
      <c r="AN78" s="32" t="str">
        <f ca="1">IF(AND($C88="Goal",AN$5&gt;=$I88,AN$5&lt;=$I88+$J88-1),2,IF(AND($C88="Milestone",AN$5&gt;=$I88,AN$5&lt;=$I88+$J88-1),1,""))</f>
        <v/>
      </c>
      <c r="AO78" s="32" t="str">
        <f ca="1">IF(AND($C88="Goal",AO$5&gt;=$I88,AO$5&lt;=$I88+$J88-1),2,IF(AND($C88="Milestone",AO$5&gt;=$I88,AO$5&lt;=$I88+$J88-1),1,""))</f>
        <v/>
      </c>
      <c r="AP78" s="32" t="str">
        <f ca="1">IF(AND($C88="Goal",AP$5&gt;=$I88,AP$5&lt;=$I88+$J88-1),2,IF(AND($C88="Milestone",AP$5&gt;=$I88,AP$5&lt;=$I88+$J88-1),1,""))</f>
        <v/>
      </c>
      <c r="AQ78" s="32" t="str">
        <f ca="1">IF(AND($C88="Goal",AQ$5&gt;=$I88,AQ$5&lt;=$I88+$J88-1),2,IF(AND($C88="Milestone",AQ$5&gt;=$I88,AQ$5&lt;=$I88+$J88-1),1,""))</f>
        <v/>
      </c>
      <c r="AR78" s="32" t="str">
        <f ca="1">IF(AND($C88="Goal",AR$5&gt;=$I88,AR$5&lt;=$I88+$J88-1),2,IF(AND($C88="Milestone",AR$5&gt;=$I88,AR$5&lt;=$I88+$J88-1),1,""))</f>
        <v/>
      </c>
      <c r="AS78" s="32" t="str">
        <f ca="1">IF(AND($C88="Goal",AS$5&gt;=$I88,AS$5&lt;=$I88+$J88-1),2,IF(AND($C88="Milestone",AS$5&gt;=$I88,AS$5&lt;=$I88+$J88-1),1,""))</f>
        <v/>
      </c>
      <c r="AT78" s="32" t="str">
        <f ca="1">IF(AND($C88="Goal",AT$5&gt;=$I88,AT$5&lt;=$I88+$J88-1),2,IF(AND($C88="Milestone",AT$5&gt;=$I88,AT$5&lt;=$I88+$J88-1),1,""))</f>
        <v/>
      </c>
      <c r="AU78" s="32" t="str">
        <f ca="1">IF(AND($C88="Goal",AU$5&gt;=$I88,AU$5&lt;=$I88+$J88-1),2,IF(AND($C88="Milestone",AU$5&gt;=$I88,AU$5&lt;=$I88+$J88-1),1,""))</f>
        <v/>
      </c>
      <c r="AV78" s="32" t="str">
        <f ca="1">IF(AND($C88="Goal",AV$5&gt;=$I88,AV$5&lt;=$I88+$J88-1),2,IF(AND($C88="Milestone",AV$5&gt;=$I88,AV$5&lt;=$I88+$J88-1),1,""))</f>
        <v/>
      </c>
      <c r="AW78" s="32" t="str">
        <f ca="1">IF(AND($C88="Goal",AW$5&gt;=$I88,AW$5&lt;=$I88+$J88-1),2,IF(AND($C88="Milestone",AW$5&gt;=$I88,AW$5&lt;=$I88+$J88-1),1,""))</f>
        <v/>
      </c>
      <c r="AX78" s="32" t="str">
        <f ca="1">IF(AND($C88="Goal",AX$5&gt;=$I88,AX$5&lt;=$I88+$J88-1),2,IF(AND($C88="Milestone",AX$5&gt;=$I88,AX$5&lt;=$I88+$J88-1),1,""))</f>
        <v/>
      </c>
      <c r="AY78" s="32" t="str">
        <f ca="1">IF(AND($C88="Goal",AY$5&gt;=$I88,AY$5&lt;=$I88+$J88-1),2,IF(AND($C88="Milestone",AY$5&gt;=$I88,AY$5&lt;=$I88+$J88-1),1,""))</f>
        <v/>
      </c>
      <c r="AZ78" s="32" t="str">
        <f ca="1">IF(AND($C88="Goal",AZ$5&gt;=$I88,AZ$5&lt;=$I88+$J88-1),2,IF(AND($C88="Milestone",AZ$5&gt;=$I88,AZ$5&lt;=$I88+$J88-1),1,""))</f>
        <v/>
      </c>
      <c r="BA78" s="32" t="str">
        <f ca="1">IF(AND($C88="Goal",BA$5&gt;=$I88,BA$5&lt;=$I88+$J88-1),2,IF(AND($C88="Milestone",BA$5&gt;=$I88,BA$5&lt;=$I88+$J88-1),1,""))</f>
        <v/>
      </c>
      <c r="BB78" s="32" t="str">
        <f ca="1">IF(AND($C88="Goal",BB$5&gt;=$I88,BB$5&lt;=$I88+$J88-1),2,IF(AND($C88="Milestone",BB$5&gt;=$I88,BB$5&lt;=$I88+$J88-1),1,""))</f>
        <v/>
      </c>
      <c r="BC78" s="32" t="str">
        <f ca="1">IF(AND($C88="Goal",BC$5&gt;=$I88,BC$5&lt;=$I88+$J88-1),2,IF(AND($C88="Milestone",BC$5&gt;=$I88,BC$5&lt;=$I88+$J88-1),1,""))</f>
        <v/>
      </c>
      <c r="BD78" s="32" t="str">
        <f ca="1">IF(AND($C88="Goal",BD$5&gt;=$I88,BD$5&lt;=$I88+$J88-1),2,IF(AND($C88="Milestone",BD$5&gt;=$I88,BD$5&lt;=$I88+$J88-1),1,""))</f>
        <v/>
      </c>
      <c r="BE78" s="32" t="str">
        <f ca="1">IF(AND($C88="Goal",BE$5&gt;=$I88,BE$5&lt;=$I88+$J88-1),2,IF(AND($C88="Milestone",BE$5&gt;=$I88,BE$5&lt;=$I88+$J88-1),1,""))</f>
        <v/>
      </c>
      <c r="BF78" s="32" t="str">
        <f ca="1">IF(AND($C88="Goal",BF$5&gt;=$I88,BF$5&lt;=$I88+$J88-1),2,IF(AND($C88="Milestone",BF$5&gt;=$I88,BF$5&lt;=$I88+$J88-1),1,""))</f>
        <v/>
      </c>
      <c r="BG78" s="32" t="str">
        <f ca="1">IF(AND($C88="Goal",BG$5&gt;=$I88,BG$5&lt;=$I88+$J88-1),2,IF(AND($C88="Milestone",BG$5&gt;=$I88,BG$5&lt;=$I88+$J88-1),1,""))</f>
        <v/>
      </c>
      <c r="BH78" s="32" t="str">
        <f ca="1">IF(AND($C88="Goal",BH$5&gt;=$I88,BH$5&lt;=$I88+$J88-1),2,IF(AND($C88="Milestone",BH$5&gt;=$I88,BH$5&lt;=$I88+$J88-1),1,""))</f>
        <v/>
      </c>
      <c r="BI78" s="32" t="str">
        <f ca="1">IF(AND($C88="Goal",BI$5&gt;=$I88,BI$5&lt;=$I88+$J88-1),2,IF(AND($C88="Milestone",BI$5&gt;=$I88,BI$5&lt;=$I88+$J88-1),1,""))</f>
        <v/>
      </c>
      <c r="BJ78" s="32" t="str">
        <f ca="1">IF(AND($C88="Goal",BJ$5&gt;=$I88,BJ$5&lt;=$I88+$J88-1),2,IF(AND($C88="Milestone",BJ$5&gt;=$I88,BJ$5&lt;=$I88+$J88-1),1,""))</f>
        <v/>
      </c>
      <c r="BK78" s="32" t="str">
        <f ca="1">IF(AND($C88="Goal",BK$5&gt;=$I88,BK$5&lt;=$I88+$J88-1),2,IF(AND($C88="Milestone",BK$5&gt;=$I88,BK$5&lt;=$I88+$J88-1),1,""))</f>
        <v/>
      </c>
      <c r="BL78" s="32" t="str">
        <f ca="1">IF(AND($C88="Goal",BL$5&gt;=$I88,BL$5&lt;=$I88+$J88-1),2,IF(AND($C88="Milestone",BL$5&gt;=$I88,BL$5&lt;=$I88+$J88-1),1,""))</f>
        <v/>
      </c>
      <c r="BM78" s="32" t="str">
        <f ca="1">IF(AND($C88="Goal",BM$5&gt;=$I88,BM$5&lt;=$I88+$J88-1),2,IF(AND($C88="Milestone",BM$5&gt;=$I88,BM$5&lt;=$I88+$J88-1),1,""))</f>
        <v/>
      </c>
      <c r="BN78" s="32" t="str">
        <f ca="1">IF(AND($C88="Goal",BN$5&gt;=$I88,BN$5&lt;=$I88+$J88-1),2,IF(AND($C88="Milestone",BN$5&gt;=$I88,BN$5&lt;=$I88+$J88-1),1,""))</f>
        <v/>
      </c>
      <c r="BO78" s="32" t="str">
        <f ca="1">IF(AND($C88="Goal",BO$5&gt;=$I88,BO$5&lt;=$I88+$J88-1),2,IF(AND($C88="Milestone",BO$5&gt;=$I88,BO$5&lt;=$I88+$J88-1),1,""))</f>
        <v/>
      </c>
    </row>
    <row r="79" spans="1:67" ht="30" customHeight="1" x14ac:dyDescent="0.25">
      <c r="B79" s="44" t="s">
        <v>115</v>
      </c>
      <c r="C79" s="30" t="s">
        <v>76</v>
      </c>
      <c r="D79" s="30" t="s">
        <v>44</v>
      </c>
      <c r="E79" s="30" t="s">
        <v>176</v>
      </c>
      <c r="F79" s="30"/>
      <c r="G79" s="62"/>
      <c r="H79" s="27"/>
      <c r="I79" s="49"/>
      <c r="J79" s="51"/>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row>
    <row r="80" spans="1:67" s="33" customFormat="1" ht="30" customHeight="1" thickBot="1" x14ac:dyDescent="0.3">
      <c r="A80" s="1" t="s">
        <v>22</v>
      </c>
      <c r="B80" s="44" t="s">
        <v>116</v>
      </c>
      <c r="C80" s="30" t="s">
        <v>76</v>
      </c>
      <c r="D80" s="62" t="s">
        <v>44</v>
      </c>
      <c r="E80" s="30" t="s">
        <v>176</v>
      </c>
      <c r="F80" s="30"/>
      <c r="G80" s="62"/>
      <c r="H80" s="27"/>
      <c r="I80" s="49"/>
      <c r="J80" s="51"/>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row>
    <row r="81" spans="2:67" ht="30" customHeight="1" x14ac:dyDescent="0.25">
      <c r="B81" s="44" t="s">
        <v>117</v>
      </c>
      <c r="C81" s="30" t="s">
        <v>76</v>
      </c>
      <c r="D81" s="30" t="s">
        <v>44</v>
      </c>
      <c r="E81" s="30" t="s">
        <v>176</v>
      </c>
      <c r="F81" s="30"/>
      <c r="G81" s="62"/>
      <c r="H81" s="27"/>
      <c r="I81" s="49"/>
      <c r="J81" s="51"/>
      <c r="L81" s="32" t="str">
        <f ca="1">IF(AND($C142="Goal",L$5&gt;=$I142,L$5&lt;=$I142+$J142-1),2,IF(AND($C142="Milestone",L$5&gt;=$I142,L$5&lt;=$I142+$J142-1),1,""))</f>
        <v/>
      </c>
      <c r="M81" s="32" t="str">
        <f ca="1">IF(AND($C142="Goal",M$5&gt;=$I142,M$5&lt;=$I142+$J142-1),2,IF(AND($C142="Milestone",M$5&gt;=$I142,M$5&lt;=$I142+$J142-1),1,""))</f>
        <v/>
      </c>
      <c r="N81" s="32" t="str">
        <f ca="1">IF(AND($C142="Goal",N$5&gt;=$I142,N$5&lt;=$I142+$J142-1),2,IF(AND($C142="Milestone",N$5&gt;=$I142,N$5&lt;=$I142+$J142-1),1,""))</f>
        <v/>
      </c>
      <c r="O81" s="32" t="str">
        <f ca="1">IF(AND($C142="Goal",O$5&gt;=$I142,O$5&lt;=$I142+$J142-1),2,IF(AND($C142="Milestone",O$5&gt;=$I142,O$5&lt;=$I142+$J142-1),1,""))</f>
        <v/>
      </c>
      <c r="P81" s="32" t="str">
        <f ca="1">IF(AND($C142="Goal",P$5&gt;=$I142,P$5&lt;=$I142+$J142-1),2,IF(AND($C142="Milestone",P$5&gt;=$I142,P$5&lt;=$I142+$J142-1),1,""))</f>
        <v/>
      </c>
      <c r="Q81" s="32" t="str">
        <f ca="1">IF(AND($C142="Goal",Q$5&gt;=$I142,Q$5&lt;=$I142+$J142-1),2,IF(AND($C142="Milestone",Q$5&gt;=$I142,Q$5&lt;=$I142+$J142-1),1,""))</f>
        <v/>
      </c>
      <c r="R81" s="32" t="str">
        <f ca="1">IF(AND($C142="Goal",R$5&gt;=$I142,R$5&lt;=$I142+$J142-1),2,IF(AND($C142="Milestone",R$5&gt;=$I142,R$5&lt;=$I142+$J142-1),1,""))</f>
        <v/>
      </c>
      <c r="S81" s="32" t="str">
        <f ca="1">IF(AND($C142="Goal",S$5&gt;=$I142,S$5&lt;=$I142+$J142-1),2,IF(AND($C142="Milestone",S$5&gt;=$I142,S$5&lt;=$I142+$J142-1),1,""))</f>
        <v/>
      </c>
      <c r="T81" s="32" t="str">
        <f ca="1">IF(AND($C142="Goal",T$5&gt;=$I142,T$5&lt;=$I142+$J142-1),2,IF(AND($C142="Milestone",T$5&gt;=$I142,T$5&lt;=$I142+$J142-1),1,""))</f>
        <v/>
      </c>
      <c r="U81" s="32" t="str">
        <f ca="1">IF(AND($C142="Goal",U$5&gt;=$I142,U$5&lt;=$I142+$J142-1),2,IF(AND($C142="Milestone",U$5&gt;=$I142,U$5&lt;=$I142+$J142-1),1,""))</f>
        <v/>
      </c>
      <c r="V81" s="32" t="str">
        <f ca="1">IF(AND($C142="Goal",V$5&gt;=$I142,V$5&lt;=$I142+$J142-1),2,IF(AND($C142="Milestone",V$5&gt;=$I142,V$5&lt;=$I142+$J142-1),1,""))</f>
        <v/>
      </c>
      <c r="W81" s="32" t="str">
        <f ca="1">IF(AND($C142="Goal",W$5&gt;=$I142,W$5&lt;=$I142+$J142-1),2,IF(AND($C142="Milestone",W$5&gt;=$I142,W$5&lt;=$I142+$J142-1),1,""))</f>
        <v/>
      </c>
      <c r="X81" s="32" t="str">
        <f ca="1">IF(AND($C142="Goal",X$5&gt;=$I142,X$5&lt;=$I142+$J142-1),2,IF(AND($C142="Milestone",X$5&gt;=$I142,X$5&lt;=$I142+$J142-1),1,""))</f>
        <v/>
      </c>
      <c r="Y81" s="32" t="str">
        <f ca="1">IF(AND($C142="Goal",Y$5&gt;=$I142,Y$5&lt;=$I142+$J142-1),2,IF(AND($C142="Milestone",Y$5&gt;=$I142,Y$5&lt;=$I142+$J142-1),1,""))</f>
        <v/>
      </c>
      <c r="Z81" s="32" t="str">
        <f ca="1">IF(AND($C142="Goal",Z$5&gt;=$I142,Z$5&lt;=$I142+$J142-1),2,IF(AND($C142="Milestone",Z$5&gt;=$I142,Z$5&lt;=$I142+$J142-1),1,""))</f>
        <v/>
      </c>
      <c r="AA81" s="32" t="str">
        <f ca="1">IF(AND($C142="Goal",AA$5&gt;=$I142,AA$5&lt;=$I142+$J142-1),2,IF(AND($C142="Milestone",AA$5&gt;=$I142,AA$5&lt;=$I142+$J142-1),1,""))</f>
        <v/>
      </c>
      <c r="AB81" s="32" t="str">
        <f ca="1">IF(AND($C142="Goal",AB$5&gt;=$I142,AB$5&lt;=$I142+$J142-1),2,IF(AND($C142="Milestone",AB$5&gt;=$I142,AB$5&lt;=$I142+$J142-1),1,""))</f>
        <v/>
      </c>
      <c r="AC81" s="32" t="str">
        <f ca="1">IF(AND($C142="Goal",AC$5&gt;=$I142,AC$5&lt;=$I142+$J142-1),2,IF(AND($C142="Milestone",AC$5&gt;=$I142,AC$5&lt;=$I142+$J142-1),1,""))</f>
        <v/>
      </c>
      <c r="AD81" s="32" t="str">
        <f ca="1">IF(AND($C142="Goal",AD$5&gt;=$I142,AD$5&lt;=$I142+$J142-1),2,IF(AND($C142="Milestone",AD$5&gt;=$I142,AD$5&lt;=$I142+$J142-1),1,""))</f>
        <v/>
      </c>
      <c r="AE81" s="32" t="str">
        <f ca="1">IF(AND($C142="Goal",AE$5&gt;=$I142,AE$5&lt;=$I142+$J142-1),2,IF(AND($C142="Milestone",AE$5&gt;=$I142,AE$5&lt;=$I142+$J142-1),1,""))</f>
        <v/>
      </c>
      <c r="AF81" s="32" t="str">
        <f ca="1">IF(AND($C142="Goal",AF$5&gt;=$I142,AF$5&lt;=$I142+$J142-1),2,IF(AND($C142="Milestone",AF$5&gt;=$I142,AF$5&lt;=$I142+$J142-1),1,""))</f>
        <v/>
      </c>
      <c r="AG81" s="32" t="str">
        <f ca="1">IF(AND($C142="Goal",AG$5&gt;=$I142,AG$5&lt;=$I142+$J142-1),2,IF(AND($C142="Milestone",AG$5&gt;=$I142,AG$5&lt;=$I142+$J142-1),1,""))</f>
        <v/>
      </c>
      <c r="AH81" s="32" t="str">
        <f ca="1">IF(AND($C142="Goal",AH$5&gt;=$I142,AH$5&lt;=$I142+$J142-1),2,IF(AND($C142="Milestone",AH$5&gt;=$I142,AH$5&lt;=$I142+$J142-1),1,""))</f>
        <v/>
      </c>
      <c r="AI81" s="32" t="str">
        <f ca="1">IF(AND($C142="Goal",AI$5&gt;=$I142,AI$5&lt;=$I142+$J142-1),2,IF(AND($C142="Milestone",AI$5&gt;=$I142,AI$5&lt;=$I142+$J142-1),1,""))</f>
        <v/>
      </c>
      <c r="AJ81" s="32" t="str">
        <f ca="1">IF(AND($C142="Goal",AJ$5&gt;=$I142,AJ$5&lt;=$I142+$J142-1),2,IF(AND($C142="Milestone",AJ$5&gt;=$I142,AJ$5&lt;=$I142+$J142-1),1,""))</f>
        <v/>
      </c>
      <c r="AK81" s="32" t="str">
        <f ca="1">IF(AND($C142="Goal",AK$5&gt;=$I142,AK$5&lt;=$I142+$J142-1),2,IF(AND($C142="Milestone",AK$5&gt;=$I142,AK$5&lt;=$I142+$J142-1),1,""))</f>
        <v/>
      </c>
      <c r="AL81" s="32" t="str">
        <f ca="1">IF(AND($C142="Goal",AL$5&gt;=$I142,AL$5&lt;=$I142+$J142-1),2,IF(AND($C142="Milestone",AL$5&gt;=$I142,AL$5&lt;=$I142+$J142-1),1,""))</f>
        <v/>
      </c>
      <c r="AM81" s="32" t="str">
        <f ca="1">IF(AND($C142="Goal",AM$5&gt;=$I142,AM$5&lt;=$I142+$J142-1),2,IF(AND($C142="Milestone",AM$5&gt;=$I142,AM$5&lt;=$I142+$J142-1),1,""))</f>
        <v/>
      </c>
      <c r="AN81" s="32" t="str">
        <f ca="1">IF(AND($C142="Goal",AN$5&gt;=$I142,AN$5&lt;=$I142+$J142-1),2,IF(AND($C142="Milestone",AN$5&gt;=$I142,AN$5&lt;=$I142+$J142-1),1,""))</f>
        <v/>
      </c>
      <c r="AO81" s="32" t="str">
        <f ca="1">IF(AND($C142="Goal",AO$5&gt;=$I142,AO$5&lt;=$I142+$J142-1),2,IF(AND($C142="Milestone",AO$5&gt;=$I142,AO$5&lt;=$I142+$J142-1),1,""))</f>
        <v/>
      </c>
      <c r="AP81" s="32" t="str">
        <f ca="1">IF(AND($C142="Goal",AP$5&gt;=$I142,AP$5&lt;=$I142+$J142-1),2,IF(AND($C142="Milestone",AP$5&gt;=$I142,AP$5&lt;=$I142+$J142-1),1,""))</f>
        <v/>
      </c>
      <c r="AQ81" s="32" t="str">
        <f ca="1">IF(AND($C142="Goal",AQ$5&gt;=$I142,AQ$5&lt;=$I142+$J142-1),2,IF(AND($C142="Milestone",AQ$5&gt;=$I142,AQ$5&lt;=$I142+$J142-1),1,""))</f>
        <v/>
      </c>
      <c r="AR81" s="32" t="str">
        <f ca="1">IF(AND($C142="Goal",AR$5&gt;=$I142,AR$5&lt;=$I142+$J142-1),2,IF(AND($C142="Milestone",AR$5&gt;=$I142,AR$5&lt;=$I142+$J142-1),1,""))</f>
        <v/>
      </c>
      <c r="AS81" s="32" t="str">
        <f ca="1">IF(AND($C142="Goal",AS$5&gt;=$I142,AS$5&lt;=$I142+$J142-1),2,IF(AND($C142="Milestone",AS$5&gt;=$I142,AS$5&lt;=$I142+$J142-1),1,""))</f>
        <v/>
      </c>
      <c r="AT81" s="32" t="str">
        <f ca="1">IF(AND($C142="Goal",AT$5&gt;=$I142,AT$5&lt;=$I142+$J142-1),2,IF(AND($C142="Milestone",AT$5&gt;=$I142,AT$5&lt;=$I142+$J142-1),1,""))</f>
        <v/>
      </c>
      <c r="AU81" s="32" t="str">
        <f ca="1">IF(AND($C142="Goal",AU$5&gt;=$I142,AU$5&lt;=$I142+$J142-1),2,IF(AND($C142="Milestone",AU$5&gt;=$I142,AU$5&lt;=$I142+$J142-1),1,""))</f>
        <v/>
      </c>
      <c r="AV81" s="32" t="str">
        <f ca="1">IF(AND($C142="Goal",AV$5&gt;=$I142,AV$5&lt;=$I142+$J142-1),2,IF(AND($C142="Milestone",AV$5&gt;=$I142,AV$5&lt;=$I142+$J142-1),1,""))</f>
        <v/>
      </c>
      <c r="AW81" s="32" t="str">
        <f ca="1">IF(AND($C142="Goal",AW$5&gt;=$I142,AW$5&lt;=$I142+$J142-1),2,IF(AND($C142="Milestone",AW$5&gt;=$I142,AW$5&lt;=$I142+$J142-1),1,""))</f>
        <v/>
      </c>
      <c r="AX81" s="32" t="str">
        <f ca="1">IF(AND($C142="Goal",AX$5&gt;=$I142,AX$5&lt;=$I142+$J142-1),2,IF(AND($C142="Milestone",AX$5&gt;=$I142,AX$5&lt;=$I142+$J142-1),1,""))</f>
        <v/>
      </c>
      <c r="AY81" s="32" t="str">
        <f ca="1">IF(AND($C142="Goal",AY$5&gt;=$I142,AY$5&lt;=$I142+$J142-1),2,IF(AND($C142="Milestone",AY$5&gt;=$I142,AY$5&lt;=$I142+$J142-1),1,""))</f>
        <v/>
      </c>
      <c r="AZ81" s="32" t="str">
        <f ca="1">IF(AND($C142="Goal",AZ$5&gt;=$I142,AZ$5&lt;=$I142+$J142-1),2,IF(AND($C142="Milestone",AZ$5&gt;=$I142,AZ$5&lt;=$I142+$J142-1),1,""))</f>
        <v/>
      </c>
      <c r="BA81" s="32" t="str">
        <f ca="1">IF(AND($C142="Goal",BA$5&gt;=$I142,BA$5&lt;=$I142+$J142-1),2,IF(AND($C142="Milestone",BA$5&gt;=$I142,BA$5&lt;=$I142+$J142-1),1,""))</f>
        <v/>
      </c>
      <c r="BB81" s="32" t="str">
        <f ca="1">IF(AND($C142="Goal",BB$5&gt;=$I142,BB$5&lt;=$I142+$J142-1),2,IF(AND($C142="Milestone",BB$5&gt;=$I142,BB$5&lt;=$I142+$J142-1),1,""))</f>
        <v/>
      </c>
      <c r="BC81" s="32" t="str">
        <f ca="1">IF(AND($C142="Goal",BC$5&gt;=$I142,BC$5&lt;=$I142+$J142-1),2,IF(AND($C142="Milestone",BC$5&gt;=$I142,BC$5&lt;=$I142+$J142-1),1,""))</f>
        <v/>
      </c>
      <c r="BD81" s="32" t="str">
        <f ca="1">IF(AND($C142="Goal",BD$5&gt;=$I142,BD$5&lt;=$I142+$J142-1),2,IF(AND($C142="Milestone",BD$5&gt;=$I142,BD$5&lt;=$I142+$J142-1),1,""))</f>
        <v/>
      </c>
      <c r="BE81" s="32" t="str">
        <f ca="1">IF(AND($C142="Goal",BE$5&gt;=$I142,BE$5&lt;=$I142+$J142-1),2,IF(AND($C142="Milestone",BE$5&gt;=$I142,BE$5&lt;=$I142+$J142-1),1,""))</f>
        <v/>
      </c>
      <c r="BF81" s="32" t="str">
        <f ca="1">IF(AND($C142="Goal",BF$5&gt;=$I142,BF$5&lt;=$I142+$J142-1),2,IF(AND($C142="Milestone",BF$5&gt;=$I142,BF$5&lt;=$I142+$J142-1),1,""))</f>
        <v/>
      </c>
      <c r="BG81" s="32" t="str">
        <f ca="1">IF(AND($C142="Goal",BG$5&gt;=$I142,BG$5&lt;=$I142+$J142-1),2,IF(AND($C142="Milestone",BG$5&gt;=$I142,BG$5&lt;=$I142+$J142-1),1,""))</f>
        <v/>
      </c>
      <c r="BH81" s="32" t="str">
        <f ca="1">IF(AND($C142="Goal",BH$5&gt;=$I142,BH$5&lt;=$I142+$J142-1),2,IF(AND($C142="Milestone",BH$5&gt;=$I142,BH$5&lt;=$I142+$J142-1),1,""))</f>
        <v/>
      </c>
      <c r="BI81" s="32" t="str">
        <f ca="1">IF(AND($C142="Goal",BI$5&gt;=$I142,BI$5&lt;=$I142+$J142-1),2,IF(AND($C142="Milestone",BI$5&gt;=$I142,BI$5&lt;=$I142+$J142-1),1,""))</f>
        <v/>
      </c>
      <c r="BJ81" s="32" t="str">
        <f ca="1">IF(AND($C142="Goal",BJ$5&gt;=$I142,BJ$5&lt;=$I142+$J142-1),2,IF(AND($C142="Milestone",BJ$5&gt;=$I142,BJ$5&lt;=$I142+$J142-1),1,""))</f>
        <v/>
      </c>
      <c r="BK81" s="32" t="str">
        <f ca="1">IF(AND($C142="Goal",BK$5&gt;=$I142,BK$5&lt;=$I142+$J142-1),2,IF(AND($C142="Milestone",BK$5&gt;=$I142,BK$5&lt;=$I142+$J142-1),1,""))</f>
        <v/>
      </c>
      <c r="BL81" s="32" t="str">
        <f ca="1">IF(AND($C142="Goal",BL$5&gt;=$I142,BL$5&lt;=$I142+$J142-1),2,IF(AND($C142="Milestone",BL$5&gt;=$I142,BL$5&lt;=$I142+$J142-1),1,""))</f>
        <v/>
      </c>
      <c r="BM81" s="32"/>
      <c r="BN81" s="32"/>
      <c r="BO81" s="32"/>
    </row>
    <row r="82" spans="2:67" ht="30" customHeight="1" x14ac:dyDescent="0.25">
      <c r="B82" s="44" t="s">
        <v>118</v>
      </c>
      <c r="C82" s="30" t="s">
        <v>76</v>
      </c>
      <c r="D82" s="62" t="s">
        <v>44</v>
      </c>
      <c r="E82" s="30" t="s">
        <v>176</v>
      </c>
      <c r="F82" s="30"/>
      <c r="G82" s="62"/>
      <c r="H82" s="27"/>
      <c r="I82" s="49"/>
      <c r="J82" s="51"/>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row>
    <row r="83" spans="2:67" ht="30" customHeight="1" thickBot="1" x14ac:dyDescent="0.3">
      <c r="B83" s="44" t="s">
        <v>119</v>
      </c>
      <c r="C83" s="30" t="s">
        <v>76</v>
      </c>
      <c r="D83" s="30" t="s">
        <v>44</v>
      </c>
      <c r="E83" s="30" t="s">
        <v>176</v>
      </c>
      <c r="F83" s="30"/>
      <c r="G83" s="62"/>
      <c r="H83" s="27"/>
      <c r="I83" s="49"/>
      <c r="J83" s="51"/>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37"/>
      <c r="BF83" s="37"/>
      <c r="BG83" s="37"/>
      <c r="BH83" s="37"/>
      <c r="BI83" s="37"/>
      <c r="BJ83" s="37"/>
      <c r="BK83" s="37"/>
      <c r="BL83" s="37"/>
      <c r="BM83" s="37"/>
      <c r="BN83" s="37"/>
      <c r="BO83" s="37"/>
    </row>
    <row r="84" spans="2:67" ht="30" customHeight="1" x14ac:dyDescent="0.25">
      <c r="B84" s="44" t="s">
        <v>120</v>
      </c>
      <c r="C84" s="30" t="s">
        <v>76</v>
      </c>
      <c r="D84" s="62" t="s">
        <v>44</v>
      </c>
      <c r="E84" s="30" t="s">
        <v>177</v>
      </c>
      <c r="F84" s="30"/>
      <c r="G84" s="62"/>
      <c r="H84" s="27"/>
      <c r="I84" s="49"/>
      <c r="J84" s="51"/>
      <c r="L84" s="32" t="str">
        <f ca="1">IF(AND($C145="Goal",L$5&gt;=$I145,L$5&lt;=$I145+$J145-1),2,IF(AND($C145="Milestone",L$5&gt;=$I145,L$5&lt;=$I145+$J145-1),1,""))</f>
        <v/>
      </c>
      <c r="M84" s="32" t="str">
        <f ca="1">IF(AND($C145="Goal",M$5&gt;=$I145,M$5&lt;=$I145+$J145-1),2,IF(AND($C145="Milestone",M$5&gt;=$I145,M$5&lt;=$I145+$J145-1),1,""))</f>
        <v/>
      </c>
      <c r="N84" s="32" t="str">
        <f ca="1">IF(AND($C145="Goal",N$5&gt;=$I145,N$5&lt;=$I145+$J145-1),2,IF(AND($C145="Milestone",N$5&gt;=$I145,N$5&lt;=$I145+$J145-1),1,""))</f>
        <v/>
      </c>
      <c r="O84" s="32" t="str">
        <f ca="1">IF(AND($C145="Goal",O$5&gt;=$I145,O$5&lt;=$I145+$J145-1),2,IF(AND($C145="Milestone",O$5&gt;=$I145,O$5&lt;=$I145+$J145-1),1,""))</f>
        <v/>
      </c>
      <c r="P84" s="32" t="str">
        <f ca="1">IF(AND($C145="Goal",P$5&gt;=$I145,P$5&lt;=$I145+$J145-1),2,IF(AND($C145="Milestone",P$5&gt;=$I145,P$5&lt;=$I145+$J145-1),1,""))</f>
        <v/>
      </c>
      <c r="Q84" s="32" t="str">
        <f ca="1">IF(AND($C145="Goal",Q$5&gt;=$I145,Q$5&lt;=$I145+$J145-1),2,IF(AND($C145="Milestone",Q$5&gt;=$I145,Q$5&lt;=$I145+$J145-1),1,""))</f>
        <v/>
      </c>
      <c r="R84" s="32" t="str">
        <f ca="1">IF(AND($C145="Goal",R$5&gt;=$I145,R$5&lt;=$I145+$J145-1),2,IF(AND($C145="Milestone",R$5&gt;=$I145,R$5&lt;=$I145+$J145-1),1,""))</f>
        <v/>
      </c>
      <c r="S84" s="32" t="str">
        <f ca="1">IF(AND($C145="Goal",S$5&gt;=$I145,S$5&lt;=$I145+$J145-1),2,IF(AND($C145="Milestone",S$5&gt;=$I145,S$5&lt;=$I145+$J145-1),1,""))</f>
        <v/>
      </c>
      <c r="T84" s="32" t="str">
        <f ca="1">IF(AND($C145="Goal",T$5&gt;=$I145,T$5&lt;=$I145+$J145-1),2,IF(AND($C145="Milestone",T$5&gt;=$I145,T$5&lt;=$I145+$J145-1),1,""))</f>
        <v/>
      </c>
      <c r="U84" s="32" t="str">
        <f ca="1">IF(AND($C145="Goal",U$5&gt;=$I145,U$5&lt;=$I145+$J145-1),2,IF(AND($C145="Milestone",U$5&gt;=$I145,U$5&lt;=$I145+$J145-1),1,""))</f>
        <v/>
      </c>
      <c r="V84" s="32" t="str">
        <f ca="1">IF(AND($C145="Goal",V$5&gt;=$I145,V$5&lt;=$I145+$J145-1),2,IF(AND($C145="Milestone",V$5&gt;=$I145,V$5&lt;=$I145+$J145-1),1,""))</f>
        <v/>
      </c>
      <c r="W84" s="32" t="str">
        <f ca="1">IF(AND($C145="Goal",W$5&gt;=$I145,W$5&lt;=$I145+$J145-1),2,IF(AND($C145="Milestone",W$5&gt;=$I145,W$5&lt;=$I145+$J145-1),1,""))</f>
        <v/>
      </c>
      <c r="X84" s="32" t="str">
        <f ca="1">IF(AND($C145="Goal",X$5&gt;=$I145,X$5&lt;=$I145+$J145-1),2,IF(AND($C145="Milestone",X$5&gt;=$I145,X$5&lt;=$I145+$J145-1),1,""))</f>
        <v/>
      </c>
      <c r="Y84" s="32" t="str">
        <f ca="1">IF(AND($C145="Goal",Y$5&gt;=$I145,Y$5&lt;=$I145+$J145-1),2,IF(AND($C145="Milestone",Y$5&gt;=$I145,Y$5&lt;=$I145+$J145-1),1,""))</f>
        <v/>
      </c>
      <c r="Z84" s="32" t="str">
        <f ca="1">IF(AND($C145="Goal",Z$5&gt;=$I145,Z$5&lt;=$I145+$J145-1),2,IF(AND($C145="Milestone",Z$5&gt;=$I145,Z$5&lt;=$I145+$J145-1),1,""))</f>
        <v/>
      </c>
      <c r="AA84" s="32" t="str">
        <f ca="1">IF(AND($C145="Goal",AA$5&gt;=$I145,AA$5&lt;=$I145+$J145-1),2,IF(AND($C145="Milestone",AA$5&gt;=$I145,AA$5&lt;=$I145+$J145-1),1,""))</f>
        <v/>
      </c>
      <c r="AB84" s="32" t="str">
        <f ca="1">IF(AND($C145="Goal",AB$5&gt;=$I145,AB$5&lt;=$I145+$J145-1),2,IF(AND($C145="Milestone",AB$5&gt;=$I145,AB$5&lt;=$I145+$J145-1),1,""))</f>
        <v/>
      </c>
      <c r="AC84" s="32" t="str">
        <f ca="1">IF(AND($C145="Goal",AC$5&gt;=$I145,AC$5&lt;=$I145+$J145-1),2,IF(AND($C145="Milestone",AC$5&gt;=$I145,AC$5&lt;=$I145+$J145-1),1,""))</f>
        <v/>
      </c>
      <c r="AD84" s="32" t="str">
        <f ca="1">IF(AND($C145="Goal",AD$5&gt;=$I145,AD$5&lt;=$I145+$J145-1),2,IF(AND($C145="Milestone",AD$5&gt;=$I145,AD$5&lt;=$I145+$J145-1),1,""))</f>
        <v/>
      </c>
      <c r="AE84" s="32" t="str">
        <f ca="1">IF(AND($C145="Goal",AE$5&gt;=$I145,AE$5&lt;=$I145+$J145-1),2,IF(AND($C145="Milestone",AE$5&gt;=$I145,AE$5&lt;=$I145+$J145-1),1,""))</f>
        <v/>
      </c>
      <c r="AF84" s="32" t="str">
        <f ca="1">IF(AND($C145="Goal",AF$5&gt;=$I145,AF$5&lt;=$I145+$J145-1),2,IF(AND($C145="Milestone",AF$5&gt;=$I145,AF$5&lt;=$I145+$J145-1),1,""))</f>
        <v/>
      </c>
      <c r="AG84" s="32" t="str">
        <f ca="1">IF(AND($C145="Goal",AG$5&gt;=$I145,AG$5&lt;=$I145+$J145-1),2,IF(AND($C145="Milestone",AG$5&gt;=$I145,AG$5&lt;=$I145+$J145-1),1,""))</f>
        <v/>
      </c>
      <c r="AH84" s="32" t="str">
        <f ca="1">IF(AND($C145="Goal",AH$5&gt;=$I145,AH$5&lt;=$I145+$J145-1),2,IF(AND($C145="Milestone",AH$5&gt;=$I145,AH$5&lt;=$I145+$J145-1),1,""))</f>
        <v/>
      </c>
      <c r="AI84" s="32" t="str">
        <f ca="1">IF(AND($C145="Goal",AI$5&gt;=$I145,AI$5&lt;=$I145+$J145-1),2,IF(AND($C145="Milestone",AI$5&gt;=$I145,AI$5&lt;=$I145+$J145-1),1,""))</f>
        <v/>
      </c>
      <c r="AJ84" s="32" t="str">
        <f ca="1">IF(AND($C145="Goal",AJ$5&gt;=$I145,AJ$5&lt;=$I145+$J145-1),2,IF(AND($C145="Milestone",AJ$5&gt;=$I145,AJ$5&lt;=$I145+$J145-1),1,""))</f>
        <v/>
      </c>
      <c r="AK84" s="32" t="str">
        <f ca="1">IF(AND($C145="Goal",AK$5&gt;=$I145,AK$5&lt;=$I145+$J145-1),2,IF(AND($C145="Milestone",AK$5&gt;=$I145,AK$5&lt;=$I145+$J145-1),1,""))</f>
        <v/>
      </c>
      <c r="AL84" s="32" t="str">
        <f ca="1">IF(AND($C145="Goal",AL$5&gt;=$I145,AL$5&lt;=$I145+$J145-1),2,IF(AND($C145="Milestone",AL$5&gt;=$I145,AL$5&lt;=$I145+$J145-1),1,""))</f>
        <v/>
      </c>
      <c r="AM84" s="32" t="str">
        <f ca="1">IF(AND($C145="Goal",AM$5&gt;=$I145,AM$5&lt;=$I145+$J145-1),2,IF(AND($C145="Milestone",AM$5&gt;=$I145,AM$5&lt;=$I145+$J145-1),1,""))</f>
        <v/>
      </c>
      <c r="AN84" s="32" t="str">
        <f ca="1">IF(AND($C145="Goal",AN$5&gt;=$I145,AN$5&lt;=$I145+$J145-1),2,IF(AND($C145="Milestone",AN$5&gt;=$I145,AN$5&lt;=$I145+$J145-1),1,""))</f>
        <v/>
      </c>
      <c r="AO84" s="32" t="str">
        <f ca="1">IF(AND($C145="Goal",AO$5&gt;=$I145,AO$5&lt;=$I145+$J145-1),2,IF(AND($C145="Milestone",AO$5&gt;=$I145,AO$5&lt;=$I145+$J145-1),1,""))</f>
        <v/>
      </c>
      <c r="AP84" s="32" t="str">
        <f ca="1">IF(AND($C145="Goal",AP$5&gt;=$I145,AP$5&lt;=$I145+$J145-1),2,IF(AND($C145="Milestone",AP$5&gt;=$I145,AP$5&lt;=$I145+$J145-1),1,""))</f>
        <v/>
      </c>
      <c r="AQ84" s="32" t="str">
        <f ca="1">IF(AND($C145="Goal",AQ$5&gt;=$I145,AQ$5&lt;=$I145+$J145-1),2,IF(AND($C145="Milestone",AQ$5&gt;=$I145,AQ$5&lt;=$I145+$J145-1),1,""))</f>
        <v/>
      </c>
      <c r="AR84" s="32" t="str">
        <f ca="1">IF(AND($C145="Goal",AR$5&gt;=$I145,AR$5&lt;=$I145+$J145-1),2,IF(AND($C145="Milestone",AR$5&gt;=$I145,AR$5&lt;=$I145+$J145-1),1,""))</f>
        <v/>
      </c>
      <c r="AS84" s="32" t="str">
        <f ca="1">IF(AND($C145="Goal",AS$5&gt;=$I145,AS$5&lt;=$I145+$J145-1),2,IF(AND($C145="Milestone",AS$5&gt;=$I145,AS$5&lt;=$I145+$J145-1),1,""))</f>
        <v/>
      </c>
      <c r="AT84" s="32" t="str">
        <f ca="1">IF(AND($C145="Goal",AT$5&gt;=$I145,AT$5&lt;=$I145+$J145-1),2,IF(AND($C145="Milestone",AT$5&gt;=$I145,AT$5&lt;=$I145+$J145-1),1,""))</f>
        <v/>
      </c>
      <c r="AU84" s="32" t="str">
        <f ca="1">IF(AND($C145="Goal",AU$5&gt;=$I145,AU$5&lt;=$I145+$J145-1),2,IF(AND($C145="Milestone",AU$5&gt;=$I145,AU$5&lt;=$I145+$J145-1),1,""))</f>
        <v/>
      </c>
      <c r="AV84" s="32" t="str">
        <f ca="1">IF(AND($C145="Goal",AV$5&gt;=$I145,AV$5&lt;=$I145+$J145-1),2,IF(AND($C145="Milestone",AV$5&gt;=$I145,AV$5&lt;=$I145+$J145-1),1,""))</f>
        <v/>
      </c>
      <c r="AW84" s="32" t="str">
        <f ca="1">IF(AND($C145="Goal",AW$5&gt;=$I145,AW$5&lt;=$I145+$J145-1),2,IF(AND($C145="Milestone",AW$5&gt;=$I145,AW$5&lt;=$I145+$J145-1),1,""))</f>
        <v/>
      </c>
      <c r="AX84" s="32" t="str">
        <f ca="1">IF(AND($C145="Goal",AX$5&gt;=$I145,AX$5&lt;=$I145+$J145-1),2,IF(AND($C145="Milestone",AX$5&gt;=$I145,AX$5&lt;=$I145+$J145-1),1,""))</f>
        <v/>
      </c>
      <c r="AY84" s="32" t="str">
        <f ca="1">IF(AND($C145="Goal",AY$5&gt;=$I145,AY$5&lt;=$I145+$J145-1),2,IF(AND($C145="Milestone",AY$5&gt;=$I145,AY$5&lt;=$I145+$J145-1),1,""))</f>
        <v/>
      </c>
      <c r="AZ84" s="32" t="str">
        <f ca="1">IF(AND($C145="Goal",AZ$5&gt;=$I145,AZ$5&lt;=$I145+$J145-1),2,IF(AND($C145="Milestone",AZ$5&gt;=$I145,AZ$5&lt;=$I145+$J145-1),1,""))</f>
        <v/>
      </c>
      <c r="BA84" s="32" t="str">
        <f ca="1">IF(AND($C145="Goal",BA$5&gt;=$I145,BA$5&lt;=$I145+$J145-1),2,IF(AND($C145="Milestone",BA$5&gt;=$I145,BA$5&lt;=$I145+$J145-1),1,""))</f>
        <v/>
      </c>
      <c r="BB84" s="32" t="str">
        <f ca="1">IF(AND($C145="Goal",BB$5&gt;=$I145,BB$5&lt;=$I145+$J145-1),2,IF(AND($C145="Milestone",BB$5&gt;=$I145,BB$5&lt;=$I145+$J145-1),1,""))</f>
        <v/>
      </c>
      <c r="BC84" s="32" t="str">
        <f ca="1">IF(AND($C145="Goal",BC$5&gt;=$I145,BC$5&lt;=$I145+$J145-1),2,IF(AND($C145="Milestone",BC$5&gt;=$I145,BC$5&lt;=$I145+$J145-1),1,""))</f>
        <v/>
      </c>
      <c r="BD84" s="32" t="str">
        <f ca="1">IF(AND($C145="Goal",BD$5&gt;=$I145,BD$5&lt;=$I145+$J145-1),2,IF(AND($C145="Milestone",BD$5&gt;=$I145,BD$5&lt;=$I145+$J145-1),1,""))</f>
        <v/>
      </c>
      <c r="BE84" s="32" t="str">
        <f ca="1">IF(AND($C145="Goal",BE$5&gt;=$I145,BE$5&lt;=$I145+$J145-1),2,IF(AND($C145="Milestone",BE$5&gt;=$I145,BE$5&lt;=$I145+$J145-1),1,""))</f>
        <v/>
      </c>
      <c r="BF84" s="32" t="str">
        <f ca="1">IF(AND($C145="Goal",BF$5&gt;=$I145,BF$5&lt;=$I145+$J145-1),2,IF(AND($C145="Milestone",BF$5&gt;=$I145,BF$5&lt;=$I145+$J145-1),1,""))</f>
        <v/>
      </c>
      <c r="BG84" s="32" t="str">
        <f ca="1">IF(AND($C145="Goal",BG$5&gt;=$I145,BG$5&lt;=$I145+$J145-1),2,IF(AND($C145="Milestone",BG$5&gt;=$I145,BG$5&lt;=$I145+$J145-1),1,""))</f>
        <v/>
      </c>
      <c r="BH84" s="32" t="str">
        <f ca="1">IF(AND($C145="Goal",BH$5&gt;=$I145,BH$5&lt;=$I145+$J145-1),2,IF(AND($C145="Milestone",BH$5&gt;=$I145,BH$5&lt;=$I145+$J145-1),1,""))</f>
        <v/>
      </c>
      <c r="BI84" s="32" t="str">
        <f ca="1">IF(AND($C145="Goal",BI$5&gt;=$I145,BI$5&lt;=$I145+$J145-1),2,IF(AND($C145="Milestone",BI$5&gt;=$I145,BI$5&lt;=$I145+$J145-1),1,""))</f>
        <v/>
      </c>
      <c r="BJ84" s="32" t="str">
        <f ca="1">IF(AND($C145="Goal",BJ$5&gt;=$I145,BJ$5&lt;=$I145+$J145-1),2,IF(AND($C145="Milestone",BJ$5&gt;=$I145,BJ$5&lt;=$I145+$J145-1),1,""))</f>
        <v/>
      </c>
      <c r="BK84" s="32" t="str">
        <f ca="1">IF(AND($C145="Goal",BK$5&gt;=$I145,BK$5&lt;=$I145+$J145-1),2,IF(AND($C145="Milestone",BK$5&gt;=$I145,BK$5&lt;=$I145+$J145-1),1,""))</f>
        <v/>
      </c>
      <c r="BL84" s="32" t="str">
        <f ca="1">IF(AND($C145="Goal",BL$5&gt;=$I145,BL$5&lt;=$I145+$J145-1),2,IF(AND($C145="Milestone",BL$5&gt;=$I145,BL$5&lt;=$I145+$J145-1),1,""))</f>
        <v/>
      </c>
      <c r="BM84" s="32"/>
      <c r="BN84" s="32"/>
      <c r="BO84" s="32"/>
    </row>
    <row r="85" spans="2:67" ht="30" customHeight="1" x14ac:dyDescent="0.25">
      <c r="B85" s="25" t="s">
        <v>121</v>
      </c>
      <c r="C85" s="30" t="s">
        <v>76</v>
      </c>
      <c r="D85" s="30" t="s">
        <v>44</v>
      </c>
      <c r="E85" s="30" t="s">
        <v>177</v>
      </c>
      <c r="F85" s="30"/>
      <c r="G85" s="62"/>
      <c r="H85" s="27"/>
      <c r="I85" s="49"/>
      <c r="J85" s="51"/>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2"/>
      <c r="BN85" s="32"/>
      <c r="BO85" s="32"/>
    </row>
    <row r="86" spans="2:67" ht="30" customHeight="1" thickBot="1" x14ac:dyDescent="0.3">
      <c r="B86" s="44" t="s">
        <v>122</v>
      </c>
      <c r="C86" s="30" t="s">
        <v>76</v>
      </c>
      <c r="D86" s="62" t="s">
        <v>44</v>
      </c>
      <c r="E86" s="30" t="s">
        <v>177</v>
      </c>
      <c r="F86" s="30"/>
      <c r="G86" s="62"/>
      <c r="H86" s="27"/>
      <c r="I86" s="49"/>
      <c r="J86" s="51"/>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c r="BO86" s="37"/>
    </row>
    <row r="87" spans="2:67" ht="30" customHeight="1" x14ac:dyDescent="0.25">
      <c r="B87" s="44" t="s">
        <v>123</v>
      </c>
      <c r="C87" s="30" t="s">
        <v>76</v>
      </c>
      <c r="D87" s="30" t="s">
        <v>44</v>
      </c>
      <c r="E87" s="30" t="s">
        <v>177</v>
      </c>
      <c r="F87" s="30"/>
      <c r="G87" s="62"/>
      <c r="H87" s="27"/>
      <c r="I87" s="49"/>
      <c r="J87" s="51"/>
      <c r="L87" s="32" t="str">
        <f ca="1">IF(AND($C148="Goal",L$5&gt;=$I148,L$5&lt;=$I148+$J148-1),2,IF(AND($C148="Milestone",L$5&gt;=$I148,L$5&lt;=$I148+$J148-1),1,""))</f>
        <v/>
      </c>
      <c r="M87" s="32" t="str">
        <f ca="1">IF(AND($C148="Goal",M$5&gt;=$I148,M$5&lt;=$I148+$J148-1),2,IF(AND($C148="Milestone",M$5&gt;=$I148,M$5&lt;=$I148+$J148-1),1,""))</f>
        <v/>
      </c>
      <c r="N87" s="32" t="str">
        <f ca="1">IF(AND($C148="Goal",N$5&gt;=$I148,N$5&lt;=$I148+$J148-1),2,IF(AND($C148="Milestone",N$5&gt;=$I148,N$5&lt;=$I148+$J148-1),1,""))</f>
        <v/>
      </c>
      <c r="O87" s="32" t="str">
        <f ca="1">IF(AND($C148="Goal",O$5&gt;=$I148,O$5&lt;=$I148+$J148-1),2,IF(AND($C148="Milestone",O$5&gt;=$I148,O$5&lt;=$I148+$J148-1),1,""))</f>
        <v/>
      </c>
      <c r="P87" s="32" t="str">
        <f ca="1">IF(AND($C148="Goal",P$5&gt;=$I148,P$5&lt;=$I148+$J148-1),2,IF(AND($C148="Milestone",P$5&gt;=$I148,P$5&lt;=$I148+$J148-1),1,""))</f>
        <v/>
      </c>
      <c r="Q87" s="32" t="str">
        <f ca="1">IF(AND($C148="Goal",Q$5&gt;=$I148,Q$5&lt;=$I148+$J148-1),2,IF(AND($C148="Milestone",Q$5&gt;=$I148,Q$5&lt;=$I148+$J148-1),1,""))</f>
        <v/>
      </c>
      <c r="R87" s="32" t="str">
        <f ca="1">IF(AND($C148="Goal",R$5&gt;=$I148,R$5&lt;=$I148+$J148-1),2,IF(AND($C148="Milestone",R$5&gt;=$I148,R$5&lt;=$I148+$J148-1),1,""))</f>
        <v/>
      </c>
      <c r="S87" s="32" t="str">
        <f ca="1">IF(AND($C148="Goal",S$5&gt;=$I148,S$5&lt;=$I148+$J148-1),2,IF(AND($C148="Milestone",S$5&gt;=$I148,S$5&lt;=$I148+$J148-1),1,""))</f>
        <v/>
      </c>
      <c r="T87" s="32" t="str">
        <f ca="1">IF(AND($C148="Goal",T$5&gt;=$I148,T$5&lt;=$I148+$J148-1),2,IF(AND($C148="Milestone",T$5&gt;=$I148,T$5&lt;=$I148+$J148-1),1,""))</f>
        <v/>
      </c>
      <c r="U87" s="32" t="str">
        <f ca="1">IF(AND($C148="Goal",U$5&gt;=$I148,U$5&lt;=$I148+$J148-1),2,IF(AND($C148="Milestone",U$5&gt;=$I148,U$5&lt;=$I148+$J148-1),1,""))</f>
        <v/>
      </c>
      <c r="V87" s="32" t="str">
        <f ca="1">IF(AND($C148="Goal",V$5&gt;=$I148,V$5&lt;=$I148+$J148-1),2,IF(AND($C148="Milestone",V$5&gt;=$I148,V$5&lt;=$I148+$J148-1),1,""))</f>
        <v/>
      </c>
      <c r="W87" s="32" t="str">
        <f ca="1">IF(AND($C148="Goal",W$5&gt;=$I148,W$5&lt;=$I148+$J148-1),2,IF(AND($C148="Milestone",W$5&gt;=$I148,W$5&lt;=$I148+$J148-1),1,""))</f>
        <v/>
      </c>
      <c r="X87" s="32" t="str">
        <f ca="1">IF(AND($C148="Goal",X$5&gt;=$I148,X$5&lt;=$I148+$J148-1),2,IF(AND($C148="Milestone",X$5&gt;=$I148,X$5&lt;=$I148+$J148-1),1,""))</f>
        <v/>
      </c>
      <c r="Y87" s="32" t="str">
        <f ca="1">IF(AND($C148="Goal",Y$5&gt;=$I148,Y$5&lt;=$I148+$J148-1),2,IF(AND($C148="Milestone",Y$5&gt;=$I148,Y$5&lt;=$I148+$J148-1),1,""))</f>
        <v/>
      </c>
      <c r="Z87" s="32" t="str">
        <f ca="1">IF(AND($C148="Goal",Z$5&gt;=$I148,Z$5&lt;=$I148+$J148-1),2,IF(AND($C148="Milestone",Z$5&gt;=$I148,Z$5&lt;=$I148+$J148-1),1,""))</f>
        <v/>
      </c>
      <c r="AA87" s="32" t="str">
        <f ca="1">IF(AND($C148="Goal",AA$5&gt;=$I148,AA$5&lt;=$I148+$J148-1),2,IF(AND($C148="Milestone",AA$5&gt;=$I148,AA$5&lt;=$I148+$J148-1),1,""))</f>
        <v/>
      </c>
      <c r="AB87" s="32" t="str">
        <f ca="1">IF(AND($C148="Goal",AB$5&gt;=$I148,AB$5&lt;=$I148+$J148-1),2,IF(AND($C148="Milestone",AB$5&gt;=$I148,AB$5&lt;=$I148+$J148-1),1,""))</f>
        <v/>
      </c>
      <c r="AC87" s="32" t="str">
        <f ca="1">IF(AND($C148="Goal",AC$5&gt;=$I148,AC$5&lt;=$I148+$J148-1),2,IF(AND($C148="Milestone",AC$5&gt;=$I148,AC$5&lt;=$I148+$J148-1),1,""))</f>
        <v/>
      </c>
      <c r="AD87" s="32" t="str">
        <f ca="1">IF(AND($C148="Goal",AD$5&gt;=$I148,AD$5&lt;=$I148+$J148-1),2,IF(AND($C148="Milestone",AD$5&gt;=$I148,AD$5&lt;=$I148+$J148-1),1,""))</f>
        <v/>
      </c>
      <c r="AE87" s="32" t="str">
        <f ca="1">IF(AND($C148="Goal",AE$5&gt;=$I148,AE$5&lt;=$I148+$J148-1),2,IF(AND($C148="Milestone",AE$5&gt;=$I148,AE$5&lt;=$I148+$J148-1),1,""))</f>
        <v/>
      </c>
      <c r="AF87" s="32" t="str">
        <f ca="1">IF(AND($C148="Goal",AF$5&gt;=$I148,AF$5&lt;=$I148+$J148-1),2,IF(AND($C148="Milestone",AF$5&gt;=$I148,AF$5&lt;=$I148+$J148-1),1,""))</f>
        <v/>
      </c>
      <c r="AG87" s="32" t="str">
        <f ca="1">IF(AND($C148="Goal",AG$5&gt;=$I148,AG$5&lt;=$I148+$J148-1),2,IF(AND($C148="Milestone",AG$5&gt;=$I148,AG$5&lt;=$I148+$J148-1),1,""))</f>
        <v/>
      </c>
      <c r="AH87" s="32" t="str">
        <f ca="1">IF(AND($C148="Goal",AH$5&gt;=$I148,AH$5&lt;=$I148+$J148-1),2,IF(AND($C148="Milestone",AH$5&gt;=$I148,AH$5&lt;=$I148+$J148-1),1,""))</f>
        <v/>
      </c>
      <c r="AI87" s="32" t="str">
        <f ca="1">IF(AND($C148="Goal",AI$5&gt;=$I148,AI$5&lt;=$I148+$J148-1),2,IF(AND($C148="Milestone",AI$5&gt;=$I148,AI$5&lt;=$I148+$J148-1),1,""))</f>
        <v/>
      </c>
      <c r="AJ87" s="32" t="str">
        <f ca="1">IF(AND($C148="Goal",AJ$5&gt;=$I148,AJ$5&lt;=$I148+$J148-1),2,IF(AND($C148="Milestone",AJ$5&gt;=$I148,AJ$5&lt;=$I148+$J148-1),1,""))</f>
        <v/>
      </c>
      <c r="AK87" s="32" t="str">
        <f ca="1">IF(AND($C148="Goal",AK$5&gt;=$I148,AK$5&lt;=$I148+$J148-1),2,IF(AND($C148="Milestone",AK$5&gt;=$I148,AK$5&lt;=$I148+$J148-1),1,""))</f>
        <v/>
      </c>
      <c r="AL87" s="32" t="str">
        <f ca="1">IF(AND($C148="Goal",AL$5&gt;=$I148,AL$5&lt;=$I148+$J148-1),2,IF(AND($C148="Milestone",AL$5&gt;=$I148,AL$5&lt;=$I148+$J148-1),1,""))</f>
        <v/>
      </c>
      <c r="AM87" s="32" t="str">
        <f ca="1">IF(AND($C148="Goal",AM$5&gt;=$I148,AM$5&lt;=$I148+$J148-1),2,IF(AND($C148="Milestone",AM$5&gt;=$I148,AM$5&lt;=$I148+$J148-1),1,""))</f>
        <v/>
      </c>
      <c r="AN87" s="32" t="str">
        <f ca="1">IF(AND($C148="Goal",AN$5&gt;=$I148,AN$5&lt;=$I148+$J148-1),2,IF(AND($C148="Milestone",AN$5&gt;=$I148,AN$5&lt;=$I148+$J148-1),1,""))</f>
        <v/>
      </c>
      <c r="AO87" s="32" t="str">
        <f ca="1">IF(AND($C148="Goal",AO$5&gt;=$I148,AO$5&lt;=$I148+$J148-1),2,IF(AND($C148="Milestone",AO$5&gt;=$I148,AO$5&lt;=$I148+$J148-1),1,""))</f>
        <v/>
      </c>
      <c r="AP87" s="32" t="str">
        <f ca="1">IF(AND($C148="Goal",AP$5&gt;=$I148,AP$5&lt;=$I148+$J148-1),2,IF(AND($C148="Milestone",AP$5&gt;=$I148,AP$5&lt;=$I148+$J148-1),1,""))</f>
        <v/>
      </c>
      <c r="AQ87" s="32" t="str">
        <f ca="1">IF(AND($C148="Goal",AQ$5&gt;=$I148,AQ$5&lt;=$I148+$J148-1),2,IF(AND($C148="Milestone",AQ$5&gt;=$I148,AQ$5&lt;=$I148+$J148-1),1,""))</f>
        <v/>
      </c>
      <c r="AR87" s="32" t="str">
        <f ca="1">IF(AND($C148="Goal",AR$5&gt;=$I148,AR$5&lt;=$I148+$J148-1),2,IF(AND($C148="Milestone",AR$5&gt;=$I148,AR$5&lt;=$I148+$J148-1),1,""))</f>
        <v/>
      </c>
      <c r="AS87" s="32" t="str">
        <f ca="1">IF(AND($C148="Goal",AS$5&gt;=$I148,AS$5&lt;=$I148+$J148-1),2,IF(AND($C148="Milestone",AS$5&gt;=$I148,AS$5&lt;=$I148+$J148-1),1,""))</f>
        <v/>
      </c>
      <c r="AT87" s="32" t="str">
        <f ca="1">IF(AND($C148="Goal",AT$5&gt;=$I148,AT$5&lt;=$I148+$J148-1),2,IF(AND($C148="Milestone",AT$5&gt;=$I148,AT$5&lt;=$I148+$J148-1),1,""))</f>
        <v/>
      </c>
      <c r="AU87" s="32" t="str">
        <f ca="1">IF(AND($C148="Goal",AU$5&gt;=$I148,AU$5&lt;=$I148+$J148-1),2,IF(AND($C148="Milestone",AU$5&gt;=$I148,AU$5&lt;=$I148+$J148-1),1,""))</f>
        <v/>
      </c>
      <c r="AV87" s="32" t="str">
        <f ca="1">IF(AND($C148="Goal",AV$5&gt;=$I148,AV$5&lt;=$I148+$J148-1),2,IF(AND($C148="Milestone",AV$5&gt;=$I148,AV$5&lt;=$I148+$J148-1),1,""))</f>
        <v/>
      </c>
      <c r="AW87" s="32" t="str">
        <f ca="1">IF(AND($C148="Goal",AW$5&gt;=$I148,AW$5&lt;=$I148+$J148-1),2,IF(AND($C148="Milestone",AW$5&gt;=$I148,AW$5&lt;=$I148+$J148-1),1,""))</f>
        <v/>
      </c>
      <c r="AX87" s="32" t="str">
        <f ca="1">IF(AND($C148="Goal",AX$5&gt;=$I148,AX$5&lt;=$I148+$J148-1),2,IF(AND($C148="Milestone",AX$5&gt;=$I148,AX$5&lt;=$I148+$J148-1),1,""))</f>
        <v/>
      </c>
      <c r="AY87" s="32" t="str">
        <f ca="1">IF(AND($C148="Goal",AY$5&gt;=$I148,AY$5&lt;=$I148+$J148-1),2,IF(AND($C148="Milestone",AY$5&gt;=$I148,AY$5&lt;=$I148+$J148-1),1,""))</f>
        <v/>
      </c>
      <c r="AZ87" s="32" t="str">
        <f ca="1">IF(AND($C148="Goal",AZ$5&gt;=$I148,AZ$5&lt;=$I148+$J148-1),2,IF(AND($C148="Milestone",AZ$5&gt;=$I148,AZ$5&lt;=$I148+$J148-1),1,""))</f>
        <v/>
      </c>
      <c r="BA87" s="32" t="str">
        <f ca="1">IF(AND($C148="Goal",BA$5&gt;=$I148,BA$5&lt;=$I148+$J148-1),2,IF(AND($C148="Milestone",BA$5&gt;=$I148,BA$5&lt;=$I148+$J148-1),1,""))</f>
        <v/>
      </c>
      <c r="BB87" s="32" t="str">
        <f ca="1">IF(AND($C148="Goal",BB$5&gt;=$I148,BB$5&lt;=$I148+$J148-1),2,IF(AND($C148="Milestone",BB$5&gt;=$I148,BB$5&lt;=$I148+$J148-1),1,""))</f>
        <v/>
      </c>
      <c r="BC87" s="32" t="str">
        <f ca="1">IF(AND($C148="Goal",BC$5&gt;=$I148,BC$5&lt;=$I148+$J148-1),2,IF(AND($C148="Milestone",BC$5&gt;=$I148,BC$5&lt;=$I148+$J148-1),1,""))</f>
        <v/>
      </c>
      <c r="BD87" s="32" t="str">
        <f ca="1">IF(AND($C148="Goal",BD$5&gt;=$I148,BD$5&lt;=$I148+$J148-1),2,IF(AND($C148="Milestone",BD$5&gt;=$I148,BD$5&lt;=$I148+$J148-1),1,""))</f>
        <v/>
      </c>
      <c r="BE87" s="32" t="str">
        <f ca="1">IF(AND($C148="Goal",BE$5&gt;=$I148,BE$5&lt;=$I148+$J148-1),2,IF(AND($C148="Milestone",BE$5&gt;=$I148,BE$5&lt;=$I148+$J148-1),1,""))</f>
        <v/>
      </c>
      <c r="BF87" s="32" t="str">
        <f ca="1">IF(AND($C148="Goal",BF$5&gt;=$I148,BF$5&lt;=$I148+$J148-1),2,IF(AND($C148="Milestone",BF$5&gt;=$I148,BF$5&lt;=$I148+$J148-1),1,""))</f>
        <v/>
      </c>
      <c r="BG87" s="32" t="str">
        <f ca="1">IF(AND($C148="Goal",BG$5&gt;=$I148,BG$5&lt;=$I148+$J148-1),2,IF(AND($C148="Milestone",BG$5&gt;=$I148,BG$5&lt;=$I148+$J148-1),1,""))</f>
        <v/>
      </c>
      <c r="BH87" s="32" t="str">
        <f ca="1">IF(AND($C148="Goal",BH$5&gt;=$I148,BH$5&lt;=$I148+$J148-1),2,IF(AND($C148="Milestone",BH$5&gt;=$I148,BH$5&lt;=$I148+$J148-1),1,""))</f>
        <v/>
      </c>
      <c r="BI87" s="32" t="str">
        <f ca="1">IF(AND($C148="Goal",BI$5&gt;=$I148,BI$5&lt;=$I148+$J148-1),2,IF(AND($C148="Milestone",BI$5&gt;=$I148,BI$5&lt;=$I148+$J148-1),1,""))</f>
        <v/>
      </c>
      <c r="BJ87" s="32" t="str">
        <f ca="1">IF(AND($C148="Goal",BJ$5&gt;=$I148,BJ$5&lt;=$I148+$J148-1),2,IF(AND($C148="Milestone",BJ$5&gt;=$I148,BJ$5&lt;=$I148+$J148-1),1,""))</f>
        <v/>
      </c>
      <c r="BK87" s="32" t="str">
        <f ca="1">IF(AND($C148="Goal",BK$5&gt;=$I148,BK$5&lt;=$I148+$J148-1),2,IF(AND($C148="Milestone",BK$5&gt;=$I148,BK$5&lt;=$I148+$J148-1),1,""))</f>
        <v/>
      </c>
      <c r="BL87" s="32" t="str">
        <f ca="1">IF(AND($C148="Goal",BL$5&gt;=$I148,BL$5&lt;=$I148+$J148-1),2,IF(AND($C148="Milestone",BL$5&gt;=$I148,BL$5&lt;=$I148+$J148-1),1,""))</f>
        <v/>
      </c>
      <c r="BM87" s="32"/>
      <c r="BN87" s="32"/>
      <c r="BO87" s="32"/>
    </row>
    <row r="88" spans="2:67" ht="30" customHeight="1" x14ac:dyDescent="0.25">
      <c r="B88" s="44" t="s">
        <v>124</v>
      </c>
      <c r="C88" s="30" t="s">
        <v>76</v>
      </c>
      <c r="D88" s="62" t="s">
        <v>44</v>
      </c>
      <c r="E88" s="30" t="s">
        <v>177</v>
      </c>
      <c r="F88" s="30"/>
      <c r="G88" s="62"/>
      <c r="H88" s="27"/>
      <c r="I88" s="49"/>
      <c r="J88" s="51"/>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32"/>
    </row>
    <row r="89" spans="2:67" ht="30" customHeight="1" x14ac:dyDescent="0.25">
      <c r="B89" s="44" t="s">
        <v>125</v>
      </c>
      <c r="C89" s="30" t="s">
        <v>76</v>
      </c>
      <c r="D89" s="30" t="s">
        <v>44</v>
      </c>
      <c r="E89" s="30" t="s">
        <v>177</v>
      </c>
      <c r="F89" s="30"/>
      <c r="G89" s="62"/>
      <c r="H89" s="27"/>
      <c r="I89" s="49"/>
      <c r="J89" s="51"/>
      <c r="L89" s="63"/>
      <c r="M89" s="63"/>
      <c r="N89" s="63"/>
      <c r="O89" s="63"/>
      <c r="P89" s="63"/>
      <c r="Q89" s="63"/>
      <c r="R89" s="63"/>
      <c r="S89" s="63"/>
      <c r="T89" s="63"/>
      <c r="U89" s="63"/>
      <c r="V89" s="63"/>
      <c r="W89" s="63"/>
      <c r="X89" s="63"/>
      <c r="Y89" s="63"/>
      <c r="Z89" s="63"/>
      <c r="AA89" s="63"/>
      <c r="AB89" s="63"/>
      <c r="AC89" s="63"/>
      <c r="AD89" s="63"/>
      <c r="AE89" s="63"/>
      <c r="AF89" s="63"/>
      <c r="AG89" s="63"/>
      <c r="AH89" s="63"/>
      <c r="AI89" s="63"/>
      <c r="AJ89" s="63"/>
      <c r="AK89" s="63"/>
      <c r="AL89" s="63"/>
      <c r="AM89" s="63"/>
      <c r="AN89" s="63"/>
      <c r="AO89" s="63"/>
      <c r="AP89" s="63"/>
      <c r="AQ89" s="63"/>
      <c r="AR89" s="63"/>
      <c r="AS89" s="63"/>
      <c r="AT89" s="63"/>
      <c r="AU89" s="63"/>
      <c r="AV89" s="63"/>
      <c r="AW89" s="63"/>
      <c r="AX89" s="63"/>
      <c r="AY89" s="63"/>
      <c r="AZ89" s="63"/>
      <c r="BA89" s="63"/>
      <c r="BB89" s="63"/>
      <c r="BC89" s="63"/>
      <c r="BD89" s="63"/>
      <c r="BE89" s="63"/>
      <c r="BF89" s="63"/>
      <c r="BG89" s="63"/>
      <c r="BH89" s="63"/>
      <c r="BI89" s="63"/>
      <c r="BJ89" s="63"/>
      <c r="BK89" s="63"/>
      <c r="BL89" s="63"/>
      <c r="BM89" s="63"/>
      <c r="BN89" s="63"/>
      <c r="BO89" s="63"/>
    </row>
    <row r="90" spans="2:67" ht="30" customHeight="1" x14ac:dyDescent="0.25">
      <c r="B90" s="44" t="s">
        <v>126</v>
      </c>
      <c r="C90" s="30" t="s">
        <v>76</v>
      </c>
      <c r="D90" s="62" t="s">
        <v>44</v>
      </c>
      <c r="E90" s="30" t="s">
        <v>177</v>
      </c>
      <c r="F90" s="30"/>
      <c r="G90" s="62"/>
      <c r="H90" s="27"/>
      <c r="I90" s="49"/>
      <c r="J90" s="51"/>
      <c r="L90" s="63"/>
      <c r="M90" s="63"/>
      <c r="N90" s="63"/>
      <c r="O90" s="63"/>
      <c r="P90" s="63"/>
      <c r="Q90" s="63"/>
      <c r="R90" s="63"/>
      <c r="S90" s="63"/>
      <c r="T90" s="63"/>
      <c r="U90" s="63"/>
      <c r="V90" s="63"/>
      <c r="W90" s="63"/>
      <c r="X90" s="63"/>
      <c r="Y90" s="63"/>
      <c r="Z90" s="63"/>
      <c r="AA90" s="63"/>
      <c r="AB90" s="63"/>
      <c r="AC90" s="63"/>
      <c r="AD90" s="63"/>
      <c r="AE90" s="63"/>
      <c r="AF90" s="63"/>
      <c r="AG90" s="63"/>
      <c r="AH90" s="63"/>
      <c r="AI90" s="63"/>
      <c r="AJ90" s="63"/>
      <c r="AK90" s="63"/>
      <c r="AL90" s="63"/>
      <c r="AM90" s="63"/>
      <c r="AN90" s="63"/>
      <c r="AO90" s="63"/>
      <c r="AP90" s="63"/>
      <c r="AQ90" s="63"/>
      <c r="AR90" s="63"/>
      <c r="AS90" s="63"/>
      <c r="AT90" s="63"/>
      <c r="AU90" s="63"/>
      <c r="AV90" s="63"/>
      <c r="AW90" s="63"/>
      <c r="AX90" s="63"/>
      <c r="AY90" s="63"/>
      <c r="AZ90" s="63"/>
      <c r="BA90" s="63"/>
      <c r="BB90" s="63"/>
      <c r="BC90" s="63"/>
      <c r="BD90" s="63"/>
      <c r="BE90" s="63"/>
      <c r="BF90" s="63"/>
      <c r="BG90" s="63"/>
      <c r="BH90" s="63"/>
      <c r="BI90" s="63"/>
      <c r="BJ90" s="63"/>
      <c r="BK90" s="63"/>
      <c r="BL90" s="63"/>
      <c r="BM90" s="63"/>
      <c r="BN90" s="63"/>
      <c r="BO90" s="63"/>
    </row>
    <row r="91" spans="2:67" ht="30" customHeight="1" x14ac:dyDescent="0.25">
      <c r="B91" s="44" t="s">
        <v>127</v>
      </c>
      <c r="C91" s="30" t="s">
        <v>76</v>
      </c>
      <c r="D91" s="30" t="s">
        <v>44</v>
      </c>
      <c r="E91" s="30" t="s">
        <v>177</v>
      </c>
      <c r="F91" s="30"/>
      <c r="G91" s="62"/>
      <c r="H91" s="27"/>
      <c r="I91" s="49"/>
      <c r="J91" s="51"/>
      <c r="L91" s="63"/>
      <c r="M91" s="63"/>
      <c r="N91" s="63"/>
      <c r="O91" s="63"/>
      <c r="P91" s="63"/>
      <c r="Q91" s="63"/>
      <c r="R91" s="63"/>
      <c r="S91" s="63"/>
      <c r="T91" s="63"/>
      <c r="U91" s="63"/>
      <c r="V91" s="63"/>
      <c r="W91" s="63"/>
      <c r="X91" s="63"/>
      <c r="Y91" s="63"/>
      <c r="Z91" s="63"/>
      <c r="AA91" s="63"/>
      <c r="AB91" s="63"/>
      <c r="AC91" s="63"/>
      <c r="AD91" s="63"/>
      <c r="AE91" s="63"/>
      <c r="AF91" s="63"/>
      <c r="AG91" s="63"/>
      <c r="AH91" s="63"/>
      <c r="AI91" s="63"/>
      <c r="AJ91" s="63"/>
      <c r="AK91" s="63"/>
      <c r="AL91" s="63"/>
      <c r="AM91" s="63"/>
      <c r="AN91" s="63"/>
      <c r="AO91" s="63"/>
      <c r="AP91" s="63"/>
      <c r="AQ91" s="63"/>
      <c r="AR91" s="63"/>
      <c r="AS91" s="63"/>
      <c r="AT91" s="63"/>
      <c r="AU91" s="63"/>
      <c r="AV91" s="63"/>
      <c r="AW91" s="63"/>
      <c r="AX91" s="63"/>
      <c r="AY91" s="63"/>
      <c r="AZ91" s="63"/>
      <c r="BA91" s="63"/>
      <c r="BB91" s="63"/>
      <c r="BC91" s="63"/>
      <c r="BD91" s="63"/>
      <c r="BE91" s="63"/>
      <c r="BF91" s="63"/>
      <c r="BG91" s="63"/>
      <c r="BH91" s="63"/>
      <c r="BI91" s="63"/>
      <c r="BJ91" s="63"/>
      <c r="BK91" s="63"/>
      <c r="BL91" s="63"/>
      <c r="BM91" s="63"/>
      <c r="BN91" s="63"/>
      <c r="BO91" s="63"/>
    </row>
    <row r="92" spans="2:67" ht="30" customHeight="1" x14ac:dyDescent="0.25">
      <c r="B92" s="44" t="s">
        <v>128</v>
      </c>
      <c r="C92" s="30" t="s">
        <v>76</v>
      </c>
      <c r="D92" s="62" t="s">
        <v>44</v>
      </c>
      <c r="E92" s="30" t="s">
        <v>177</v>
      </c>
      <c r="F92" s="30"/>
      <c r="G92" s="62"/>
      <c r="H92" s="27"/>
      <c r="I92" s="49"/>
      <c r="J92" s="51"/>
      <c r="L92" s="63"/>
      <c r="M92" s="63"/>
      <c r="N92" s="63"/>
      <c r="O92" s="63"/>
      <c r="P92" s="63"/>
      <c r="Q92" s="63"/>
      <c r="R92" s="63"/>
      <c r="S92" s="63"/>
      <c r="T92" s="63"/>
      <c r="U92" s="63"/>
      <c r="V92" s="63"/>
      <c r="W92" s="63"/>
      <c r="X92" s="63"/>
      <c r="Y92" s="63"/>
      <c r="Z92" s="63"/>
      <c r="AA92" s="63"/>
      <c r="AB92" s="63"/>
      <c r="AC92" s="63"/>
      <c r="AD92" s="63"/>
      <c r="AE92" s="63"/>
      <c r="AF92" s="63"/>
      <c r="AG92" s="63"/>
      <c r="AH92" s="63"/>
      <c r="AI92" s="63"/>
      <c r="AJ92" s="63"/>
      <c r="AK92" s="63"/>
      <c r="AL92" s="63"/>
      <c r="AM92" s="63"/>
      <c r="AN92" s="63"/>
      <c r="AO92" s="63"/>
      <c r="AP92" s="63"/>
      <c r="AQ92" s="63"/>
      <c r="AR92" s="63"/>
      <c r="AS92" s="63"/>
      <c r="AT92" s="63"/>
      <c r="AU92" s="63"/>
      <c r="AV92" s="63"/>
      <c r="AW92" s="63"/>
      <c r="AX92" s="63"/>
      <c r="AY92" s="63"/>
      <c r="AZ92" s="63"/>
      <c r="BA92" s="63"/>
      <c r="BB92" s="63"/>
      <c r="BC92" s="63"/>
      <c r="BD92" s="63"/>
      <c r="BE92" s="63"/>
      <c r="BF92" s="63"/>
      <c r="BG92" s="63"/>
      <c r="BH92" s="63"/>
      <c r="BI92" s="63"/>
      <c r="BJ92" s="63"/>
      <c r="BK92" s="63"/>
      <c r="BL92" s="63"/>
      <c r="BM92" s="63"/>
      <c r="BN92" s="63"/>
      <c r="BO92" s="63"/>
    </row>
    <row r="93" spans="2:67" ht="30" customHeight="1" x14ac:dyDescent="0.25">
      <c r="B93" s="44" t="s">
        <v>129</v>
      </c>
      <c r="C93" s="30" t="s">
        <v>76</v>
      </c>
      <c r="D93" s="30" t="s">
        <v>44</v>
      </c>
      <c r="E93" s="30" t="s">
        <v>177</v>
      </c>
      <c r="F93" s="30"/>
      <c r="G93" s="62"/>
      <c r="H93" s="27"/>
      <c r="I93" s="49"/>
      <c r="J93" s="51"/>
      <c r="L93" s="63"/>
      <c r="M93" s="63"/>
      <c r="N93" s="63"/>
      <c r="O93" s="63"/>
      <c r="P93" s="63"/>
      <c r="Q93" s="63"/>
      <c r="R93" s="63"/>
      <c r="S93" s="63"/>
      <c r="T93" s="63"/>
      <c r="U93" s="63"/>
      <c r="V93" s="63"/>
      <c r="W93" s="63"/>
      <c r="X93" s="63"/>
      <c r="Y93" s="63"/>
      <c r="Z93" s="63"/>
      <c r="AA93" s="63"/>
      <c r="AB93" s="63"/>
      <c r="AC93" s="63"/>
      <c r="AD93" s="63"/>
      <c r="AE93" s="63"/>
      <c r="AF93" s="63"/>
      <c r="AG93" s="63"/>
      <c r="AH93" s="63"/>
      <c r="AI93" s="63"/>
      <c r="AJ93" s="63"/>
      <c r="AK93" s="63"/>
      <c r="AL93" s="63"/>
      <c r="AM93" s="63"/>
      <c r="AN93" s="63"/>
      <c r="AO93" s="63"/>
      <c r="AP93" s="63"/>
      <c r="AQ93" s="63"/>
      <c r="AR93" s="63"/>
      <c r="AS93" s="63"/>
      <c r="AT93" s="63"/>
      <c r="AU93" s="63"/>
      <c r="AV93" s="63"/>
      <c r="AW93" s="63"/>
      <c r="AX93" s="63"/>
      <c r="AY93" s="63"/>
      <c r="AZ93" s="63"/>
      <c r="BA93" s="63"/>
      <c r="BB93" s="63"/>
      <c r="BC93" s="63"/>
      <c r="BD93" s="63"/>
      <c r="BE93" s="63"/>
      <c r="BF93" s="63"/>
      <c r="BG93" s="63"/>
      <c r="BH93" s="63"/>
      <c r="BI93" s="63"/>
      <c r="BJ93" s="63"/>
      <c r="BK93" s="63"/>
      <c r="BL93" s="63"/>
      <c r="BM93" s="63"/>
      <c r="BN93" s="63"/>
      <c r="BO93" s="63"/>
    </row>
    <row r="94" spans="2:67" ht="30" customHeight="1" x14ac:dyDescent="0.25">
      <c r="B94" s="44" t="s">
        <v>130</v>
      </c>
      <c r="C94" s="30" t="s">
        <v>76</v>
      </c>
      <c r="D94" s="62" t="s">
        <v>44</v>
      </c>
      <c r="E94" s="30" t="s">
        <v>177</v>
      </c>
      <c r="F94" s="30"/>
      <c r="G94" s="62"/>
      <c r="H94" s="27"/>
      <c r="I94" s="49"/>
      <c r="J94" s="51"/>
      <c r="L94" s="63"/>
      <c r="M94" s="63"/>
      <c r="N94" s="63"/>
      <c r="O94" s="63"/>
      <c r="P94" s="63"/>
      <c r="Q94" s="63"/>
      <c r="R94" s="63"/>
      <c r="S94" s="63"/>
      <c r="T94" s="63"/>
      <c r="U94" s="63"/>
      <c r="V94" s="63"/>
      <c r="W94" s="63"/>
      <c r="X94" s="63"/>
      <c r="Y94" s="63"/>
      <c r="Z94" s="63"/>
      <c r="AA94" s="63"/>
      <c r="AB94" s="63"/>
      <c r="AC94" s="63"/>
      <c r="AD94" s="63"/>
      <c r="AE94" s="63"/>
      <c r="AF94" s="63"/>
      <c r="AG94" s="63"/>
      <c r="AH94" s="63"/>
      <c r="AI94" s="63"/>
      <c r="AJ94" s="63"/>
      <c r="AK94" s="63"/>
      <c r="AL94" s="63"/>
      <c r="AM94" s="63"/>
      <c r="AN94" s="63"/>
      <c r="AO94" s="63"/>
      <c r="AP94" s="63"/>
      <c r="AQ94" s="63"/>
      <c r="AR94" s="63"/>
      <c r="AS94" s="63"/>
      <c r="AT94" s="63"/>
      <c r="AU94" s="63"/>
      <c r="AV94" s="63"/>
      <c r="AW94" s="63"/>
      <c r="AX94" s="63"/>
      <c r="AY94" s="63"/>
      <c r="AZ94" s="63"/>
      <c r="BA94" s="63"/>
      <c r="BB94" s="63"/>
      <c r="BC94" s="63"/>
      <c r="BD94" s="63"/>
      <c r="BE94" s="63"/>
      <c r="BF94" s="63"/>
      <c r="BG94" s="63"/>
      <c r="BH94" s="63"/>
      <c r="BI94" s="63"/>
      <c r="BJ94" s="63"/>
      <c r="BK94" s="63"/>
      <c r="BL94" s="63"/>
      <c r="BM94" s="63"/>
      <c r="BN94" s="63"/>
      <c r="BO94" s="63"/>
    </row>
    <row r="95" spans="2:67" ht="30" customHeight="1" x14ac:dyDescent="0.25">
      <c r="B95" s="44" t="s">
        <v>131</v>
      </c>
      <c r="C95" s="30" t="s">
        <v>76</v>
      </c>
      <c r="D95" s="30" t="s">
        <v>44</v>
      </c>
      <c r="E95" s="30" t="s">
        <v>177</v>
      </c>
      <c r="F95" s="30"/>
      <c r="G95" s="62"/>
      <c r="H95" s="27"/>
      <c r="I95" s="49"/>
      <c r="J95" s="51"/>
      <c r="L95" s="63"/>
      <c r="M95" s="63"/>
      <c r="N95" s="63"/>
      <c r="O95" s="63"/>
      <c r="P95" s="63"/>
      <c r="Q95" s="63"/>
      <c r="R95" s="63"/>
      <c r="S95" s="63"/>
      <c r="T95" s="63"/>
      <c r="U95" s="63"/>
      <c r="V95" s="63"/>
      <c r="W95" s="63"/>
      <c r="X95" s="63"/>
      <c r="Y95" s="63"/>
      <c r="Z95" s="63"/>
      <c r="AA95" s="63"/>
      <c r="AB95" s="63"/>
      <c r="AC95" s="63"/>
      <c r="AD95" s="63"/>
      <c r="AE95" s="63"/>
      <c r="AF95" s="63"/>
      <c r="AG95" s="63"/>
      <c r="AH95" s="63"/>
      <c r="AI95" s="63"/>
      <c r="AJ95" s="63"/>
      <c r="AK95" s="63"/>
      <c r="AL95" s="63"/>
      <c r="AM95" s="63"/>
      <c r="AN95" s="63"/>
      <c r="AO95" s="63"/>
      <c r="AP95" s="63"/>
      <c r="AQ95" s="63"/>
      <c r="AR95" s="63"/>
      <c r="AS95" s="63"/>
      <c r="AT95" s="63"/>
      <c r="AU95" s="63"/>
      <c r="AV95" s="63"/>
      <c r="AW95" s="63"/>
      <c r="AX95" s="63"/>
      <c r="AY95" s="63"/>
      <c r="AZ95" s="63"/>
      <c r="BA95" s="63"/>
      <c r="BB95" s="63"/>
      <c r="BC95" s="63"/>
      <c r="BD95" s="63"/>
      <c r="BE95" s="63"/>
      <c r="BF95" s="63"/>
      <c r="BG95" s="63"/>
      <c r="BH95" s="63"/>
      <c r="BI95" s="63"/>
      <c r="BJ95" s="63"/>
      <c r="BK95" s="63"/>
      <c r="BL95" s="63"/>
      <c r="BM95" s="63"/>
      <c r="BN95" s="63"/>
      <c r="BO95" s="63"/>
    </row>
    <row r="96" spans="2:67" ht="30" customHeight="1" x14ac:dyDescent="0.25">
      <c r="B96" s="44" t="s">
        <v>132</v>
      </c>
      <c r="C96" s="30" t="s">
        <v>76</v>
      </c>
      <c r="D96" s="62" t="s">
        <v>44</v>
      </c>
      <c r="E96" s="30" t="s">
        <v>177</v>
      </c>
      <c r="F96" s="30"/>
      <c r="G96" s="62"/>
      <c r="H96" s="27"/>
      <c r="I96" s="49"/>
      <c r="J96" s="51"/>
      <c r="L96" s="63"/>
      <c r="M96" s="63"/>
      <c r="N96" s="63"/>
      <c r="O96" s="63"/>
      <c r="P96" s="63"/>
      <c r="Q96" s="63"/>
      <c r="R96" s="63"/>
      <c r="S96" s="63"/>
      <c r="T96" s="63"/>
      <c r="U96" s="63"/>
      <c r="V96" s="63"/>
      <c r="W96" s="63"/>
      <c r="X96" s="63"/>
      <c r="Y96" s="63"/>
      <c r="Z96" s="63"/>
      <c r="AA96" s="63"/>
      <c r="AB96" s="63"/>
      <c r="AC96" s="63"/>
      <c r="AD96" s="63"/>
      <c r="AE96" s="63"/>
      <c r="AF96" s="63"/>
      <c r="AG96" s="63"/>
      <c r="AH96" s="63"/>
      <c r="AI96" s="63"/>
      <c r="AJ96" s="63"/>
      <c r="AK96" s="63"/>
      <c r="AL96" s="63"/>
      <c r="AM96" s="63"/>
      <c r="AN96" s="63"/>
      <c r="AO96" s="63"/>
      <c r="AP96" s="63"/>
      <c r="AQ96" s="63"/>
      <c r="AR96" s="63"/>
      <c r="AS96" s="63"/>
      <c r="AT96" s="63"/>
      <c r="AU96" s="63"/>
      <c r="AV96" s="63"/>
      <c r="AW96" s="63"/>
      <c r="AX96" s="63"/>
      <c r="AY96" s="63"/>
      <c r="AZ96" s="63"/>
      <c r="BA96" s="63"/>
      <c r="BB96" s="63"/>
      <c r="BC96" s="63"/>
      <c r="BD96" s="63"/>
      <c r="BE96" s="63"/>
      <c r="BF96" s="63"/>
      <c r="BG96" s="63"/>
      <c r="BH96" s="63"/>
      <c r="BI96" s="63"/>
      <c r="BJ96" s="63"/>
      <c r="BK96" s="63"/>
      <c r="BL96" s="63"/>
      <c r="BM96" s="63"/>
      <c r="BN96" s="63"/>
      <c r="BO96" s="63"/>
    </row>
    <row r="97" spans="2:67" ht="30" customHeight="1" x14ac:dyDescent="0.25">
      <c r="B97" s="44" t="s">
        <v>133</v>
      </c>
      <c r="C97" s="30" t="s">
        <v>76</v>
      </c>
      <c r="D97" s="30" t="s">
        <v>44</v>
      </c>
      <c r="E97" s="30" t="s">
        <v>177</v>
      </c>
      <c r="F97" s="30"/>
      <c r="G97" s="62"/>
      <c r="H97" s="27"/>
      <c r="I97" s="49"/>
      <c r="J97" s="51"/>
      <c r="L97" s="63"/>
      <c r="M97" s="63"/>
      <c r="N97" s="63"/>
      <c r="O97" s="63"/>
      <c r="P97" s="63"/>
      <c r="Q97" s="63"/>
      <c r="R97" s="63"/>
      <c r="S97" s="63"/>
      <c r="T97" s="63"/>
      <c r="U97" s="63"/>
      <c r="V97" s="63"/>
      <c r="W97" s="63"/>
      <c r="X97" s="63"/>
      <c r="Y97" s="63"/>
      <c r="Z97" s="63"/>
      <c r="AA97" s="63"/>
      <c r="AB97" s="63"/>
      <c r="AC97" s="63"/>
      <c r="AD97" s="63"/>
      <c r="AE97" s="63"/>
      <c r="AF97" s="63"/>
      <c r="AG97" s="63"/>
      <c r="AH97" s="63"/>
      <c r="AI97" s="63"/>
      <c r="AJ97" s="63"/>
      <c r="AK97" s="63"/>
      <c r="AL97" s="63"/>
      <c r="AM97" s="63"/>
      <c r="AN97" s="63"/>
      <c r="AO97" s="63"/>
      <c r="AP97" s="63"/>
      <c r="AQ97" s="63"/>
      <c r="AR97" s="63"/>
      <c r="AS97" s="63"/>
      <c r="AT97" s="63"/>
      <c r="AU97" s="63"/>
      <c r="AV97" s="63"/>
      <c r="AW97" s="63"/>
      <c r="AX97" s="63"/>
      <c r="AY97" s="63"/>
      <c r="AZ97" s="63"/>
      <c r="BA97" s="63"/>
      <c r="BB97" s="63"/>
      <c r="BC97" s="63"/>
      <c r="BD97" s="63"/>
      <c r="BE97" s="63"/>
      <c r="BF97" s="63"/>
      <c r="BG97" s="63"/>
      <c r="BH97" s="63"/>
      <c r="BI97" s="63"/>
      <c r="BJ97" s="63"/>
      <c r="BK97" s="63"/>
      <c r="BL97" s="63"/>
      <c r="BM97" s="63"/>
      <c r="BN97" s="63"/>
      <c r="BO97" s="63"/>
    </row>
    <row r="98" spans="2:67" ht="30" customHeight="1" thickBot="1" x14ac:dyDescent="0.3">
      <c r="B98" s="44" t="s">
        <v>134</v>
      </c>
      <c r="C98" s="30" t="s">
        <v>76</v>
      </c>
      <c r="D98" s="62" t="s">
        <v>44</v>
      </c>
      <c r="E98" s="30" t="s">
        <v>177</v>
      </c>
      <c r="F98" s="30"/>
      <c r="G98" s="62"/>
      <c r="H98" s="27"/>
      <c r="I98" s="49"/>
      <c r="J98" s="51"/>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c r="BN98" s="37"/>
      <c r="BO98" s="37"/>
    </row>
    <row r="99" spans="2:67" ht="30" customHeight="1" x14ac:dyDescent="0.25">
      <c r="B99" s="44" t="s">
        <v>135</v>
      </c>
      <c r="C99" s="30" t="s">
        <v>76</v>
      </c>
      <c r="D99" s="30" t="s">
        <v>44</v>
      </c>
      <c r="E99" s="30" t="s">
        <v>177</v>
      </c>
      <c r="F99" s="30"/>
      <c r="G99" s="62"/>
      <c r="H99" s="27"/>
      <c r="I99" s="49"/>
      <c r="J99" s="51"/>
      <c r="L99" s="32" t="str">
        <f ca="1">IF(AND($C151="Goal",L$5&gt;=$I151,L$5&lt;=$I151+$J151-1),2,IF(AND($C151="Milestone",L$5&gt;=$I151,L$5&lt;=$I151+$J151-1),1,""))</f>
        <v/>
      </c>
      <c r="M99" s="32" t="str">
        <f ca="1">IF(AND($C151="Goal",M$5&gt;=$I151,M$5&lt;=$I151+$J151-1),2,IF(AND($C151="Milestone",M$5&gt;=$I151,M$5&lt;=$I151+$J151-1),1,""))</f>
        <v/>
      </c>
      <c r="N99" s="32" t="str">
        <f ca="1">IF(AND($C151="Goal",N$5&gt;=$I151,N$5&lt;=$I151+$J151-1),2,IF(AND($C151="Milestone",N$5&gt;=$I151,N$5&lt;=$I151+$J151-1),1,""))</f>
        <v/>
      </c>
      <c r="O99" s="32" t="str">
        <f ca="1">IF(AND($C151="Goal",O$5&gt;=$I151,O$5&lt;=$I151+$J151-1),2,IF(AND($C151="Milestone",O$5&gt;=$I151,O$5&lt;=$I151+$J151-1),1,""))</f>
        <v/>
      </c>
      <c r="P99" s="32" t="str">
        <f ca="1">IF(AND($C151="Goal",P$5&gt;=$I151,P$5&lt;=$I151+$J151-1),2,IF(AND($C151="Milestone",P$5&gt;=$I151,P$5&lt;=$I151+$J151-1),1,""))</f>
        <v/>
      </c>
      <c r="Q99" s="32" t="str">
        <f ca="1">IF(AND($C151="Goal",Q$5&gt;=$I151,Q$5&lt;=$I151+$J151-1),2,IF(AND($C151="Milestone",Q$5&gt;=$I151,Q$5&lt;=$I151+$J151-1),1,""))</f>
        <v/>
      </c>
      <c r="R99" s="32" t="str">
        <f ca="1">IF(AND($C151="Goal",R$5&gt;=$I151,R$5&lt;=$I151+$J151-1),2,IF(AND($C151="Milestone",R$5&gt;=$I151,R$5&lt;=$I151+$J151-1),1,""))</f>
        <v/>
      </c>
      <c r="S99" s="32" t="str">
        <f ca="1">IF(AND($C151="Goal",S$5&gt;=$I151,S$5&lt;=$I151+$J151-1),2,IF(AND($C151="Milestone",S$5&gt;=$I151,S$5&lt;=$I151+$J151-1),1,""))</f>
        <v/>
      </c>
      <c r="T99" s="32" t="str">
        <f ca="1">IF(AND($C151="Goal",T$5&gt;=$I151,T$5&lt;=$I151+$J151-1),2,IF(AND($C151="Milestone",T$5&gt;=$I151,T$5&lt;=$I151+$J151-1),1,""))</f>
        <v/>
      </c>
      <c r="U99" s="32" t="str">
        <f ca="1">IF(AND($C151="Goal",U$5&gt;=$I151,U$5&lt;=$I151+$J151-1),2,IF(AND($C151="Milestone",U$5&gt;=$I151,U$5&lt;=$I151+$J151-1),1,""))</f>
        <v/>
      </c>
      <c r="V99" s="32" t="str">
        <f ca="1">IF(AND($C151="Goal",V$5&gt;=$I151,V$5&lt;=$I151+$J151-1),2,IF(AND($C151="Milestone",V$5&gt;=$I151,V$5&lt;=$I151+$J151-1),1,""))</f>
        <v/>
      </c>
      <c r="W99" s="32" t="str">
        <f ca="1">IF(AND($C151="Goal",W$5&gt;=$I151,W$5&lt;=$I151+$J151-1),2,IF(AND($C151="Milestone",W$5&gt;=$I151,W$5&lt;=$I151+$J151-1),1,""))</f>
        <v/>
      </c>
      <c r="X99" s="32" t="str">
        <f ca="1">IF(AND($C151="Goal",X$5&gt;=$I151,X$5&lt;=$I151+$J151-1),2,IF(AND($C151="Milestone",X$5&gt;=$I151,X$5&lt;=$I151+$J151-1),1,""))</f>
        <v/>
      </c>
      <c r="Y99" s="32" t="str">
        <f ca="1">IF(AND($C151="Goal",Y$5&gt;=$I151,Y$5&lt;=$I151+$J151-1),2,IF(AND($C151="Milestone",Y$5&gt;=$I151,Y$5&lt;=$I151+$J151-1),1,""))</f>
        <v/>
      </c>
      <c r="Z99" s="32" t="str">
        <f ca="1">IF(AND($C151="Goal",Z$5&gt;=$I151,Z$5&lt;=$I151+$J151-1),2,IF(AND($C151="Milestone",Z$5&gt;=$I151,Z$5&lt;=$I151+$J151-1),1,""))</f>
        <v/>
      </c>
      <c r="AA99" s="32" t="str">
        <f ca="1">IF(AND($C151="Goal",AA$5&gt;=$I151,AA$5&lt;=$I151+$J151-1),2,IF(AND($C151="Milestone",AA$5&gt;=$I151,AA$5&lt;=$I151+$J151-1),1,""))</f>
        <v/>
      </c>
      <c r="AB99" s="32" t="str">
        <f ca="1">IF(AND($C151="Goal",AB$5&gt;=$I151,AB$5&lt;=$I151+$J151-1),2,IF(AND($C151="Milestone",AB$5&gt;=$I151,AB$5&lt;=$I151+$J151-1),1,""))</f>
        <v/>
      </c>
      <c r="AC99" s="32" t="str">
        <f ca="1">IF(AND($C151="Goal",AC$5&gt;=$I151,AC$5&lt;=$I151+$J151-1),2,IF(AND($C151="Milestone",AC$5&gt;=$I151,AC$5&lt;=$I151+$J151-1),1,""))</f>
        <v/>
      </c>
      <c r="AD99" s="32" t="str">
        <f ca="1">IF(AND($C151="Goal",AD$5&gt;=$I151,AD$5&lt;=$I151+$J151-1),2,IF(AND($C151="Milestone",AD$5&gt;=$I151,AD$5&lt;=$I151+$J151-1),1,""))</f>
        <v/>
      </c>
      <c r="AE99" s="32" t="str">
        <f ca="1">IF(AND($C151="Goal",AE$5&gt;=$I151,AE$5&lt;=$I151+$J151-1),2,IF(AND($C151="Milestone",AE$5&gt;=$I151,AE$5&lt;=$I151+$J151-1),1,""))</f>
        <v/>
      </c>
      <c r="AF99" s="32" t="str">
        <f ca="1">IF(AND($C151="Goal",AF$5&gt;=$I151,AF$5&lt;=$I151+$J151-1),2,IF(AND($C151="Milestone",AF$5&gt;=$I151,AF$5&lt;=$I151+$J151-1),1,""))</f>
        <v/>
      </c>
      <c r="AG99" s="32" t="str">
        <f ca="1">IF(AND($C151="Goal",AG$5&gt;=$I151,AG$5&lt;=$I151+$J151-1),2,IF(AND($C151="Milestone",AG$5&gt;=$I151,AG$5&lt;=$I151+$J151-1),1,""))</f>
        <v/>
      </c>
      <c r="AH99" s="32" t="str">
        <f ca="1">IF(AND($C151="Goal",AH$5&gt;=$I151,AH$5&lt;=$I151+$J151-1),2,IF(AND($C151="Milestone",AH$5&gt;=$I151,AH$5&lt;=$I151+$J151-1),1,""))</f>
        <v/>
      </c>
      <c r="AI99" s="32" t="str">
        <f ca="1">IF(AND($C151="Goal",AI$5&gt;=$I151,AI$5&lt;=$I151+$J151-1),2,IF(AND($C151="Milestone",AI$5&gt;=$I151,AI$5&lt;=$I151+$J151-1),1,""))</f>
        <v/>
      </c>
      <c r="AJ99" s="32" t="str">
        <f ca="1">IF(AND($C151="Goal",AJ$5&gt;=$I151,AJ$5&lt;=$I151+$J151-1),2,IF(AND($C151="Milestone",AJ$5&gt;=$I151,AJ$5&lt;=$I151+$J151-1),1,""))</f>
        <v/>
      </c>
      <c r="AK99" s="32" t="str">
        <f ca="1">IF(AND($C151="Goal",AK$5&gt;=$I151,AK$5&lt;=$I151+$J151-1),2,IF(AND($C151="Milestone",AK$5&gt;=$I151,AK$5&lt;=$I151+$J151-1),1,""))</f>
        <v/>
      </c>
      <c r="AL99" s="32" t="str">
        <f ca="1">IF(AND($C151="Goal",AL$5&gt;=$I151,AL$5&lt;=$I151+$J151-1),2,IF(AND($C151="Milestone",AL$5&gt;=$I151,AL$5&lt;=$I151+$J151-1),1,""))</f>
        <v/>
      </c>
      <c r="AM99" s="32" t="str">
        <f ca="1">IF(AND($C151="Goal",AM$5&gt;=$I151,AM$5&lt;=$I151+$J151-1),2,IF(AND($C151="Milestone",AM$5&gt;=$I151,AM$5&lt;=$I151+$J151-1),1,""))</f>
        <v/>
      </c>
      <c r="AN99" s="32" t="str">
        <f ca="1">IF(AND($C151="Goal",AN$5&gt;=$I151,AN$5&lt;=$I151+$J151-1),2,IF(AND($C151="Milestone",AN$5&gt;=$I151,AN$5&lt;=$I151+$J151-1),1,""))</f>
        <v/>
      </c>
      <c r="AO99" s="32" t="str">
        <f ca="1">IF(AND($C151="Goal",AO$5&gt;=$I151,AO$5&lt;=$I151+$J151-1),2,IF(AND($C151="Milestone",AO$5&gt;=$I151,AO$5&lt;=$I151+$J151-1),1,""))</f>
        <v/>
      </c>
      <c r="AP99" s="32" t="str">
        <f ca="1">IF(AND($C151="Goal",AP$5&gt;=$I151,AP$5&lt;=$I151+$J151-1),2,IF(AND($C151="Milestone",AP$5&gt;=$I151,AP$5&lt;=$I151+$J151-1),1,""))</f>
        <v/>
      </c>
      <c r="AQ99" s="32" t="str">
        <f ca="1">IF(AND($C151="Goal",AQ$5&gt;=$I151,AQ$5&lt;=$I151+$J151-1),2,IF(AND($C151="Milestone",AQ$5&gt;=$I151,AQ$5&lt;=$I151+$J151-1),1,""))</f>
        <v/>
      </c>
      <c r="AR99" s="32" t="str">
        <f ca="1">IF(AND($C151="Goal",AR$5&gt;=$I151,AR$5&lt;=$I151+$J151-1),2,IF(AND($C151="Milestone",AR$5&gt;=$I151,AR$5&lt;=$I151+$J151-1),1,""))</f>
        <v/>
      </c>
      <c r="AS99" s="32" t="str">
        <f ca="1">IF(AND($C151="Goal",AS$5&gt;=$I151,AS$5&lt;=$I151+$J151-1),2,IF(AND($C151="Milestone",AS$5&gt;=$I151,AS$5&lt;=$I151+$J151-1),1,""))</f>
        <v/>
      </c>
      <c r="AT99" s="32" t="str">
        <f ca="1">IF(AND($C151="Goal",AT$5&gt;=$I151,AT$5&lt;=$I151+$J151-1),2,IF(AND($C151="Milestone",AT$5&gt;=$I151,AT$5&lt;=$I151+$J151-1),1,""))</f>
        <v/>
      </c>
      <c r="AU99" s="32" t="str">
        <f ca="1">IF(AND($C151="Goal",AU$5&gt;=$I151,AU$5&lt;=$I151+$J151-1),2,IF(AND($C151="Milestone",AU$5&gt;=$I151,AU$5&lt;=$I151+$J151-1),1,""))</f>
        <v/>
      </c>
      <c r="AV99" s="32" t="str">
        <f ca="1">IF(AND($C151="Goal",AV$5&gt;=$I151,AV$5&lt;=$I151+$J151-1),2,IF(AND($C151="Milestone",AV$5&gt;=$I151,AV$5&lt;=$I151+$J151-1),1,""))</f>
        <v/>
      </c>
      <c r="AW99" s="32" t="str">
        <f ca="1">IF(AND($C151="Goal",AW$5&gt;=$I151,AW$5&lt;=$I151+$J151-1),2,IF(AND($C151="Milestone",AW$5&gt;=$I151,AW$5&lt;=$I151+$J151-1),1,""))</f>
        <v/>
      </c>
      <c r="AX99" s="32" t="str">
        <f ca="1">IF(AND($C151="Goal",AX$5&gt;=$I151,AX$5&lt;=$I151+$J151-1),2,IF(AND($C151="Milestone",AX$5&gt;=$I151,AX$5&lt;=$I151+$J151-1),1,""))</f>
        <v/>
      </c>
      <c r="AY99" s="32" t="str">
        <f ca="1">IF(AND($C151="Goal",AY$5&gt;=$I151,AY$5&lt;=$I151+$J151-1),2,IF(AND($C151="Milestone",AY$5&gt;=$I151,AY$5&lt;=$I151+$J151-1),1,""))</f>
        <v/>
      </c>
      <c r="AZ99" s="32" t="str">
        <f ca="1">IF(AND($C151="Goal",AZ$5&gt;=$I151,AZ$5&lt;=$I151+$J151-1),2,IF(AND($C151="Milestone",AZ$5&gt;=$I151,AZ$5&lt;=$I151+$J151-1),1,""))</f>
        <v/>
      </c>
      <c r="BA99" s="32" t="str">
        <f ca="1">IF(AND($C151="Goal",BA$5&gt;=$I151,BA$5&lt;=$I151+$J151-1),2,IF(AND($C151="Milestone",BA$5&gt;=$I151,BA$5&lt;=$I151+$J151-1),1,""))</f>
        <v/>
      </c>
      <c r="BB99" s="32" t="str">
        <f ca="1">IF(AND($C151="Goal",BB$5&gt;=$I151,BB$5&lt;=$I151+$J151-1),2,IF(AND($C151="Milestone",BB$5&gt;=$I151,BB$5&lt;=$I151+$J151-1),1,""))</f>
        <v/>
      </c>
      <c r="BC99" s="32" t="str">
        <f ca="1">IF(AND($C151="Goal",BC$5&gt;=$I151,BC$5&lt;=$I151+$J151-1),2,IF(AND($C151="Milestone",BC$5&gt;=$I151,BC$5&lt;=$I151+$J151-1),1,""))</f>
        <v/>
      </c>
      <c r="BD99" s="32" t="str">
        <f ca="1">IF(AND($C151="Goal",BD$5&gt;=$I151,BD$5&lt;=$I151+$J151-1),2,IF(AND($C151="Milestone",BD$5&gt;=$I151,BD$5&lt;=$I151+$J151-1),1,""))</f>
        <v/>
      </c>
      <c r="BE99" s="32" t="str">
        <f ca="1">IF(AND($C151="Goal",BE$5&gt;=$I151,BE$5&lt;=$I151+$J151-1),2,IF(AND($C151="Milestone",BE$5&gt;=$I151,BE$5&lt;=$I151+$J151-1),1,""))</f>
        <v/>
      </c>
      <c r="BF99" s="32" t="str">
        <f ca="1">IF(AND($C151="Goal",BF$5&gt;=$I151,BF$5&lt;=$I151+$J151-1),2,IF(AND($C151="Milestone",BF$5&gt;=$I151,BF$5&lt;=$I151+$J151-1),1,""))</f>
        <v/>
      </c>
      <c r="BG99" s="32" t="str">
        <f ca="1">IF(AND($C151="Goal",BG$5&gt;=$I151,BG$5&lt;=$I151+$J151-1),2,IF(AND($C151="Milestone",BG$5&gt;=$I151,BG$5&lt;=$I151+$J151-1),1,""))</f>
        <v/>
      </c>
      <c r="BH99" s="32" t="str">
        <f ca="1">IF(AND($C151="Goal",BH$5&gt;=$I151,BH$5&lt;=$I151+$J151-1),2,IF(AND($C151="Milestone",BH$5&gt;=$I151,BH$5&lt;=$I151+$J151-1),1,""))</f>
        <v/>
      </c>
      <c r="BI99" s="32" t="str">
        <f ca="1">IF(AND($C151="Goal",BI$5&gt;=$I151,BI$5&lt;=$I151+$J151-1),2,IF(AND($C151="Milestone",BI$5&gt;=$I151,BI$5&lt;=$I151+$J151-1),1,""))</f>
        <v/>
      </c>
      <c r="BJ99" s="32" t="str">
        <f ca="1">IF(AND($C151="Goal",BJ$5&gt;=$I151,BJ$5&lt;=$I151+$J151-1),2,IF(AND($C151="Milestone",BJ$5&gt;=$I151,BJ$5&lt;=$I151+$J151-1),1,""))</f>
        <v/>
      </c>
      <c r="BK99" s="32" t="str">
        <f ca="1">IF(AND($C151="Goal",BK$5&gt;=$I151,BK$5&lt;=$I151+$J151-1),2,IF(AND($C151="Milestone",BK$5&gt;=$I151,BK$5&lt;=$I151+$J151-1),1,""))</f>
        <v/>
      </c>
      <c r="BL99" s="32" t="str">
        <f ca="1">IF(AND($C151="Goal",BL$5&gt;=$I151,BL$5&lt;=$I151+$J151-1),2,IF(AND($C151="Milestone",BL$5&gt;=$I151,BL$5&lt;=$I151+$J151-1),1,""))</f>
        <v/>
      </c>
      <c r="BM99" s="32"/>
      <c r="BN99" s="32"/>
      <c r="BO99" s="32"/>
    </row>
    <row r="100" spans="2:67" ht="30" customHeight="1" x14ac:dyDescent="0.25">
      <c r="B100" s="44" t="s">
        <v>136</v>
      </c>
      <c r="C100" s="30" t="s">
        <v>76</v>
      </c>
      <c r="D100" s="62" t="s">
        <v>44</v>
      </c>
      <c r="E100" s="30" t="s">
        <v>177</v>
      </c>
      <c r="F100" s="30"/>
      <c r="G100" s="62"/>
      <c r="H100" s="27"/>
      <c r="I100" s="49"/>
      <c r="J100" s="51"/>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row>
    <row r="101" spans="2:67" ht="30" customHeight="1" thickBot="1" x14ac:dyDescent="0.3">
      <c r="B101" s="44" t="s">
        <v>137</v>
      </c>
      <c r="C101" s="30" t="s">
        <v>76</v>
      </c>
      <c r="D101" s="30" t="s">
        <v>44</v>
      </c>
      <c r="E101" s="30" t="s">
        <v>177</v>
      </c>
      <c r="F101" s="30"/>
      <c r="G101" s="62"/>
      <c r="H101" s="27"/>
      <c r="I101" s="49"/>
      <c r="J101" s="51"/>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row>
    <row r="102" spans="2:67" ht="30" customHeight="1" x14ac:dyDescent="0.25">
      <c r="B102" s="44" t="s">
        <v>138</v>
      </c>
      <c r="C102" s="30" t="s">
        <v>76</v>
      </c>
      <c r="D102" s="62" t="s">
        <v>44</v>
      </c>
      <c r="E102" s="30" t="s">
        <v>177</v>
      </c>
      <c r="F102" s="30"/>
      <c r="G102" s="62"/>
      <c r="H102" s="27"/>
      <c r="I102" s="49"/>
      <c r="J102" s="51"/>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c r="AL102" s="64"/>
      <c r="AM102" s="64"/>
      <c r="AN102" s="64"/>
      <c r="AO102" s="64"/>
      <c r="AP102" s="64"/>
      <c r="AQ102" s="64"/>
      <c r="AR102" s="64"/>
      <c r="AS102" s="64"/>
      <c r="AT102" s="64"/>
      <c r="AU102" s="64"/>
      <c r="AV102" s="64"/>
      <c r="AW102" s="64"/>
      <c r="AX102" s="64"/>
      <c r="AY102" s="64"/>
      <c r="AZ102" s="64"/>
      <c r="BA102" s="64"/>
      <c r="BB102" s="64"/>
      <c r="BC102" s="64"/>
      <c r="BD102" s="64"/>
      <c r="BE102" s="64"/>
      <c r="BF102" s="64"/>
      <c r="BG102" s="64"/>
      <c r="BH102" s="64"/>
      <c r="BI102" s="64"/>
      <c r="BJ102" s="64"/>
      <c r="BK102" s="64"/>
      <c r="BL102" s="64"/>
      <c r="BM102" s="64"/>
      <c r="BN102" s="64"/>
      <c r="BO102" s="64"/>
    </row>
    <row r="103" spans="2:67" ht="30" customHeight="1" x14ac:dyDescent="0.25">
      <c r="B103" s="44" t="s">
        <v>139</v>
      </c>
      <c r="C103" s="30" t="s">
        <v>76</v>
      </c>
      <c r="D103" s="30" t="s">
        <v>44</v>
      </c>
      <c r="E103" s="62" t="s">
        <v>178</v>
      </c>
      <c r="F103" s="30"/>
      <c r="G103" s="62"/>
      <c r="H103" s="27"/>
      <c r="I103" s="49"/>
      <c r="J103" s="51"/>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64"/>
      <c r="AS103" s="64"/>
      <c r="AT103" s="64"/>
      <c r="AU103" s="64"/>
      <c r="AV103" s="64"/>
      <c r="AW103" s="64"/>
      <c r="AX103" s="64"/>
      <c r="AY103" s="64"/>
      <c r="AZ103" s="64"/>
      <c r="BA103" s="64"/>
      <c r="BB103" s="64"/>
      <c r="BC103" s="64"/>
      <c r="BD103" s="64"/>
      <c r="BE103" s="64"/>
      <c r="BF103" s="64"/>
      <c r="BG103" s="64"/>
      <c r="BH103" s="64"/>
      <c r="BI103" s="64"/>
      <c r="BJ103" s="64"/>
      <c r="BK103" s="64"/>
      <c r="BL103" s="64"/>
      <c r="BM103" s="64"/>
      <c r="BN103" s="64"/>
      <c r="BO103" s="64"/>
    </row>
    <row r="104" spans="2:67" ht="30" customHeight="1" x14ac:dyDescent="0.25">
      <c r="B104" s="44" t="s">
        <v>140</v>
      </c>
      <c r="C104" s="30" t="s">
        <v>76</v>
      </c>
      <c r="D104" s="62" t="s">
        <v>44</v>
      </c>
      <c r="E104" s="62" t="s">
        <v>178</v>
      </c>
      <c r="F104" s="30"/>
      <c r="G104" s="62"/>
      <c r="H104" s="27"/>
      <c r="I104" s="49"/>
      <c r="J104" s="51"/>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4"/>
      <c r="AL104" s="64"/>
      <c r="AM104" s="64"/>
      <c r="AN104" s="64"/>
      <c r="AO104" s="64"/>
      <c r="AP104" s="64"/>
      <c r="AQ104" s="64"/>
      <c r="AR104" s="64"/>
      <c r="AS104" s="64"/>
      <c r="AT104" s="64"/>
      <c r="AU104" s="64"/>
      <c r="AV104" s="64"/>
      <c r="AW104" s="64"/>
      <c r="AX104" s="64"/>
      <c r="AY104" s="64"/>
      <c r="AZ104" s="64"/>
      <c r="BA104" s="64"/>
      <c r="BB104" s="64"/>
      <c r="BC104" s="64"/>
      <c r="BD104" s="64"/>
      <c r="BE104" s="64"/>
      <c r="BF104" s="64"/>
      <c r="BG104" s="64"/>
      <c r="BH104" s="64"/>
      <c r="BI104" s="64"/>
      <c r="BJ104" s="64"/>
      <c r="BK104" s="64"/>
      <c r="BL104" s="64"/>
      <c r="BM104" s="64"/>
      <c r="BN104" s="64"/>
      <c r="BO104" s="64"/>
    </row>
    <row r="105" spans="2:67" ht="30" customHeight="1" x14ac:dyDescent="0.25">
      <c r="B105" s="44" t="s">
        <v>141</v>
      </c>
      <c r="C105" s="30" t="s">
        <v>76</v>
      </c>
      <c r="D105" s="30" t="s">
        <v>44</v>
      </c>
      <c r="E105" s="62" t="s">
        <v>178</v>
      </c>
      <c r="F105" s="30"/>
      <c r="G105" s="62"/>
      <c r="H105" s="27"/>
      <c r="I105" s="49"/>
      <c r="J105" s="51"/>
      <c r="L105" s="32" t="str">
        <f ca="1">IF(AND($C154="Goal",L$5&gt;=$I154,L$5&lt;=$I154+$J154-1),2,IF(AND($C154="Milestone",L$5&gt;=$I154,L$5&lt;=$I154+$J154-1),1,""))</f>
        <v/>
      </c>
      <c r="M105" s="32" t="str">
        <f ca="1">IF(AND($C154="Goal",M$5&gt;=$I154,M$5&lt;=$I154+$J154-1),2,IF(AND($C154="Milestone",M$5&gt;=$I154,M$5&lt;=$I154+$J154-1),1,""))</f>
        <v/>
      </c>
      <c r="N105" s="32" t="str">
        <f ca="1">IF(AND($C154="Goal",N$5&gt;=$I154,N$5&lt;=$I154+$J154-1),2,IF(AND($C154="Milestone",N$5&gt;=$I154,N$5&lt;=$I154+$J154-1),1,""))</f>
        <v/>
      </c>
      <c r="O105" s="32" t="str">
        <f ca="1">IF(AND($C154="Goal",O$5&gt;=$I154,O$5&lt;=$I154+$J154-1),2,IF(AND($C154="Milestone",O$5&gt;=$I154,O$5&lt;=$I154+$J154-1),1,""))</f>
        <v/>
      </c>
      <c r="P105" s="32" t="str">
        <f ca="1">IF(AND($C154="Goal",P$5&gt;=$I154,P$5&lt;=$I154+$J154-1),2,IF(AND($C154="Milestone",P$5&gt;=$I154,P$5&lt;=$I154+$J154-1),1,""))</f>
        <v/>
      </c>
      <c r="Q105" s="32" t="str">
        <f ca="1">IF(AND($C154="Goal",Q$5&gt;=$I154,Q$5&lt;=$I154+$J154-1),2,IF(AND($C154="Milestone",Q$5&gt;=$I154,Q$5&lt;=$I154+$J154-1),1,""))</f>
        <v/>
      </c>
      <c r="R105" s="32" t="str">
        <f ca="1">IF(AND($C154="Goal",R$5&gt;=$I154,R$5&lt;=$I154+$J154-1),2,IF(AND($C154="Milestone",R$5&gt;=$I154,R$5&lt;=$I154+$J154-1),1,""))</f>
        <v/>
      </c>
      <c r="S105" s="32" t="str">
        <f ca="1">IF(AND($C154="Goal",S$5&gt;=$I154,S$5&lt;=$I154+$J154-1),2,IF(AND($C154="Milestone",S$5&gt;=$I154,S$5&lt;=$I154+$J154-1),1,""))</f>
        <v/>
      </c>
      <c r="T105" s="32" t="str">
        <f ca="1">IF(AND($C154="Goal",T$5&gt;=$I154,T$5&lt;=$I154+$J154-1),2,IF(AND($C154="Milestone",T$5&gt;=$I154,T$5&lt;=$I154+$J154-1),1,""))</f>
        <v/>
      </c>
      <c r="U105" s="32" t="str">
        <f ca="1">IF(AND($C154="Goal",U$5&gt;=$I154,U$5&lt;=$I154+$J154-1),2,IF(AND($C154="Milestone",U$5&gt;=$I154,U$5&lt;=$I154+$J154-1),1,""))</f>
        <v/>
      </c>
      <c r="V105" s="32" t="str">
        <f ca="1">IF(AND($C154="Goal",V$5&gt;=$I154,V$5&lt;=$I154+$J154-1),2,IF(AND($C154="Milestone",V$5&gt;=$I154,V$5&lt;=$I154+$J154-1),1,""))</f>
        <v/>
      </c>
      <c r="W105" s="32" t="str">
        <f ca="1">IF(AND($C154="Goal",W$5&gt;=$I154,W$5&lt;=$I154+$J154-1),2,IF(AND($C154="Milestone",W$5&gt;=$I154,W$5&lt;=$I154+$J154-1),1,""))</f>
        <v/>
      </c>
      <c r="X105" s="32" t="str">
        <f ca="1">IF(AND($C154="Goal",X$5&gt;=$I154,X$5&lt;=$I154+$J154-1),2,IF(AND($C154="Milestone",X$5&gt;=$I154,X$5&lt;=$I154+$J154-1),1,""))</f>
        <v/>
      </c>
      <c r="Y105" s="32" t="str">
        <f ca="1">IF(AND($C154="Goal",Y$5&gt;=$I154,Y$5&lt;=$I154+$J154-1),2,IF(AND($C154="Milestone",Y$5&gt;=$I154,Y$5&lt;=$I154+$J154-1),1,""))</f>
        <v/>
      </c>
      <c r="Z105" s="32" t="str">
        <f ca="1">IF(AND($C154="Goal",Z$5&gt;=$I154,Z$5&lt;=$I154+$J154-1),2,IF(AND($C154="Milestone",Z$5&gt;=$I154,Z$5&lt;=$I154+$J154-1),1,""))</f>
        <v/>
      </c>
      <c r="AA105" s="32" t="str">
        <f ca="1">IF(AND($C154="Goal",AA$5&gt;=$I154,AA$5&lt;=$I154+$J154-1),2,IF(AND($C154="Milestone",AA$5&gt;=$I154,AA$5&lt;=$I154+$J154-1),1,""))</f>
        <v/>
      </c>
      <c r="AB105" s="32" t="str">
        <f ca="1">IF(AND($C154="Goal",AB$5&gt;=$I154,AB$5&lt;=$I154+$J154-1),2,IF(AND($C154="Milestone",AB$5&gt;=$I154,AB$5&lt;=$I154+$J154-1),1,""))</f>
        <v/>
      </c>
      <c r="AC105" s="32" t="str">
        <f ca="1">IF(AND($C154="Goal",AC$5&gt;=$I154,AC$5&lt;=$I154+$J154-1),2,IF(AND($C154="Milestone",AC$5&gt;=$I154,AC$5&lt;=$I154+$J154-1),1,""))</f>
        <v/>
      </c>
      <c r="AD105" s="32" t="str">
        <f ca="1">IF(AND($C154="Goal",AD$5&gt;=$I154,AD$5&lt;=$I154+$J154-1),2,IF(AND($C154="Milestone",AD$5&gt;=$I154,AD$5&lt;=$I154+$J154-1),1,""))</f>
        <v/>
      </c>
      <c r="AE105" s="32" t="str">
        <f ca="1">IF(AND($C154="Goal",AE$5&gt;=$I154,AE$5&lt;=$I154+$J154-1),2,IF(AND($C154="Milestone",AE$5&gt;=$I154,AE$5&lt;=$I154+$J154-1),1,""))</f>
        <v/>
      </c>
      <c r="AF105" s="32" t="str">
        <f ca="1">IF(AND($C154="Goal",AF$5&gt;=$I154,AF$5&lt;=$I154+$J154-1),2,IF(AND($C154="Milestone",AF$5&gt;=$I154,AF$5&lt;=$I154+$J154-1),1,""))</f>
        <v/>
      </c>
      <c r="AG105" s="32" t="str">
        <f ca="1">IF(AND($C154="Goal",AG$5&gt;=$I154,AG$5&lt;=$I154+$J154-1),2,IF(AND($C154="Milestone",AG$5&gt;=$I154,AG$5&lt;=$I154+$J154-1),1,""))</f>
        <v/>
      </c>
      <c r="AH105" s="32" t="str">
        <f ca="1">IF(AND($C154="Goal",AH$5&gt;=$I154,AH$5&lt;=$I154+$J154-1),2,IF(AND($C154="Milestone",AH$5&gt;=$I154,AH$5&lt;=$I154+$J154-1),1,""))</f>
        <v/>
      </c>
      <c r="AI105" s="32" t="str">
        <f ca="1">IF(AND($C154="Goal",AI$5&gt;=$I154,AI$5&lt;=$I154+$J154-1),2,IF(AND($C154="Milestone",AI$5&gt;=$I154,AI$5&lt;=$I154+$J154-1),1,""))</f>
        <v/>
      </c>
      <c r="AJ105" s="32" t="str">
        <f ca="1">IF(AND($C154="Goal",AJ$5&gt;=$I154,AJ$5&lt;=$I154+$J154-1),2,IF(AND($C154="Milestone",AJ$5&gt;=$I154,AJ$5&lt;=$I154+$J154-1),1,""))</f>
        <v/>
      </c>
      <c r="AK105" s="32" t="str">
        <f ca="1">IF(AND($C154="Goal",AK$5&gt;=$I154,AK$5&lt;=$I154+$J154-1),2,IF(AND($C154="Milestone",AK$5&gt;=$I154,AK$5&lt;=$I154+$J154-1),1,""))</f>
        <v/>
      </c>
      <c r="AL105" s="32" t="str">
        <f ca="1">IF(AND($C154="Goal",AL$5&gt;=$I154,AL$5&lt;=$I154+$J154-1),2,IF(AND($C154="Milestone",AL$5&gt;=$I154,AL$5&lt;=$I154+$J154-1),1,""))</f>
        <v/>
      </c>
      <c r="AM105" s="32" t="str">
        <f ca="1">IF(AND($C154="Goal",AM$5&gt;=$I154,AM$5&lt;=$I154+$J154-1),2,IF(AND($C154="Milestone",AM$5&gt;=$I154,AM$5&lt;=$I154+$J154-1),1,""))</f>
        <v/>
      </c>
      <c r="AN105" s="32" t="str">
        <f ca="1">IF(AND($C154="Goal",AN$5&gt;=$I154,AN$5&lt;=$I154+$J154-1),2,IF(AND($C154="Milestone",AN$5&gt;=$I154,AN$5&lt;=$I154+$J154-1),1,""))</f>
        <v/>
      </c>
      <c r="AO105" s="32" t="str">
        <f ca="1">IF(AND($C154="Goal",AO$5&gt;=$I154,AO$5&lt;=$I154+$J154-1),2,IF(AND($C154="Milestone",AO$5&gt;=$I154,AO$5&lt;=$I154+$J154-1),1,""))</f>
        <v/>
      </c>
      <c r="AP105" s="32" t="str">
        <f ca="1">IF(AND($C154="Goal",AP$5&gt;=$I154,AP$5&lt;=$I154+$J154-1),2,IF(AND($C154="Milestone",AP$5&gt;=$I154,AP$5&lt;=$I154+$J154-1),1,""))</f>
        <v/>
      </c>
      <c r="AQ105" s="32" t="str">
        <f ca="1">IF(AND($C154="Goal",AQ$5&gt;=$I154,AQ$5&lt;=$I154+$J154-1),2,IF(AND($C154="Milestone",AQ$5&gt;=$I154,AQ$5&lt;=$I154+$J154-1),1,""))</f>
        <v/>
      </c>
      <c r="AR105" s="32" t="str">
        <f ca="1">IF(AND($C154="Goal",AR$5&gt;=$I154,AR$5&lt;=$I154+$J154-1),2,IF(AND($C154="Milestone",AR$5&gt;=$I154,AR$5&lt;=$I154+$J154-1),1,""))</f>
        <v/>
      </c>
      <c r="AS105" s="32" t="str">
        <f ca="1">IF(AND($C154="Goal",AS$5&gt;=$I154,AS$5&lt;=$I154+$J154-1),2,IF(AND($C154="Milestone",AS$5&gt;=$I154,AS$5&lt;=$I154+$J154-1),1,""))</f>
        <v/>
      </c>
      <c r="AT105" s="32" t="str">
        <f ca="1">IF(AND($C154="Goal",AT$5&gt;=$I154,AT$5&lt;=$I154+$J154-1),2,IF(AND($C154="Milestone",AT$5&gt;=$I154,AT$5&lt;=$I154+$J154-1),1,""))</f>
        <v/>
      </c>
      <c r="AU105" s="32" t="str">
        <f ca="1">IF(AND($C154="Goal",AU$5&gt;=$I154,AU$5&lt;=$I154+$J154-1),2,IF(AND($C154="Milestone",AU$5&gt;=$I154,AU$5&lt;=$I154+$J154-1),1,""))</f>
        <v/>
      </c>
      <c r="AV105" s="32" t="str">
        <f ca="1">IF(AND($C154="Goal",AV$5&gt;=$I154,AV$5&lt;=$I154+$J154-1),2,IF(AND($C154="Milestone",AV$5&gt;=$I154,AV$5&lt;=$I154+$J154-1),1,""))</f>
        <v/>
      </c>
      <c r="AW105" s="32" t="str">
        <f ca="1">IF(AND($C154="Goal",AW$5&gt;=$I154,AW$5&lt;=$I154+$J154-1),2,IF(AND($C154="Milestone",AW$5&gt;=$I154,AW$5&lt;=$I154+$J154-1),1,""))</f>
        <v/>
      </c>
      <c r="AX105" s="32" t="str">
        <f ca="1">IF(AND($C154="Goal",AX$5&gt;=$I154,AX$5&lt;=$I154+$J154-1),2,IF(AND($C154="Milestone",AX$5&gt;=$I154,AX$5&lt;=$I154+$J154-1),1,""))</f>
        <v/>
      </c>
      <c r="AY105" s="32" t="str">
        <f ca="1">IF(AND($C154="Goal",AY$5&gt;=$I154,AY$5&lt;=$I154+$J154-1),2,IF(AND($C154="Milestone",AY$5&gt;=$I154,AY$5&lt;=$I154+$J154-1),1,""))</f>
        <v/>
      </c>
      <c r="AZ105" s="32" t="str">
        <f ca="1">IF(AND($C154="Goal",AZ$5&gt;=$I154,AZ$5&lt;=$I154+$J154-1),2,IF(AND($C154="Milestone",AZ$5&gt;=$I154,AZ$5&lt;=$I154+$J154-1),1,""))</f>
        <v/>
      </c>
      <c r="BA105" s="32" t="str">
        <f ca="1">IF(AND($C154="Goal",BA$5&gt;=$I154,BA$5&lt;=$I154+$J154-1),2,IF(AND($C154="Milestone",BA$5&gt;=$I154,BA$5&lt;=$I154+$J154-1),1,""))</f>
        <v/>
      </c>
      <c r="BB105" s="32" t="str">
        <f ca="1">IF(AND($C154="Goal",BB$5&gt;=$I154,BB$5&lt;=$I154+$J154-1),2,IF(AND($C154="Milestone",BB$5&gt;=$I154,BB$5&lt;=$I154+$J154-1),1,""))</f>
        <v/>
      </c>
      <c r="BC105" s="32" t="str">
        <f ca="1">IF(AND($C154="Goal",BC$5&gt;=$I154,BC$5&lt;=$I154+$J154-1),2,IF(AND($C154="Milestone",BC$5&gt;=$I154,BC$5&lt;=$I154+$J154-1),1,""))</f>
        <v/>
      </c>
      <c r="BD105" s="32" t="str">
        <f ca="1">IF(AND($C154="Goal",BD$5&gt;=$I154,BD$5&lt;=$I154+$J154-1),2,IF(AND($C154="Milestone",BD$5&gt;=$I154,BD$5&lt;=$I154+$J154-1),1,""))</f>
        <v/>
      </c>
      <c r="BE105" s="32" t="str">
        <f ca="1">IF(AND($C154="Goal",BE$5&gt;=$I154,BE$5&lt;=$I154+$J154-1),2,IF(AND($C154="Milestone",BE$5&gt;=$I154,BE$5&lt;=$I154+$J154-1),1,""))</f>
        <v/>
      </c>
      <c r="BF105" s="32" t="str">
        <f ca="1">IF(AND($C154="Goal",BF$5&gt;=$I154,BF$5&lt;=$I154+$J154-1),2,IF(AND($C154="Milestone",BF$5&gt;=$I154,BF$5&lt;=$I154+$J154-1),1,""))</f>
        <v/>
      </c>
      <c r="BG105" s="32" t="str">
        <f ca="1">IF(AND($C154="Goal",BG$5&gt;=$I154,BG$5&lt;=$I154+$J154-1),2,IF(AND($C154="Milestone",BG$5&gt;=$I154,BG$5&lt;=$I154+$J154-1),1,""))</f>
        <v/>
      </c>
      <c r="BH105" s="32" t="str">
        <f ca="1">IF(AND($C154="Goal",BH$5&gt;=$I154,BH$5&lt;=$I154+$J154-1),2,IF(AND($C154="Milestone",BH$5&gt;=$I154,BH$5&lt;=$I154+$J154-1),1,""))</f>
        <v/>
      </c>
      <c r="BI105" s="32" t="str">
        <f ca="1">IF(AND($C154="Goal",BI$5&gt;=$I154,BI$5&lt;=$I154+$J154-1),2,IF(AND($C154="Milestone",BI$5&gt;=$I154,BI$5&lt;=$I154+$J154-1),1,""))</f>
        <v/>
      </c>
      <c r="BJ105" s="32" t="str">
        <f ca="1">IF(AND($C154="Goal",BJ$5&gt;=$I154,BJ$5&lt;=$I154+$J154-1),2,IF(AND($C154="Milestone",BJ$5&gt;=$I154,BJ$5&lt;=$I154+$J154-1),1,""))</f>
        <v/>
      </c>
      <c r="BK105" s="32" t="str">
        <f ca="1">IF(AND($C154="Goal",BK$5&gt;=$I154,BK$5&lt;=$I154+$J154-1),2,IF(AND($C154="Milestone",BK$5&gt;=$I154,BK$5&lt;=$I154+$J154-1),1,""))</f>
        <v/>
      </c>
      <c r="BL105" s="32" t="str">
        <f ca="1">IF(AND($C154="Goal",BL$5&gt;=$I154,BL$5&lt;=$I154+$J154-1),2,IF(AND($C154="Milestone",BL$5&gt;=$I154,BL$5&lt;=$I154+$J154-1),1,""))</f>
        <v/>
      </c>
      <c r="BM105" s="32"/>
      <c r="BN105" s="32"/>
      <c r="BO105" s="32"/>
    </row>
    <row r="106" spans="2:67" ht="30" customHeight="1" x14ac:dyDescent="0.25">
      <c r="B106" s="44" t="s">
        <v>142</v>
      </c>
      <c r="C106" s="30" t="s">
        <v>76</v>
      </c>
      <c r="D106" s="62" t="s">
        <v>44</v>
      </c>
      <c r="E106" s="62" t="s">
        <v>178</v>
      </c>
      <c r="F106" s="30"/>
      <c r="G106" s="62"/>
      <c r="H106" s="27"/>
      <c r="I106" s="49"/>
      <c r="J106" s="51"/>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row>
    <row r="107" spans="2:67" ht="30" customHeight="1" x14ac:dyDescent="0.25">
      <c r="B107" s="44" t="s">
        <v>143</v>
      </c>
      <c r="C107" s="30" t="s">
        <v>76</v>
      </c>
      <c r="D107" s="30" t="s">
        <v>44</v>
      </c>
      <c r="E107" s="62" t="s">
        <v>178</v>
      </c>
      <c r="F107" s="30"/>
      <c r="G107" s="62"/>
      <c r="H107" s="27"/>
      <c r="I107" s="49"/>
      <c r="J107" s="51"/>
    </row>
    <row r="108" spans="2:67" ht="30" customHeight="1" x14ac:dyDescent="0.25">
      <c r="B108" s="44" t="s">
        <v>144</v>
      </c>
      <c r="C108" s="30" t="s">
        <v>76</v>
      </c>
      <c r="D108" s="62" t="s">
        <v>44</v>
      </c>
      <c r="E108" s="62" t="s">
        <v>178</v>
      </c>
      <c r="F108" s="30"/>
      <c r="G108" s="62"/>
      <c r="H108" s="27"/>
      <c r="I108" s="49"/>
      <c r="J108" s="51"/>
    </row>
    <row r="109" spans="2:67" ht="30" customHeight="1" x14ac:dyDescent="0.25">
      <c r="B109" s="44" t="s">
        <v>145</v>
      </c>
      <c r="C109" s="30" t="s">
        <v>76</v>
      </c>
      <c r="D109" s="30" t="s">
        <v>44</v>
      </c>
      <c r="E109" s="62" t="s">
        <v>178</v>
      </c>
      <c r="F109" s="30"/>
      <c r="G109" s="62"/>
      <c r="H109" s="27"/>
      <c r="I109" s="49"/>
      <c r="J109" s="51"/>
    </row>
    <row r="110" spans="2:67" ht="30" customHeight="1" x14ac:dyDescent="0.25">
      <c r="B110" s="44" t="s">
        <v>146</v>
      </c>
      <c r="C110" s="30" t="s">
        <v>76</v>
      </c>
      <c r="D110" s="62" t="s">
        <v>44</v>
      </c>
      <c r="E110" s="62" t="s">
        <v>178</v>
      </c>
      <c r="F110" s="30"/>
      <c r="G110" s="62"/>
      <c r="H110" s="27"/>
      <c r="I110" s="49"/>
      <c r="J110" s="51"/>
    </row>
    <row r="111" spans="2:67" ht="30" customHeight="1" x14ac:dyDescent="0.25">
      <c r="B111" s="44" t="s">
        <v>147</v>
      </c>
      <c r="C111" s="30" t="s">
        <v>76</v>
      </c>
      <c r="D111" s="30" t="s">
        <v>44</v>
      </c>
      <c r="E111" s="62" t="s">
        <v>179</v>
      </c>
      <c r="F111" s="30"/>
      <c r="G111" s="62"/>
      <c r="H111" s="27"/>
      <c r="I111" s="49"/>
      <c r="J111" s="51"/>
    </row>
    <row r="112" spans="2:67" ht="30" customHeight="1" x14ac:dyDescent="0.25">
      <c r="B112" s="44" t="s">
        <v>148</v>
      </c>
      <c r="C112" s="30" t="s">
        <v>76</v>
      </c>
      <c r="D112" s="62" t="s">
        <v>44</v>
      </c>
      <c r="E112" s="62" t="s">
        <v>179</v>
      </c>
      <c r="F112" s="30"/>
      <c r="G112" s="62"/>
      <c r="H112" s="27"/>
      <c r="I112" s="49"/>
      <c r="J112" s="51"/>
    </row>
    <row r="113" spans="1:67" ht="30" customHeight="1" x14ac:dyDescent="0.25">
      <c r="B113" s="25" t="s">
        <v>149</v>
      </c>
      <c r="C113" s="30" t="s">
        <v>76</v>
      </c>
      <c r="D113" s="30" t="s">
        <v>44</v>
      </c>
      <c r="E113" s="62" t="s">
        <v>179</v>
      </c>
      <c r="F113" s="30"/>
      <c r="G113" s="62"/>
      <c r="H113" s="27"/>
      <c r="I113" s="49"/>
      <c r="J113" s="51"/>
    </row>
    <row r="114" spans="1:67" ht="30" customHeight="1" x14ac:dyDescent="0.25">
      <c r="B114" s="25"/>
      <c r="C114" s="30"/>
      <c r="D114" s="62"/>
      <c r="E114" s="62"/>
      <c r="F114" s="30"/>
      <c r="G114" s="62"/>
      <c r="H114" s="27"/>
      <c r="I114" s="49"/>
      <c r="J114" s="51"/>
    </row>
    <row r="115" spans="1:67" s="33" customFormat="1" ht="36" customHeight="1" x14ac:dyDescent="0.25">
      <c r="A115" s="24"/>
      <c r="B115" s="29" t="s">
        <v>150</v>
      </c>
      <c r="C115" s="30"/>
      <c r="D115" s="30"/>
      <c r="E115" s="30"/>
      <c r="F115" s="30"/>
      <c r="G115" s="30"/>
      <c r="H115" s="27"/>
      <c r="I115" s="49"/>
      <c r="J115" s="43"/>
      <c r="K115" s="31"/>
      <c r="L115" s="32" t="str">
        <f t="shared" ref="L115:AA116" ca="1" si="50">IF(AND($C115="Goal",L$5&gt;=$I115,L$5&lt;=$I115+$J115-1),2,IF(AND($C115="Milestone",L$5&gt;=$I115,L$5&lt;=$I115+$J115-1),1,""))</f>
        <v/>
      </c>
      <c r="M115" s="32" t="str">
        <f t="shared" ca="1" si="50"/>
        <v/>
      </c>
      <c r="N115" s="32" t="str">
        <f t="shared" ca="1" si="50"/>
        <v/>
      </c>
      <c r="O115" s="32" t="str">
        <f t="shared" ca="1" si="50"/>
        <v/>
      </c>
      <c r="P115" s="32" t="str">
        <f t="shared" ca="1" si="50"/>
        <v/>
      </c>
      <c r="Q115" s="32" t="str">
        <f t="shared" ca="1" si="50"/>
        <v/>
      </c>
      <c r="R115" s="32" t="str">
        <f t="shared" ca="1" si="50"/>
        <v/>
      </c>
      <c r="S115" s="32" t="str">
        <f t="shared" ca="1" si="50"/>
        <v/>
      </c>
      <c r="T115" s="32" t="str">
        <f t="shared" ca="1" si="50"/>
        <v/>
      </c>
      <c r="U115" s="32" t="str">
        <f t="shared" ca="1" si="50"/>
        <v/>
      </c>
      <c r="V115" s="32" t="str">
        <f t="shared" ca="1" si="50"/>
        <v/>
      </c>
      <c r="W115" s="32" t="str">
        <f t="shared" ca="1" si="50"/>
        <v/>
      </c>
      <c r="X115" s="32" t="str">
        <f t="shared" ca="1" si="50"/>
        <v/>
      </c>
      <c r="Y115" s="32" t="str">
        <f t="shared" ca="1" si="50"/>
        <v/>
      </c>
      <c r="Z115" s="32" t="str">
        <f t="shared" ca="1" si="50"/>
        <v/>
      </c>
      <c r="AA115" s="32" t="str">
        <f t="shared" ca="1" si="50"/>
        <v/>
      </c>
      <c r="AB115" s="32" t="str">
        <f t="shared" ref="AB115:AQ116" ca="1" si="51">IF(AND($C115="Goal",AB$5&gt;=$I115,AB$5&lt;=$I115+$J115-1),2,IF(AND($C115="Milestone",AB$5&gt;=$I115,AB$5&lt;=$I115+$J115-1),1,""))</f>
        <v/>
      </c>
      <c r="AC115" s="32" t="str">
        <f t="shared" ca="1" si="51"/>
        <v/>
      </c>
      <c r="AD115" s="32" t="str">
        <f t="shared" ca="1" si="51"/>
        <v/>
      </c>
      <c r="AE115" s="32" t="str">
        <f t="shared" ca="1" si="51"/>
        <v/>
      </c>
      <c r="AF115" s="32" t="str">
        <f t="shared" ca="1" si="51"/>
        <v/>
      </c>
      <c r="AG115" s="32" t="str">
        <f t="shared" ca="1" si="51"/>
        <v/>
      </c>
      <c r="AH115" s="32" t="str">
        <f t="shared" ca="1" si="51"/>
        <v/>
      </c>
      <c r="AI115" s="32" t="str">
        <f t="shared" ca="1" si="51"/>
        <v/>
      </c>
      <c r="AJ115" s="32" t="str">
        <f t="shared" ca="1" si="51"/>
        <v/>
      </c>
      <c r="AK115" s="32" t="str">
        <f t="shared" ca="1" si="51"/>
        <v/>
      </c>
      <c r="AL115" s="32" t="str">
        <f t="shared" ca="1" si="51"/>
        <v/>
      </c>
      <c r="AM115" s="32" t="str">
        <f t="shared" ca="1" si="51"/>
        <v/>
      </c>
      <c r="AN115" s="32" t="str">
        <f t="shared" ca="1" si="51"/>
        <v/>
      </c>
      <c r="AO115" s="32" t="str">
        <f t="shared" ca="1" si="51"/>
        <v/>
      </c>
      <c r="AP115" s="32" t="str">
        <f t="shared" ca="1" si="51"/>
        <v/>
      </c>
      <c r="AQ115" s="32" t="str">
        <f t="shared" ca="1" si="51"/>
        <v/>
      </c>
      <c r="AR115" s="32" t="str">
        <f t="shared" ref="AR115:BG116" ca="1" si="52">IF(AND($C115="Goal",AR$5&gt;=$I115,AR$5&lt;=$I115+$J115-1),2,IF(AND($C115="Milestone",AR$5&gt;=$I115,AR$5&lt;=$I115+$J115-1),1,""))</f>
        <v/>
      </c>
      <c r="AS115" s="32" t="str">
        <f t="shared" ca="1" si="52"/>
        <v/>
      </c>
      <c r="AT115" s="32" t="str">
        <f t="shared" ca="1" si="52"/>
        <v/>
      </c>
      <c r="AU115" s="32" t="str">
        <f t="shared" ca="1" si="52"/>
        <v/>
      </c>
      <c r="AV115" s="32" t="str">
        <f t="shared" ca="1" si="52"/>
        <v/>
      </c>
      <c r="AW115" s="32" t="str">
        <f t="shared" ca="1" si="52"/>
        <v/>
      </c>
      <c r="AX115" s="32" t="str">
        <f t="shared" ca="1" si="52"/>
        <v/>
      </c>
      <c r="AY115" s="32" t="str">
        <f t="shared" ca="1" si="52"/>
        <v/>
      </c>
      <c r="AZ115" s="32" t="str">
        <f t="shared" ca="1" si="52"/>
        <v/>
      </c>
      <c r="BA115" s="32" t="str">
        <f t="shared" ca="1" si="52"/>
        <v/>
      </c>
      <c r="BB115" s="32" t="str">
        <f t="shared" ca="1" si="52"/>
        <v/>
      </c>
      <c r="BC115" s="32" t="str">
        <f t="shared" ca="1" si="52"/>
        <v/>
      </c>
      <c r="BD115" s="32" t="str">
        <f t="shared" ca="1" si="52"/>
        <v/>
      </c>
      <c r="BE115" s="32" t="str">
        <f t="shared" ca="1" si="52"/>
        <v/>
      </c>
      <c r="BF115" s="32" t="str">
        <f t="shared" ca="1" si="52"/>
        <v/>
      </c>
      <c r="BG115" s="32" t="str">
        <f t="shared" ca="1" si="52"/>
        <v/>
      </c>
      <c r="BH115" s="32" t="str">
        <f t="shared" ref="BH115:BQ116" ca="1" si="53">IF(AND($C115="Goal",BH$5&gt;=$I115,BH$5&lt;=$I115+$J115-1),2,IF(AND($C115="Milestone",BH$5&gt;=$I115,BH$5&lt;=$I115+$J115-1),1,""))</f>
        <v/>
      </c>
      <c r="BI115" s="32" t="str">
        <f t="shared" ca="1" si="53"/>
        <v/>
      </c>
      <c r="BJ115" s="32" t="str">
        <f t="shared" ca="1" si="53"/>
        <v/>
      </c>
      <c r="BK115" s="32" t="str">
        <f t="shared" ca="1" si="53"/>
        <v/>
      </c>
      <c r="BL115" s="32" t="str">
        <f t="shared" ca="1" si="53"/>
        <v/>
      </c>
      <c r="BM115" s="32" t="str">
        <f t="shared" ca="1" si="53"/>
        <v/>
      </c>
      <c r="BN115" s="32" t="str">
        <f t="shared" ca="1" si="53"/>
        <v/>
      </c>
      <c r="BO115" s="32" t="str">
        <f t="shared" ca="1" si="53"/>
        <v/>
      </c>
    </row>
    <row r="116" spans="1:67" s="33" customFormat="1" ht="36" customHeight="1" x14ac:dyDescent="0.25">
      <c r="A116" s="24"/>
      <c r="B116" s="44" t="s">
        <v>151</v>
      </c>
      <c r="C116" s="30" t="s">
        <v>27</v>
      </c>
      <c r="D116" s="30" t="s">
        <v>44</v>
      </c>
      <c r="E116" s="30" t="s">
        <v>180</v>
      </c>
      <c r="F116" s="30"/>
      <c r="G116" s="30"/>
      <c r="H116" s="27"/>
      <c r="I116" s="49" t="s">
        <v>69</v>
      </c>
      <c r="J116" s="43">
        <v>5</v>
      </c>
      <c r="K116" s="31"/>
      <c r="L116" s="32" t="e">
        <f ca="1">IF(AND($C116="Goal",L$5&gt;=$I116,L$5&lt;=$I116+$J116-1),2,IF(AND($C116="Milestone",L$5&gt;=$I116,L$5&lt;=$I116+$J116-1),1,""))</f>
        <v>#VALUE!</v>
      </c>
      <c r="M116" s="32" t="e">
        <f t="shared" ca="1" si="50"/>
        <v>#VALUE!</v>
      </c>
      <c r="N116" s="32" t="e">
        <f t="shared" ca="1" si="50"/>
        <v>#VALUE!</v>
      </c>
      <c r="O116" s="32" t="e">
        <f t="shared" ca="1" si="50"/>
        <v>#VALUE!</v>
      </c>
      <c r="P116" s="32" t="e">
        <f t="shared" ca="1" si="50"/>
        <v>#VALUE!</v>
      </c>
      <c r="Q116" s="32" t="e">
        <f t="shared" ca="1" si="50"/>
        <v>#VALUE!</v>
      </c>
      <c r="R116" s="32" t="e">
        <f t="shared" ca="1" si="50"/>
        <v>#VALUE!</v>
      </c>
      <c r="S116" s="32" t="e">
        <f t="shared" ca="1" si="50"/>
        <v>#VALUE!</v>
      </c>
      <c r="T116" s="32" t="e">
        <f t="shared" ca="1" si="50"/>
        <v>#VALUE!</v>
      </c>
      <c r="U116" s="32" t="e">
        <f t="shared" ca="1" si="50"/>
        <v>#VALUE!</v>
      </c>
      <c r="V116" s="32" t="e">
        <f t="shared" ca="1" si="50"/>
        <v>#VALUE!</v>
      </c>
      <c r="W116" s="32" t="e">
        <f t="shared" ca="1" si="50"/>
        <v>#VALUE!</v>
      </c>
      <c r="X116" s="32" t="e">
        <f t="shared" ca="1" si="50"/>
        <v>#VALUE!</v>
      </c>
      <c r="Y116" s="32" t="e">
        <f t="shared" ca="1" si="50"/>
        <v>#VALUE!</v>
      </c>
      <c r="Z116" s="32" t="e">
        <f t="shared" ca="1" si="50"/>
        <v>#VALUE!</v>
      </c>
      <c r="AA116" s="32" t="e">
        <f t="shared" ca="1" si="50"/>
        <v>#VALUE!</v>
      </c>
      <c r="AB116" s="32" t="e">
        <f t="shared" ca="1" si="51"/>
        <v>#VALUE!</v>
      </c>
      <c r="AC116" s="32" t="e">
        <f t="shared" ca="1" si="51"/>
        <v>#VALUE!</v>
      </c>
      <c r="AD116" s="32" t="e">
        <f t="shared" ca="1" si="51"/>
        <v>#VALUE!</v>
      </c>
      <c r="AE116" s="32" t="e">
        <f t="shared" ca="1" si="51"/>
        <v>#VALUE!</v>
      </c>
      <c r="AF116" s="32" t="e">
        <f t="shared" ca="1" si="51"/>
        <v>#VALUE!</v>
      </c>
      <c r="AG116" s="32" t="e">
        <f t="shared" ca="1" si="51"/>
        <v>#VALUE!</v>
      </c>
      <c r="AH116" s="32" t="e">
        <f t="shared" ca="1" si="51"/>
        <v>#VALUE!</v>
      </c>
      <c r="AI116" s="32" t="e">
        <f t="shared" ca="1" si="51"/>
        <v>#VALUE!</v>
      </c>
      <c r="AJ116" s="32" t="e">
        <f t="shared" ca="1" si="51"/>
        <v>#VALUE!</v>
      </c>
      <c r="AK116" s="32" t="e">
        <f t="shared" ca="1" si="51"/>
        <v>#VALUE!</v>
      </c>
      <c r="AL116" s="32" t="e">
        <f t="shared" ca="1" si="51"/>
        <v>#VALUE!</v>
      </c>
      <c r="AM116" s="32" t="e">
        <f t="shared" ca="1" si="51"/>
        <v>#VALUE!</v>
      </c>
      <c r="AN116" s="32" t="e">
        <f t="shared" ca="1" si="51"/>
        <v>#VALUE!</v>
      </c>
      <c r="AO116" s="32" t="e">
        <f t="shared" ca="1" si="51"/>
        <v>#VALUE!</v>
      </c>
      <c r="AP116" s="32" t="e">
        <f t="shared" ca="1" si="51"/>
        <v>#VALUE!</v>
      </c>
      <c r="AQ116" s="32" t="e">
        <f t="shared" ca="1" si="51"/>
        <v>#VALUE!</v>
      </c>
      <c r="AR116" s="32" t="e">
        <f t="shared" ca="1" si="52"/>
        <v>#VALUE!</v>
      </c>
      <c r="AS116" s="32" t="e">
        <f t="shared" ca="1" si="52"/>
        <v>#VALUE!</v>
      </c>
      <c r="AT116" s="32" t="e">
        <f t="shared" ca="1" si="52"/>
        <v>#VALUE!</v>
      </c>
      <c r="AU116" s="32" t="e">
        <f t="shared" ca="1" si="52"/>
        <v>#VALUE!</v>
      </c>
      <c r="AV116" s="32" t="e">
        <f t="shared" ca="1" si="52"/>
        <v>#VALUE!</v>
      </c>
      <c r="AW116" s="32" t="e">
        <f t="shared" ca="1" si="52"/>
        <v>#VALUE!</v>
      </c>
      <c r="AX116" s="32" t="e">
        <f t="shared" ca="1" si="52"/>
        <v>#VALUE!</v>
      </c>
      <c r="AY116" s="32" t="e">
        <f t="shared" ca="1" si="52"/>
        <v>#VALUE!</v>
      </c>
      <c r="AZ116" s="32" t="e">
        <f t="shared" ca="1" si="52"/>
        <v>#VALUE!</v>
      </c>
      <c r="BA116" s="32" t="e">
        <f t="shared" ca="1" si="52"/>
        <v>#VALUE!</v>
      </c>
      <c r="BB116" s="32" t="e">
        <f t="shared" ca="1" si="52"/>
        <v>#VALUE!</v>
      </c>
      <c r="BC116" s="32" t="e">
        <f t="shared" ca="1" si="52"/>
        <v>#VALUE!</v>
      </c>
      <c r="BD116" s="32" t="e">
        <f t="shared" ca="1" si="52"/>
        <v>#VALUE!</v>
      </c>
      <c r="BE116" s="32" t="e">
        <f t="shared" ca="1" si="52"/>
        <v>#VALUE!</v>
      </c>
      <c r="BF116" s="32" t="e">
        <f t="shared" ca="1" si="52"/>
        <v>#VALUE!</v>
      </c>
      <c r="BG116" s="32" t="e">
        <f t="shared" ca="1" si="52"/>
        <v>#VALUE!</v>
      </c>
      <c r="BH116" s="32" t="e">
        <f t="shared" ca="1" si="53"/>
        <v>#VALUE!</v>
      </c>
      <c r="BI116" s="32" t="e">
        <f t="shared" ca="1" si="53"/>
        <v>#VALUE!</v>
      </c>
      <c r="BJ116" s="32" t="e">
        <f t="shared" ca="1" si="53"/>
        <v>#VALUE!</v>
      </c>
      <c r="BK116" s="32" t="e">
        <f t="shared" ca="1" si="53"/>
        <v>#VALUE!</v>
      </c>
      <c r="BL116" s="32" t="e">
        <f t="shared" ca="1" si="53"/>
        <v>#VALUE!</v>
      </c>
      <c r="BM116" s="32" t="e">
        <f t="shared" ca="1" si="53"/>
        <v>#VALUE!</v>
      </c>
      <c r="BN116" s="32" t="e">
        <f t="shared" ca="1" si="53"/>
        <v>#VALUE!</v>
      </c>
      <c r="BO116" s="32" t="e">
        <f t="shared" ca="1" si="53"/>
        <v>#VALUE!</v>
      </c>
    </row>
    <row r="117" spans="1:67" ht="30" customHeight="1" x14ac:dyDescent="0.25">
      <c r="B117" s="44" t="s">
        <v>152</v>
      </c>
      <c r="C117" s="30" t="s">
        <v>27</v>
      </c>
      <c r="D117" s="30" t="s">
        <v>44</v>
      </c>
      <c r="E117" s="62" t="s">
        <v>180</v>
      </c>
      <c r="F117" s="30"/>
      <c r="G117" s="62"/>
      <c r="H117" s="27"/>
      <c r="I117" s="49"/>
      <c r="J117" s="51"/>
    </row>
    <row r="118" spans="1:67" ht="30" customHeight="1" x14ac:dyDescent="0.25">
      <c r="B118" s="44" t="s">
        <v>153</v>
      </c>
      <c r="C118" s="30" t="s">
        <v>27</v>
      </c>
      <c r="D118" s="30" t="s">
        <v>44</v>
      </c>
      <c r="E118" s="30" t="s">
        <v>180</v>
      </c>
      <c r="F118" s="30"/>
      <c r="G118" s="62"/>
      <c r="H118" s="27"/>
      <c r="I118" s="49"/>
      <c r="J118" s="51"/>
    </row>
    <row r="119" spans="1:67" ht="30" customHeight="1" x14ac:dyDescent="0.25">
      <c r="B119" s="44" t="s">
        <v>154</v>
      </c>
      <c r="C119" s="30" t="s">
        <v>27</v>
      </c>
      <c r="D119" s="30" t="s">
        <v>44</v>
      </c>
      <c r="E119" s="62" t="s">
        <v>180</v>
      </c>
      <c r="F119" s="30"/>
      <c r="G119" s="62"/>
      <c r="H119" s="27"/>
      <c r="I119" s="49"/>
      <c r="J119" s="51"/>
    </row>
    <row r="120" spans="1:67" ht="30" customHeight="1" x14ac:dyDescent="0.25">
      <c r="B120" s="44" t="s">
        <v>155</v>
      </c>
      <c r="C120" s="30" t="s">
        <v>27</v>
      </c>
      <c r="D120" s="30" t="s">
        <v>44</v>
      </c>
      <c r="E120" s="30" t="s">
        <v>180</v>
      </c>
      <c r="F120" s="30"/>
      <c r="G120" s="62"/>
      <c r="H120" s="27"/>
      <c r="I120" s="49"/>
      <c r="J120" s="51"/>
    </row>
    <row r="121" spans="1:67" ht="30" customHeight="1" x14ac:dyDescent="0.25">
      <c r="B121" s="44" t="s">
        <v>156</v>
      </c>
      <c r="C121" s="30" t="s">
        <v>27</v>
      </c>
      <c r="D121" s="30" t="s">
        <v>44</v>
      </c>
      <c r="E121" s="62" t="s">
        <v>180</v>
      </c>
      <c r="F121" s="30"/>
      <c r="G121" s="62"/>
      <c r="H121" s="27"/>
      <c r="I121" s="49"/>
      <c r="J121" s="51"/>
    </row>
    <row r="122" spans="1:67" ht="30" customHeight="1" x14ac:dyDescent="0.25">
      <c r="B122" s="44" t="s">
        <v>157</v>
      </c>
      <c r="C122" s="30" t="s">
        <v>27</v>
      </c>
      <c r="D122" s="30" t="s">
        <v>44</v>
      </c>
      <c r="E122" s="30" t="s">
        <v>180</v>
      </c>
      <c r="F122" s="30"/>
      <c r="G122" s="62"/>
      <c r="H122" s="27"/>
      <c r="I122" s="49"/>
      <c r="J122" s="51"/>
    </row>
    <row r="123" spans="1:67" ht="30" customHeight="1" x14ac:dyDescent="0.25">
      <c r="B123" s="44" t="s">
        <v>158</v>
      </c>
      <c r="C123" s="30" t="s">
        <v>27</v>
      </c>
      <c r="D123" s="30" t="s">
        <v>44</v>
      </c>
      <c r="E123" s="62" t="s">
        <v>180</v>
      </c>
      <c r="F123" s="30"/>
      <c r="G123" s="62"/>
      <c r="H123" s="27"/>
      <c r="I123" s="49"/>
      <c r="J123" s="51"/>
    </row>
    <row r="124" spans="1:67" ht="30" customHeight="1" x14ac:dyDescent="0.25">
      <c r="B124" s="44" t="s">
        <v>159</v>
      </c>
      <c r="C124" s="30" t="s">
        <v>27</v>
      </c>
      <c r="D124" s="30" t="s">
        <v>44</v>
      </c>
      <c r="E124" s="30" t="s">
        <v>180</v>
      </c>
      <c r="F124" s="30"/>
      <c r="G124" s="62"/>
      <c r="H124" s="27"/>
      <c r="I124" s="49"/>
      <c r="J124" s="51"/>
    </row>
    <row r="125" spans="1:67" ht="30" customHeight="1" x14ac:dyDescent="0.25">
      <c r="B125" s="44" t="s">
        <v>160</v>
      </c>
      <c r="C125" s="30" t="s">
        <v>27</v>
      </c>
      <c r="D125" s="30" t="s">
        <v>44</v>
      </c>
      <c r="E125" s="62" t="s">
        <v>180</v>
      </c>
      <c r="F125" s="30"/>
      <c r="G125" s="62"/>
      <c r="H125" s="27"/>
      <c r="I125" s="49"/>
      <c r="J125" s="51"/>
    </row>
    <row r="126" spans="1:67" ht="30" customHeight="1" x14ac:dyDescent="0.25">
      <c r="B126" s="44" t="s">
        <v>161</v>
      </c>
      <c r="C126" s="30" t="s">
        <v>27</v>
      </c>
      <c r="D126" s="30" t="s">
        <v>44</v>
      </c>
      <c r="E126" s="30" t="s">
        <v>180</v>
      </c>
      <c r="F126" s="30"/>
      <c r="G126" s="62"/>
      <c r="H126" s="27"/>
      <c r="I126" s="49"/>
      <c r="J126" s="51"/>
    </row>
    <row r="127" spans="1:67" ht="30" customHeight="1" x14ac:dyDescent="0.25">
      <c r="B127" s="44" t="s">
        <v>162</v>
      </c>
      <c r="C127" s="30" t="s">
        <v>27</v>
      </c>
      <c r="D127" s="30" t="s">
        <v>44</v>
      </c>
      <c r="E127" s="62" t="s">
        <v>180</v>
      </c>
      <c r="F127" s="30"/>
      <c r="G127" s="62"/>
      <c r="H127" s="27"/>
      <c r="I127" s="49"/>
      <c r="J127" s="51"/>
    </row>
    <row r="128" spans="1:67" ht="30" customHeight="1" x14ac:dyDescent="0.25">
      <c r="B128" s="44" t="s">
        <v>163</v>
      </c>
      <c r="C128" s="30" t="s">
        <v>27</v>
      </c>
      <c r="D128" s="30" t="s">
        <v>44</v>
      </c>
      <c r="E128" s="30" t="s">
        <v>180</v>
      </c>
      <c r="F128" s="30"/>
      <c r="G128" s="62"/>
      <c r="H128" s="27"/>
      <c r="I128" s="49"/>
      <c r="J128" s="51"/>
    </row>
    <row r="129" spans="2:10" ht="30" customHeight="1" x14ac:dyDescent="0.25">
      <c r="B129" s="44" t="s">
        <v>164</v>
      </c>
      <c r="C129" s="30" t="s">
        <v>27</v>
      </c>
      <c r="D129" s="30" t="s">
        <v>44</v>
      </c>
      <c r="E129" s="62" t="s">
        <v>180</v>
      </c>
      <c r="F129" s="30"/>
      <c r="G129" s="62"/>
      <c r="H129" s="27"/>
      <c r="I129" s="49"/>
      <c r="J129" s="51"/>
    </row>
    <row r="130" spans="2:10" ht="30" customHeight="1" x14ac:dyDescent="0.25">
      <c r="B130" s="44" t="s">
        <v>165</v>
      </c>
      <c r="C130" s="30" t="s">
        <v>27</v>
      </c>
      <c r="D130" s="30" t="s">
        <v>44</v>
      </c>
      <c r="E130" s="30" t="s">
        <v>180</v>
      </c>
      <c r="F130" s="30"/>
      <c r="G130" s="62"/>
      <c r="H130" s="27"/>
      <c r="I130" s="49"/>
      <c r="J130" s="51"/>
    </row>
    <row r="131" spans="2:10" ht="30" customHeight="1" x14ac:dyDescent="0.25">
      <c r="B131" s="44" t="s">
        <v>166</v>
      </c>
      <c r="C131" s="30" t="s">
        <v>27</v>
      </c>
      <c r="D131" s="30" t="s">
        <v>44</v>
      </c>
      <c r="E131" s="62" t="s">
        <v>180</v>
      </c>
      <c r="F131" s="30"/>
      <c r="G131" s="62"/>
      <c r="H131" s="27"/>
      <c r="I131" s="49"/>
      <c r="J131" s="51"/>
    </row>
    <row r="132" spans="2:10" ht="30" customHeight="1" x14ac:dyDescent="0.25">
      <c r="B132" s="44" t="s">
        <v>167</v>
      </c>
      <c r="C132" s="30" t="s">
        <v>27</v>
      </c>
      <c r="D132" s="30" t="s">
        <v>44</v>
      </c>
      <c r="E132" s="30" t="s">
        <v>180</v>
      </c>
      <c r="F132" s="30"/>
      <c r="G132" s="62"/>
      <c r="H132" s="27"/>
      <c r="I132" s="49"/>
      <c r="J132" s="51"/>
    </row>
    <row r="133" spans="2:10" ht="30" customHeight="1" x14ac:dyDescent="0.25">
      <c r="B133" s="44" t="s">
        <v>168</v>
      </c>
      <c r="C133" s="30" t="s">
        <v>27</v>
      </c>
      <c r="D133" s="30" t="s">
        <v>44</v>
      </c>
      <c r="E133" s="62" t="s">
        <v>180</v>
      </c>
      <c r="F133" s="30"/>
      <c r="G133" s="62"/>
      <c r="H133" s="27"/>
      <c r="I133" s="49"/>
      <c r="J133" s="51"/>
    </row>
    <row r="134" spans="2:10" ht="30" customHeight="1" x14ac:dyDescent="0.25">
      <c r="B134" s="44" t="s">
        <v>169</v>
      </c>
      <c r="C134" s="30" t="s">
        <v>27</v>
      </c>
      <c r="D134" s="30" t="s">
        <v>44</v>
      </c>
      <c r="E134" s="30" t="s">
        <v>180</v>
      </c>
      <c r="F134" s="30"/>
      <c r="G134" s="62"/>
      <c r="H134" s="27"/>
      <c r="I134" s="49"/>
      <c r="J134" s="51"/>
    </row>
    <row r="135" spans="2:10" ht="30" customHeight="1" x14ac:dyDescent="0.25">
      <c r="B135" s="44" t="s">
        <v>170</v>
      </c>
      <c r="C135" s="30" t="s">
        <v>27</v>
      </c>
      <c r="D135" s="30" t="s">
        <v>44</v>
      </c>
      <c r="E135" s="62" t="s">
        <v>180</v>
      </c>
      <c r="F135" s="30"/>
      <c r="G135" s="62"/>
      <c r="H135" s="27"/>
      <c r="I135" s="49"/>
      <c r="J135" s="51"/>
    </row>
    <row r="136" spans="2:10" ht="30" customHeight="1" x14ac:dyDescent="0.25">
      <c r="B136" s="29" t="s">
        <v>171</v>
      </c>
      <c r="C136" s="30"/>
      <c r="D136" s="62"/>
      <c r="E136" s="62"/>
      <c r="F136" s="30"/>
      <c r="G136" s="62"/>
      <c r="H136" s="27"/>
      <c r="I136" s="49"/>
      <c r="J136" s="51"/>
    </row>
    <row r="137" spans="2:10" ht="30" customHeight="1" x14ac:dyDescent="0.25">
      <c r="B137" s="44" t="s">
        <v>171</v>
      </c>
      <c r="C137" s="30" t="s">
        <v>27</v>
      </c>
      <c r="D137" s="30" t="s">
        <v>44</v>
      </c>
      <c r="E137" s="62" t="s">
        <v>181</v>
      </c>
      <c r="F137" s="30"/>
      <c r="G137" s="62"/>
      <c r="H137" s="27"/>
      <c r="I137" s="49"/>
      <c r="J137" s="51"/>
    </row>
    <row r="138" spans="2:10" ht="30" customHeight="1" x14ac:dyDescent="0.25">
      <c r="B138" s="44" t="s">
        <v>172</v>
      </c>
      <c r="C138" s="30" t="s">
        <v>27</v>
      </c>
      <c r="D138" s="30" t="s">
        <v>44</v>
      </c>
      <c r="E138" s="62" t="s">
        <v>181</v>
      </c>
      <c r="F138" s="30"/>
      <c r="G138" s="62"/>
      <c r="H138" s="27"/>
      <c r="I138" s="49"/>
      <c r="J138" s="51"/>
    </row>
    <row r="139" spans="2:10" ht="30" customHeight="1" x14ac:dyDescent="0.25">
      <c r="B139" s="44"/>
      <c r="C139" s="30"/>
      <c r="D139" s="62"/>
      <c r="E139" s="62"/>
      <c r="F139" s="30"/>
      <c r="G139" s="62"/>
      <c r="H139" s="27"/>
      <c r="I139" s="49"/>
      <c r="J139" s="51"/>
    </row>
    <row r="140" spans="2:10" ht="30" customHeight="1" x14ac:dyDescent="0.25">
      <c r="B140" s="44" t="s">
        <v>151</v>
      </c>
      <c r="C140" s="30"/>
      <c r="D140" s="62"/>
      <c r="E140" s="62"/>
      <c r="F140" s="30"/>
      <c r="G140" s="62"/>
      <c r="H140" s="27"/>
      <c r="I140" s="49"/>
      <c r="J140" s="51"/>
    </row>
    <row r="141" spans="2:10" ht="30" customHeight="1" thickBot="1" x14ac:dyDescent="0.3">
      <c r="B141" s="34" t="s">
        <v>23</v>
      </c>
      <c r="C141" s="34"/>
      <c r="D141" s="34"/>
      <c r="E141" s="34"/>
      <c r="F141" s="35"/>
      <c r="G141" s="34"/>
      <c r="H141" s="36"/>
      <c r="I141" s="50"/>
      <c r="J141" s="37"/>
    </row>
    <row r="142" spans="2:10" ht="30" customHeight="1" x14ac:dyDescent="0.25">
      <c r="D142" s="38"/>
      <c r="G142" s="40"/>
      <c r="H142" s="41"/>
    </row>
    <row r="143" spans="2:10" ht="30" customHeight="1" x14ac:dyDescent="0.25">
      <c r="D143" s="42"/>
    </row>
  </sheetData>
  <mergeCells count="9">
    <mergeCell ref="X2:AA2"/>
    <mergeCell ref="AC2:AF2"/>
    <mergeCell ref="D3:E3"/>
    <mergeCell ref="F3:G3"/>
    <mergeCell ref="D4:E4"/>
    <mergeCell ref="B5:H5"/>
    <mergeCell ref="I2:L2"/>
    <mergeCell ref="N2:Q2"/>
    <mergeCell ref="S2:V2"/>
  </mergeCells>
  <conditionalFormatting sqref="H7:H114 H117:H140">
    <cfRule type="dataBar" priority="15">
      <dataBar>
        <cfvo type="num" val="0"/>
        <cfvo type="num" val="1"/>
        <color theme="0" tint="-0.249977111117893"/>
      </dataBar>
      <extLst>
        <ext xmlns:x14="http://schemas.microsoft.com/office/spreadsheetml/2009/9/main" uri="{B025F937-C7B1-47D3-B67F-A62EFF666E3E}">
          <x14:id>{DDAB947F-F602-49A0-9A36-9D391DDF4348}</x14:id>
        </ext>
      </extLst>
    </cfRule>
  </conditionalFormatting>
  <conditionalFormatting sqref="L5:BN79 L81:BN82 L84:BN85 L87:BN97 L99:BN100 L105:BN106">
    <cfRule type="expression" dxfId="89" priority="11">
      <formula>AND(TODAY()&gt;=L$5,TODAY()&lt;M$5)</formula>
    </cfRule>
  </conditionalFormatting>
  <conditionalFormatting sqref="BO5:BO6">
    <cfRule type="expression" dxfId="88" priority="41">
      <formula>AND(TODAY()&gt;=BO$5,TODAY()&lt;#REF!)</formula>
    </cfRule>
  </conditionalFormatting>
  <conditionalFormatting sqref="BL80:BO80 BL83:BO83 BL86:BO86 BL98:BO98">
    <cfRule type="expression" dxfId="87" priority="71">
      <formula>AND(TODAY()&gt;=BO$5,TODAY()&lt;#REF!)</formula>
    </cfRule>
  </conditionalFormatting>
  <conditionalFormatting sqref="K80:BK80 I141:J141 L83:BK83 L86:BK86 L98:BK98 L101:BO104">
    <cfRule type="expression" dxfId="86" priority="72">
      <formula>AND(TODAY()&gt;=L$5,TODAY()&lt;M$5)</formula>
    </cfRule>
  </conditionalFormatting>
  <conditionalFormatting sqref="L4:AP4">
    <cfRule type="expression" dxfId="85" priority="73">
      <formula>L$5&lt;=EOMONTH($L$5,0)</formula>
    </cfRule>
  </conditionalFormatting>
  <conditionalFormatting sqref="M4:BO4">
    <cfRule type="expression" dxfId="84" priority="75">
      <formula>AND(M$5&lt;=EOMONTH($L$5,2),M$5&gt;EOMONTH($L$5,0),M$5&gt;EOMONTH($L$5,1))</formula>
    </cfRule>
  </conditionalFormatting>
  <conditionalFormatting sqref="L4:BO4">
    <cfRule type="expression" dxfId="83" priority="76">
      <formula>AND(L$5&lt;=EOMONTH($L$5,1),L$5&gt;EOMONTH($L$5,0))</formula>
    </cfRule>
  </conditionalFormatting>
  <conditionalFormatting sqref="I141:J141 K80:BO80 L83:BO83 L86:BO86 L98:BO98 L101:BO104">
    <cfRule type="expression" dxfId="82" priority="78" stopIfTrue="1">
      <formula>AND(#REF!="Low Risk",L$5&gt;=#REF!,L$5&lt;=#REF!+#REF!-1)</formula>
    </cfRule>
    <cfRule type="expression" dxfId="81" priority="79" stopIfTrue="1">
      <formula>AND(#REF!="High Risk",L$5&gt;=#REF!,L$5&lt;=#REF!+#REF!-1)</formula>
    </cfRule>
    <cfRule type="expression" dxfId="80" priority="80" stopIfTrue="1">
      <formula>AND(#REF!="On Track",L$5&gt;=#REF!,L$5&lt;=#REF!+#REF!-1)</formula>
    </cfRule>
    <cfRule type="expression" dxfId="79" priority="81" stopIfTrue="1">
      <formula>AND(#REF!="Med Risk",L$5&gt;=#REF!,L$5&lt;=#REF!+#REF!-1)</formula>
    </cfRule>
    <cfRule type="expression" dxfId="78" priority="82" stopIfTrue="1">
      <formula>AND(LEN(#REF!)=0,L$5&gt;=#REF!,L$5&lt;=#REF!+#REF!-1)</formula>
    </cfRule>
  </conditionalFormatting>
  <conditionalFormatting sqref="BO7:BO79 BO81:BO82 BO84:BO85 BO87:BO97 BO99:BO100 BO105:BO106">
    <cfRule type="expression" dxfId="77" priority="83">
      <formula>AND(TODAY()&gt;=BO$5,TODAY()&lt;#REF!)</formula>
    </cfRule>
  </conditionalFormatting>
  <conditionalFormatting sqref="L8:BO77">
    <cfRule type="expression" dxfId="76" priority="85" stopIfTrue="1">
      <formula>AND($C8="Low Risk",L$5&gt;=$I8,L$5&lt;=$I8+$J8-1)</formula>
    </cfRule>
    <cfRule type="expression" dxfId="75" priority="86" stopIfTrue="1">
      <formula>AND($C8="High Risk",L$5&gt;=$I8,L$5&lt;=$I8+$J8-1)</formula>
    </cfRule>
    <cfRule type="expression" dxfId="74" priority="87" stopIfTrue="1">
      <formula>AND($C8="On Track",L$5&gt;=$I8,L$5&lt;=$I8+$J8-1)</formula>
    </cfRule>
    <cfRule type="expression" dxfId="73" priority="88" stopIfTrue="1">
      <formula>AND($C8="Med Risk",L$5&gt;=$I8,L$5&lt;=$I8+$J8-1)</formula>
    </cfRule>
    <cfRule type="expression" dxfId="72" priority="89" stopIfTrue="1">
      <formula>AND(LEN($C8)=0,L$5&gt;=$I8,L$5&lt;=$I8+$J8-1)</formula>
    </cfRule>
  </conditionalFormatting>
  <conditionalFormatting sqref="L78:BO78">
    <cfRule type="expression" dxfId="71" priority="206" stopIfTrue="1">
      <formula>AND($C88="Low Risk",L$5&gt;=$I88,L$5&lt;=$I88+$J88-1)</formula>
    </cfRule>
    <cfRule type="expression" dxfId="70" priority="207" stopIfTrue="1">
      <formula>AND($C88="High Risk",L$5&gt;=$I88,L$5&lt;=$I88+$J88-1)</formula>
    </cfRule>
    <cfRule type="expression" dxfId="69" priority="208" stopIfTrue="1">
      <formula>AND($C88="On Track",L$5&gt;=$I88,L$5&lt;=$I88+$J88-1)</formula>
    </cfRule>
    <cfRule type="expression" dxfId="68" priority="209" stopIfTrue="1">
      <formula>AND($C88="Med Risk",L$5&gt;=$I88,L$5&lt;=$I88+$J88-1)</formula>
    </cfRule>
    <cfRule type="expression" dxfId="67" priority="210" stopIfTrue="1">
      <formula>AND(LEN($C88)=0,L$5&gt;=$I88,L$5&lt;=$I88+$J88-1)</formula>
    </cfRule>
  </conditionalFormatting>
  <conditionalFormatting sqref="L79:BO79">
    <cfRule type="expression" dxfId="66" priority="226" stopIfTrue="1">
      <formula>AND($C98="Low Risk",L$5&gt;=$I98,L$5&lt;=$I98+$J98-1)</formula>
    </cfRule>
    <cfRule type="expression" dxfId="65" priority="227" stopIfTrue="1">
      <formula>AND($C98="High Risk",L$5&gt;=$I98,L$5&lt;=$I98+$J98-1)</formula>
    </cfRule>
    <cfRule type="expression" dxfId="64" priority="228" stopIfTrue="1">
      <formula>AND($C98="On Track",L$5&gt;=$I98,L$5&lt;=$I98+$J98-1)</formula>
    </cfRule>
    <cfRule type="expression" dxfId="63" priority="229" stopIfTrue="1">
      <formula>AND($C98="Med Risk",L$5&gt;=$I98,L$5&lt;=$I98+$J98-1)</formula>
    </cfRule>
    <cfRule type="expression" dxfId="62" priority="230" stopIfTrue="1">
      <formula>AND(LEN($C98)=0,L$5&gt;=$I98,L$5&lt;=$I98+$J98-1)</formula>
    </cfRule>
  </conditionalFormatting>
  <conditionalFormatting sqref="H115:H116">
    <cfRule type="dataBar" priority="2">
      <dataBar>
        <cfvo type="num" val="0"/>
        <cfvo type="num" val="1"/>
        <color theme="0" tint="-0.249977111117893"/>
      </dataBar>
      <extLst>
        <ext xmlns:x14="http://schemas.microsoft.com/office/spreadsheetml/2009/9/main" uri="{B025F937-C7B1-47D3-B67F-A62EFF666E3E}">
          <x14:id>{16F5D567-646E-4EFB-8956-7095DA6843B8}</x14:id>
        </ext>
      </extLst>
    </cfRule>
  </conditionalFormatting>
  <conditionalFormatting sqref="L115:BN116">
    <cfRule type="expression" dxfId="61" priority="1">
      <formula>AND(TODAY()&gt;=L$5,TODAY()&lt;M$5)</formula>
    </cfRule>
  </conditionalFormatting>
  <conditionalFormatting sqref="BO115:BO116">
    <cfRule type="expression" dxfId="60" priority="3">
      <formula>AND(TODAY()&gt;=BO$5,TODAY()&lt;#REF!)</formula>
    </cfRule>
  </conditionalFormatting>
  <conditionalFormatting sqref="L115:BO116">
    <cfRule type="expression" dxfId="59" priority="4" stopIfTrue="1">
      <formula>AND($C115="Low Risk",L$5&gt;=$I115,L$5&lt;=$I115+$J115-1)</formula>
    </cfRule>
    <cfRule type="expression" dxfId="58" priority="5" stopIfTrue="1">
      <formula>AND($C115="High Risk",L$5&gt;=$I115,L$5&lt;=$I115+$J115-1)</formula>
    </cfRule>
    <cfRule type="expression" dxfId="57" priority="6" stopIfTrue="1">
      <formula>AND($C115="On Track",L$5&gt;=$I115,L$5&lt;=$I115+$J115-1)</formula>
    </cfRule>
    <cfRule type="expression" dxfId="56" priority="7" stopIfTrue="1">
      <formula>AND($C115="Med Risk",L$5&gt;=$I115,L$5&lt;=$I115+$J115-1)</formula>
    </cfRule>
    <cfRule type="expression" dxfId="55" priority="8" stopIfTrue="1">
      <formula>AND(LEN($C115)=0,L$5&gt;=$I115,L$5&lt;=$I115+$J115-1)</formula>
    </cfRule>
  </conditionalFormatting>
  <conditionalFormatting sqref="L99:BO100">
    <cfRule type="expression" dxfId="54" priority="1636" stopIfTrue="1">
      <formula>AND($C151="Low Risk",L$5&gt;=$I151,L$5&lt;=$I151+$J151-1)</formula>
    </cfRule>
    <cfRule type="expression" dxfId="53" priority="1637" stopIfTrue="1">
      <formula>AND($C151="High Risk",L$5&gt;=$I151,L$5&lt;=$I151+$J151-1)</formula>
    </cfRule>
    <cfRule type="expression" dxfId="52" priority="1638" stopIfTrue="1">
      <formula>AND($C151="On Track",L$5&gt;=$I151,L$5&lt;=$I151+$J151-1)</formula>
    </cfRule>
    <cfRule type="expression" dxfId="51" priority="1639" stopIfTrue="1">
      <formula>AND($C151="Med Risk",L$5&gt;=$I151,L$5&lt;=$I151+$J151-1)</formula>
    </cfRule>
    <cfRule type="expression" dxfId="50" priority="1640" stopIfTrue="1">
      <formula>AND(LEN($C151)=0,L$5&gt;=$I151,L$5&lt;=$I151+$J151-1)</formula>
    </cfRule>
  </conditionalFormatting>
  <conditionalFormatting sqref="L97:BO97">
    <cfRule type="expression" dxfId="49" priority="1698" stopIfTrue="1">
      <formula>AND($C150="Low Risk",L$5&gt;=$I150,L$5&lt;=$I150+$J150-1)</formula>
    </cfRule>
    <cfRule type="expression" dxfId="48" priority="1699" stopIfTrue="1">
      <formula>AND($C150="High Risk",L$5&gt;=$I150,L$5&lt;=$I150+$J150-1)</formula>
    </cfRule>
    <cfRule type="expression" dxfId="47" priority="1700" stopIfTrue="1">
      <formula>AND($C150="On Track",L$5&gt;=$I150,L$5&lt;=$I150+$J150-1)</formula>
    </cfRule>
    <cfRule type="expression" dxfId="46" priority="1701" stopIfTrue="1">
      <formula>AND($C150="Med Risk",L$5&gt;=$I150,L$5&lt;=$I150+$J150-1)</formula>
    </cfRule>
    <cfRule type="expression" dxfId="45" priority="1702" stopIfTrue="1">
      <formula>AND(LEN($C150)=0,L$5&gt;=$I150,L$5&lt;=$I150+$J150-1)</formula>
    </cfRule>
  </conditionalFormatting>
  <conditionalFormatting sqref="L96:BO96">
    <cfRule type="expression" dxfId="44" priority="1760" stopIfTrue="1">
      <formula>AND($C150="Low Risk",L$5&gt;=$I150,L$5&lt;=$I150+$J150-1)</formula>
    </cfRule>
    <cfRule type="expression" dxfId="43" priority="1761" stopIfTrue="1">
      <formula>AND($C150="High Risk",L$5&gt;=$I150,L$5&lt;=$I150+$J150-1)</formula>
    </cfRule>
    <cfRule type="expression" dxfId="42" priority="1762" stopIfTrue="1">
      <formula>AND($C150="On Track",L$5&gt;=$I150,L$5&lt;=$I150+$J150-1)</formula>
    </cfRule>
    <cfRule type="expression" dxfId="41" priority="1763" stopIfTrue="1">
      <formula>AND($C150="Med Risk",L$5&gt;=$I150,L$5&lt;=$I150+$J150-1)</formula>
    </cfRule>
    <cfRule type="expression" dxfId="40" priority="1764" stopIfTrue="1">
      <formula>AND(LEN($C150)=0,L$5&gt;=$I150,L$5&lt;=$I150+$J150-1)</formula>
    </cfRule>
  </conditionalFormatting>
  <conditionalFormatting sqref="L95:BO95">
    <cfRule type="expression" dxfId="39" priority="1822" stopIfTrue="1">
      <formula>AND($C150="Low Risk",L$5&gt;=$I150,L$5&lt;=$I150+$J150-1)</formula>
    </cfRule>
    <cfRule type="expression" dxfId="38" priority="1823" stopIfTrue="1">
      <formula>AND($C150="High Risk",L$5&gt;=$I150,L$5&lt;=$I150+$J150-1)</formula>
    </cfRule>
    <cfRule type="expression" dxfId="37" priority="1824" stopIfTrue="1">
      <formula>AND($C150="On Track",L$5&gt;=$I150,L$5&lt;=$I150+$J150-1)</formula>
    </cfRule>
    <cfRule type="expression" dxfId="36" priority="1825" stopIfTrue="1">
      <formula>AND($C150="Med Risk",L$5&gt;=$I150,L$5&lt;=$I150+$J150-1)</formula>
    </cfRule>
    <cfRule type="expression" dxfId="35" priority="1826" stopIfTrue="1">
      <formula>AND(LEN($C150)=0,L$5&gt;=$I150,L$5&lt;=$I150+$J150-1)</formula>
    </cfRule>
  </conditionalFormatting>
  <conditionalFormatting sqref="L94:BO94">
    <cfRule type="expression" dxfId="34" priority="1884" stopIfTrue="1">
      <formula>AND($C150="Low Risk",L$5&gt;=$I150,L$5&lt;=$I150+$J150-1)</formula>
    </cfRule>
    <cfRule type="expression" dxfId="33" priority="1885" stopIfTrue="1">
      <formula>AND($C150="High Risk",L$5&gt;=$I150,L$5&lt;=$I150+$J150-1)</formula>
    </cfRule>
    <cfRule type="expression" dxfId="32" priority="1886" stopIfTrue="1">
      <formula>AND($C150="On Track",L$5&gt;=$I150,L$5&lt;=$I150+$J150-1)</formula>
    </cfRule>
    <cfRule type="expression" dxfId="31" priority="1887" stopIfTrue="1">
      <formula>AND($C150="Med Risk",L$5&gt;=$I150,L$5&lt;=$I150+$J150-1)</formula>
    </cfRule>
    <cfRule type="expression" dxfId="30" priority="1888" stopIfTrue="1">
      <formula>AND(LEN($C150)=0,L$5&gt;=$I150,L$5&lt;=$I150+$J150-1)</formula>
    </cfRule>
  </conditionalFormatting>
  <conditionalFormatting sqref="L93:BO93">
    <cfRule type="expression" dxfId="29" priority="1946" stopIfTrue="1">
      <formula>AND($C150="Low Risk",L$5&gt;=$I150,L$5&lt;=$I150+$J150-1)</formula>
    </cfRule>
    <cfRule type="expression" dxfId="28" priority="1947" stopIfTrue="1">
      <formula>AND($C150="High Risk",L$5&gt;=$I150,L$5&lt;=$I150+$J150-1)</formula>
    </cfRule>
    <cfRule type="expression" dxfId="27" priority="1948" stopIfTrue="1">
      <formula>AND($C150="On Track",L$5&gt;=$I150,L$5&lt;=$I150+$J150-1)</formula>
    </cfRule>
    <cfRule type="expression" dxfId="26" priority="1949" stopIfTrue="1">
      <formula>AND($C150="Med Risk",L$5&gt;=$I150,L$5&lt;=$I150+$J150-1)</formula>
    </cfRule>
    <cfRule type="expression" dxfId="25" priority="1950" stopIfTrue="1">
      <formula>AND(LEN($C150)=0,L$5&gt;=$I150,L$5&lt;=$I150+$J150-1)</formula>
    </cfRule>
  </conditionalFormatting>
  <conditionalFormatting sqref="L92:BO92">
    <cfRule type="expression" dxfId="24" priority="2008" stopIfTrue="1">
      <formula>AND($C150="Low Risk",L$5&gt;=$I150,L$5&lt;=$I150+$J150-1)</formula>
    </cfRule>
    <cfRule type="expression" dxfId="23" priority="2009" stopIfTrue="1">
      <formula>AND($C150="High Risk",L$5&gt;=$I150,L$5&lt;=$I150+$J150-1)</formula>
    </cfRule>
    <cfRule type="expression" dxfId="22" priority="2010" stopIfTrue="1">
      <formula>AND($C150="On Track",L$5&gt;=$I150,L$5&lt;=$I150+$J150-1)</formula>
    </cfRule>
    <cfRule type="expression" dxfId="21" priority="2011" stopIfTrue="1">
      <formula>AND($C150="Med Risk",L$5&gt;=$I150,L$5&lt;=$I150+$J150-1)</formula>
    </cfRule>
    <cfRule type="expression" dxfId="20" priority="2012" stopIfTrue="1">
      <formula>AND(LEN($C150)=0,L$5&gt;=$I150,L$5&lt;=$I150+$J150-1)</formula>
    </cfRule>
  </conditionalFormatting>
  <conditionalFormatting sqref="L91:BO91">
    <cfRule type="expression" dxfId="19" priority="2070" stopIfTrue="1">
      <formula>AND($C150="Low Risk",L$5&gt;=$I150,L$5&lt;=$I150+$J150-1)</formula>
    </cfRule>
    <cfRule type="expression" dxfId="18" priority="2071" stopIfTrue="1">
      <formula>AND($C150="High Risk",L$5&gt;=$I150,L$5&lt;=$I150+$J150-1)</formula>
    </cfRule>
    <cfRule type="expression" dxfId="17" priority="2072" stopIfTrue="1">
      <formula>AND($C150="On Track",L$5&gt;=$I150,L$5&lt;=$I150+$J150-1)</formula>
    </cfRule>
    <cfRule type="expression" dxfId="16" priority="2073" stopIfTrue="1">
      <formula>AND($C150="Med Risk",L$5&gt;=$I150,L$5&lt;=$I150+$J150-1)</formula>
    </cfRule>
    <cfRule type="expression" dxfId="15" priority="2074" stopIfTrue="1">
      <formula>AND(LEN($C150)=0,L$5&gt;=$I150,L$5&lt;=$I150+$J150-1)</formula>
    </cfRule>
  </conditionalFormatting>
  <conditionalFormatting sqref="L90:BO90">
    <cfRule type="expression" dxfId="14" priority="2132" stopIfTrue="1">
      <formula>AND($C150="Low Risk",L$5&gt;=$I150,L$5&lt;=$I150+$J150-1)</formula>
    </cfRule>
    <cfRule type="expression" dxfId="13" priority="2133" stopIfTrue="1">
      <formula>AND($C150="High Risk",L$5&gt;=$I150,L$5&lt;=$I150+$J150-1)</formula>
    </cfRule>
    <cfRule type="expression" dxfId="12" priority="2134" stopIfTrue="1">
      <formula>AND($C150="On Track",L$5&gt;=$I150,L$5&lt;=$I150+$J150-1)</formula>
    </cfRule>
    <cfRule type="expression" dxfId="11" priority="2135" stopIfTrue="1">
      <formula>AND($C150="Med Risk",L$5&gt;=$I150,L$5&lt;=$I150+$J150-1)</formula>
    </cfRule>
    <cfRule type="expression" dxfId="10" priority="2136" stopIfTrue="1">
      <formula>AND(LEN($C150)=0,L$5&gt;=$I150,L$5&lt;=$I150+$J150-1)</formula>
    </cfRule>
  </conditionalFormatting>
  <conditionalFormatting sqref="L105:BO106">
    <cfRule type="expression" dxfId="9" priority="2189" stopIfTrue="1">
      <formula>AND($C154="Low Risk",L$5&gt;=$I154,L$5&lt;=$I154+$J154-1)</formula>
    </cfRule>
    <cfRule type="expression" dxfId="8" priority="2190" stopIfTrue="1">
      <formula>AND($C154="High Risk",L$5&gt;=$I154,L$5&lt;=$I154+$J154-1)</formula>
    </cfRule>
    <cfRule type="expression" dxfId="7" priority="2191" stopIfTrue="1">
      <formula>AND($C154="On Track",L$5&gt;=$I154,L$5&lt;=$I154+$J154-1)</formula>
    </cfRule>
    <cfRule type="expression" dxfId="6" priority="2192" stopIfTrue="1">
      <formula>AND($C154="Med Risk",L$5&gt;=$I154,L$5&lt;=$I154+$J154-1)</formula>
    </cfRule>
    <cfRule type="expression" dxfId="5" priority="2193" stopIfTrue="1">
      <formula>AND(LEN($C154)=0,L$5&gt;=$I154,L$5&lt;=$I154+$J154-1)</formula>
    </cfRule>
  </conditionalFormatting>
  <conditionalFormatting sqref="L81:BO82 L84:BO85 L87:BO89">
    <cfRule type="expression" dxfId="4" priority="2194" stopIfTrue="1">
      <formula>AND($C142="Low Risk",L$5&gt;=$I142,L$5&lt;=$I142+$J142-1)</formula>
    </cfRule>
    <cfRule type="expression" dxfId="3" priority="2195" stopIfTrue="1">
      <formula>AND($C142="High Risk",L$5&gt;=$I142,L$5&lt;=$I142+$J142-1)</formula>
    </cfRule>
    <cfRule type="expression" dxfId="2" priority="2196" stopIfTrue="1">
      <formula>AND($C142="On Track",L$5&gt;=$I142,L$5&lt;=$I142+$J142-1)</formula>
    </cfRule>
    <cfRule type="expression" dxfId="1" priority="2197" stopIfTrue="1">
      <formula>AND($C142="Med Risk",L$5&gt;=$I142,L$5&lt;=$I142+$J142-1)</formula>
    </cfRule>
    <cfRule type="expression" dxfId="0" priority="2198" stopIfTrue="1">
      <formula>AND(LEN($C142)=0,L$5&gt;=$I142,L$5&lt;=$I142+$J142-1)</formula>
    </cfRule>
  </conditionalFormatting>
  <dataValidations count="7">
    <dataValidation type="list" allowBlank="1" showInputMessage="1" sqref="C9">
      <formula1>"Goal,Milestone,On Track, Low Risk, Med Risk, High Risk"</formula1>
    </dataValidation>
    <dataValidation type="list" allowBlank="1" showInputMessage="1" showErrorMessage="1" sqref="C8:E8 D114 D139:D140 D136">
      <formula1>"Goal,Milestone,On Track, Low Risk, Med Risk, High Risk"</formula1>
    </dataValidation>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D115:D135 D9:D113 D137:D138">
      <formula1>"Level_0, Level_1, Level_2, Level_3"</formula1>
    </dataValidation>
    <dataValidation type="list" allowBlank="1" showInputMessage="1" showErrorMessage="1" sqref="E9">
      <formula1>"Milestone_1, Milestone_2, Milestone_3, Milestone_4, Milestone_5, Milestone_6, Milestone_7, Milestone_8"</formula1>
    </dataValidation>
    <dataValidation type="list" allowBlank="1" showInputMessage="1" showErrorMessage="1" sqref="C10:C140">
      <formula1>"Task, Feature, Bug"</formula1>
    </dataValidation>
    <dataValidation type="list" allowBlank="1" showInputMessage="1" showErrorMessage="1" sqref="E10:E140">
      <formula1>"Milestone_1, Milestone_2, Milestone_3, Milestone_4, Milestone_5, Milestone_6, Milestone_7, Milestone_8, Milestone_9, Milestone_10, Milestone_11, Milestone_12, Milestone_13, Milestone_14, Milestone_15, Milestone_16, Milestone_17, Milestone_18"</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Scroll Bar 1">
              <controlPr defaultSize="0" autoPict="0" altText="Scroll bar to scroll through the Ghantt project timeline.">
                <anchor moveWithCells="1">
                  <from>
                    <xdr:col>11</xdr:col>
                    <xdr:colOff>28575</xdr:colOff>
                    <xdr:row>5</xdr:row>
                    <xdr:rowOff>57150</xdr:rowOff>
                  </from>
                  <to>
                    <xdr:col>65</xdr:col>
                    <xdr:colOff>104775</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DDAB947F-F602-49A0-9A36-9D391DDF4348}">
            <x14:dataBar minLength="0" maxLength="100" gradient="0">
              <x14:cfvo type="num">
                <xm:f>0</xm:f>
              </x14:cfvo>
              <x14:cfvo type="num">
                <xm:f>1</xm:f>
              </x14:cfvo>
              <x14:negativeFillColor rgb="FFFF0000"/>
              <x14:axisColor rgb="FF000000"/>
            </x14:dataBar>
          </x14:cfRule>
          <xm:sqref>H7:H114 H117:H140</xm:sqref>
        </x14:conditionalFormatting>
        <x14:conditionalFormatting xmlns:xm="http://schemas.microsoft.com/office/excel/2006/main">
          <x14:cfRule type="iconSet" priority="22" id="{BBAE7059-0595-4FB9-9EDE-B7DC6F82EA85}">
            <x14:iconSet iconSet="3Stars" showValue="0" custom="1">
              <x14:cfvo type="percent">
                <xm:f>0</xm:f>
              </x14:cfvo>
              <x14:cfvo type="num">
                <xm:f>1</xm:f>
              </x14:cfvo>
              <x14:cfvo type="num">
                <xm:f>2</xm:f>
              </x14:cfvo>
              <x14:cfIcon iconSet="NoIcons" iconId="0"/>
              <x14:cfIcon iconSet="3Flags" iconId="1"/>
              <x14:cfIcon iconSet="3Signs" iconId="0"/>
            </x14:iconSet>
          </x14:cfRule>
          <xm:sqref>I141:J141 K80:BO80 L83:BO83 L86:BO86 L98:BO98 L101:BO104</xm:sqref>
        </x14:conditionalFormatting>
        <x14:conditionalFormatting xmlns:xm="http://schemas.microsoft.com/office/excel/2006/main">
          <x14:cfRule type="iconSet" priority="116" id="{F52ECA89-2529-49AF-92A7-38877E62751A}">
            <x14:iconSet iconSet="3Stars" showValue="0" custom="1">
              <x14:cfvo type="percent">
                <xm:f>0</xm:f>
              </x14:cfvo>
              <x14:cfvo type="num">
                <xm:f>1</xm:f>
              </x14:cfvo>
              <x14:cfvo type="num">
                <xm:f>2</xm:f>
              </x14:cfvo>
              <x14:cfIcon iconSet="NoIcons" iconId="0"/>
              <x14:cfIcon iconSet="3Flags" iconId="1"/>
              <x14:cfIcon iconSet="3Signs" iconId="0"/>
            </x14:iconSet>
          </x14:cfRule>
          <xm:sqref>L8:BO79 L81:BO82 L84:BO85 L87:BO97 L99:BO100 L105:BO106</xm:sqref>
        </x14:conditionalFormatting>
        <x14:conditionalFormatting xmlns:xm="http://schemas.microsoft.com/office/excel/2006/main">
          <x14:cfRule type="dataBar" id="{16F5D567-646E-4EFB-8956-7095DA6843B8}">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iconSet" priority="9" id="{1A4FE9F9-D7D1-43F4-8B21-2A2CE58A482C}">
            <x14:iconSet iconSet="3Stars" showValue="0" custom="1">
              <x14:cfvo type="percent">
                <xm:f>0</xm:f>
              </x14:cfvo>
              <x14:cfvo type="num">
                <xm:f>1</xm:f>
              </x14:cfvo>
              <x14:cfvo type="num">
                <xm:f>2</xm:f>
              </x14:cfvo>
              <x14:cfIcon iconSet="NoIcons" iconId="0"/>
              <x14:cfIcon iconSet="3Flags" iconId="1"/>
              <x14:cfIcon iconSet="3Signs" iconId="0"/>
            </x14:iconSet>
          </x14:cfRule>
          <xm:sqref>L115:BO116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Sheet1</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NTH</dc:creator>
  <cp:lastModifiedBy>NTH</cp:lastModifiedBy>
  <dcterms:created xsi:type="dcterms:W3CDTF">2020-10-16T11:25:58Z</dcterms:created>
  <dcterms:modified xsi:type="dcterms:W3CDTF">2020-10-22T06:57:10Z</dcterms:modified>
</cp:coreProperties>
</file>