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gif" ContentType="image/gi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c/Documents/Wordpress/StatsNHL/"/>
    </mc:Choice>
  </mc:AlternateContent>
  <bookViews>
    <workbookView xWindow="2680" yWindow="640" windowWidth="23760" windowHeight="15220" tabRatio="500" firstSheet="1" activeTab="9"/>
  </bookViews>
  <sheets>
    <sheet name="Team Summary Stats" sheetId="1" r:id="rId1"/>
    <sheet name="Faceoff Stats" sheetId="2" r:id="rId2"/>
    <sheet name="Hits + Giveaways" sheetId="3" r:id="rId3"/>
    <sheet name="Consolidated" sheetId="5" r:id="rId4"/>
    <sheet name="Generated Statistics" sheetId="6" r:id="rId5"/>
    <sheet name="SCFStats" sheetId="8" r:id="rId6"/>
    <sheet name="Season Averages Nashville" sheetId="7" r:id="rId7"/>
    <sheet name="SCFpointsTally" sheetId="9" r:id="rId8"/>
    <sheet name="ModelTallies" sheetId="10" r:id="rId9"/>
    <sheet name="TallyGraph" sheetId="12" r:id="rId10"/>
    <sheet name="Counting" sheetId="11" r:id="rId11"/>
    <sheet name="Legend" sheetId="4" r:id="rId1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7" i="11" l="1"/>
  <c r="A87" i="11"/>
  <c r="B85" i="11"/>
  <c r="A85" i="11"/>
  <c r="B84" i="11"/>
  <c r="A84" i="11"/>
  <c r="L146" i="10"/>
  <c r="L147" i="10"/>
  <c r="L148" i="10"/>
  <c r="L149" i="10"/>
  <c r="L150" i="10"/>
  <c r="L145" i="10"/>
  <c r="K146" i="10"/>
  <c r="K147" i="10"/>
  <c r="K148" i="10"/>
  <c r="K149" i="10"/>
  <c r="K150" i="10"/>
  <c r="K145" i="10"/>
  <c r="L115" i="10"/>
  <c r="L116" i="10"/>
  <c r="L117" i="10"/>
  <c r="L118" i="10"/>
  <c r="L119" i="10"/>
  <c r="L120" i="10"/>
  <c r="L114" i="10"/>
  <c r="K115" i="10"/>
  <c r="K116" i="10"/>
  <c r="K117" i="10"/>
  <c r="K118" i="10"/>
  <c r="K119" i="10"/>
  <c r="K120" i="10"/>
  <c r="K114" i="10"/>
  <c r="L103" i="10"/>
  <c r="L104" i="10"/>
  <c r="L105" i="10"/>
  <c r="L106" i="10"/>
  <c r="L107" i="10"/>
  <c r="L108" i="10"/>
  <c r="L102" i="10"/>
  <c r="K103" i="10"/>
  <c r="K104" i="10"/>
  <c r="K105" i="10"/>
  <c r="K106" i="10"/>
  <c r="K107" i="10"/>
  <c r="K108" i="10"/>
  <c r="K102" i="10"/>
  <c r="L85" i="10"/>
  <c r="L86" i="10"/>
  <c r="L87" i="10"/>
  <c r="L88" i="10"/>
  <c r="L89" i="10"/>
  <c r="L84" i="10"/>
  <c r="K85" i="10"/>
  <c r="K86" i="10"/>
  <c r="K87" i="10"/>
  <c r="K88" i="10"/>
  <c r="K89" i="10"/>
  <c r="K84" i="10"/>
  <c r="L67" i="10"/>
  <c r="L68" i="10"/>
  <c r="L69" i="10"/>
  <c r="L70" i="10"/>
  <c r="L71" i="10"/>
  <c r="L66" i="10"/>
  <c r="K67" i="10"/>
  <c r="K68" i="10"/>
  <c r="K69" i="10"/>
  <c r="K70" i="10"/>
  <c r="K71" i="10"/>
  <c r="K66" i="10"/>
  <c r="L57" i="10"/>
  <c r="L58" i="10"/>
  <c r="L59" i="10"/>
  <c r="L60" i="10"/>
  <c r="L61" i="10"/>
  <c r="L56" i="10"/>
  <c r="K57" i="10"/>
  <c r="K58" i="10"/>
  <c r="K59" i="10"/>
  <c r="K60" i="10"/>
  <c r="K61" i="10"/>
  <c r="K56" i="10"/>
  <c r="L52" i="10"/>
  <c r="L53" i="10"/>
  <c r="L54" i="10"/>
  <c r="L55" i="10"/>
  <c r="L51" i="10"/>
  <c r="K52" i="10"/>
  <c r="K53" i="10"/>
  <c r="K54" i="10"/>
  <c r="K55" i="10"/>
  <c r="K51" i="10"/>
  <c r="L39" i="10"/>
  <c r="L40" i="10"/>
  <c r="L41" i="10"/>
  <c r="L42" i="10"/>
  <c r="L43" i="10"/>
  <c r="L38" i="10"/>
  <c r="K39" i="10"/>
  <c r="K40" i="10"/>
  <c r="K41" i="10"/>
  <c r="K42" i="10"/>
  <c r="K43" i="10"/>
  <c r="K38" i="10"/>
  <c r="L34" i="10"/>
  <c r="L35" i="10"/>
  <c r="L36" i="10"/>
  <c r="L37" i="10"/>
  <c r="L33" i="10"/>
  <c r="K34" i="10"/>
  <c r="K35" i="10"/>
  <c r="K36" i="10"/>
  <c r="K37" i="10"/>
  <c r="K33" i="10"/>
  <c r="L30" i="10"/>
  <c r="L31" i="10"/>
  <c r="L32" i="10"/>
  <c r="L29" i="10"/>
  <c r="K30" i="10"/>
  <c r="K31" i="10"/>
  <c r="K32" i="10"/>
  <c r="K29" i="10"/>
  <c r="I25" i="10"/>
  <c r="J25" i="10"/>
  <c r="N25" i="10"/>
  <c r="O25" i="10"/>
  <c r="I26" i="10"/>
  <c r="J26" i="10"/>
  <c r="N26" i="10"/>
  <c r="O26" i="10"/>
  <c r="I27" i="10"/>
  <c r="J27" i="10"/>
  <c r="N27" i="10"/>
  <c r="O27" i="10"/>
  <c r="I28" i="10"/>
  <c r="J28" i="10"/>
  <c r="N28" i="10"/>
  <c r="O28" i="10"/>
  <c r="J20" i="10"/>
  <c r="J91" i="10"/>
  <c r="L20" i="10"/>
  <c r="J21" i="10"/>
  <c r="J92" i="10"/>
  <c r="L21" i="10"/>
  <c r="J22" i="10"/>
  <c r="J93" i="10"/>
  <c r="L22" i="10"/>
  <c r="J23" i="10"/>
  <c r="J94" i="10"/>
  <c r="L23" i="10"/>
  <c r="J24" i="10"/>
  <c r="J95" i="10"/>
  <c r="L24" i="10"/>
  <c r="J19" i="10"/>
  <c r="J90" i="10"/>
  <c r="L19" i="10"/>
  <c r="I20" i="10"/>
  <c r="I91" i="10"/>
  <c r="K20" i="10"/>
  <c r="I21" i="10"/>
  <c r="I92" i="10"/>
  <c r="K21" i="10"/>
  <c r="I22" i="10"/>
  <c r="I93" i="10"/>
  <c r="K22" i="10"/>
  <c r="I23" i="10"/>
  <c r="I94" i="10"/>
  <c r="K23" i="10"/>
  <c r="I24" i="10"/>
  <c r="I95" i="10"/>
  <c r="K24" i="10"/>
  <c r="I19" i="10"/>
  <c r="I90" i="10"/>
  <c r="K19" i="10"/>
  <c r="J14" i="10"/>
  <c r="J73" i="10"/>
  <c r="L14" i="10"/>
  <c r="J15" i="10"/>
  <c r="J74" i="10"/>
  <c r="L15" i="10"/>
  <c r="J16" i="10"/>
  <c r="J75" i="10"/>
  <c r="L16" i="10"/>
  <c r="J17" i="10"/>
  <c r="J76" i="10"/>
  <c r="L17" i="10"/>
  <c r="J18" i="10"/>
  <c r="J77" i="10"/>
  <c r="L18" i="10"/>
  <c r="J13" i="10"/>
  <c r="J72" i="10"/>
  <c r="L13" i="10"/>
  <c r="I14" i="10"/>
  <c r="I73" i="10"/>
  <c r="K14" i="10"/>
  <c r="I15" i="10"/>
  <c r="I74" i="10"/>
  <c r="K15" i="10"/>
  <c r="I16" i="10"/>
  <c r="I75" i="10"/>
  <c r="K16" i="10"/>
  <c r="I17" i="10"/>
  <c r="I76" i="10"/>
  <c r="K17" i="10"/>
  <c r="I18" i="10"/>
  <c r="I77" i="10"/>
  <c r="K18" i="10"/>
  <c r="I13" i="10"/>
  <c r="I72" i="10"/>
  <c r="K13" i="10"/>
  <c r="J7" i="10"/>
  <c r="J45" i="10"/>
  <c r="L7" i="10"/>
  <c r="J8" i="10"/>
  <c r="J46" i="10"/>
  <c r="L8" i="10"/>
  <c r="J9" i="10"/>
  <c r="J47" i="10"/>
  <c r="L9" i="10"/>
  <c r="J10" i="10"/>
  <c r="J48" i="10"/>
  <c r="L10" i="10"/>
  <c r="J11" i="10"/>
  <c r="J49" i="10"/>
  <c r="L11" i="10"/>
  <c r="J12" i="10"/>
  <c r="J50" i="10"/>
  <c r="L12" i="10"/>
  <c r="J6" i="10"/>
  <c r="J44" i="10"/>
  <c r="L6" i="10"/>
  <c r="I8" i="10"/>
  <c r="I46" i="10"/>
  <c r="K8" i="10"/>
  <c r="I7" i="10"/>
  <c r="I45" i="10"/>
  <c r="K7" i="10"/>
  <c r="I9" i="10"/>
  <c r="I47" i="10"/>
  <c r="K9" i="10"/>
  <c r="I10" i="10"/>
  <c r="I48" i="10"/>
  <c r="K10" i="10"/>
  <c r="I11" i="10"/>
  <c r="I49" i="10"/>
  <c r="K11" i="10"/>
  <c r="I12" i="10"/>
  <c r="I50" i="10"/>
  <c r="K12" i="10"/>
  <c r="I6" i="10"/>
  <c r="I44" i="10"/>
  <c r="K6" i="10"/>
  <c r="J3" i="10"/>
  <c r="L3" i="10"/>
  <c r="M3" i="10"/>
  <c r="O3" i="10"/>
  <c r="J4" i="10"/>
  <c r="L4" i="10"/>
  <c r="M4" i="10"/>
  <c r="O4" i="10"/>
  <c r="J5" i="10"/>
  <c r="L5" i="10"/>
  <c r="M5" i="10"/>
  <c r="O5" i="10"/>
  <c r="O6" i="10"/>
  <c r="O7" i="10"/>
  <c r="M8" i="10"/>
  <c r="O8" i="10"/>
  <c r="M9" i="10"/>
  <c r="O9" i="10"/>
  <c r="M10" i="10"/>
  <c r="O10" i="10"/>
  <c r="O11" i="10"/>
  <c r="M12" i="10"/>
  <c r="O12" i="10"/>
  <c r="O13" i="10"/>
  <c r="M14" i="10"/>
  <c r="O14" i="10"/>
  <c r="O15" i="10"/>
  <c r="M16" i="10"/>
  <c r="O16" i="10"/>
  <c r="O17" i="10"/>
  <c r="O18" i="10"/>
  <c r="M19" i="10"/>
  <c r="O19" i="10"/>
  <c r="O20" i="10"/>
  <c r="O21" i="10"/>
  <c r="O22" i="10"/>
  <c r="M23" i="10"/>
  <c r="O23" i="10"/>
  <c r="O24" i="10"/>
  <c r="O29" i="10"/>
  <c r="O30" i="10"/>
  <c r="O31" i="10"/>
  <c r="O32" i="10"/>
  <c r="O33" i="10"/>
  <c r="O34" i="10"/>
  <c r="O35" i="10"/>
  <c r="M36" i="10"/>
  <c r="O36" i="10"/>
  <c r="O37" i="10"/>
  <c r="O38" i="10"/>
  <c r="M39" i="10"/>
  <c r="O39" i="10"/>
  <c r="M40" i="10"/>
  <c r="O40" i="10"/>
  <c r="O41" i="10"/>
  <c r="M42" i="10"/>
  <c r="O42" i="10"/>
  <c r="M43" i="10"/>
  <c r="O43" i="10"/>
  <c r="M44" i="10"/>
  <c r="O44" i="10"/>
  <c r="M45" i="10"/>
  <c r="O45" i="10"/>
  <c r="O46" i="10"/>
  <c r="O47" i="10"/>
  <c r="O48" i="10"/>
  <c r="M49" i="10"/>
  <c r="O49" i="10"/>
  <c r="O50" i="10"/>
  <c r="O51" i="10"/>
  <c r="O52" i="10"/>
  <c r="O53" i="10"/>
  <c r="M54" i="10"/>
  <c r="O54" i="10"/>
  <c r="O55" i="10"/>
  <c r="O56" i="10"/>
  <c r="M57" i="10"/>
  <c r="O57" i="10"/>
  <c r="M58" i="10"/>
  <c r="O58" i="10"/>
  <c r="O59" i="10"/>
  <c r="O60" i="10"/>
  <c r="O61" i="10"/>
  <c r="M62" i="10"/>
  <c r="O62" i="10"/>
  <c r="M63" i="10"/>
  <c r="O63" i="10"/>
  <c r="M64" i="10"/>
  <c r="O64" i="10"/>
  <c r="M65" i="10"/>
  <c r="O65" i="10"/>
  <c r="M66" i="10"/>
  <c r="O66" i="10"/>
  <c r="O67" i="10"/>
  <c r="M68" i="10"/>
  <c r="O68" i="10"/>
  <c r="M69" i="10"/>
  <c r="O69" i="10"/>
  <c r="O70" i="10"/>
  <c r="M71" i="10"/>
  <c r="O71" i="10"/>
  <c r="M72" i="10"/>
  <c r="O72" i="10"/>
  <c r="O73" i="10"/>
  <c r="M74" i="10"/>
  <c r="O74" i="10"/>
  <c r="O75" i="10"/>
  <c r="M76" i="10"/>
  <c r="O76" i="10"/>
  <c r="M77" i="10"/>
  <c r="O77" i="10"/>
  <c r="M78" i="10"/>
  <c r="O78" i="10"/>
  <c r="O79" i="10"/>
  <c r="O80" i="10"/>
  <c r="M81" i="10"/>
  <c r="O81" i="10"/>
  <c r="M82" i="10"/>
  <c r="O82" i="10"/>
  <c r="M83" i="10"/>
  <c r="O83" i="10"/>
  <c r="O84" i="10"/>
  <c r="O85" i="10"/>
  <c r="M86" i="10"/>
  <c r="O86" i="10"/>
  <c r="M87" i="10"/>
  <c r="O87" i="10"/>
  <c r="O88" i="10"/>
  <c r="O89" i="10"/>
  <c r="O90" i="10"/>
  <c r="M91" i="10"/>
  <c r="O91" i="10"/>
  <c r="M92" i="10"/>
  <c r="O92" i="10"/>
  <c r="M93" i="10"/>
  <c r="O93" i="10"/>
  <c r="O94" i="10"/>
  <c r="M95" i="10"/>
  <c r="O95" i="10"/>
  <c r="M96" i="10"/>
  <c r="O96" i="10"/>
  <c r="M97" i="10"/>
  <c r="O97" i="10"/>
  <c r="O98" i="10"/>
  <c r="O99" i="10"/>
  <c r="M100" i="10"/>
  <c r="O100" i="10"/>
  <c r="M101" i="10"/>
  <c r="O101" i="10"/>
  <c r="M102" i="10"/>
  <c r="O102" i="10"/>
  <c r="O103" i="10"/>
  <c r="M104" i="10"/>
  <c r="O104" i="10"/>
  <c r="O105" i="10"/>
  <c r="O106" i="10"/>
  <c r="M107" i="10"/>
  <c r="O107" i="10"/>
  <c r="O108" i="10"/>
  <c r="M109" i="10"/>
  <c r="O109" i="10"/>
  <c r="M110" i="10"/>
  <c r="O110" i="10"/>
  <c r="M111" i="10"/>
  <c r="O111" i="10"/>
  <c r="O112" i="10"/>
  <c r="M113" i="10"/>
  <c r="O113" i="10"/>
  <c r="M114" i="10"/>
  <c r="O114" i="10"/>
  <c r="M115" i="10"/>
  <c r="O115" i="10"/>
  <c r="O116" i="10"/>
  <c r="M117" i="10"/>
  <c r="O117" i="10"/>
  <c r="O118" i="10"/>
  <c r="O119" i="10"/>
  <c r="M120" i="10"/>
  <c r="O120" i="10"/>
  <c r="O121" i="10"/>
  <c r="M122" i="10"/>
  <c r="O122" i="10"/>
  <c r="O123" i="10"/>
  <c r="M124" i="10"/>
  <c r="O124" i="10"/>
  <c r="M125" i="10"/>
  <c r="O125" i="10"/>
  <c r="O126" i="10"/>
  <c r="M127" i="10"/>
  <c r="O127" i="10"/>
  <c r="M128" i="10"/>
  <c r="O128" i="10"/>
  <c r="O129" i="10"/>
  <c r="O130" i="10"/>
  <c r="M131" i="10"/>
  <c r="O131" i="10"/>
  <c r="O132" i="10"/>
  <c r="O133" i="10"/>
  <c r="M134" i="10"/>
  <c r="O134" i="10"/>
  <c r="M135" i="10"/>
  <c r="O135" i="10"/>
  <c r="M136" i="10"/>
  <c r="O136" i="10"/>
  <c r="O137" i="10"/>
  <c r="M138" i="10"/>
  <c r="O138" i="10"/>
  <c r="O139" i="10"/>
  <c r="M140" i="10"/>
  <c r="O140" i="10"/>
  <c r="O141" i="10"/>
  <c r="O142" i="10"/>
  <c r="M143" i="10"/>
  <c r="O143" i="10"/>
  <c r="O144" i="10"/>
  <c r="O145" i="10"/>
  <c r="M146" i="10"/>
  <c r="O146" i="10"/>
  <c r="M147" i="10"/>
  <c r="O147" i="10"/>
  <c r="O148" i="10"/>
  <c r="O149" i="10"/>
  <c r="O150" i="10"/>
  <c r="M151" i="10"/>
  <c r="O151" i="10"/>
  <c r="O152" i="10"/>
  <c r="O153" i="10"/>
  <c r="M154" i="10"/>
  <c r="O154" i="10"/>
  <c r="M155" i="10"/>
  <c r="O155" i="10"/>
  <c r="M156" i="10"/>
  <c r="O156" i="10"/>
  <c r="O157" i="10"/>
  <c r="O158" i="10"/>
  <c r="M159" i="10"/>
  <c r="O159" i="10"/>
  <c r="O160" i="10"/>
  <c r="M161" i="10"/>
  <c r="O161" i="10"/>
  <c r="M162" i="10"/>
  <c r="O162" i="10"/>
  <c r="O163" i="10"/>
  <c r="J2" i="10"/>
  <c r="L2" i="10"/>
  <c r="M2" i="10"/>
  <c r="O2" i="10"/>
  <c r="I3" i="10"/>
  <c r="K3" i="10"/>
  <c r="N3" i="10"/>
  <c r="I4" i="10"/>
  <c r="K4" i="10"/>
  <c r="N4" i="10"/>
  <c r="I5" i="10"/>
  <c r="K5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N130" i="10"/>
  <c r="N131" i="10"/>
  <c r="N132" i="10"/>
  <c r="N133" i="10"/>
  <c r="N134" i="10"/>
  <c r="N135" i="10"/>
  <c r="N136" i="10"/>
  <c r="N137" i="10"/>
  <c r="N138" i="10"/>
  <c r="N139" i="10"/>
  <c r="N140" i="10"/>
  <c r="N141" i="10"/>
  <c r="N142" i="10"/>
  <c r="N143" i="10"/>
  <c r="N144" i="10"/>
  <c r="N145" i="10"/>
  <c r="N146" i="10"/>
  <c r="N147" i="10"/>
  <c r="N148" i="10"/>
  <c r="N149" i="10"/>
  <c r="N150" i="10"/>
  <c r="N151" i="10"/>
  <c r="N152" i="10"/>
  <c r="N153" i="10"/>
  <c r="N154" i="10"/>
  <c r="N155" i="10"/>
  <c r="N156" i="10"/>
  <c r="N157" i="10"/>
  <c r="N158" i="10"/>
  <c r="N159" i="10"/>
  <c r="N160" i="10"/>
  <c r="N161" i="10"/>
  <c r="N162" i="10"/>
  <c r="N163" i="10"/>
  <c r="I2" i="10"/>
  <c r="K2" i="10"/>
  <c r="N2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D84" i="7"/>
  <c r="D85" i="7"/>
  <c r="D86" i="7"/>
  <c r="D88" i="7"/>
  <c r="E84" i="7"/>
  <c r="E85" i="7"/>
  <c r="E86" i="7"/>
  <c r="E88" i="7"/>
  <c r="F84" i="7"/>
  <c r="F85" i="7"/>
  <c r="F86" i="7"/>
  <c r="F88" i="7"/>
  <c r="G84" i="7"/>
  <c r="G85" i="7"/>
  <c r="G86" i="7"/>
  <c r="G88" i="7"/>
  <c r="H84" i="7"/>
  <c r="H85" i="7"/>
  <c r="H86" i="7"/>
  <c r="H88" i="7"/>
  <c r="I84" i="7"/>
  <c r="I85" i="7"/>
  <c r="I86" i="7"/>
  <c r="I88" i="7"/>
  <c r="J84" i="7"/>
  <c r="J85" i="7"/>
  <c r="J86" i="7"/>
  <c r="J88" i="7"/>
  <c r="K84" i="7"/>
  <c r="K85" i="7"/>
  <c r="K86" i="7"/>
  <c r="K88" i="7"/>
  <c r="L84" i="7"/>
  <c r="L85" i="7"/>
  <c r="L86" i="7"/>
  <c r="L88" i="7"/>
  <c r="M84" i="7"/>
  <c r="M85" i="7"/>
  <c r="M86" i="7"/>
  <c r="M88" i="7"/>
  <c r="N84" i="7"/>
  <c r="N85" i="7"/>
  <c r="N86" i="7"/>
  <c r="N88" i="7"/>
  <c r="O84" i="7"/>
  <c r="O85" i="7"/>
  <c r="O86" i="7"/>
  <c r="O88" i="7"/>
  <c r="P84" i="7"/>
  <c r="P85" i="7"/>
  <c r="P86" i="7"/>
  <c r="P88" i="7"/>
  <c r="Q84" i="7"/>
  <c r="Q85" i="7"/>
  <c r="Q86" i="7"/>
  <c r="Q88" i="7"/>
  <c r="R84" i="7"/>
  <c r="R85" i="7"/>
  <c r="R86" i="7"/>
  <c r="R88" i="7"/>
  <c r="S84" i="7"/>
  <c r="S85" i="7"/>
  <c r="S86" i="7"/>
  <c r="S88" i="7"/>
  <c r="T84" i="7"/>
  <c r="T85" i="7"/>
  <c r="T86" i="7"/>
  <c r="T88" i="7"/>
  <c r="U84" i="7"/>
  <c r="U85" i="7"/>
  <c r="U86" i="7"/>
  <c r="U88" i="7"/>
  <c r="V84" i="7"/>
  <c r="V85" i="7"/>
  <c r="V86" i="7"/>
  <c r="V88" i="7"/>
  <c r="W84" i="7"/>
  <c r="W85" i="7"/>
  <c r="W86" i="7"/>
  <c r="W88" i="7"/>
  <c r="X84" i="7"/>
  <c r="X85" i="7"/>
  <c r="X86" i="7"/>
  <c r="X88" i="7"/>
  <c r="Y84" i="7"/>
  <c r="Y85" i="7"/>
  <c r="Y86" i="7"/>
  <c r="Y88" i="7"/>
  <c r="Z84" i="7"/>
  <c r="Z85" i="7"/>
  <c r="Z86" i="7"/>
  <c r="Z88" i="7"/>
  <c r="AA84" i="7"/>
  <c r="AA85" i="7"/>
  <c r="AA86" i="7"/>
  <c r="AA88" i="7"/>
  <c r="AB84" i="7"/>
  <c r="AB85" i="7"/>
  <c r="AB86" i="7"/>
  <c r="AB88" i="7"/>
  <c r="AC84" i="7"/>
  <c r="AC85" i="7"/>
  <c r="AC86" i="7"/>
  <c r="AC88" i="7"/>
  <c r="AD84" i="7"/>
  <c r="AD85" i="7"/>
  <c r="AD86" i="7"/>
  <c r="AD88" i="7"/>
  <c r="AE84" i="7"/>
  <c r="AE85" i="7"/>
  <c r="AE86" i="7"/>
  <c r="AE88" i="7"/>
  <c r="AF84" i="7"/>
  <c r="AF85" i="7"/>
  <c r="AF86" i="7"/>
  <c r="AF88" i="7"/>
  <c r="AG84" i="7"/>
  <c r="AG85" i="7"/>
  <c r="AG86" i="7"/>
  <c r="AG88" i="7"/>
  <c r="AH84" i="7"/>
  <c r="AH85" i="7"/>
  <c r="AH86" i="7"/>
  <c r="AH88" i="7"/>
  <c r="AI84" i="7"/>
  <c r="AI85" i="7"/>
  <c r="AI86" i="7"/>
  <c r="AI88" i="7"/>
  <c r="AJ84" i="7"/>
  <c r="AJ85" i="7"/>
  <c r="AJ86" i="7"/>
  <c r="AJ88" i="7"/>
  <c r="AK84" i="7"/>
  <c r="AK85" i="7"/>
  <c r="AK86" i="7"/>
  <c r="AK88" i="7"/>
  <c r="AL84" i="7"/>
  <c r="AL85" i="7"/>
  <c r="AL86" i="7"/>
  <c r="AL88" i="7"/>
  <c r="AM84" i="7"/>
  <c r="AM85" i="7"/>
  <c r="AM86" i="7"/>
  <c r="AM88" i="7"/>
  <c r="AN84" i="7"/>
  <c r="AN85" i="7"/>
  <c r="AN86" i="7"/>
  <c r="AN88" i="7"/>
  <c r="AO84" i="7"/>
  <c r="AO85" i="7"/>
  <c r="AO86" i="7"/>
  <c r="AO88" i="7"/>
  <c r="AP84" i="7"/>
  <c r="AP85" i="7"/>
  <c r="AP86" i="7"/>
  <c r="AP88" i="7"/>
  <c r="AQ84" i="7"/>
  <c r="AQ85" i="7"/>
  <c r="AQ86" i="7"/>
  <c r="AQ88" i="7"/>
  <c r="AR84" i="7"/>
  <c r="AR85" i="7"/>
  <c r="AR86" i="7"/>
  <c r="AR88" i="7"/>
  <c r="AS84" i="7"/>
  <c r="AS85" i="7"/>
  <c r="AS86" i="7"/>
  <c r="AS88" i="7"/>
  <c r="AT84" i="7"/>
  <c r="AT85" i="7"/>
  <c r="AT86" i="7"/>
  <c r="AT88" i="7"/>
  <c r="AU84" i="7"/>
  <c r="AU85" i="7"/>
  <c r="AU86" i="7"/>
  <c r="AU88" i="7"/>
  <c r="AV84" i="7"/>
  <c r="AV85" i="7"/>
  <c r="AV86" i="7"/>
  <c r="AV88" i="7"/>
  <c r="AW84" i="7"/>
  <c r="AW85" i="7"/>
  <c r="AW86" i="7"/>
  <c r="AW88" i="7"/>
  <c r="AX84" i="7"/>
  <c r="AX85" i="7"/>
  <c r="AX86" i="7"/>
  <c r="AX88" i="7"/>
  <c r="AY84" i="7"/>
  <c r="AY85" i="7"/>
  <c r="AY86" i="7"/>
  <c r="AY88" i="7"/>
  <c r="AZ84" i="7"/>
  <c r="AZ85" i="7"/>
  <c r="AZ86" i="7"/>
  <c r="AZ88" i="7"/>
  <c r="BA84" i="7"/>
  <c r="BA85" i="7"/>
  <c r="BA86" i="7"/>
  <c r="BA88" i="7"/>
  <c r="BB84" i="7"/>
  <c r="BB85" i="7"/>
  <c r="BB86" i="7"/>
  <c r="BB88" i="7"/>
  <c r="BC84" i="7"/>
  <c r="BC85" i="7"/>
  <c r="BC86" i="7"/>
  <c r="BC88" i="7"/>
  <c r="BD84" i="7"/>
  <c r="BD85" i="7"/>
  <c r="BD86" i="7"/>
  <c r="BD88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BB89" i="7"/>
  <c r="BC89" i="7"/>
  <c r="BD89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BB90" i="7"/>
  <c r="BC90" i="7"/>
  <c r="BD90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N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BB91" i="7"/>
  <c r="BC91" i="7"/>
  <c r="BD91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AE92" i="7"/>
  <c r="AF92" i="7"/>
  <c r="AG92" i="7"/>
  <c r="AH92" i="7"/>
  <c r="AI92" i="7"/>
  <c r="AJ92" i="7"/>
  <c r="AK92" i="7"/>
  <c r="AL92" i="7"/>
  <c r="AM92" i="7"/>
  <c r="AN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BB92" i="7"/>
  <c r="BC92" i="7"/>
  <c r="BD92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AD93" i="7"/>
  <c r="AE93" i="7"/>
  <c r="AF93" i="7"/>
  <c r="AG93" i="7"/>
  <c r="AH93" i="7"/>
  <c r="AI93" i="7"/>
  <c r="AJ93" i="7"/>
  <c r="AK93" i="7"/>
  <c r="AL93" i="7"/>
  <c r="AM93" i="7"/>
  <c r="AN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BB93" i="7"/>
  <c r="BC93" i="7"/>
  <c r="BD93" i="7"/>
  <c r="C84" i="7"/>
  <c r="C85" i="7"/>
  <c r="C86" i="7"/>
  <c r="C93" i="7"/>
  <c r="C92" i="7"/>
  <c r="C91" i="7"/>
  <c r="C90" i="7"/>
  <c r="C89" i="7"/>
  <c r="C88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BB87" i="7"/>
  <c r="BC87" i="7"/>
  <c r="BD87" i="7"/>
</calcChain>
</file>

<file path=xl/sharedStrings.xml><?xml version="1.0" encoding="utf-8"?>
<sst xmlns="http://schemas.openxmlformats.org/spreadsheetml/2006/main" count="3269" uniqueCount="319">
  <si>
    <t>Anaheim Ducks</t>
  </si>
  <si>
    <t>2017/04/30 @ EDM</t>
  </si>
  <si>
    <t>EDM</t>
  </si>
  <si>
    <t>2017/04/19 @ CGY</t>
  </si>
  <si>
    <t>CGY</t>
  </si>
  <si>
    <t>2017/05/10 vs EDM</t>
  </si>
  <si>
    <t>2017/05/05 vs EDM</t>
  </si>
  <si>
    <t>2017/04/13 vs CGY</t>
  </si>
  <si>
    <t>2017/05/18 @ NSH</t>
  </si>
  <si>
    <t>NSH</t>
  </si>
  <si>
    <t>2017/04/17 @ CGY</t>
  </si>
  <si>
    <t>2017/04/15 vs CGY</t>
  </si>
  <si>
    <t>2017/05/03 @ EDM</t>
  </si>
  <si>
    <t>2017/05/14 vs NSH</t>
  </si>
  <si>
    <t>2017/04/28 vs EDM</t>
  </si>
  <si>
    <t>2017/05/16 @ NSH</t>
  </si>
  <si>
    <t>2017/05/07 @ EDM</t>
  </si>
  <si>
    <t>2017/05/12 vs NSH</t>
  </si>
  <si>
    <t>2017/04/26 vs EDM</t>
  </si>
  <si>
    <t>Team: Team Full Name</t>
  </si>
  <si>
    <t>Game: Game</t>
  </si>
  <si>
    <t>Opp Team: Opponent Team Abbrev</t>
  </si>
  <si>
    <t>GP: Games Played</t>
  </si>
  <si>
    <t>W: Wins</t>
  </si>
  <si>
    <t>L: Losses</t>
  </si>
  <si>
    <t>T: Ties</t>
  </si>
  <si>
    <t>OT: Overtime Losses</t>
  </si>
  <si>
    <t>P: Points</t>
  </si>
  <si>
    <t>Hits: Hits</t>
  </si>
  <si>
    <t>BkS: Blocked Shots by Player</t>
  </si>
  <si>
    <t>GvA: Giveaways</t>
  </si>
  <si>
    <t>TkA: Takeaways</t>
  </si>
  <si>
    <t>FOW: Faceoffs Won</t>
  </si>
  <si>
    <t>FOL: Faceoffs Lost</t>
  </si>
  <si>
    <t>FO: Faceoffs</t>
  </si>
  <si>
    <t>FOW%: Faceoff Win Percentage</t>
  </si>
  <si>
    <t>SF: Shots For</t>
  </si>
  <si>
    <t>GF: Goals For</t>
  </si>
  <si>
    <t>S%: Shooting Percentage (since 1967-68)</t>
  </si>
  <si>
    <t>Montréal Canadiens</t>
  </si>
  <si>
    <t>2017/04/12 vs NYR</t>
  </si>
  <si>
    <t>NYR</t>
  </si>
  <si>
    <t>New York Rangers</t>
  </si>
  <si>
    <t>2017/04/12 @ MTL</t>
  </si>
  <si>
    <t>MTL</t>
  </si>
  <si>
    <t>2017/04/14 vs NYR</t>
  </si>
  <si>
    <t>2017/04/14 @ MTL</t>
  </si>
  <si>
    <t>2017/04/16 @ NYR</t>
  </si>
  <si>
    <t>2017/04/16 vs MTL</t>
  </si>
  <si>
    <t>2017/04/18 vs MTL</t>
  </si>
  <si>
    <t>2017/04/18 @ NYR</t>
  </si>
  <si>
    <t>2017/04/20 @ MTL</t>
  </si>
  <si>
    <t>2017/04/20 vs NYR</t>
  </si>
  <si>
    <t>2017/04/22 @ NYR</t>
  </si>
  <si>
    <t>2017/04/22 vs MTL</t>
  </si>
  <si>
    <t>Boston Bruins</t>
  </si>
  <si>
    <t>2017/04/12 @ OTT</t>
  </si>
  <si>
    <t>OTT</t>
  </si>
  <si>
    <t>Ottawa Senators</t>
  </si>
  <si>
    <t>2017/04/12 vs BOS</t>
  </si>
  <si>
    <t>BOS</t>
  </si>
  <si>
    <t>2017/04/15 vs BOS</t>
  </si>
  <si>
    <t>2017/04/15 @ OTT</t>
  </si>
  <si>
    <t>2017/04/17 vs OTT</t>
  </si>
  <si>
    <t>2017/04/17 @ BOS</t>
  </si>
  <si>
    <t>2017/04/19 vs OTT</t>
  </si>
  <si>
    <t>2017/04/19 @ BOS</t>
  </si>
  <si>
    <t>2017/04/21 vs BOS</t>
  </si>
  <si>
    <t>2017/04/21 @ OTT</t>
  </si>
  <si>
    <t>2017/04/23 vs OTT</t>
  </si>
  <si>
    <t>2017/04/23 @ BOS</t>
  </si>
  <si>
    <t>Toronto Maple Leafs</t>
  </si>
  <si>
    <t>2017/04/13 @ WSH</t>
  </si>
  <si>
    <t>WSH</t>
  </si>
  <si>
    <t>Washington Capitals</t>
  </si>
  <si>
    <t>2017/04/13 vs TOR</t>
  </si>
  <si>
    <t>TOR</t>
  </si>
  <si>
    <t>2017/04/15 @ WSH</t>
  </si>
  <si>
    <t>2017/04/15 vs TOR</t>
  </si>
  <si>
    <t>2017/04/17 vs WSH</t>
  </si>
  <si>
    <t>2017/04/17 @ TOR</t>
  </si>
  <si>
    <t>2017/04/19 @ TOR</t>
  </si>
  <si>
    <t>2017/04/19 vs WSH</t>
  </si>
  <si>
    <t>2017/04/21 @ WSH</t>
  </si>
  <si>
    <t>2017/04/21 vs TOR</t>
  </si>
  <si>
    <t>2017/04/23 @ TOR</t>
  </si>
  <si>
    <t>2017/04/23 vs WSH</t>
  </si>
  <si>
    <t>Columbus Blue Jackets</t>
  </si>
  <si>
    <t>2017/04/12 @ PIT</t>
  </si>
  <si>
    <t>PIT</t>
  </si>
  <si>
    <t>Pittsburgh Penguins</t>
  </si>
  <si>
    <t>2017/04/12 vs CBJ</t>
  </si>
  <si>
    <t>CBJ</t>
  </si>
  <si>
    <t>2017/04/14 vs CBJ</t>
  </si>
  <si>
    <t>2017/04/14 @ PIT</t>
  </si>
  <si>
    <t>2017/04/16 vs PIT</t>
  </si>
  <si>
    <t>2017/04/16 @ CBJ</t>
  </si>
  <si>
    <t>2017/04/18 vs PIT</t>
  </si>
  <si>
    <t>2017/04/18 @ CBJ</t>
  </si>
  <si>
    <t>2017/04/20 @ PIT</t>
  </si>
  <si>
    <t>2017/04/20 vs CBJ</t>
  </si>
  <si>
    <t>Chicago Blackhawks</t>
  </si>
  <si>
    <t>2017/04/13 vs NSH</t>
  </si>
  <si>
    <t>Nashville Predators</t>
  </si>
  <si>
    <t>2017/04/13 @ CHI</t>
  </si>
  <si>
    <t>CHI</t>
  </si>
  <si>
    <t>2017/04/15 vs NSH</t>
  </si>
  <si>
    <t>2017/04/15 @ CHI</t>
  </si>
  <si>
    <t>GA: Goals Against</t>
  </si>
  <si>
    <t>S/O Wins: Shootout Games Won</t>
  </si>
  <si>
    <t>S/O Losses: Shootout Games Lost</t>
  </si>
  <si>
    <t>SA: Shots Against</t>
  </si>
  <si>
    <t>PPG: Power Play Goals For</t>
  </si>
  <si>
    <t>PP Opp: Power Play Opportunities</t>
  </si>
  <si>
    <t>PP%: Power Play Percentage</t>
  </si>
  <si>
    <t>TS: Times Shorthanded</t>
  </si>
  <si>
    <t>PPGA: Power Play Goals Against</t>
  </si>
  <si>
    <t>PK%: Penalty Kill Percentage</t>
  </si>
  <si>
    <t>OPP TEAM</t>
  </si>
  <si>
    <t>GP</t>
  </si>
  <si>
    <t>W</t>
  </si>
  <si>
    <t>L</t>
  </si>
  <si>
    <t xml:space="preserve">T </t>
  </si>
  <si>
    <t>OT</t>
  </si>
  <si>
    <t>P</t>
  </si>
  <si>
    <t>GF</t>
  </si>
  <si>
    <t>GA</t>
  </si>
  <si>
    <t>S/O WINS</t>
  </si>
  <si>
    <t>S/O LOSSES</t>
  </si>
  <si>
    <t>SF</t>
  </si>
  <si>
    <t>SA</t>
  </si>
  <si>
    <t>PPG</t>
  </si>
  <si>
    <t>PP%</t>
  </si>
  <si>
    <t>TS</t>
  </si>
  <si>
    <t>PK%</t>
  </si>
  <si>
    <t>PP Opp</t>
  </si>
  <si>
    <t>FOW</t>
  </si>
  <si>
    <t>FOL</t>
  </si>
  <si>
    <t>FOW%</t>
  </si>
  <si>
    <t>DATE</t>
  </si>
  <si>
    <t>TEAM</t>
  </si>
  <si>
    <t>ID</t>
  </si>
  <si>
    <t>2017/04/17 vs CHI</t>
  </si>
  <si>
    <t>2017/04/17 @ NSH</t>
  </si>
  <si>
    <t>2017/04/20 @ NSH</t>
  </si>
  <si>
    <t>2017/04/20 vs CHI</t>
  </si>
  <si>
    <t>Minnesota Wild</t>
  </si>
  <si>
    <t>2017/04/12 vs STL</t>
  </si>
  <si>
    <t>STL</t>
  </si>
  <si>
    <t>St. Louis Blues</t>
  </si>
  <si>
    <t>2017/04/12 @ MIN</t>
  </si>
  <si>
    <t>MIN</t>
  </si>
  <si>
    <t>2017/04/14 @ MIN</t>
  </si>
  <si>
    <t>2017/04/14 vs STL</t>
  </si>
  <si>
    <t>2017/04/16 @ STL</t>
  </si>
  <si>
    <t>2017/04/16 vs MIN</t>
  </si>
  <si>
    <t>2017/04/19 @ STL</t>
  </si>
  <si>
    <t>2017/04/19 vs MIN</t>
  </si>
  <si>
    <t>2017/04/22 vs STL</t>
  </si>
  <si>
    <t>2017/04/22 @ MIN</t>
  </si>
  <si>
    <t>Calgary Flames</t>
  </si>
  <si>
    <t>2017/04/13 @ ANA</t>
  </si>
  <si>
    <t>ANA</t>
  </si>
  <si>
    <t>2017/04/15 @ ANA</t>
  </si>
  <si>
    <t>2017/04/17 vs ANA</t>
  </si>
  <si>
    <t>2017/04/19 vs ANA</t>
  </si>
  <si>
    <t>San Jose Sharks</t>
  </si>
  <si>
    <t>2017/04/12 @ EDM</t>
  </si>
  <si>
    <t>Edmonton Oilers</t>
  </si>
  <si>
    <t>2017/04/12 vs SJS</t>
  </si>
  <si>
    <t>SJS</t>
  </si>
  <si>
    <t>2017/04/14 @ EDM</t>
  </si>
  <si>
    <t>2017/04/14 vs SJS</t>
  </si>
  <si>
    <t>2017/04/16 vs EDM</t>
  </si>
  <si>
    <t>2017/04/16 @ SJS</t>
  </si>
  <si>
    <t>2017/04/18 vs EDM</t>
  </si>
  <si>
    <t>2017/04/18 @ SJS</t>
  </si>
  <si>
    <t>2017/04/20 vs SJS</t>
  </si>
  <si>
    <t>2017/04/20 @ EDM</t>
  </si>
  <si>
    <t>2017/04/22 @ SJS</t>
  </si>
  <si>
    <t>2017/04/22 vs EDM</t>
  </si>
  <si>
    <t>2017/04/27 vs NYR</t>
  </si>
  <si>
    <t>2017/04/27 @ OTT</t>
  </si>
  <si>
    <t>2017/04/29 @ OTT</t>
  </si>
  <si>
    <t>2017/04/29 vs NYR</t>
  </si>
  <si>
    <t>2017/05/02 vs OTT</t>
  </si>
  <si>
    <t>2017/05/02 @ NYR</t>
  </si>
  <si>
    <t>2017/05/04 @ NYR</t>
  </si>
  <si>
    <t>2017/05/04 vs OTT</t>
  </si>
  <si>
    <t>2017/05/06 @ OTT</t>
  </si>
  <si>
    <t>2017/05/06 vs NYR</t>
  </si>
  <si>
    <t>2017/05/09 vs OTT</t>
  </si>
  <si>
    <t>2017/05/09 @ NYR</t>
  </si>
  <si>
    <t>2017/04/27 @ WSH</t>
  </si>
  <si>
    <t>2017/04/27 vs PIT</t>
  </si>
  <si>
    <t>2017/04/29 vs PIT</t>
  </si>
  <si>
    <t>2017/04/29 @ WSH</t>
  </si>
  <si>
    <t>2017/05/01 @ PIT</t>
  </si>
  <si>
    <t>2017/05/01 vs WSH</t>
  </si>
  <si>
    <t>2017/05/03 @ PIT</t>
  </si>
  <si>
    <t>2017/05/03 vs WSH</t>
  </si>
  <si>
    <t>2017/05/06 @ WSH</t>
  </si>
  <si>
    <t>2017/05/06 vs PIT</t>
  </si>
  <si>
    <t>2017/05/08 vs WSH</t>
  </si>
  <si>
    <t>2017/05/08 @ PIT</t>
  </si>
  <si>
    <t>2017/05/10 @ WSH</t>
  </si>
  <si>
    <t>2017/05/10 vs PIT</t>
  </si>
  <si>
    <t>2017/04/26 vs NSH</t>
  </si>
  <si>
    <t>2017/04/26 @ STL</t>
  </si>
  <si>
    <t>2017/04/28 @ STL</t>
  </si>
  <si>
    <t>2017/04/28 vs NSH</t>
  </si>
  <si>
    <t>2017/04/30 vs STL</t>
  </si>
  <si>
    <t>2017/04/30 @ NSH</t>
  </si>
  <si>
    <t>2017/05/02 vs STL</t>
  </si>
  <si>
    <t>2017/05/02 @ NSH</t>
  </si>
  <si>
    <t>2017/05/05 @ STL</t>
  </si>
  <si>
    <t>2017/05/05 vs NSH</t>
  </si>
  <si>
    <t>2017/05/07 vs STL</t>
  </si>
  <si>
    <t>2017/05/07 @ NSH</t>
  </si>
  <si>
    <t>2017/04/26 @ ANA</t>
  </si>
  <si>
    <t>2017/04/28 @ ANA</t>
  </si>
  <si>
    <t>2017/04/30 vs ANA</t>
  </si>
  <si>
    <t>2017/05/03 vs ANA</t>
  </si>
  <si>
    <t>2017/05/05 @ ANA</t>
  </si>
  <si>
    <t>2017/05/07 vs ANA</t>
  </si>
  <si>
    <t>2017/05/10 @ ANA</t>
  </si>
  <si>
    <t>2017/05/13 vs OTT</t>
  </si>
  <si>
    <t>2017/05/13 @ PIT</t>
  </si>
  <si>
    <t>2017/05/15 vs OTT</t>
  </si>
  <si>
    <t>2017/05/15 @ PIT</t>
  </si>
  <si>
    <t>2017/05/17 vs PIT</t>
  </si>
  <si>
    <t>2017/05/17 @ OTT</t>
  </si>
  <si>
    <t>2017/05/19 @ OTT</t>
  </si>
  <si>
    <t>2017/05/19 vs PIT</t>
  </si>
  <si>
    <t>2017/05/12 @ ANA</t>
  </si>
  <si>
    <t>2017/05/14 @ ANA</t>
  </si>
  <si>
    <t>2017/05/16 vs ANA</t>
  </si>
  <si>
    <t>2017/05/18 vs ANA</t>
  </si>
  <si>
    <t>OPP</t>
  </si>
  <si>
    <t>T</t>
  </si>
  <si>
    <t>FO</t>
  </si>
  <si>
    <t>EV FOW</t>
  </si>
  <si>
    <t>EV FOL</t>
  </si>
  <si>
    <t>PP FOW</t>
  </si>
  <si>
    <t>PP FOL</t>
  </si>
  <si>
    <t>SH FOW</t>
  </si>
  <si>
    <t>SH FOL</t>
  </si>
  <si>
    <t>HITS</t>
  </si>
  <si>
    <t>BKS</t>
  </si>
  <si>
    <t>GVA</t>
  </si>
  <si>
    <t>TKA</t>
  </si>
  <si>
    <t>FO%</t>
  </si>
  <si>
    <t>G</t>
  </si>
  <si>
    <t>S%</t>
  </si>
  <si>
    <t>EV FOW: Even Strength Faceoffs Won</t>
  </si>
  <si>
    <t>EV FOL: Even Strength Faceoffs Lost</t>
  </si>
  <si>
    <t>PP FOW: Power Play Faceoffs Won</t>
  </si>
  <si>
    <t>PP FOL: Power Play Faceoffs Lost</t>
  </si>
  <si>
    <t>SH FOW: Shorthanded Faceoffs Won</t>
  </si>
  <si>
    <t>SH FOL: Shorthanded Faceoffs Lost</t>
  </si>
  <si>
    <t>PPGA</t>
  </si>
  <si>
    <t>2017/05/20 vs NSH</t>
  </si>
  <si>
    <t>2017/05/22 @ NSH</t>
  </si>
  <si>
    <t>2017/05/20 @ ANA</t>
  </si>
  <si>
    <t>2017/05/22 vs ANA</t>
  </si>
  <si>
    <t>2017/05/21 @ PIT</t>
  </si>
  <si>
    <t>2017/05/23 vs PIT</t>
  </si>
  <si>
    <t>2017/05/25 @ PIT</t>
  </si>
  <si>
    <t>2017/05/21 vs OTT</t>
  </si>
  <si>
    <t>2017/05/23 @ OTT</t>
  </si>
  <si>
    <t>2017/05/25 vs OTT</t>
  </si>
  <si>
    <t>AVG</t>
  </si>
  <si>
    <t>VAR</t>
  </si>
  <si>
    <t>SD</t>
  </si>
  <si>
    <t>RVS1</t>
  </si>
  <si>
    <t>RVS2</t>
  </si>
  <si>
    <t>RVS3</t>
  </si>
  <si>
    <t>RVS4</t>
  </si>
  <si>
    <t>RVS5</t>
  </si>
  <si>
    <t>RVS6</t>
  </si>
  <si>
    <t>RVS7</t>
  </si>
  <si>
    <t>SAMPLE</t>
  </si>
  <si>
    <t>2017/05/29 @ PIT</t>
  </si>
  <si>
    <t>2017/05/31 @ PIT</t>
  </si>
  <si>
    <t>2017/06/03 vs PIT</t>
  </si>
  <si>
    <t>2017/06/05 vs PIT</t>
  </si>
  <si>
    <t>2017/06/08 @ PIT</t>
  </si>
  <si>
    <t>2017/06/11 vs PIT</t>
  </si>
  <si>
    <t>2017/05/29 vs NSH</t>
  </si>
  <si>
    <t>2017/05/31 vs NSH</t>
  </si>
  <si>
    <t>2017/06/03 @ NSH</t>
  </si>
  <si>
    <t>2017/06/05 @ NSH</t>
  </si>
  <si>
    <t>2017/06/08 vs NSH</t>
  </si>
  <si>
    <t>2017/06/11 @ NSH</t>
  </si>
  <si>
    <t>Game1</t>
  </si>
  <si>
    <t>Game2</t>
  </si>
  <si>
    <t>Game3</t>
  </si>
  <si>
    <t>Game5</t>
  </si>
  <si>
    <t>Game4</t>
  </si>
  <si>
    <t>Game6</t>
  </si>
  <si>
    <t>NSH Model1</t>
  </si>
  <si>
    <t>NSH Model2</t>
  </si>
  <si>
    <t>PITT Model1</t>
  </si>
  <si>
    <t>Pitt Model2</t>
  </si>
  <si>
    <t>Model1 Result</t>
  </si>
  <si>
    <t>Model 2 Result</t>
  </si>
  <si>
    <t>Actual Result</t>
  </si>
  <si>
    <t>Pittsburgh</t>
  </si>
  <si>
    <t>Nashville</t>
  </si>
  <si>
    <t>MODEL1</t>
  </si>
  <si>
    <t>MODEL2</t>
  </si>
  <si>
    <t>Model1Winner</t>
  </si>
  <si>
    <t>Model2Winner</t>
  </si>
  <si>
    <t>Actual Winner</t>
  </si>
  <si>
    <t>M1 ACC</t>
  </si>
  <si>
    <t>M2 ACC</t>
  </si>
  <si>
    <t>ACC%</t>
  </si>
  <si>
    <t>MODEL2WINNER</t>
  </si>
  <si>
    <t>ACTUALWINNER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</si>
</sst>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1" fontId="0" fillId="0" borderId="0" xfId="0" applyNumberFormat="1"/>
    <xf numFmtId="0" fontId="2" fillId="0" borderId="0" xfId="1"/>
    <xf numFmtId="0" fontId="4" fillId="0" borderId="0" xfId="0" applyFont="1"/>
    <xf numFmtId="0" fontId="5" fillId="0" borderId="0" xfId="0" applyFont="1"/>
    <xf numFmtId="0" fontId="0" fillId="2" borderId="0" xfId="0" applyFill="1"/>
    <xf numFmtId="0" fontId="2" fillId="2" borderId="0" xfId="1" applyFill="1"/>
    <xf numFmtId="1" fontId="0" fillId="2" borderId="0" xfId="0" applyNumberFormat="1" applyFill="1"/>
    <xf numFmtId="9" fontId="0" fillId="0" borderId="0" xfId="7" applyFont="1"/>
  </cellXfs>
  <cellStyles count="13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Hyperlink" xfId="1" builtinId="8"/>
    <cellStyle name="Normal" xfId="0" builtinId="0"/>
    <cellStyle name="Percent" xfId="7" builtinId="5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://info.evidon.com/pub_info/431?v=1&amp;nt=0&amp;nw=fals" TargetMode="External"/><Relationship Id="rId2" Type="http://schemas.openxmlformats.org/officeDocument/2006/relationships/image" Target="../media/image1.png"/><Relationship Id="rId3" Type="http://schemas.openxmlformats.org/officeDocument/2006/relationships/image" Target="../media/image2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://info.evidon.com/pub_info/431?v=1&amp;nt=0&amp;nw=fals" TargetMode="External"/><Relationship Id="rId2" Type="http://schemas.openxmlformats.org/officeDocument/2006/relationships/image" Target="../media/image1.png"/><Relationship Id="rId3" Type="http://schemas.openxmlformats.org/officeDocument/2006/relationships/image" Target="../media/image2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http://info.evidon.com/pub_info/431?v=1&amp;nt=0&amp;nw=fals" TargetMode="External"/><Relationship Id="rId2" Type="http://schemas.openxmlformats.org/officeDocument/2006/relationships/image" Target="../media/image1.png"/><Relationship Id="rId3" Type="http://schemas.openxmlformats.org/officeDocument/2006/relationships/image" Target="../media/image2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http://info.evidon.com/pub_info/431?v=1&amp;nt=0&amp;nw=fals" TargetMode="External"/><Relationship Id="rId2" Type="http://schemas.openxmlformats.org/officeDocument/2006/relationships/image" Target="../media/image1.png"/><Relationship Id="rId3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107</xdr:row>
      <xdr:rowOff>0</xdr:rowOff>
    </xdr:from>
    <xdr:to>
      <xdr:col>0</xdr:col>
      <xdr:colOff>177800</xdr:colOff>
      <xdr:row>108</xdr:row>
      <xdr:rowOff>25400</xdr:rowOff>
    </xdr:to>
    <xdr:pic>
      <xdr:nvPicPr>
        <xdr:cNvPr id="9" name="_bapw-icon" descr="http://c.betrad.com/pub/icon1.png">
          <a:hlinkClick xmlns:r="http://schemas.openxmlformats.org/officeDocument/2006/relationships" r:id="rId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39200"/>
          <a:ext cx="177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12700</xdr:colOff>
      <xdr:row>120</xdr:row>
      <xdr:rowOff>12700</xdr:rowOff>
    </xdr:to>
    <xdr:pic>
      <xdr:nvPicPr>
        <xdr:cNvPr id="11" name="Picture 10" descr="https://tags.bluekai.com/site/28787?limit=1&amp;phint=part%3Dnhlcom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80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107</xdr:row>
      <xdr:rowOff>0</xdr:rowOff>
    </xdr:from>
    <xdr:to>
      <xdr:col>0</xdr:col>
      <xdr:colOff>177800</xdr:colOff>
      <xdr:row>108</xdr:row>
      <xdr:rowOff>25400</xdr:rowOff>
    </xdr:to>
    <xdr:pic>
      <xdr:nvPicPr>
        <xdr:cNvPr id="2" name="_bapw-icon" descr="http://c.betrad.com/pub/icon1.png">
          <a:hlinkClick xmlns:r="http://schemas.openxmlformats.org/officeDocument/2006/relationships" r:id="rId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42400"/>
          <a:ext cx="177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12700</xdr:colOff>
      <xdr:row>120</xdr:row>
      <xdr:rowOff>12700</xdr:rowOff>
    </xdr:to>
    <xdr:pic>
      <xdr:nvPicPr>
        <xdr:cNvPr id="3" name="Picture 2" descr="https://tags.bluekai.com/site/28787?limit=1&amp;phint=part%3Dnhlcom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107</xdr:row>
      <xdr:rowOff>0</xdr:rowOff>
    </xdr:from>
    <xdr:to>
      <xdr:col>0</xdr:col>
      <xdr:colOff>177800</xdr:colOff>
      <xdr:row>108</xdr:row>
      <xdr:rowOff>25400</xdr:rowOff>
    </xdr:to>
    <xdr:pic>
      <xdr:nvPicPr>
        <xdr:cNvPr id="2" name="_bapw-icon" descr="http://c.betrad.com/pub/icon1.png">
          <a:hlinkClick xmlns:r="http://schemas.openxmlformats.org/officeDocument/2006/relationships" r:id="rId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42400"/>
          <a:ext cx="177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12700</xdr:colOff>
      <xdr:row>120</xdr:row>
      <xdr:rowOff>12700</xdr:rowOff>
    </xdr:to>
    <xdr:pic>
      <xdr:nvPicPr>
        <xdr:cNvPr id="3" name="Picture 2" descr="https://tags.bluekai.com/site/28787?limit=1&amp;phint=part%3Dnhlcom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68</xdr:row>
      <xdr:rowOff>0</xdr:rowOff>
    </xdr:from>
    <xdr:to>
      <xdr:col>0</xdr:col>
      <xdr:colOff>177800</xdr:colOff>
      <xdr:row>69</xdr:row>
      <xdr:rowOff>25400</xdr:rowOff>
    </xdr:to>
    <xdr:pic>
      <xdr:nvPicPr>
        <xdr:cNvPr id="2" name="_bapw-icon" descr="http://c.betrad.com/pub/icon1.png">
          <a:hlinkClick xmlns:r="http://schemas.openxmlformats.org/officeDocument/2006/relationships" r:id="rId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42400"/>
          <a:ext cx="177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12700</xdr:colOff>
      <xdr:row>76</xdr:row>
      <xdr:rowOff>12700</xdr:rowOff>
    </xdr:to>
    <xdr:pic>
      <xdr:nvPicPr>
        <xdr:cNvPr id="3" name="Picture 2" descr="https://tags.bluekai.com/site/28787?limit=1&amp;phint=part%3Dnhlcom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42" Type="http://schemas.openxmlformats.org/officeDocument/2006/relationships/hyperlink" Target="https://www.nhl.com/gamecenter/2016030235" TargetMode="External"/><Relationship Id="rId143" Type="http://schemas.openxmlformats.org/officeDocument/2006/relationships/hyperlink" Target="https://www.nhl.com/gamecenter/2016030236" TargetMode="External"/><Relationship Id="rId144" Type="http://schemas.openxmlformats.org/officeDocument/2006/relationships/hyperlink" Target="https://www.nhl.com/gamecenter/2016030131" TargetMode="External"/><Relationship Id="rId145" Type="http://schemas.openxmlformats.org/officeDocument/2006/relationships/hyperlink" Target="https://www.nhl.com/gamecenter/2016030132" TargetMode="External"/><Relationship Id="rId146" Type="http://schemas.openxmlformats.org/officeDocument/2006/relationships/hyperlink" Target="https://www.nhl.com/gamecenter/2016030133" TargetMode="External"/><Relationship Id="rId147" Type="http://schemas.openxmlformats.org/officeDocument/2006/relationships/hyperlink" Target="https://www.nhl.com/gamecenter/2016030134" TargetMode="External"/><Relationship Id="rId148" Type="http://schemas.openxmlformats.org/officeDocument/2006/relationships/hyperlink" Target="https://www.nhl.com/gamecenter/2016030135" TargetMode="External"/><Relationship Id="rId149" Type="http://schemas.openxmlformats.org/officeDocument/2006/relationships/hyperlink" Target="https://www.nhl.com/gamecenter/2016030136" TargetMode="External"/><Relationship Id="rId40" Type="http://schemas.openxmlformats.org/officeDocument/2006/relationships/hyperlink" Target="https://www.nhl.com/gamecenter/2016030184" TargetMode="External"/><Relationship Id="rId41" Type="http://schemas.openxmlformats.org/officeDocument/2006/relationships/hyperlink" Target="https://www.nhl.com/gamecenter/2016030185" TargetMode="External"/><Relationship Id="rId42" Type="http://schemas.openxmlformats.org/officeDocument/2006/relationships/hyperlink" Target="https://www.nhl.com/gamecenter/2016030186" TargetMode="External"/><Relationship Id="rId43" Type="http://schemas.openxmlformats.org/officeDocument/2006/relationships/hyperlink" Target="https://www.nhl.com/gamecenter/2016030241" TargetMode="External"/><Relationship Id="rId44" Type="http://schemas.openxmlformats.org/officeDocument/2006/relationships/hyperlink" Target="https://www.nhl.com/gamecenter/2016030242" TargetMode="External"/><Relationship Id="rId45" Type="http://schemas.openxmlformats.org/officeDocument/2006/relationships/hyperlink" Target="https://www.nhl.com/gamecenter/2016030243" TargetMode="External"/><Relationship Id="rId46" Type="http://schemas.openxmlformats.org/officeDocument/2006/relationships/hyperlink" Target="https://www.nhl.com/gamecenter/2016030244" TargetMode="External"/><Relationship Id="rId47" Type="http://schemas.openxmlformats.org/officeDocument/2006/relationships/hyperlink" Target="https://www.nhl.com/gamecenter/2016030245" TargetMode="External"/><Relationship Id="rId48" Type="http://schemas.openxmlformats.org/officeDocument/2006/relationships/hyperlink" Target="https://www.nhl.com/gamecenter/2016030246" TargetMode="External"/><Relationship Id="rId49" Type="http://schemas.openxmlformats.org/officeDocument/2006/relationships/hyperlink" Target="https://www.nhl.com/gamecenter/2016030247" TargetMode="External"/><Relationship Id="rId80" Type="http://schemas.openxmlformats.org/officeDocument/2006/relationships/hyperlink" Target="https://www.nhl.com/gamecenter/2016030114" TargetMode="External"/><Relationship Id="rId81" Type="http://schemas.openxmlformats.org/officeDocument/2006/relationships/hyperlink" Target="https://www.nhl.com/gamecenter/2016030115" TargetMode="External"/><Relationship Id="rId82" Type="http://schemas.openxmlformats.org/officeDocument/2006/relationships/hyperlink" Target="https://www.nhl.com/gamecenter/2016030116" TargetMode="External"/><Relationship Id="rId83" Type="http://schemas.openxmlformats.org/officeDocument/2006/relationships/hyperlink" Target="https://www.nhl.com/gamecenter/2016030211" TargetMode="External"/><Relationship Id="rId84" Type="http://schemas.openxmlformats.org/officeDocument/2006/relationships/hyperlink" Target="https://www.nhl.com/gamecenter/2016030212" TargetMode="External"/><Relationship Id="rId85" Type="http://schemas.openxmlformats.org/officeDocument/2006/relationships/hyperlink" Target="https://www.nhl.com/gamecenter/2016030213" TargetMode="External"/><Relationship Id="rId86" Type="http://schemas.openxmlformats.org/officeDocument/2006/relationships/hyperlink" Target="https://www.nhl.com/gamecenter/2016030214" TargetMode="External"/><Relationship Id="rId87" Type="http://schemas.openxmlformats.org/officeDocument/2006/relationships/hyperlink" Target="https://www.nhl.com/gamecenter/2016030215" TargetMode="External"/><Relationship Id="rId88" Type="http://schemas.openxmlformats.org/officeDocument/2006/relationships/hyperlink" Target="https://www.nhl.com/gamecenter/2016030216" TargetMode="External"/><Relationship Id="rId89" Type="http://schemas.openxmlformats.org/officeDocument/2006/relationships/hyperlink" Target="https://www.nhl.com/gamecenter/2016030121" TargetMode="External"/><Relationship Id="rId110" Type="http://schemas.openxmlformats.org/officeDocument/2006/relationships/hyperlink" Target="https://www.nhl.com/gamecenter/2016030143" TargetMode="External"/><Relationship Id="rId111" Type="http://schemas.openxmlformats.org/officeDocument/2006/relationships/hyperlink" Target="https://www.nhl.com/gamecenter/2016030144" TargetMode="External"/><Relationship Id="rId112" Type="http://schemas.openxmlformats.org/officeDocument/2006/relationships/hyperlink" Target="https://www.nhl.com/gamecenter/2016030145" TargetMode="External"/><Relationship Id="rId113" Type="http://schemas.openxmlformats.org/officeDocument/2006/relationships/hyperlink" Target="https://www.nhl.com/gamecenter/2016030221" TargetMode="External"/><Relationship Id="rId114" Type="http://schemas.openxmlformats.org/officeDocument/2006/relationships/hyperlink" Target="https://www.nhl.com/gamecenter/2016030222" TargetMode="External"/><Relationship Id="rId115" Type="http://schemas.openxmlformats.org/officeDocument/2006/relationships/hyperlink" Target="https://www.nhl.com/gamecenter/2016030223" TargetMode="External"/><Relationship Id="rId116" Type="http://schemas.openxmlformats.org/officeDocument/2006/relationships/hyperlink" Target="https://www.nhl.com/gamecenter/2016030224" TargetMode="External"/><Relationship Id="rId117" Type="http://schemas.openxmlformats.org/officeDocument/2006/relationships/hyperlink" Target="https://www.nhl.com/gamecenter/2016030225" TargetMode="External"/><Relationship Id="rId118" Type="http://schemas.openxmlformats.org/officeDocument/2006/relationships/hyperlink" Target="https://www.nhl.com/gamecenter/2016030226" TargetMode="External"/><Relationship Id="rId119" Type="http://schemas.openxmlformats.org/officeDocument/2006/relationships/hyperlink" Target="https://www.nhl.com/gamecenter/2016030227" TargetMode="External"/><Relationship Id="rId150" Type="http://schemas.openxmlformats.org/officeDocument/2006/relationships/hyperlink" Target="https://www.nhl.com/gamecenter/2016030131" TargetMode="External"/><Relationship Id="rId151" Type="http://schemas.openxmlformats.org/officeDocument/2006/relationships/hyperlink" Target="https://www.nhl.com/gamecenter/2016030132" TargetMode="External"/><Relationship Id="rId152" Type="http://schemas.openxmlformats.org/officeDocument/2006/relationships/hyperlink" Target="https://www.nhl.com/gamecenter/2016030133" TargetMode="External"/><Relationship Id="rId10" Type="http://schemas.openxmlformats.org/officeDocument/2006/relationships/hyperlink" Target="https://www.nhl.com/gamecenter/2016030246" TargetMode="External"/><Relationship Id="rId11" Type="http://schemas.openxmlformats.org/officeDocument/2006/relationships/hyperlink" Target="https://www.nhl.com/gamecenter/2016030247" TargetMode="External"/><Relationship Id="rId12" Type="http://schemas.openxmlformats.org/officeDocument/2006/relationships/hyperlink" Target="https://www.nhl.com/gamecenter/2016030321" TargetMode="External"/><Relationship Id="rId13" Type="http://schemas.openxmlformats.org/officeDocument/2006/relationships/hyperlink" Target="https://www.nhl.com/gamecenter/2016030322" TargetMode="External"/><Relationship Id="rId14" Type="http://schemas.openxmlformats.org/officeDocument/2006/relationships/hyperlink" Target="https://www.nhl.com/gamecenter/2016030323" TargetMode="External"/><Relationship Id="rId15" Type="http://schemas.openxmlformats.org/officeDocument/2006/relationships/hyperlink" Target="https://www.nhl.com/gamecenter/2016030324" TargetMode="External"/><Relationship Id="rId16" Type="http://schemas.openxmlformats.org/officeDocument/2006/relationships/hyperlink" Target="https://www.nhl.com/gamecenter/2016030325" TargetMode="External"/><Relationship Id="rId17" Type="http://schemas.openxmlformats.org/officeDocument/2006/relationships/hyperlink" Target="https://www.nhl.com/gamecenter/2016030326" TargetMode="External"/><Relationship Id="rId18" Type="http://schemas.openxmlformats.org/officeDocument/2006/relationships/hyperlink" Target="https://www.nhl.com/gamecenter/2016030121" TargetMode="External"/><Relationship Id="rId19" Type="http://schemas.openxmlformats.org/officeDocument/2006/relationships/hyperlink" Target="https://www.nhl.com/gamecenter/2016030122" TargetMode="External"/><Relationship Id="rId153" Type="http://schemas.openxmlformats.org/officeDocument/2006/relationships/hyperlink" Target="https://www.nhl.com/gamecenter/2016030134" TargetMode="External"/><Relationship Id="rId154" Type="http://schemas.openxmlformats.org/officeDocument/2006/relationships/hyperlink" Target="https://www.nhl.com/gamecenter/2016030135" TargetMode="External"/><Relationship Id="rId155" Type="http://schemas.openxmlformats.org/officeDocument/2006/relationships/hyperlink" Target="https://www.nhl.com/gamecenter/2016030136" TargetMode="External"/><Relationship Id="rId156" Type="http://schemas.openxmlformats.org/officeDocument/2006/relationships/hyperlink" Target="https://www.nhl.com/gamecenter/2016030221" TargetMode="External"/><Relationship Id="rId157" Type="http://schemas.openxmlformats.org/officeDocument/2006/relationships/hyperlink" Target="https://www.nhl.com/gamecenter/2016030222" TargetMode="External"/><Relationship Id="rId158" Type="http://schemas.openxmlformats.org/officeDocument/2006/relationships/hyperlink" Target="https://www.nhl.com/gamecenter/2016030223" TargetMode="External"/><Relationship Id="rId159" Type="http://schemas.openxmlformats.org/officeDocument/2006/relationships/hyperlink" Target="https://www.nhl.com/gamecenter/2016030224" TargetMode="External"/><Relationship Id="rId50" Type="http://schemas.openxmlformats.org/officeDocument/2006/relationships/hyperlink" Target="https://www.nhl.com/gamecenter/2016030161" TargetMode="External"/><Relationship Id="rId51" Type="http://schemas.openxmlformats.org/officeDocument/2006/relationships/hyperlink" Target="https://www.nhl.com/gamecenter/2016030162" TargetMode="External"/><Relationship Id="rId52" Type="http://schemas.openxmlformats.org/officeDocument/2006/relationships/hyperlink" Target="https://www.nhl.com/gamecenter/2016030163" TargetMode="External"/><Relationship Id="rId53" Type="http://schemas.openxmlformats.org/officeDocument/2006/relationships/hyperlink" Target="https://www.nhl.com/gamecenter/2016030164" TargetMode="External"/><Relationship Id="rId54" Type="http://schemas.openxmlformats.org/officeDocument/2006/relationships/hyperlink" Target="https://www.nhl.com/gamecenter/2016030165" TargetMode="External"/><Relationship Id="rId55" Type="http://schemas.openxmlformats.org/officeDocument/2006/relationships/hyperlink" Target="https://www.nhl.com/gamecenter/2016030111" TargetMode="External"/><Relationship Id="rId56" Type="http://schemas.openxmlformats.org/officeDocument/2006/relationships/hyperlink" Target="https://www.nhl.com/gamecenter/2016030112" TargetMode="External"/><Relationship Id="rId57" Type="http://schemas.openxmlformats.org/officeDocument/2006/relationships/hyperlink" Target="https://www.nhl.com/gamecenter/2016030113" TargetMode="External"/><Relationship Id="rId58" Type="http://schemas.openxmlformats.org/officeDocument/2006/relationships/hyperlink" Target="https://www.nhl.com/gamecenter/2016030114" TargetMode="External"/><Relationship Id="rId59" Type="http://schemas.openxmlformats.org/officeDocument/2006/relationships/hyperlink" Target="https://www.nhl.com/gamecenter/2016030115" TargetMode="External"/><Relationship Id="rId90" Type="http://schemas.openxmlformats.org/officeDocument/2006/relationships/hyperlink" Target="https://www.nhl.com/gamecenter/2016030122" TargetMode="External"/><Relationship Id="rId91" Type="http://schemas.openxmlformats.org/officeDocument/2006/relationships/hyperlink" Target="https://www.nhl.com/gamecenter/2016030123" TargetMode="External"/><Relationship Id="rId92" Type="http://schemas.openxmlformats.org/officeDocument/2006/relationships/hyperlink" Target="https://www.nhl.com/gamecenter/2016030124" TargetMode="External"/><Relationship Id="rId93" Type="http://schemas.openxmlformats.org/officeDocument/2006/relationships/hyperlink" Target="https://www.nhl.com/gamecenter/2016030125" TargetMode="External"/><Relationship Id="rId94" Type="http://schemas.openxmlformats.org/officeDocument/2006/relationships/hyperlink" Target="https://www.nhl.com/gamecenter/2016030126" TargetMode="External"/><Relationship Id="rId95" Type="http://schemas.openxmlformats.org/officeDocument/2006/relationships/hyperlink" Target="https://www.nhl.com/gamecenter/2016030211" TargetMode="External"/><Relationship Id="rId96" Type="http://schemas.openxmlformats.org/officeDocument/2006/relationships/hyperlink" Target="https://www.nhl.com/gamecenter/2016030212" TargetMode="External"/><Relationship Id="rId97" Type="http://schemas.openxmlformats.org/officeDocument/2006/relationships/hyperlink" Target="https://www.nhl.com/gamecenter/2016030213" TargetMode="External"/><Relationship Id="rId98" Type="http://schemas.openxmlformats.org/officeDocument/2006/relationships/hyperlink" Target="https://www.nhl.com/gamecenter/2016030214" TargetMode="External"/><Relationship Id="rId99" Type="http://schemas.openxmlformats.org/officeDocument/2006/relationships/hyperlink" Target="https://www.nhl.com/gamecenter/2016030215" TargetMode="External"/><Relationship Id="rId120" Type="http://schemas.openxmlformats.org/officeDocument/2006/relationships/hyperlink" Target="https://www.nhl.com/gamecenter/2016030311" TargetMode="External"/><Relationship Id="rId121" Type="http://schemas.openxmlformats.org/officeDocument/2006/relationships/hyperlink" Target="https://www.nhl.com/gamecenter/2016030312" TargetMode="External"/><Relationship Id="rId122" Type="http://schemas.openxmlformats.org/officeDocument/2006/relationships/hyperlink" Target="https://www.nhl.com/gamecenter/2016030313" TargetMode="External"/><Relationship Id="rId123" Type="http://schemas.openxmlformats.org/officeDocument/2006/relationships/hyperlink" Target="https://www.nhl.com/gamecenter/2016030314" TargetMode="External"/><Relationship Id="rId124" Type="http://schemas.openxmlformats.org/officeDocument/2006/relationships/hyperlink" Target="https://www.nhl.com/gamecenter/2016030315" TargetMode="External"/><Relationship Id="rId125" Type="http://schemas.openxmlformats.org/officeDocument/2006/relationships/hyperlink" Target="https://www.nhl.com/gamecenter/2016030316" TargetMode="External"/><Relationship Id="rId126" Type="http://schemas.openxmlformats.org/officeDocument/2006/relationships/hyperlink" Target="https://www.nhl.com/gamecenter/2016030317" TargetMode="External"/><Relationship Id="rId127" Type="http://schemas.openxmlformats.org/officeDocument/2006/relationships/hyperlink" Target="https://www.nhl.com/gamecenter/2016030181" TargetMode="External"/><Relationship Id="rId128" Type="http://schemas.openxmlformats.org/officeDocument/2006/relationships/hyperlink" Target="https://www.nhl.com/gamecenter/2016030182" TargetMode="External"/><Relationship Id="rId129" Type="http://schemas.openxmlformats.org/officeDocument/2006/relationships/hyperlink" Target="https://www.nhl.com/gamecenter/2016030183" TargetMode="External"/><Relationship Id="rId160" Type="http://schemas.openxmlformats.org/officeDocument/2006/relationships/hyperlink" Target="https://www.nhl.com/gamecenter/2016030225" TargetMode="External"/><Relationship Id="rId161" Type="http://schemas.openxmlformats.org/officeDocument/2006/relationships/hyperlink" Target="https://www.nhl.com/gamecenter/2016030226" TargetMode="External"/><Relationship Id="rId162" Type="http://schemas.openxmlformats.org/officeDocument/2006/relationships/hyperlink" Target="https://www.nhl.com/gamecenter/2016030227" TargetMode="External"/><Relationship Id="rId20" Type="http://schemas.openxmlformats.org/officeDocument/2006/relationships/hyperlink" Target="https://www.nhl.com/gamecenter/2016030123" TargetMode="External"/><Relationship Id="rId21" Type="http://schemas.openxmlformats.org/officeDocument/2006/relationships/hyperlink" Target="https://www.nhl.com/gamecenter/2016030124" TargetMode="External"/><Relationship Id="rId22" Type="http://schemas.openxmlformats.org/officeDocument/2006/relationships/hyperlink" Target="https://www.nhl.com/gamecenter/2016030125" TargetMode="External"/><Relationship Id="rId23" Type="http://schemas.openxmlformats.org/officeDocument/2006/relationships/hyperlink" Target="https://www.nhl.com/gamecenter/2016030126" TargetMode="External"/><Relationship Id="rId24" Type="http://schemas.openxmlformats.org/officeDocument/2006/relationships/hyperlink" Target="https://www.nhl.com/gamecenter/2016030171" TargetMode="External"/><Relationship Id="rId25" Type="http://schemas.openxmlformats.org/officeDocument/2006/relationships/hyperlink" Target="https://www.nhl.com/gamecenter/2016030172" TargetMode="External"/><Relationship Id="rId26" Type="http://schemas.openxmlformats.org/officeDocument/2006/relationships/hyperlink" Target="https://www.nhl.com/gamecenter/2016030173" TargetMode="External"/><Relationship Id="rId27" Type="http://schemas.openxmlformats.org/officeDocument/2006/relationships/hyperlink" Target="https://www.nhl.com/gamecenter/2016030174" TargetMode="External"/><Relationship Id="rId28" Type="http://schemas.openxmlformats.org/officeDocument/2006/relationships/hyperlink" Target="https://www.nhl.com/gamecenter/2016030151" TargetMode="External"/><Relationship Id="rId29" Type="http://schemas.openxmlformats.org/officeDocument/2006/relationships/hyperlink" Target="https://www.nhl.com/gamecenter/2016030152" TargetMode="External"/><Relationship Id="rId163" Type="http://schemas.openxmlformats.org/officeDocument/2006/relationships/drawing" Target="../drawings/drawing1.xml"/><Relationship Id="rId60" Type="http://schemas.openxmlformats.org/officeDocument/2006/relationships/hyperlink" Target="https://www.nhl.com/gamecenter/2016030116" TargetMode="External"/><Relationship Id="rId61" Type="http://schemas.openxmlformats.org/officeDocument/2006/relationships/hyperlink" Target="https://www.nhl.com/gamecenter/2016030151" TargetMode="External"/><Relationship Id="rId62" Type="http://schemas.openxmlformats.org/officeDocument/2006/relationships/hyperlink" Target="https://www.nhl.com/gamecenter/2016030152" TargetMode="External"/><Relationship Id="rId63" Type="http://schemas.openxmlformats.org/officeDocument/2006/relationships/hyperlink" Target="https://www.nhl.com/gamecenter/2016030153" TargetMode="External"/><Relationship Id="rId64" Type="http://schemas.openxmlformats.org/officeDocument/2006/relationships/hyperlink" Target="https://www.nhl.com/gamecenter/2016030154" TargetMode="External"/><Relationship Id="rId65" Type="http://schemas.openxmlformats.org/officeDocument/2006/relationships/hyperlink" Target="https://www.nhl.com/gamecenter/2016030231" TargetMode="External"/><Relationship Id="rId66" Type="http://schemas.openxmlformats.org/officeDocument/2006/relationships/hyperlink" Target="https://www.nhl.com/gamecenter/2016030232" TargetMode="External"/><Relationship Id="rId67" Type="http://schemas.openxmlformats.org/officeDocument/2006/relationships/hyperlink" Target="https://www.nhl.com/gamecenter/2016030233" TargetMode="External"/><Relationship Id="rId68" Type="http://schemas.openxmlformats.org/officeDocument/2006/relationships/hyperlink" Target="https://www.nhl.com/gamecenter/2016030234" TargetMode="External"/><Relationship Id="rId69" Type="http://schemas.openxmlformats.org/officeDocument/2006/relationships/hyperlink" Target="https://www.nhl.com/gamecenter/2016030235" TargetMode="External"/><Relationship Id="rId130" Type="http://schemas.openxmlformats.org/officeDocument/2006/relationships/hyperlink" Target="https://www.nhl.com/gamecenter/2016030184" TargetMode="External"/><Relationship Id="rId131" Type="http://schemas.openxmlformats.org/officeDocument/2006/relationships/hyperlink" Target="https://www.nhl.com/gamecenter/2016030185" TargetMode="External"/><Relationship Id="rId132" Type="http://schemas.openxmlformats.org/officeDocument/2006/relationships/hyperlink" Target="https://www.nhl.com/gamecenter/2016030186" TargetMode="External"/><Relationship Id="rId133" Type="http://schemas.openxmlformats.org/officeDocument/2006/relationships/hyperlink" Target="https://www.nhl.com/gamecenter/2016030161" TargetMode="External"/><Relationship Id="rId134" Type="http://schemas.openxmlformats.org/officeDocument/2006/relationships/hyperlink" Target="https://www.nhl.com/gamecenter/2016030162" TargetMode="External"/><Relationship Id="rId135" Type="http://schemas.openxmlformats.org/officeDocument/2006/relationships/hyperlink" Target="https://www.nhl.com/gamecenter/2016030163" TargetMode="External"/><Relationship Id="rId136" Type="http://schemas.openxmlformats.org/officeDocument/2006/relationships/hyperlink" Target="https://www.nhl.com/gamecenter/2016030164" TargetMode="External"/><Relationship Id="rId137" Type="http://schemas.openxmlformats.org/officeDocument/2006/relationships/hyperlink" Target="https://www.nhl.com/gamecenter/2016030165" TargetMode="External"/><Relationship Id="rId138" Type="http://schemas.openxmlformats.org/officeDocument/2006/relationships/hyperlink" Target="https://www.nhl.com/gamecenter/2016030231" TargetMode="External"/><Relationship Id="rId139" Type="http://schemas.openxmlformats.org/officeDocument/2006/relationships/hyperlink" Target="https://www.nhl.com/gamecenter/2016030232" TargetMode="External"/><Relationship Id="rId30" Type="http://schemas.openxmlformats.org/officeDocument/2006/relationships/hyperlink" Target="https://www.nhl.com/gamecenter/2016030153" TargetMode="External"/><Relationship Id="rId31" Type="http://schemas.openxmlformats.org/officeDocument/2006/relationships/hyperlink" Target="https://www.nhl.com/gamecenter/2016030154" TargetMode="External"/><Relationship Id="rId32" Type="http://schemas.openxmlformats.org/officeDocument/2006/relationships/hyperlink" Target="https://www.nhl.com/gamecenter/2016030141" TargetMode="External"/><Relationship Id="rId33" Type="http://schemas.openxmlformats.org/officeDocument/2006/relationships/hyperlink" Target="https://www.nhl.com/gamecenter/2016030142" TargetMode="External"/><Relationship Id="rId34" Type="http://schemas.openxmlformats.org/officeDocument/2006/relationships/hyperlink" Target="https://www.nhl.com/gamecenter/2016030143" TargetMode="External"/><Relationship Id="rId35" Type="http://schemas.openxmlformats.org/officeDocument/2006/relationships/hyperlink" Target="https://www.nhl.com/gamecenter/2016030144" TargetMode="External"/><Relationship Id="rId36" Type="http://schemas.openxmlformats.org/officeDocument/2006/relationships/hyperlink" Target="https://www.nhl.com/gamecenter/2016030145" TargetMode="External"/><Relationship Id="rId37" Type="http://schemas.openxmlformats.org/officeDocument/2006/relationships/hyperlink" Target="https://www.nhl.com/gamecenter/2016030181" TargetMode="External"/><Relationship Id="rId38" Type="http://schemas.openxmlformats.org/officeDocument/2006/relationships/hyperlink" Target="https://www.nhl.com/gamecenter/2016030182" TargetMode="External"/><Relationship Id="rId39" Type="http://schemas.openxmlformats.org/officeDocument/2006/relationships/hyperlink" Target="https://www.nhl.com/gamecenter/2016030183" TargetMode="External"/><Relationship Id="rId70" Type="http://schemas.openxmlformats.org/officeDocument/2006/relationships/hyperlink" Target="https://www.nhl.com/gamecenter/2016030236" TargetMode="External"/><Relationship Id="rId71" Type="http://schemas.openxmlformats.org/officeDocument/2006/relationships/hyperlink" Target="https://www.nhl.com/gamecenter/2016030321" TargetMode="External"/><Relationship Id="rId72" Type="http://schemas.openxmlformats.org/officeDocument/2006/relationships/hyperlink" Target="https://www.nhl.com/gamecenter/2016030322" TargetMode="External"/><Relationship Id="rId73" Type="http://schemas.openxmlformats.org/officeDocument/2006/relationships/hyperlink" Target="https://www.nhl.com/gamecenter/2016030323" TargetMode="External"/><Relationship Id="rId74" Type="http://schemas.openxmlformats.org/officeDocument/2006/relationships/hyperlink" Target="https://www.nhl.com/gamecenter/2016030324" TargetMode="External"/><Relationship Id="rId75" Type="http://schemas.openxmlformats.org/officeDocument/2006/relationships/hyperlink" Target="https://www.nhl.com/gamecenter/2016030325" TargetMode="External"/><Relationship Id="rId76" Type="http://schemas.openxmlformats.org/officeDocument/2006/relationships/hyperlink" Target="https://www.nhl.com/gamecenter/2016030326" TargetMode="External"/><Relationship Id="rId77" Type="http://schemas.openxmlformats.org/officeDocument/2006/relationships/hyperlink" Target="https://www.nhl.com/gamecenter/2016030111" TargetMode="External"/><Relationship Id="rId78" Type="http://schemas.openxmlformats.org/officeDocument/2006/relationships/hyperlink" Target="https://www.nhl.com/gamecenter/2016030112" TargetMode="External"/><Relationship Id="rId79" Type="http://schemas.openxmlformats.org/officeDocument/2006/relationships/hyperlink" Target="https://www.nhl.com/gamecenter/2016030113" TargetMode="External"/><Relationship Id="rId1" Type="http://schemas.openxmlformats.org/officeDocument/2006/relationships/hyperlink" Target="https://www.nhl.com/gamecenter/2016030171" TargetMode="External"/><Relationship Id="rId2" Type="http://schemas.openxmlformats.org/officeDocument/2006/relationships/hyperlink" Target="https://www.nhl.com/gamecenter/2016030172" TargetMode="External"/><Relationship Id="rId3" Type="http://schemas.openxmlformats.org/officeDocument/2006/relationships/hyperlink" Target="https://www.nhl.com/gamecenter/2016030173" TargetMode="External"/><Relationship Id="rId4" Type="http://schemas.openxmlformats.org/officeDocument/2006/relationships/hyperlink" Target="https://www.nhl.com/gamecenter/2016030174" TargetMode="External"/><Relationship Id="rId100" Type="http://schemas.openxmlformats.org/officeDocument/2006/relationships/hyperlink" Target="https://www.nhl.com/gamecenter/2016030216" TargetMode="External"/><Relationship Id="rId101" Type="http://schemas.openxmlformats.org/officeDocument/2006/relationships/hyperlink" Target="https://www.nhl.com/gamecenter/2016030311" TargetMode="External"/><Relationship Id="rId102" Type="http://schemas.openxmlformats.org/officeDocument/2006/relationships/hyperlink" Target="https://www.nhl.com/gamecenter/2016030312" TargetMode="External"/><Relationship Id="rId103" Type="http://schemas.openxmlformats.org/officeDocument/2006/relationships/hyperlink" Target="https://www.nhl.com/gamecenter/2016030313" TargetMode="External"/><Relationship Id="rId104" Type="http://schemas.openxmlformats.org/officeDocument/2006/relationships/hyperlink" Target="https://www.nhl.com/gamecenter/2016030314" TargetMode="External"/><Relationship Id="rId105" Type="http://schemas.openxmlformats.org/officeDocument/2006/relationships/hyperlink" Target="https://www.nhl.com/gamecenter/2016030315" TargetMode="External"/><Relationship Id="rId106" Type="http://schemas.openxmlformats.org/officeDocument/2006/relationships/hyperlink" Target="https://www.nhl.com/gamecenter/2016030316" TargetMode="External"/><Relationship Id="rId107" Type="http://schemas.openxmlformats.org/officeDocument/2006/relationships/hyperlink" Target="https://www.nhl.com/gamecenter/2016030317" TargetMode="External"/><Relationship Id="rId108" Type="http://schemas.openxmlformats.org/officeDocument/2006/relationships/hyperlink" Target="https://www.nhl.com/gamecenter/2016030141" TargetMode="External"/><Relationship Id="rId109" Type="http://schemas.openxmlformats.org/officeDocument/2006/relationships/hyperlink" Target="https://www.nhl.com/gamecenter/2016030142" TargetMode="External"/><Relationship Id="rId5" Type="http://schemas.openxmlformats.org/officeDocument/2006/relationships/hyperlink" Target="https://www.nhl.com/gamecenter/2016030241" TargetMode="External"/><Relationship Id="rId6" Type="http://schemas.openxmlformats.org/officeDocument/2006/relationships/hyperlink" Target="https://www.nhl.com/gamecenter/2016030242" TargetMode="External"/><Relationship Id="rId7" Type="http://schemas.openxmlformats.org/officeDocument/2006/relationships/hyperlink" Target="https://www.nhl.com/gamecenter/2016030243" TargetMode="External"/><Relationship Id="rId8" Type="http://schemas.openxmlformats.org/officeDocument/2006/relationships/hyperlink" Target="https://www.nhl.com/gamecenter/2016030244" TargetMode="External"/><Relationship Id="rId9" Type="http://schemas.openxmlformats.org/officeDocument/2006/relationships/hyperlink" Target="https://www.nhl.com/gamecenter/2016030245" TargetMode="External"/><Relationship Id="rId140" Type="http://schemas.openxmlformats.org/officeDocument/2006/relationships/hyperlink" Target="https://www.nhl.com/gamecenter/2016030233" TargetMode="External"/><Relationship Id="rId141" Type="http://schemas.openxmlformats.org/officeDocument/2006/relationships/hyperlink" Target="https://www.nhl.com/gamecenter/201603023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42" Type="http://schemas.openxmlformats.org/officeDocument/2006/relationships/hyperlink" Target="https://www.nhl.com/gamecenter/2016030235" TargetMode="External"/><Relationship Id="rId143" Type="http://schemas.openxmlformats.org/officeDocument/2006/relationships/hyperlink" Target="https://www.nhl.com/gamecenter/2016030236" TargetMode="External"/><Relationship Id="rId144" Type="http://schemas.openxmlformats.org/officeDocument/2006/relationships/hyperlink" Target="https://www.nhl.com/gamecenter/2016030131" TargetMode="External"/><Relationship Id="rId145" Type="http://schemas.openxmlformats.org/officeDocument/2006/relationships/hyperlink" Target="https://www.nhl.com/gamecenter/2016030132" TargetMode="External"/><Relationship Id="rId146" Type="http://schemas.openxmlformats.org/officeDocument/2006/relationships/hyperlink" Target="https://www.nhl.com/gamecenter/2016030133" TargetMode="External"/><Relationship Id="rId147" Type="http://schemas.openxmlformats.org/officeDocument/2006/relationships/hyperlink" Target="https://www.nhl.com/gamecenter/2016030134" TargetMode="External"/><Relationship Id="rId148" Type="http://schemas.openxmlformats.org/officeDocument/2006/relationships/hyperlink" Target="https://www.nhl.com/gamecenter/2016030135" TargetMode="External"/><Relationship Id="rId149" Type="http://schemas.openxmlformats.org/officeDocument/2006/relationships/hyperlink" Target="https://www.nhl.com/gamecenter/2016030136" TargetMode="External"/><Relationship Id="rId40" Type="http://schemas.openxmlformats.org/officeDocument/2006/relationships/hyperlink" Target="https://www.nhl.com/gamecenter/2016030184" TargetMode="External"/><Relationship Id="rId41" Type="http://schemas.openxmlformats.org/officeDocument/2006/relationships/hyperlink" Target="https://www.nhl.com/gamecenter/2016030185" TargetMode="External"/><Relationship Id="rId42" Type="http://schemas.openxmlformats.org/officeDocument/2006/relationships/hyperlink" Target="https://www.nhl.com/gamecenter/2016030186" TargetMode="External"/><Relationship Id="rId43" Type="http://schemas.openxmlformats.org/officeDocument/2006/relationships/hyperlink" Target="https://www.nhl.com/gamecenter/2016030241" TargetMode="External"/><Relationship Id="rId44" Type="http://schemas.openxmlformats.org/officeDocument/2006/relationships/hyperlink" Target="https://www.nhl.com/gamecenter/2016030242" TargetMode="External"/><Relationship Id="rId45" Type="http://schemas.openxmlformats.org/officeDocument/2006/relationships/hyperlink" Target="https://www.nhl.com/gamecenter/2016030243" TargetMode="External"/><Relationship Id="rId46" Type="http://schemas.openxmlformats.org/officeDocument/2006/relationships/hyperlink" Target="https://www.nhl.com/gamecenter/2016030244" TargetMode="External"/><Relationship Id="rId47" Type="http://schemas.openxmlformats.org/officeDocument/2006/relationships/hyperlink" Target="https://www.nhl.com/gamecenter/2016030245" TargetMode="External"/><Relationship Id="rId48" Type="http://schemas.openxmlformats.org/officeDocument/2006/relationships/hyperlink" Target="https://www.nhl.com/gamecenter/2016030246" TargetMode="External"/><Relationship Id="rId49" Type="http://schemas.openxmlformats.org/officeDocument/2006/relationships/hyperlink" Target="https://www.nhl.com/gamecenter/2016030247" TargetMode="External"/><Relationship Id="rId80" Type="http://schemas.openxmlformats.org/officeDocument/2006/relationships/hyperlink" Target="https://www.nhl.com/gamecenter/2016030114" TargetMode="External"/><Relationship Id="rId81" Type="http://schemas.openxmlformats.org/officeDocument/2006/relationships/hyperlink" Target="https://www.nhl.com/gamecenter/2016030115" TargetMode="External"/><Relationship Id="rId82" Type="http://schemas.openxmlformats.org/officeDocument/2006/relationships/hyperlink" Target="https://www.nhl.com/gamecenter/2016030116" TargetMode="External"/><Relationship Id="rId83" Type="http://schemas.openxmlformats.org/officeDocument/2006/relationships/hyperlink" Target="https://www.nhl.com/gamecenter/2016030211" TargetMode="External"/><Relationship Id="rId84" Type="http://schemas.openxmlformats.org/officeDocument/2006/relationships/hyperlink" Target="https://www.nhl.com/gamecenter/2016030212" TargetMode="External"/><Relationship Id="rId85" Type="http://schemas.openxmlformats.org/officeDocument/2006/relationships/hyperlink" Target="https://www.nhl.com/gamecenter/2016030213" TargetMode="External"/><Relationship Id="rId86" Type="http://schemas.openxmlformats.org/officeDocument/2006/relationships/hyperlink" Target="https://www.nhl.com/gamecenter/2016030214" TargetMode="External"/><Relationship Id="rId87" Type="http://schemas.openxmlformats.org/officeDocument/2006/relationships/hyperlink" Target="https://www.nhl.com/gamecenter/2016030215" TargetMode="External"/><Relationship Id="rId88" Type="http://schemas.openxmlformats.org/officeDocument/2006/relationships/hyperlink" Target="https://www.nhl.com/gamecenter/2016030216" TargetMode="External"/><Relationship Id="rId89" Type="http://schemas.openxmlformats.org/officeDocument/2006/relationships/hyperlink" Target="https://www.nhl.com/gamecenter/2016030121" TargetMode="External"/><Relationship Id="rId110" Type="http://schemas.openxmlformats.org/officeDocument/2006/relationships/hyperlink" Target="https://www.nhl.com/gamecenter/2016030143" TargetMode="External"/><Relationship Id="rId111" Type="http://schemas.openxmlformats.org/officeDocument/2006/relationships/hyperlink" Target="https://www.nhl.com/gamecenter/2016030144" TargetMode="External"/><Relationship Id="rId112" Type="http://schemas.openxmlformats.org/officeDocument/2006/relationships/hyperlink" Target="https://www.nhl.com/gamecenter/2016030145" TargetMode="External"/><Relationship Id="rId113" Type="http://schemas.openxmlformats.org/officeDocument/2006/relationships/hyperlink" Target="https://www.nhl.com/gamecenter/2016030221" TargetMode="External"/><Relationship Id="rId114" Type="http://schemas.openxmlformats.org/officeDocument/2006/relationships/hyperlink" Target="https://www.nhl.com/gamecenter/2016030222" TargetMode="External"/><Relationship Id="rId115" Type="http://schemas.openxmlformats.org/officeDocument/2006/relationships/hyperlink" Target="https://www.nhl.com/gamecenter/2016030223" TargetMode="External"/><Relationship Id="rId116" Type="http://schemas.openxmlformats.org/officeDocument/2006/relationships/hyperlink" Target="https://www.nhl.com/gamecenter/2016030224" TargetMode="External"/><Relationship Id="rId117" Type="http://schemas.openxmlformats.org/officeDocument/2006/relationships/hyperlink" Target="https://www.nhl.com/gamecenter/2016030225" TargetMode="External"/><Relationship Id="rId118" Type="http://schemas.openxmlformats.org/officeDocument/2006/relationships/hyperlink" Target="https://www.nhl.com/gamecenter/2016030226" TargetMode="External"/><Relationship Id="rId119" Type="http://schemas.openxmlformats.org/officeDocument/2006/relationships/hyperlink" Target="https://www.nhl.com/gamecenter/2016030227" TargetMode="External"/><Relationship Id="rId150" Type="http://schemas.openxmlformats.org/officeDocument/2006/relationships/hyperlink" Target="https://www.nhl.com/gamecenter/2016030131" TargetMode="External"/><Relationship Id="rId151" Type="http://schemas.openxmlformats.org/officeDocument/2006/relationships/hyperlink" Target="https://www.nhl.com/gamecenter/2016030132" TargetMode="External"/><Relationship Id="rId152" Type="http://schemas.openxmlformats.org/officeDocument/2006/relationships/hyperlink" Target="https://www.nhl.com/gamecenter/2016030133" TargetMode="External"/><Relationship Id="rId10" Type="http://schemas.openxmlformats.org/officeDocument/2006/relationships/hyperlink" Target="https://www.nhl.com/gamecenter/2016030246" TargetMode="External"/><Relationship Id="rId11" Type="http://schemas.openxmlformats.org/officeDocument/2006/relationships/hyperlink" Target="https://www.nhl.com/gamecenter/2016030247" TargetMode="External"/><Relationship Id="rId12" Type="http://schemas.openxmlformats.org/officeDocument/2006/relationships/hyperlink" Target="https://www.nhl.com/gamecenter/2016030321" TargetMode="External"/><Relationship Id="rId13" Type="http://schemas.openxmlformats.org/officeDocument/2006/relationships/hyperlink" Target="https://www.nhl.com/gamecenter/2016030322" TargetMode="External"/><Relationship Id="rId14" Type="http://schemas.openxmlformats.org/officeDocument/2006/relationships/hyperlink" Target="https://www.nhl.com/gamecenter/2016030323" TargetMode="External"/><Relationship Id="rId15" Type="http://schemas.openxmlformats.org/officeDocument/2006/relationships/hyperlink" Target="https://www.nhl.com/gamecenter/2016030324" TargetMode="External"/><Relationship Id="rId16" Type="http://schemas.openxmlformats.org/officeDocument/2006/relationships/hyperlink" Target="https://www.nhl.com/gamecenter/2016030325" TargetMode="External"/><Relationship Id="rId17" Type="http://schemas.openxmlformats.org/officeDocument/2006/relationships/hyperlink" Target="https://www.nhl.com/gamecenter/2016030326" TargetMode="External"/><Relationship Id="rId18" Type="http://schemas.openxmlformats.org/officeDocument/2006/relationships/hyperlink" Target="https://www.nhl.com/gamecenter/2016030121" TargetMode="External"/><Relationship Id="rId19" Type="http://schemas.openxmlformats.org/officeDocument/2006/relationships/hyperlink" Target="https://www.nhl.com/gamecenter/2016030122" TargetMode="External"/><Relationship Id="rId153" Type="http://schemas.openxmlformats.org/officeDocument/2006/relationships/hyperlink" Target="https://www.nhl.com/gamecenter/2016030134" TargetMode="External"/><Relationship Id="rId154" Type="http://schemas.openxmlformats.org/officeDocument/2006/relationships/hyperlink" Target="https://www.nhl.com/gamecenter/2016030135" TargetMode="External"/><Relationship Id="rId155" Type="http://schemas.openxmlformats.org/officeDocument/2006/relationships/hyperlink" Target="https://www.nhl.com/gamecenter/2016030136" TargetMode="External"/><Relationship Id="rId156" Type="http://schemas.openxmlformats.org/officeDocument/2006/relationships/hyperlink" Target="https://www.nhl.com/gamecenter/2016030221" TargetMode="External"/><Relationship Id="rId157" Type="http://schemas.openxmlformats.org/officeDocument/2006/relationships/hyperlink" Target="https://www.nhl.com/gamecenter/2016030222" TargetMode="External"/><Relationship Id="rId158" Type="http://schemas.openxmlformats.org/officeDocument/2006/relationships/hyperlink" Target="https://www.nhl.com/gamecenter/2016030223" TargetMode="External"/><Relationship Id="rId159" Type="http://schemas.openxmlformats.org/officeDocument/2006/relationships/hyperlink" Target="https://www.nhl.com/gamecenter/2016030224" TargetMode="External"/><Relationship Id="rId50" Type="http://schemas.openxmlformats.org/officeDocument/2006/relationships/hyperlink" Target="https://www.nhl.com/gamecenter/2016030161" TargetMode="External"/><Relationship Id="rId51" Type="http://schemas.openxmlformats.org/officeDocument/2006/relationships/hyperlink" Target="https://www.nhl.com/gamecenter/2016030162" TargetMode="External"/><Relationship Id="rId52" Type="http://schemas.openxmlformats.org/officeDocument/2006/relationships/hyperlink" Target="https://www.nhl.com/gamecenter/2016030163" TargetMode="External"/><Relationship Id="rId53" Type="http://schemas.openxmlformats.org/officeDocument/2006/relationships/hyperlink" Target="https://www.nhl.com/gamecenter/2016030164" TargetMode="External"/><Relationship Id="rId54" Type="http://schemas.openxmlformats.org/officeDocument/2006/relationships/hyperlink" Target="https://www.nhl.com/gamecenter/2016030165" TargetMode="External"/><Relationship Id="rId55" Type="http://schemas.openxmlformats.org/officeDocument/2006/relationships/hyperlink" Target="https://www.nhl.com/gamecenter/2016030111" TargetMode="External"/><Relationship Id="rId56" Type="http://schemas.openxmlformats.org/officeDocument/2006/relationships/hyperlink" Target="https://www.nhl.com/gamecenter/2016030112" TargetMode="External"/><Relationship Id="rId57" Type="http://schemas.openxmlformats.org/officeDocument/2006/relationships/hyperlink" Target="https://www.nhl.com/gamecenter/2016030113" TargetMode="External"/><Relationship Id="rId58" Type="http://schemas.openxmlformats.org/officeDocument/2006/relationships/hyperlink" Target="https://www.nhl.com/gamecenter/2016030114" TargetMode="External"/><Relationship Id="rId59" Type="http://schemas.openxmlformats.org/officeDocument/2006/relationships/hyperlink" Target="https://www.nhl.com/gamecenter/2016030115" TargetMode="External"/><Relationship Id="rId90" Type="http://schemas.openxmlformats.org/officeDocument/2006/relationships/hyperlink" Target="https://www.nhl.com/gamecenter/2016030122" TargetMode="External"/><Relationship Id="rId91" Type="http://schemas.openxmlformats.org/officeDocument/2006/relationships/hyperlink" Target="https://www.nhl.com/gamecenter/2016030123" TargetMode="External"/><Relationship Id="rId92" Type="http://schemas.openxmlformats.org/officeDocument/2006/relationships/hyperlink" Target="https://www.nhl.com/gamecenter/2016030124" TargetMode="External"/><Relationship Id="rId93" Type="http://schemas.openxmlformats.org/officeDocument/2006/relationships/hyperlink" Target="https://www.nhl.com/gamecenter/2016030125" TargetMode="External"/><Relationship Id="rId94" Type="http://schemas.openxmlformats.org/officeDocument/2006/relationships/hyperlink" Target="https://www.nhl.com/gamecenter/2016030126" TargetMode="External"/><Relationship Id="rId95" Type="http://schemas.openxmlformats.org/officeDocument/2006/relationships/hyperlink" Target="https://www.nhl.com/gamecenter/2016030211" TargetMode="External"/><Relationship Id="rId96" Type="http://schemas.openxmlformats.org/officeDocument/2006/relationships/hyperlink" Target="https://www.nhl.com/gamecenter/2016030212" TargetMode="External"/><Relationship Id="rId97" Type="http://schemas.openxmlformats.org/officeDocument/2006/relationships/hyperlink" Target="https://www.nhl.com/gamecenter/2016030213" TargetMode="External"/><Relationship Id="rId98" Type="http://schemas.openxmlformats.org/officeDocument/2006/relationships/hyperlink" Target="https://www.nhl.com/gamecenter/2016030214" TargetMode="External"/><Relationship Id="rId99" Type="http://schemas.openxmlformats.org/officeDocument/2006/relationships/hyperlink" Target="https://www.nhl.com/gamecenter/2016030215" TargetMode="External"/><Relationship Id="rId120" Type="http://schemas.openxmlformats.org/officeDocument/2006/relationships/hyperlink" Target="https://www.nhl.com/gamecenter/2016030311" TargetMode="External"/><Relationship Id="rId121" Type="http://schemas.openxmlformats.org/officeDocument/2006/relationships/hyperlink" Target="https://www.nhl.com/gamecenter/2016030312" TargetMode="External"/><Relationship Id="rId122" Type="http://schemas.openxmlformats.org/officeDocument/2006/relationships/hyperlink" Target="https://www.nhl.com/gamecenter/2016030313" TargetMode="External"/><Relationship Id="rId123" Type="http://schemas.openxmlformats.org/officeDocument/2006/relationships/hyperlink" Target="https://www.nhl.com/gamecenter/2016030314" TargetMode="External"/><Relationship Id="rId124" Type="http://schemas.openxmlformats.org/officeDocument/2006/relationships/hyperlink" Target="https://www.nhl.com/gamecenter/2016030315" TargetMode="External"/><Relationship Id="rId125" Type="http://schemas.openxmlformats.org/officeDocument/2006/relationships/hyperlink" Target="https://www.nhl.com/gamecenter/2016030316" TargetMode="External"/><Relationship Id="rId126" Type="http://schemas.openxmlformats.org/officeDocument/2006/relationships/hyperlink" Target="https://www.nhl.com/gamecenter/2016030317" TargetMode="External"/><Relationship Id="rId127" Type="http://schemas.openxmlformats.org/officeDocument/2006/relationships/hyperlink" Target="https://www.nhl.com/gamecenter/2016030181" TargetMode="External"/><Relationship Id="rId128" Type="http://schemas.openxmlformats.org/officeDocument/2006/relationships/hyperlink" Target="https://www.nhl.com/gamecenter/2016030182" TargetMode="External"/><Relationship Id="rId129" Type="http://schemas.openxmlformats.org/officeDocument/2006/relationships/hyperlink" Target="https://www.nhl.com/gamecenter/2016030183" TargetMode="External"/><Relationship Id="rId160" Type="http://schemas.openxmlformats.org/officeDocument/2006/relationships/hyperlink" Target="https://www.nhl.com/gamecenter/2016030225" TargetMode="External"/><Relationship Id="rId161" Type="http://schemas.openxmlformats.org/officeDocument/2006/relationships/hyperlink" Target="https://www.nhl.com/gamecenter/2016030226" TargetMode="External"/><Relationship Id="rId162" Type="http://schemas.openxmlformats.org/officeDocument/2006/relationships/hyperlink" Target="https://www.nhl.com/gamecenter/2016030227" TargetMode="External"/><Relationship Id="rId20" Type="http://schemas.openxmlformats.org/officeDocument/2006/relationships/hyperlink" Target="https://www.nhl.com/gamecenter/2016030123" TargetMode="External"/><Relationship Id="rId21" Type="http://schemas.openxmlformats.org/officeDocument/2006/relationships/hyperlink" Target="https://www.nhl.com/gamecenter/2016030124" TargetMode="External"/><Relationship Id="rId22" Type="http://schemas.openxmlformats.org/officeDocument/2006/relationships/hyperlink" Target="https://www.nhl.com/gamecenter/2016030125" TargetMode="External"/><Relationship Id="rId23" Type="http://schemas.openxmlformats.org/officeDocument/2006/relationships/hyperlink" Target="https://www.nhl.com/gamecenter/2016030126" TargetMode="External"/><Relationship Id="rId24" Type="http://schemas.openxmlformats.org/officeDocument/2006/relationships/hyperlink" Target="https://www.nhl.com/gamecenter/2016030171" TargetMode="External"/><Relationship Id="rId25" Type="http://schemas.openxmlformats.org/officeDocument/2006/relationships/hyperlink" Target="https://www.nhl.com/gamecenter/2016030172" TargetMode="External"/><Relationship Id="rId26" Type="http://schemas.openxmlformats.org/officeDocument/2006/relationships/hyperlink" Target="https://www.nhl.com/gamecenter/2016030173" TargetMode="External"/><Relationship Id="rId27" Type="http://schemas.openxmlformats.org/officeDocument/2006/relationships/hyperlink" Target="https://www.nhl.com/gamecenter/2016030174" TargetMode="External"/><Relationship Id="rId28" Type="http://schemas.openxmlformats.org/officeDocument/2006/relationships/hyperlink" Target="https://www.nhl.com/gamecenter/2016030151" TargetMode="External"/><Relationship Id="rId29" Type="http://schemas.openxmlformats.org/officeDocument/2006/relationships/hyperlink" Target="https://www.nhl.com/gamecenter/2016030152" TargetMode="External"/><Relationship Id="rId60" Type="http://schemas.openxmlformats.org/officeDocument/2006/relationships/hyperlink" Target="https://www.nhl.com/gamecenter/2016030116" TargetMode="External"/><Relationship Id="rId61" Type="http://schemas.openxmlformats.org/officeDocument/2006/relationships/hyperlink" Target="https://www.nhl.com/gamecenter/2016030151" TargetMode="External"/><Relationship Id="rId62" Type="http://schemas.openxmlformats.org/officeDocument/2006/relationships/hyperlink" Target="https://www.nhl.com/gamecenter/2016030152" TargetMode="External"/><Relationship Id="rId63" Type="http://schemas.openxmlformats.org/officeDocument/2006/relationships/hyperlink" Target="https://www.nhl.com/gamecenter/2016030153" TargetMode="External"/><Relationship Id="rId64" Type="http://schemas.openxmlformats.org/officeDocument/2006/relationships/hyperlink" Target="https://www.nhl.com/gamecenter/2016030154" TargetMode="External"/><Relationship Id="rId65" Type="http://schemas.openxmlformats.org/officeDocument/2006/relationships/hyperlink" Target="https://www.nhl.com/gamecenter/2016030231" TargetMode="External"/><Relationship Id="rId66" Type="http://schemas.openxmlformats.org/officeDocument/2006/relationships/hyperlink" Target="https://www.nhl.com/gamecenter/2016030232" TargetMode="External"/><Relationship Id="rId67" Type="http://schemas.openxmlformats.org/officeDocument/2006/relationships/hyperlink" Target="https://www.nhl.com/gamecenter/2016030233" TargetMode="External"/><Relationship Id="rId68" Type="http://schemas.openxmlformats.org/officeDocument/2006/relationships/hyperlink" Target="https://www.nhl.com/gamecenter/2016030234" TargetMode="External"/><Relationship Id="rId69" Type="http://schemas.openxmlformats.org/officeDocument/2006/relationships/hyperlink" Target="https://www.nhl.com/gamecenter/2016030235" TargetMode="External"/><Relationship Id="rId130" Type="http://schemas.openxmlformats.org/officeDocument/2006/relationships/hyperlink" Target="https://www.nhl.com/gamecenter/2016030184" TargetMode="External"/><Relationship Id="rId131" Type="http://schemas.openxmlformats.org/officeDocument/2006/relationships/hyperlink" Target="https://www.nhl.com/gamecenter/2016030185" TargetMode="External"/><Relationship Id="rId132" Type="http://schemas.openxmlformats.org/officeDocument/2006/relationships/hyperlink" Target="https://www.nhl.com/gamecenter/2016030186" TargetMode="External"/><Relationship Id="rId133" Type="http://schemas.openxmlformats.org/officeDocument/2006/relationships/hyperlink" Target="https://www.nhl.com/gamecenter/2016030161" TargetMode="External"/><Relationship Id="rId134" Type="http://schemas.openxmlformats.org/officeDocument/2006/relationships/hyperlink" Target="https://www.nhl.com/gamecenter/2016030162" TargetMode="External"/><Relationship Id="rId135" Type="http://schemas.openxmlformats.org/officeDocument/2006/relationships/hyperlink" Target="https://www.nhl.com/gamecenter/2016030163" TargetMode="External"/><Relationship Id="rId136" Type="http://schemas.openxmlformats.org/officeDocument/2006/relationships/hyperlink" Target="https://www.nhl.com/gamecenter/2016030164" TargetMode="External"/><Relationship Id="rId137" Type="http://schemas.openxmlformats.org/officeDocument/2006/relationships/hyperlink" Target="https://www.nhl.com/gamecenter/2016030165" TargetMode="External"/><Relationship Id="rId138" Type="http://schemas.openxmlformats.org/officeDocument/2006/relationships/hyperlink" Target="https://www.nhl.com/gamecenter/2016030231" TargetMode="External"/><Relationship Id="rId139" Type="http://schemas.openxmlformats.org/officeDocument/2006/relationships/hyperlink" Target="https://www.nhl.com/gamecenter/2016030232" TargetMode="External"/><Relationship Id="rId30" Type="http://schemas.openxmlformats.org/officeDocument/2006/relationships/hyperlink" Target="https://www.nhl.com/gamecenter/2016030153" TargetMode="External"/><Relationship Id="rId31" Type="http://schemas.openxmlformats.org/officeDocument/2006/relationships/hyperlink" Target="https://www.nhl.com/gamecenter/2016030154" TargetMode="External"/><Relationship Id="rId32" Type="http://schemas.openxmlformats.org/officeDocument/2006/relationships/hyperlink" Target="https://www.nhl.com/gamecenter/2016030141" TargetMode="External"/><Relationship Id="rId33" Type="http://schemas.openxmlformats.org/officeDocument/2006/relationships/hyperlink" Target="https://www.nhl.com/gamecenter/2016030142" TargetMode="External"/><Relationship Id="rId34" Type="http://schemas.openxmlformats.org/officeDocument/2006/relationships/hyperlink" Target="https://www.nhl.com/gamecenter/2016030143" TargetMode="External"/><Relationship Id="rId35" Type="http://schemas.openxmlformats.org/officeDocument/2006/relationships/hyperlink" Target="https://www.nhl.com/gamecenter/2016030144" TargetMode="External"/><Relationship Id="rId36" Type="http://schemas.openxmlformats.org/officeDocument/2006/relationships/hyperlink" Target="https://www.nhl.com/gamecenter/2016030145" TargetMode="External"/><Relationship Id="rId37" Type="http://schemas.openxmlformats.org/officeDocument/2006/relationships/hyperlink" Target="https://www.nhl.com/gamecenter/2016030181" TargetMode="External"/><Relationship Id="rId38" Type="http://schemas.openxmlformats.org/officeDocument/2006/relationships/hyperlink" Target="https://www.nhl.com/gamecenter/2016030182" TargetMode="External"/><Relationship Id="rId39" Type="http://schemas.openxmlformats.org/officeDocument/2006/relationships/hyperlink" Target="https://www.nhl.com/gamecenter/2016030183" TargetMode="External"/><Relationship Id="rId70" Type="http://schemas.openxmlformats.org/officeDocument/2006/relationships/hyperlink" Target="https://www.nhl.com/gamecenter/2016030236" TargetMode="External"/><Relationship Id="rId71" Type="http://schemas.openxmlformats.org/officeDocument/2006/relationships/hyperlink" Target="https://www.nhl.com/gamecenter/2016030321" TargetMode="External"/><Relationship Id="rId72" Type="http://schemas.openxmlformats.org/officeDocument/2006/relationships/hyperlink" Target="https://www.nhl.com/gamecenter/2016030322" TargetMode="External"/><Relationship Id="rId73" Type="http://schemas.openxmlformats.org/officeDocument/2006/relationships/hyperlink" Target="https://www.nhl.com/gamecenter/2016030323" TargetMode="External"/><Relationship Id="rId74" Type="http://schemas.openxmlformats.org/officeDocument/2006/relationships/hyperlink" Target="https://www.nhl.com/gamecenter/2016030324" TargetMode="External"/><Relationship Id="rId75" Type="http://schemas.openxmlformats.org/officeDocument/2006/relationships/hyperlink" Target="https://www.nhl.com/gamecenter/2016030325" TargetMode="External"/><Relationship Id="rId76" Type="http://schemas.openxmlformats.org/officeDocument/2006/relationships/hyperlink" Target="https://www.nhl.com/gamecenter/2016030326" TargetMode="External"/><Relationship Id="rId77" Type="http://schemas.openxmlformats.org/officeDocument/2006/relationships/hyperlink" Target="https://www.nhl.com/gamecenter/2016030111" TargetMode="External"/><Relationship Id="rId78" Type="http://schemas.openxmlformats.org/officeDocument/2006/relationships/hyperlink" Target="https://www.nhl.com/gamecenter/2016030112" TargetMode="External"/><Relationship Id="rId79" Type="http://schemas.openxmlformats.org/officeDocument/2006/relationships/hyperlink" Target="https://www.nhl.com/gamecenter/2016030113" TargetMode="External"/><Relationship Id="rId1" Type="http://schemas.openxmlformats.org/officeDocument/2006/relationships/hyperlink" Target="https://www.nhl.com/gamecenter/2016030171" TargetMode="External"/><Relationship Id="rId2" Type="http://schemas.openxmlformats.org/officeDocument/2006/relationships/hyperlink" Target="https://www.nhl.com/gamecenter/2016030172" TargetMode="External"/><Relationship Id="rId3" Type="http://schemas.openxmlformats.org/officeDocument/2006/relationships/hyperlink" Target="https://www.nhl.com/gamecenter/2016030173" TargetMode="External"/><Relationship Id="rId4" Type="http://schemas.openxmlformats.org/officeDocument/2006/relationships/hyperlink" Target="https://www.nhl.com/gamecenter/2016030174" TargetMode="External"/><Relationship Id="rId100" Type="http://schemas.openxmlformats.org/officeDocument/2006/relationships/hyperlink" Target="https://www.nhl.com/gamecenter/2016030216" TargetMode="External"/><Relationship Id="rId101" Type="http://schemas.openxmlformats.org/officeDocument/2006/relationships/hyperlink" Target="https://www.nhl.com/gamecenter/2016030311" TargetMode="External"/><Relationship Id="rId102" Type="http://schemas.openxmlformats.org/officeDocument/2006/relationships/hyperlink" Target="https://www.nhl.com/gamecenter/2016030312" TargetMode="External"/><Relationship Id="rId103" Type="http://schemas.openxmlformats.org/officeDocument/2006/relationships/hyperlink" Target="https://www.nhl.com/gamecenter/2016030313" TargetMode="External"/><Relationship Id="rId104" Type="http://schemas.openxmlformats.org/officeDocument/2006/relationships/hyperlink" Target="https://www.nhl.com/gamecenter/2016030314" TargetMode="External"/><Relationship Id="rId105" Type="http://schemas.openxmlformats.org/officeDocument/2006/relationships/hyperlink" Target="https://www.nhl.com/gamecenter/2016030315" TargetMode="External"/><Relationship Id="rId106" Type="http://schemas.openxmlformats.org/officeDocument/2006/relationships/hyperlink" Target="https://www.nhl.com/gamecenter/2016030316" TargetMode="External"/><Relationship Id="rId107" Type="http://schemas.openxmlformats.org/officeDocument/2006/relationships/hyperlink" Target="https://www.nhl.com/gamecenter/2016030317" TargetMode="External"/><Relationship Id="rId108" Type="http://schemas.openxmlformats.org/officeDocument/2006/relationships/hyperlink" Target="https://www.nhl.com/gamecenter/2016030141" TargetMode="External"/><Relationship Id="rId109" Type="http://schemas.openxmlformats.org/officeDocument/2006/relationships/hyperlink" Target="https://www.nhl.com/gamecenter/2016030142" TargetMode="External"/><Relationship Id="rId5" Type="http://schemas.openxmlformats.org/officeDocument/2006/relationships/hyperlink" Target="https://www.nhl.com/gamecenter/2016030241" TargetMode="External"/><Relationship Id="rId6" Type="http://schemas.openxmlformats.org/officeDocument/2006/relationships/hyperlink" Target="https://www.nhl.com/gamecenter/2016030242" TargetMode="External"/><Relationship Id="rId7" Type="http://schemas.openxmlformats.org/officeDocument/2006/relationships/hyperlink" Target="https://www.nhl.com/gamecenter/2016030243" TargetMode="External"/><Relationship Id="rId8" Type="http://schemas.openxmlformats.org/officeDocument/2006/relationships/hyperlink" Target="https://www.nhl.com/gamecenter/2016030244" TargetMode="External"/><Relationship Id="rId9" Type="http://schemas.openxmlformats.org/officeDocument/2006/relationships/hyperlink" Target="https://www.nhl.com/gamecenter/2016030245" TargetMode="External"/><Relationship Id="rId140" Type="http://schemas.openxmlformats.org/officeDocument/2006/relationships/hyperlink" Target="https://www.nhl.com/gamecenter/2016030233" TargetMode="External"/><Relationship Id="rId141" Type="http://schemas.openxmlformats.org/officeDocument/2006/relationships/hyperlink" Target="https://www.nhl.com/gamecenter/2016030234" TargetMode="External"/></Relationships>
</file>

<file path=xl/worksheets/_rels/sheet3.xml.rels><?xml version="1.0" encoding="UTF-8" standalone="yes"?>
<Relationships xmlns="http://schemas.openxmlformats.org/package/2006/relationships"><Relationship Id="rId142" Type="http://schemas.openxmlformats.org/officeDocument/2006/relationships/hyperlink" Target="https://www.nhl.com/gamecenter/2016030235" TargetMode="External"/><Relationship Id="rId143" Type="http://schemas.openxmlformats.org/officeDocument/2006/relationships/hyperlink" Target="https://www.nhl.com/gamecenter/2016030236" TargetMode="External"/><Relationship Id="rId144" Type="http://schemas.openxmlformats.org/officeDocument/2006/relationships/hyperlink" Target="https://www.nhl.com/gamecenter/2016030131" TargetMode="External"/><Relationship Id="rId145" Type="http://schemas.openxmlformats.org/officeDocument/2006/relationships/hyperlink" Target="https://www.nhl.com/gamecenter/2016030132" TargetMode="External"/><Relationship Id="rId146" Type="http://schemas.openxmlformats.org/officeDocument/2006/relationships/hyperlink" Target="https://www.nhl.com/gamecenter/2016030133" TargetMode="External"/><Relationship Id="rId147" Type="http://schemas.openxmlformats.org/officeDocument/2006/relationships/hyperlink" Target="https://www.nhl.com/gamecenter/2016030134" TargetMode="External"/><Relationship Id="rId148" Type="http://schemas.openxmlformats.org/officeDocument/2006/relationships/hyperlink" Target="https://www.nhl.com/gamecenter/2016030135" TargetMode="External"/><Relationship Id="rId149" Type="http://schemas.openxmlformats.org/officeDocument/2006/relationships/hyperlink" Target="https://www.nhl.com/gamecenter/2016030136" TargetMode="External"/><Relationship Id="rId40" Type="http://schemas.openxmlformats.org/officeDocument/2006/relationships/hyperlink" Target="https://www.nhl.com/gamecenter/2016030184" TargetMode="External"/><Relationship Id="rId41" Type="http://schemas.openxmlformats.org/officeDocument/2006/relationships/hyperlink" Target="https://www.nhl.com/gamecenter/2016030185" TargetMode="External"/><Relationship Id="rId42" Type="http://schemas.openxmlformats.org/officeDocument/2006/relationships/hyperlink" Target="https://www.nhl.com/gamecenter/2016030186" TargetMode="External"/><Relationship Id="rId43" Type="http://schemas.openxmlformats.org/officeDocument/2006/relationships/hyperlink" Target="https://www.nhl.com/gamecenter/2016030241" TargetMode="External"/><Relationship Id="rId44" Type="http://schemas.openxmlformats.org/officeDocument/2006/relationships/hyperlink" Target="https://www.nhl.com/gamecenter/2016030242" TargetMode="External"/><Relationship Id="rId45" Type="http://schemas.openxmlformats.org/officeDocument/2006/relationships/hyperlink" Target="https://www.nhl.com/gamecenter/2016030243" TargetMode="External"/><Relationship Id="rId46" Type="http://schemas.openxmlformats.org/officeDocument/2006/relationships/hyperlink" Target="https://www.nhl.com/gamecenter/2016030244" TargetMode="External"/><Relationship Id="rId47" Type="http://schemas.openxmlformats.org/officeDocument/2006/relationships/hyperlink" Target="https://www.nhl.com/gamecenter/2016030245" TargetMode="External"/><Relationship Id="rId48" Type="http://schemas.openxmlformats.org/officeDocument/2006/relationships/hyperlink" Target="https://www.nhl.com/gamecenter/2016030246" TargetMode="External"/><Relationship Id="rId49" Type="http://schemas.openxmlformats.org/officeDocument/2006/relationships/hyperlink" Target="https://www.nhl.com/gamecenter/2016030247" TargetMode="External"/><Relationship Id="rId80" Type="http://schemas.openxmlformats.org/officeDocument/2006/relationships/hyperlink" Target="https://www.nhl.com/gamecenter/2016030114" TargetMode="External"/><Relationship Id="rId81" Type="http://schemas.openxmlformats.org/officeDocument/2006/relationships/hyperlink" Target="https://www.nhl.com/gamecenter/2016030115" TargetMode="External"/><Relationship Id="rId82" Type="http://schemas.openxmlformats.org/officeDocument/2006/relationships/hyperlink" Target="https://www.nhl.com/gamecenter/2016030116" TargetMode="External"/><Relationship Id="rId83" Type="http://schemas.openxmlformats.org/officeDocument/2006/relationships/hyperlink" Target="https://www.nhl.com/gamecenter/2016030211" TargetMode="External"/><Relationship Id="rId84" Type="http://schemas.openxmlformats.org/officeDocument/2006/relationships/hyperlink" Target="https://www.nhl.com/gamecenter/2016030212" TargetMode="External"/><Relationship Id="rId85" Type="http://schemas.openxmlformats.org/officeDocument/2006/relationships/hyperlink" Target="https://www.nhl.com/gamecenter/2016030213" TargetMode="External"/><Relationship Id="rId86" Type="http://schemas.openxmlformats.org/officeDocument/2006/relationships/hyperlink" Target="https://www.nhl.com/gamecenter/2016030214" TargetMode="External"/><Relationship Id="rId87" Type="http://schemas.openxmlformats.org/officeDocument/2006/relationships/hyperlink" Target="https://www.nhl.com/gamecenter/2016030215" TargetMode="External"/><Relationship Id="rId88" Type="http://schemas.openxmlformats.org/officeDocument/2006/relationships/hyperlink" Target="https://www.nhl.com/gamecenter/2016030216" TargetMode="External"/><Relationship Id="rId89" Type="http://schemas.openxmlformats.org/officeDocument/2006/relationships/hyperlink" Target="https://www.nhl.com/gamecenter/2016030121" TargetMode="External"/><Relationship Id="rId110" Type="http://schemas.openxmlformats.org/officeDocument/2006/relationships/hyperlink" Target="https://www.nhl.com/gamecenter/2016030143" TargetMode="External"/><Relationship Id="rId111" Type="http://schemas.openxmlformats.org/officeDocument/2006/relationships/hyperlink" Target="https://www.nhl.com/gamecenter/2016030144" TargetMode="External"/><Relationship Id="rId112" Type="http://schemas.openxmlformats.org/officeDocument/2006/relationships/hyperlink" Target="https://www.nhl.com/gamecenter/2016030145" TargetMode="External"/><Relationship Id="rId113" Type="http://schemas.openxmlformats.org/officeDocument/2006/relationships/hyperlink" Target="https://www.nhl.com/gamecenter/2016030221" TargetMode="External"/><Relationship Id="rId114" Type="http://schemas.openxmlformats.org/officeDocument/2006/relationships/hyperlink" Target="https://www.nhl.com/gamecenter/2016030222" TargetMode="External"/><Relationship Id="rId115" Type="http://schemas.openxmlformats.org/officeDocument/2006/relationships/hyperlink" Target="https://www.nhl.com/gamecenter/2016030223" TargetMode="External"/><Relationship Id="rId116" Type="http://schemas.openxmlformats.org/officeDocument/2006/relationships/hyperlink" Target="https://www.nhl.com/gamecenter/2016030224" TargetMode="External"/><Relationship Id="rId117" Type="http://schemas.openxmlformats.org/officeDocument/2006/relationships/hyperlink" Target="https://www.nhl.com/gamecenter/2016030225" TargetMode="External"/><Relationship Id="rId118" Type="http://schemas.openxmlformats.org/officeDocument/2006/relationships/hyperlink" Target="https://www.nhl.com/gamecenter/2016030226" TargetMode="External"/><Relationship Id="rId119" Type="http://schemas.openxmlformats.org/officeDocument/2006/relationships/hyperlink" Target="https://www.nhl.com/gamecenter/2016030227" TargetMode="External"/><Relationship Id="rId150" Type="http://schemas.openxmlformats.org/officeDocument/2006/relationships/hyperlink" Target="https://www.nhl.com/gamecenter/2016030131" TargetMode="External"/><Relationship Id="rId151" Type="http://schemas.openxmlformats.org/officeDocument/2006/relationships/hyperlink" Target="https://www.nhl.com/gamecenter/2016030132" TargetMode="External"/><Relationship Id="rId152" Type="http://schemas.openxmlformats.org/officeDocument/2006/relationships/hyperlink" Target="https://www.nhl.com/gamecenter/2016030133" TargetMode="External"/><Relationship Id="rId10" Type="http://schemas.openxmlformats.org/officeDocument/2006/relationships/hyperlink" Target="https://www.nhl.com/gamecenter/2016030246" TargetMode="External"/><Relationship Id="rId11" Type="http://schemas.openxmlformats.org/officeDocument/2006/relationships/hyperlink" Target="https://www.nhl.com/gamecenter/2016030247" TargetMode="External"/><Relationship Id="rId12" Type="http://schemas.openxmlformats.org/officeDocument/2006/relationships/hyperlink" Target="https://www.nhl.com/gamecenter/2016030321" TargetMode="External"/><Relationship Id="rId13" Type="http://schemas.openxmlformats.org/officeDocument/2006/relationships/hyperlink" Target="https://www.nhl.com/gamecenter/2016030322" TargetMode="External"/><Relationship Id="rId14" Type="http://schemas.openxmlformats.org/officeDocument/2006/relationships/hyperlink" Target="https://www.nhl.com/gamecenter/2016030323" TargetMode="External"/><Relationship Id="rId15" Type="http://schemas.openxmlformats.org/officeDocument/2006/relationships/hyperlink" Target="https://www.nhl.com/gamecenter/2016030324" TargetMode="External"/><Relationship Id="rId16" Type="http://schemas.openxmlformats.org/officeDocument/2006/relationships/hyperlink" Target="https://www.nhl.com/gamecenter/2016030325" TargetMode="External"/><Relationship Id="rId17" Type="http://schemas.openxmlformats.org/officeDocument/2006/relationships/hyperlink" Target="https://www.nhl.com/gamecenter/2016030326" TargetMode="External"/><Relationship Id="rId18" Type="http://schemas.openxmlformats.org/officeDocument/2006/relationships/hyperlink" Target="https://www.nhl.com/gamecenter/2016030121" TargetMode="External"/><Relationship Id="rId19" Type="http://schemas.openxmlformats.org/officeDocument/2006/relationships/hyperlink" Target="https://www.nhl.com/gamecenter/2016030122" TargetMode="External"/><Relationship Id="rId153" Type="http://schemas.openxmlformats.org/officeDocument/2006/relationships/hyperlink" Target="https://www.nhl.com/gamecenter/2016030134" TargetMode="External"/><Relationship Id="rId154" Type="http://schemas.openxmlformats.org/officeDocument/2006/relationships/hyperlink" Target="https://www.nhl.com/gamecenter/2016030135" TargetMode="External"/><Relationship Id="rId155" Type="http://schemas.openxmlformats.org/officeDocument/2006/relationships/hyperlink" Target="https://www.nhl.com/gamecenter/2016030136" TargetMode="External"/><Relationship Id="rId156" Type="http://schemas.openxmlformats.org/officeDocument/2006/relationships/hyperlink" Target="https://www.nhl.com/gamecenter/2016030221" TargetMode="External"/><Relationship Id="rId157" Type="http://schemas.openxmlformats.org/officeDocument/2006/relationships/hyperlink" Target="https://www.nhl.com/gamecenter/2016030222" TargetMode="External"/><Relationship Id="rId158" Type="http://schemas.openxmlformats.org/officeDocument/2006/relationships/hyperlink" Target="https://www.nhl.com/gamecenter/2016030223" TargetMode="External"/><Relationship Id="rId159" Type="http://schemas.openxmlformats.org/officeDocument/2006/relationships/hyperlink" Target="https://www.nhl.com/gamecenter/2016030224" TargetMode="External"/><Relationship Id="rId50" Type="http://schemas.openxmlformats.org/officeDocument/2006/relationships/hyperlink" Target="https://www.nhl.com/gamecenter/2016030161" TargetMode="External"/><Relationship Id="rId51" Type="http://schemas.openxmlformats.org/officeDocument/2006/relationships/hyperlink" Target="https://www.nhl.com/gamecenter/2016030162" TargetMode="External"/><Relationship Id="rId52" Type="http://schemas.openxmlformats.org/officeDocument/2006/relationships/hyperlink" Target="https://www.nhl.com/gamecenter/2016030163" TargetMode="External"/><Relationship Id="rId53" Type="http://schemas.openxmlformats.org/officeDocument/2006/relationships/hyperlink" Target="https://www.nhl.com/gamecenter/2016030164" TargetMode="External"/><Relationship Id="rId54" Type="http://schemas.openxmlformats.org/officeDocument/2006/relationships/hyperlink" Target="https://www.nhl.com/gamecenter/2016030165" TargetMode="External"/><Relationship Id="rId55" Type="http://schemas.openxmlformats.org/officeDocument/2006/relationships/hyperlink" Target="https://www.nhl.com/gamecenter/2016030111" TargetMode="External"/><Relationship Id="rId56" Type="http://schemas.openxmlformats.org/officeDocument/2006/relationships/hyperlink" Target="https://www.nhl.com/gamecenter/2016030112" TargetMode="External"/><Relationship Id="rId57" Type="http://schemas.openxmlformats.org/officeDocument/2006/relationships/hyperlink" Target="https://www.nhl.com/gamecenter/2016030113" TargetMode="External"/><Relationship Id="rId58" Type="http://schemas.openxmlformats.org/officeDocument/2006/relationships/hyperlink" Target="https://www.nhl.com/gamecenter/2016030114" TargetMode="External"/><Relationship Id="rId59" Type="http://schemas.openxmlformats.org/officeDocument/2006/relationships/hyperlink" Target="https://www.nhl.com/gamecenter/2016030115" TargetMode="External"/><Relationship Id="rId90" Type="http://schemas.openxmlformats.org/officeDocument/2006/relationships/hyperlink" Target="https://www.nhl.com/gamecenter/2016030122" TargetMode="External"/><Relationship Id="rId91" Type="http://schemas.openxmlformats.org/officeDocument/2006/relationships/hyperlink" Target="https://www.nhl.com/gamecenter/2016030123" TargetMode="External"/><Relationship Id="rId92" Type="http://schemas.openxmlformats.org/officeDocument/2006/relationships/hyperlink" Target="https://www.nhl.com/gamecenter/2016030124" TargetMode="External"/><Relationship Id="rId93" Type="http://schemas.openxmlformats.org/officeDocument/2006/relationships/hyperlink" Target="https://www.nhl.com/gamecenter/2016030125" TargetMode="External"/><Relationship Id="rId94" Type="http://schemas.openxmlformats.org/officeDocument/2006/relationships/hyperlink" Target="https://www.nhl.com/gamecenter/2016030126" TargetMode="External"/><Relationship Id="rId95" Type="http://schemas.openxmlformats.org/officeDocument/2006/relationships/hyperlink" Target="https://www.nhl.com/gamecenter/2016030211" TargetMode="External"/><Relationship Id="rId96" Type="http://schemas.openxmlformats.org/officeDocument/2006/relationships/hyperlink" Target="https://www.nhl.com/gamecenter/2016030212" TargetMode="External"/><Relationship Id="rId97" Type="http://schemas.openxmlformats.org/officeDocument/2006/relationships/hyperlink" Target="https://www.nhl.com/gamecenter/2016030213" TargetMode="External"/><Relationship Id="rId98" Type="http://schemas.openxmlformats.org/officeDocument/2006/relationships/hyperlink" Target="https://www.nhl.com/gamecenter/2016030214" TargetMode="External"/><Relationship Id="rId99" Type="http://schemas.openxmlformats.org/officeDocument/2006/relationships/hyperlink" Target="https://www.nhl.com/gamecenter/2016030215" TargetMode="External"/><Relationship Id="rId120" Type="http://schemas.openxmlformats.org/officeDocument/2006/relationships/hyperlink" Target="https://www.nhl.com/gamecenter/2016030311" TargetMode="External"/><Relationship Id="rId121" Type="http://schemas.openxmlformats.org/officeDocument/2006/relationships/hyperlink" Target="https://www.nhl.com/gamecenter/2016030312" TargetMode="External"/><Relationship Id="rId122" Type="http://schemas.openxmlformats.org/officeDocument/2006/relationships/hyperlink" Target="https://www.nhl.com/gamecenter/2016030313" TargetMode="External"/><Relationship Id="rId123" Type="http://schemas.openxmlformats.org/officeDocument/2006/relationships/hyperlink" Target="https://www.nhl.com/gamecenter/2016030314" TargetMode="External"/><Relationship Id="rId124" Type="http://schemas.openxmlformats.org/officeDocument/2006/relationships/hyperlink" Target="https://www.nhl.com/gamecenter/2016030315" TargetMode="External"/><Relationship Id="rId125" Type="http://schemas.openxmlformats.org/officeDocument/2006/relationships/hyperlink" Target="https://www.nhl.com/gamecenter/2016030316" TargetMode="External"/><Relationship Id="rId126" Type="http://schemas.openxmlformats.org/officeDocument/2006/relationships/hyperlink" Target="https://www.nhl.com/gamecenter/2016030317" TargetMode="External"/><Relationship Id="rId127" Type="http://schemas.openxmlformats.org/officeDocument/2006/relationships/hyperlink" Target="https://www.nhl.com/gamecenter/2016030181" TargetMode="External"/><Relationship Id="rId128" Type="http://schemas.openxmlformats.org/officeDocument/2006/relationships/hyperlink" Target="https://www.nhl.com/gamecenter/2016030182" TargetMode="External"/><Relationship Id="rId129" Type="http://schemas.openxmlformats.org/officeDocument/2006/relationships/hyperlink" Target="https://www.nhl.com/gamecenter/2016030183" TargetMode="External"/><Relationship Id="rId160" Type="http://schemas.openxmlformats.org/officeDocument/2006/relationships/hyperlink" Target="https://www.nhl.com/gamecenter/2016030225" TargetMode="External"/><Relationship Id="rId161" Type="http://schemas.openxmlformats.org/officeDocument/2006/relationships/hyperlink" Target="https://www.nhl.com/gamecenter/2016030226" TargetMode="External"/><Relationship Id="rId162" Type="http://schemas.openxmlformats.org/officeDocument/2006/relationships/hyperlink" Target="https://www.nhl.com/gamecenter/2016030227" TargetMode="External"/><Relationship Id="rId20" Type="http://schemas.openxmlformats.org/officeDocument/2006/relationships/hyperlink" Target="https://www.nhl.com/gamecenter/2016030123" TargetMode="External"/><Relationship Id="rId21" Type="http://schemas.openxmlformats.org/officeDocument/2006/relationships/hyperlink" Target="https://www.nhl.com/gamecenter/2016030124" TargetMode="External"/><Relationship Id="rId22" Type="http://schemas.openxmlformats.org/officeDocument/2006/relationships/hyperlink" Target="https://www.nhl.com/gamecenter/2016030125" TargetMode="External"/><Relationship Id="rId23" Type="http://schemas.openxmlformats.org/officeDocument/2006/relationships/hyperlink" Target="https://www.nhl.com/gamecenter/2016030126" TargetMode="External"/><Relationship Id="rId24" Type="http://schemas.openxmlformats.org/officeDocument/2006/relationships/hyperlink" Target="https://www.nhl.com/gamecenter/2016030171" TargetMode="External"/><Relationship Id="rId25" Type="http://schemas.openxmlformats.org/officeDocument/2006/relationships/hyperlink" Target="https://www.nhl.com/gamecenter/2016030172" TargetMode="External"/><Relationship Id="rId26" Type="http://schemas.openxmlformats.org/officeDocument/2006/relationships/hyperlink" Target="https://www.nhl.com/gamecenter/2016030173" TargetMode="External"/><Relationship Id="rId27" Type="http://schemas.openxmlformats.org/officeDocument/2006/relationships/hyperlink" Target="https://www.nhl.com/gamecenter/2016030174" TargetMode="External"/><Relationship Id="rId28" Type="http://schemas.openxmlformats.org/officeDocument/2006/relationships/hyperlink" Target="https://www.nhl.com/gamecenter/2016030151" TargetMode="External"/><Relationship Id="rId29" Type="http://schemas.openxmlformats.org/officeDocument/2006/relationships/hyperlink" Target="https://www.nhl.com/gamecenter/2016030152" TargetMode="External"/><Relationship Id="rId60" Type="http://schemas.openxmlformats.org/officeDocument/2006/relationships/hyperlink" Target="https://www.nhl.com/gamecenter/2016030116" TargetMode="External"/><Relationship Id="rId61" Type="http://schemas.openxmlformats.org/officeDocument/2006/relationships/hyperlink" Target="https://www.nhl.com/gamecenter/2016030151" TargetMode="External"/><Relationship Id="rId62" Type="http://schemas.openxmlformats.org/officeDocument/2006/relationships/hyperlink" Target="https://www.nhl.com/gamecenter/2016030152" TargetMode="External"/><Relationship Id="rId63" Type="http://schemas.openxmlformats.org/officeDocument/2006/relationships/hyperlink" Target="https://www.nhl.com/gamecenter/2016030153" TargetMode="External"/><Relationship Id="rId64" Type="http://schemas.openxmlformats.org/officeDocument/2006/relationships/hyperlink" Target="https://www.nhl.com/gamecenter/2016030154" TargetMode="External"/><Relationship Id="rId65" Type="http://schemas.openxmlformats.org/officeDocument/2006/relationships/hyperlink" Target="https://www.nhl.com/gamecenter/2016030231" TargetMode="External"/><Relationship Id="rId66" Type="http://schemas.openxmlformats.org/officeDocument/2006/relationships/hyperlink" Target="https://www.nhl.com/gamecenter/2016030232" TargetMode="External"/><Relationship Id="rId67" Type="http://schemas.openxmlformats.org/officeDocument/2006/relationships/hyperlink" Target="https://www.nhl.com/gamecenter/2016030233" TargetMode="External"/><Relationship Id="rId68" Type="http://schemas.openxmlformats.org/officeDocument/2006/relationships/hyperlink" Target="https://www.nhl.com/gamecenter/2016030234" TargetMode="External"/><Relationship Id="rId69" Type="http://schemas.openxmlformats.org/officeDocument/2006/relationships/hyperlink" Target="https://www.nhl.com/gamecenter/2016030235" TargetMode="External"/><Relationship Id="rId130" Type="http://schemas.openxmlformats.org/officeDocument/2006/relationships/hyperlink" Target="https://www.nhl.com/gamecenter/2016030184" TargetMode="External"/><Relationship Id="rId131" Type="http://schemas.openxmlformats.org/officeDocument/2006/relationships/hyperlink" Target="https://www.nhl.com/gamecenter/2016030185" TargetMode="External"/><Relationship Id="rId132" Type="http://schemas.openxmlformats.org/officeDocument/2006/relationships/hyperlink" Target="https://www.nhl.com/gamecenter/2016030186" TargetMode="External"/><Relationship Id="rId133" Type="http://schemas.openxmlformats.org/officeDocument/2006/relationships/hyperlink" Target="https://www.nhl.com/gamecenter/2016030161" TargetMode="External"/><Relationship Id="rId134" Type="http://schemas.openxmlformats.org/officeDocument/2006/relationships/hyperlink" Target="https://www.nhl.com/gamecenter/2016030162" TargetMode="External"/><Relationship Id="rId135" Type="http://schemas.openxmlformats.org/officeDocument/2006/relationships/hyperlink" Target="https://www.nhl.com/gamecenter/2016030163" TargetMode="External"/><Relationship Id="rId136" Type="http://schemas.openxmlformats.org/officeDocument/2006/relationships/hyperlink" Target="https://www.nhl.com/gamecenter/2016030164" TargetMode="External"/><Relationship Id="rId137" Type="http://schemas.openxmlformats.org/officeDocument/2006/relationships/hyperlink" Target="https://www.nhl.com/gamecenter/2016030165" TargetMode="External"/><Relationship Id="rId138" Type="http://schemas.openxmlformats.org/officeDocument/2006/relationships/hyperlink" Target="https://www.nhl.com/gamecenter/2016030231" TargetMode="External"/><Relationship Id="rId139" Type="http://schemas.openxmlformats.org/officeDocument/2006/relationships/hyperlink" Target="https://www.nhl.com/gamecenter/2016030232" TargetMode="External"/><Relationship Id="rId30" Type="http://schemas.openxmlformats.org/officeDocument/2006/relationships/hyperlink" Target="https://www.nhl.com/gamecenter/2016030153" TargetMode="External"/><Relationship Id="rId31" Type="http://schemas.openxmlformats.org/officeDocument/2006/relationships/hyperlink" Target="https://www.nhl.com/gamecenter/2016030154" TargetMode="External"/><Relationship Id="rId32" Type="http://schemas.openxmlformats.org/officeDocument/2006/relationships/hyperlink" Target="https://www.nhl.com/gamecenter/2016030141" TargetMode="External"/><Relationship Id="rId33" Type="http://schemas.openxmlformats.org/officeDocument/2006/relationships/hyperlink" Target="https://www.nhl.com/gamecenter/2016030142" TargetMode="External"/><Relationship Id="rId34" Type="http://schemas.openxmlformats.org/officeDocument/2006/relationships/hyperlink" Target="https://www.nhl.com/gamecenter/2016030143" TargetMode="External"/><Relationship Id="rId35" Type="http://schemas.openxmlformats.org/officeDocument/2006/relationships/hyperlink" Target="https://www.nhl.com/gamecenter/2016030144" TargetMode="External"/><Relationship Id="rId36" Type="http://schemas.openxmlformats.org/officeDocument/2006/relationships/hyperlink" Target="https://www.nhl.com/gamecenter/2016030145" TargetMode="External"/><Relationship Id="rId37" Type="http://schemas.openxmlformats.org/officeDocument/2006/relationships/hyperlink" Target="https://www.nhl.com/gamecenter/2016030181" TargetMode="External"/><Relationship Id="rId38" Type="http://schemas.openxmlformats.org/officeDocument/2006/relationships/hyperlink" Target="https://www.nhl.com/gamecenter/2016030182" TargetMode="External"/><Relationship Id="rId39" Type="http://schemas.openxmlformats.org/officeDocument/2006/relationships/hyperlink" Target="https://www.nhl.com/gamecenter/2016030183" TargetMode="External"/><Relationship Id="rId70" Type="http://schemas.openxmlformats.org/officeDocument/2006/relationships/hyperlink" Target="https://www.nhl.com/gamecenter/2016030236" TargetMode="External"/><Relationship Id="rId71" Type="http://schemas.openxmlformats.org/officeDocument/2006/relationships/hyperlink" Target="https://www.nhl.com/gamecenter/2016030321" TargetMode="External"/><Relationship Id="rId72" Type="http://schemas.openxmlformats.org/officeDocument/2006/relationships/hyperlink" Target="https://www.nhl.com/gamecenter/2016030322" TargetMode="External"/><Relationship Id="rId73" Type="http://schemas.openxmlformats.org/officeDocument/2006/relationships/hyperlink" Target="https://www.nhl.com/gamecenter/2016030323" TargetMode="External"/><Relationship Id="rId74" Type="http://schemas.openxmlformats.org/officeDocument/2006/relationships/hyperlink" Target="https://www.nhl.com/gamecenter/2016030324" TargetMode="External"/><Relationship Id="rId75" Type="http://schemas.openxmlformats.org/officeDocument/2006/relationships/hyperlink" Target="https://www.nhl.com/gamecenter/2016030325" TargetMode="External"/><Relationship Id="rId76" Type="http://schemas.openxmlformats.org/officeDocument/2006/relationships/hyperlink" Target="https://www.nhl.com/gamecenter/2016030326" TargetMode="External"/><Relationship Id="rId77" Type="http://schemas.openxmlformats.org/officeDocument/2006/relationships/hyperlink" Target="https://www.nhl.com/gamecenter/2016030111" TargetMode="External"/><Relationship Id="rId78" Type="http://schemas.openxmlformats.org/officeDocument/2006/relationships/hyperlink" Target="https://www.nhl.com/gamecenter/2016030112" TargetMode="External"/><Relationship Id="rId79" Type="http://schemas.openxmlformats.org/officeDocument/2006/relationships/hyperlink" Target="https://www.nhl.com/gamecenter/2016030113" TargetMode="External"/><Relationship Id="rId1" Type="http://schemas.openxmlformats.org/officeDocument/2006/relationships/hyperlink" Target="https://www.nhl.com/gamecenter/2016030171" TargetMode="External"/><Relationship Id="rId2" Type="http://schemas.openxmlformats.org/officeDocument/2006/relationships/hyperlink" Target="https://www.nhl.com/gamecenter/2016030172" TargetMode="External"/><Relationship Id="rId3" Type="http://schemas.openxmlformats.org/officeDocument/2006/relationships/hyperlink" Target="https://www.nhl.com/gamecenter/2016030173" TargetMode="External"/><Relationship Id="rId4" Type="http://schemas.openxmlformats.org/officeDocument/2006/relationships/hyperlink" Target="https://www.nhl.com/gamecenter/2016030174" TargetMode="External"/><Relationship Id="rId100" Type="http://schemas.openxmlformats.org/officeDocument/2006/relationships/hyperlink" Target="https://www.nhl.com/gamecenter/2016030216" TargetMode="External"/><Relationship Id="rId101" Type="http://schemas.openxmlformats.org/officeDocument/2006/relationships/hyperlink" Target="https://www.nhl.com/gamecenter/2016030311" TargetMode="External"/><Relationship Id="rId102" Type="http://schemas.openxmlformats.org/officeDocument/2006/relationships/hyperlink" Target="https://www.nhl.com/gamecenter/2016030312" TargetMode="External"/><Relationship Id="rId103" Type="http://schemas.openxmlformats.org/officeDocument/2006/relationships/hyperlink" Target="https://www.nhl.com/gamecenter/2016030313" TargetMode="External"/><Relationship Id="rId104" Type="http://schemas.openxmlformats.org/officeDocument/2006/relationships/hyperlink" Target="https://www.nhl.com/gamecenter/2016030314" TargetMode="External"/><Relationship Id="rId105" Type="http://schemas.openxmlformats.org/officeDocument/2006/relationships/hyperlink" Target="https://www.nhl.com/gamecenter/2016030315" TargetMode="External"/><Relationship Id="rId106" Type="http://schemas.openxmlformats.org/officeDocument/2006/relationships/hyperlink" Target="https://www.nhl.com/gamecenter/2016030316" TargetMode="External"/><Relationship Id="rId107" Type="http://schemas.openxmlformats.org/officeDocument/2006/relationships/hyperlink" Target="https://www.nhl.com/gamecenter/2016030317" TargetMode="External"/><Relationship Id="rId108" Type="http://schemas.openxmlformats.org/officeDocument/2006/relationships/hyperlink" Target="https://www.nhl.com/gamecenter/2016030141" TargetMode="External"/><Relationship Id="rId109" Type="http://schemas.openxmlformats.org/officeDocument/2006/relationships/hyperlink" Target="https://www.nhl.com/gamecenter/2016030142" TargetMode="External"/><Relationship Id="rId5" Type="http://schemas.openxmlformats.org/officeDocument/2006/relationships/hyperlink" Target="https://www.nhl.com/gamecenter/2016030241" TargetMode="External"/><Relationship Id="rId6" Type="http://schemas.openxmlformats.org/officeDocument/2006/relationships/hyperlink" Target="https://www.nhl.com/gamecenter/2016030242" TargetMode="External"/><Relationship Id="rId7" Type="http://schemas.openxmlformats.org/officeDocument/2006/relationships/hyperlink" Target="https://www.nhl.com/gamecenter/2016030243" TargetMode="External"/><Relationship Id="rId8" Type="http://schemas.openxmlformats.org/officeDocument/2006/relationships/hyperlink" Target="https://www.nhl.com/gamecenter/2016030244" TargetMode="External"/><Relationship Id="rId9" Type="http://schemas.openxmlformats.org/officeDocument/2006/relationships/hyperlink" Target="https://www.nhl.com/gamecenter/2016030245" TargetMode="External"/><Relationship Id="rId140" Type="http://schemas.openxmlformats.org/officeDocument/2006/relationships/hyperlink" Target="https://www.nhl.com/gamecenter/2016030233" TargetMode="External"/><Relationship Id="rId141" Type="http://schemas.openxmlformats.org/officeDocument/2006/relationships/hyperlink" Target="https://www.nhl.com/gamecenter/2016030234" TargetMode="External"/></Relationships>
</file>

<file path=xl/worksheets/_rels/sheet4.xml.rels><?xml version="1.0" encoding="UTF-8" standalone="yes"?>
<Relationships xmlns="http://schemas.openxmlformats.org/package/2006/relationships"><Relationship Id="rId142" Type="http://schemas.openxmlformats.org/officeDocument/2006/relationships/hyperlink" Target="https://www.nhl.com/gamecenter/2016030235" TargetMode="External"/><Relationship Id="rId143" Type="http://schemas.openxmlformats.org/officeDocument/2006/relationships/hyperlink" Target="https://www.nhl.com/gamecenter/2016030236" TargetMode="External"/><Relationship Id="rId144" Type="http://schemas.openxmlformats.org/officeDocument/2006/relationships/hyperlink" Target="https://www.nhl.com/gamecenter/2016030131" TargetMode="External"/><Relationship Id="rId145" Type="http://schemas.openxmlformats.org/officeDocument/2006/relationships/hyperlink" Target="https://www.nhl.com/gamecenter/2016030132" TargetMode="External"/><Relationship Id="rId146" Type="http://schemas.openxmlformats.org/officeDocument/2006/relationships/hyperlink" Target="https://www.nhl.com/gamecenter/2016030133" TargetMode="External"/><Relationship Id="rId147" Type="http://schemas.openxmlformats.org/officeDocument/2006/relationships/hyperlink" Target="https://www.nhl.com/gamecenter/2016030134" TargetMode="External"/><Relationship Id="rId148" Type="http://schemas.openxmlformats.org/officeDocument/2006/relationships/hyperlink" Target="https://www.nhl.com/gamecenter/2016030135" TargetMode="External"/><Relationship Id="rId149" Type="http://schemas.openxmlformats.org/officeDocument/2006/relationships/hyperlink" Target="https://www.nhl.com/gamecenter/2016030136" TargetMode="External"/><Relationship Id="rId40" Type="http://schemas.openxmlformats.org/officeDocument/2006/relationships/hyperlink" Target="https://www.nhl.com/gamecenter/2016030184" TargetMode="External"/><Relationship Id="rId41" Type="http://schemas.openxmlformats.org/officeDocument/2006/relationships/hyperlink" Target="https://www.nhl.com/gamecenter/2016030185" TargetMode="External"/><Relationship Id="rId42" Type="http://schemas.openxmlformats.org/officeDocument/2006/relationships/hyperlink" Target="https://www.nhl.com/gamecenter/2016030186" TargetMode="External"/><Relationship Id="rId43" Type="http://schemas.openxmlformats.org/officeDocument/2006/relationships/hyperlink" Target="https://www.nhl.com/gamecenter/2016030241" TargetMode="External"/><Relationship Id="rId44" Type="http://schemas.openxmlformats.org/officeDocument/2006/relationships/hyperlink" Target="https://www.nhl.com/gamecenter/2016030242" TargetMode="External"/><Relationship Id="rId45" Type="http://schemas.openxmlformats.org/officeDocument/2006/relationships/hyperlink" Target="https://www.nhl.com/gamecenter/2016030243" TargetMode="External"/><Relationship Id="rId46" Type="http://schemas.openxmlformats.org/officeDocument/2006/relationships/hyperlink" Target="https://www.nhl.com/gamecenter/2016030244" TargetMode="External"/><Relationship Id="rId47" Type="http://schemas.openxmlformats.org/officeDocument/2006/relationships/hyperlink" Target="https://www.nhl.com/gamecenter/2016030245" TargetMode="External"/><Relationship Id="rId48" Type="http://schemas.openxmlformats.org/officeDocument/2006/relationships/hyperlink" Target="https://www.nhl.com/gamecenter/2016030246" TargetMode="External"/><Relationship Id="rId49" Type="http://schemas.openxmlformats.org/officeDocument/2006/relationships/hyperlink" Target="https://www.nhl.com/gamecenter/2016030247" TargetMode="External"/><Relationship Id="rId80" Type="http://schemas.openxmlformats.org/officeDocument/2006/relationships/hyperlink" Target="https://www.nhl.com/gamecenter/2016030114" TargetMode="External"/><Relationship Id="rId81" Type="http://schemas.openxmlformats.org/officeDocument/2006/relationships/hyperlink" Target="https://www.nhl.com/gamecenter/2016030115" TargetMode="External"/><Relationship Id="rId82" Type="http://schemas.openxmlformats.org/officeDocument/2006/relationships/hyperlink" Target="https://www.nhl.com/gamecenter/2016030116" TargetMode="External"/><Relationship Id="rId83" Type="http://schemas.openxmlformats.org/officeDocument/2006/relationships/hyperlink" Target="https://www.nhl.com/gamecenter/2016030211" TargetMode="External"/><Relationship Id="rId84" Type="http://schemas.openxmlformats.org/officeDocument/2006/relationships/hyperlink" Target="https://www.nhl.com/gamecenter/2016030212" TargetMode="External"/><Relationship Id="rId85" Type="http://schemas.openxmlformats.org/officeDocument/2006/relationships/hyperlink" Target="https://www.nhl.com/gamecenter/2016030213" TargetMode="External"/><Relationship Id="rId86" Type="http://schemas.openxmlformats.org/officeDocument/2006/relationships/hyperlink" Target="https://www.nhl.com/gamecenter/2016030214" TargetMode="External"/><Relationship Id="rId87" Type="http://schemas.openxmlformats.org/officeDocument/2006/relationships/hyperlink" Target="https://www.nhl.com/gamecenter/2016030215" TargetMode="External"/><Relationship Id="rId88" Type="http://schemas.openxmlformats.org/officeDocument/2006/relationships/hyperlink" Target="https://www.nhl.com/gamecenter/2016030216" TargetMode="External"/><Relationship Id="rId89" Type="http://schemas.openxmlformats.org/officeDocument/2006/relationships/hyperlink" Target="https://www.nhl.com/gamecenter/2016030121" TargetMode="External"/><Relationship Id="rId110" Type="http://schemas.openxmlformats.org/officeDocument/2006/relationships/hyperlink" Target="https://www.nhl.com/gamecenter/2016030143" TargetMode="External"/><Relationship Id="rId111" Type="http://schemas.openxmlformats.org/officeDocument/2006/relationships/hyperlink" Target="https://www.nhl.com/gamecenter/2016030144" TargetMode="External"/><Relationship Id="rId112" Type="http://schemas.openxmlformats.org/officeDocument/2006/relationships/hyperlink" Target="https://www.nhl.com/gamecenter/2016030145" TargetMode="External"/><Relationship Id="rId113" Type="http://schemas.openxmlformats.org/officeDocument/2006/relationships/hyperlink" Target="https://www.nhl.com/gamecenter/2016030221" TargetMode="External"/><Relationship Id="rId114" Type="http://schemas.openxmlformats.org/officeDocument/2006/relationships/hyperlink" Target="https://www.nhl.com/gamecenter/2016030222" TargetMode="External"/><Relationship Id="rId115" Type="http://schemas.openxmlformats.org/officeDocument/2006/relationships/hyperlink" Target="https://www.nhl.com/gamecenter/2016030223" TargetMode="External"/><Relationship Id="rId116" Type="http://schemas.openxmlformats.org/officeDocument/2006/relationships/hyperlink" Target="https://www.nhl.com/gamecenter/2016030224" TargetMode="External"/><Relationship Id="rId117" Type="http://schemas.openxmlformats.org/officeDocument/2006/relationships/hyperlink" Target="https://www.nhl.com/gamecenter/2016030225" TargetMode="External"/><Relationship Id="rId118" Type="http://schemas.openxmlformats.org/officeDocument/2006/relationships/hyperlink" Target="https://www.nhl.com/gamecenter/2016030226" TargetMode="External"/><Relationship Id="rId119" Type="http://schemas.openxmlformats.org/officeDocument/2006/relationships/hyperlink" Target="https://www.nhl.com/gamecenter/2016030227" TargetMode="External"/><Relationship Id="rId150" Type="http://schemas.openxmlformats.org/officeDocument/2006/relationships/hyperlink" Target="https://www.nhl.com/gamecenter/2016030131" TargetMode="External"/><Relationship Id="rId151" Type="http://schemas.openxmlformats.org/officeDocument/2006/relationships/hyperlink" Target="https://www.nhl.com/gamecenter/2016030132" TargetMode="External"/><Relationship Id="rId152" Type="http://schemas.openxmlformats.org/officeDocument/2006/relationships/hyperlink" Target="https://www.nhl.com/gamecenter/2016030133" TargetMode="External"/><Relationship Id="rId10" Type="http://schemas.openxmlformats.org/officeDocument/2006/relationships/hyperlink" Target="https://www.nhl.com/gamecenter/2016030246" TargetMode="External"/><Relationship Id="rId11" Type="http://schemas.openxmlformats.org/officeDocument/2006/relationships/hyperlink" Target="https://www.nhl.com/gamecenter/2016030247" TargetMode="External"/><Relationship Id="rId12" Type="http://schemas.openxmlformats.org/officeDocument/2006/relationships/hyperlink" Target="https://www.nhl.com/gamecenter/2016030321" TargetMode="External"/><Relationship Id="rId13" Type="http://schemas.openxmlformats.org/officeDocument/2006/relationships/hyperlink" Target="https://www.nhl.com/gamecenter/2016030322" TargetMode="External"/><Relationship Id="rId14" Type="http://schemas.openxmlformats.org/officeDocument/2006/relationships/hyperlink" Target="https://www.nhl.com/gamecenter/2016030323" TargetMode="External"/><Relationship Id="rId15" Type="http://schemas.openxmlformats.org/officeDocument/2006/relationships/hyperlink" Target="https://www.nhl.com/gamecenter/2016030324" TargetMode="External"/><Relationship Id="rId16" Type="http://schemas.openxmlformats.org/officeDocument/2006/relationships/hyperlink" Target="https://www.nhl.com/gamecenter/2016030325" TargetMode="External"/><Relationship Id="rId17" Type="http://schemas.openxmlformats.org/officeDocument/2006/relationships/hyperlink" Target="https://www.nhl.com/gamecenter/2016030326" TargetMode="External"/><Relationship Id="rId18" Type="http://schemas.openxmlformats.org/officeDocument/2006/relationships/hyperlink" Target="https://www.nhl.com/gamecenter/2016030121" TargetMode="External"/><Relationship Id="rId19" Type="http://schemas.openxmlformats.org/officeDocument/2006/relationships/hyperlink" Target="https://www.nhl.com/gamecenter/2016030122" TargetMode="External"/><Relationship Id="rId153" Type="http://schemas.openxmlformats.org/officeDocument/2006/relationships/hyperlink" Target="https://www.nhl.com/gamecenter/2016030134" TargetMode="External"/><Relationship Id="rId154" Type="http://schemas.openxmlformats.org/officeDocument/2006/relationships/hyperlink" Target="https://www.nhl.com/gamecenter/2016030135" TargetMode="External"/><Relationship Id="rId155" Type="http://schemas.openxmlformats.org/officeDocument/2006/relationships/hyperlink" Target="https://www.nhl.com/gamecenter/2016030136" TargetMode="External"/><Relationship Id="rId156" Type="http://schemas.openxmlformats.org/officeDocument/2006/relationships/hyperlink" Target="https://www.nhl.com/gamecenter/2016030221" TargetMode="External"/><Relationship Id="rId157" Type="http://schemas.openxmlformats.org/officeDocument/2006/relationships/hyperlink" Target="https://www.nhl.com/gamecenter/2016030222" TargetMode="External"/><Relationship Id="rId158" Type="http://schemas.openxmlformats.org/officeDocument/2006/relationships/hyperlink" Target="https://www.nhl.com/gamecenter/2016030223" TargetMode="External"/><Relationship Id="rId159" Type="http://schemas.openxmlformats.org/officeDocument/2006/relationships/hyperlink" Target="https://www.nhl.com/gamecenter/2016030224" TargetMode="External"/><Relationship Id="rId50" Type="http://schemas.openxmlformats.org/officeDocument/2006/relationships/hyperlink" Target="https://www.nhl.com/gamecenter/2016030161" TargetMode="External"/><Relationship Id="rId51" Type="http://schemas.openxmlformats.org/officeDocument/2006/relationships/hyperlink" Target="https://www.nhl.com/gamecenter/2016030162" TargetMode="External"/><Relationship Id="rId52" Type="http://schemas.openxmlformats.org/officeDocument/2006/relationships/hyperlink" Target="https://www.nhl.com/gamecenter/2016030163" TargetMode="External"/><Relationship Id="rId53" Type="http://schemas.openxmlformats.org/officeDocument/2006/relationships/hyperlink" Target="https://www.nhl.com/gamecenter/2016030164" TargetMode="External"/><Relationship Id="rId54" Type="http://schemas.openxmlformats.org/officeDocument/2006/relationships/hyperlink" Target="https://www.nhl.com/gamecenter/2016030165" TargetMode="External"/><Relationship Id="rId55" Type="http://schemas.openxmlformats.org/officeDocument/2006/relationships/hyperlink" Target="https://www.nhl.com/gamecenter/2016030111" TargetMode="External"/><Relationship Id="rId56" Type="http://schemas.openxmlformats.org/officeDocument/2006/relationships/hyperlink" Target="https://www.nhl.com/gamecenter/2016030112" TargetMode="External"/><Relationship Id="rId57" Type="http://schemas.openxmlformats.org/officeDocument/2006/relationships/hyperlink" Target="https://www.nhl.com/gamecenter/2016030113" TargetMode="External"/><Relationship Id="rId58" Type="http://schemas.openxmlformats.org/officeDocument/2006/relationships/hyperlink" Target="https://www.nhl.com/gamecenter/2016030114" TargetMode="External"/><Relationship Id="rId59" Type="http://schemas.openxmlformats.org/officeDocument/2006/relationships/hyperlink" Target="https://www.nhl.com/gamecenter/2016030115" TargetMode="External"/><Relationship Id="rId90" Type="http://schemas.openxmlformats.org/officeDocument/2006/relationships/hyperlink" Target="https://www.nhl.com/gamecenter/2016030122" TargetMode="External"/><Relationship Id="rId91" Type="http://schemas.openxmlformats.org/officeDocument/2006/relationships/hyperlink" Target="https://www.nhl.com/gamecenter/2016030123" TargetMode="External"/><Relationship Id="rId92" Type="http://schemas.openxmlformats.org/officeDocument/2006/relationships/hyperlink" Target="https://www.nhl.com/gamecenter/2016030124" TargetMode="External"/><Relationship Id="rId93" Type="http://schemas.openxmlformats.org/officeDocument/2006/relationships/hyperlink" Target="https://www.nhl.com/gamecenter/2016030125" TargetMode="External"/><Relationship Id="rId94" Type="http://schemas.openxmlformats.org/officeDocument/2006/relationships/hyperlink" Target="https://www.nhl.com/gamecenter/2016030126" TargetMode="External"/><Relationship Id="rId95" Type="http://schemas.openxmlformats.org/officeDocument/2006/relationships/hyperlink" Target="https://www.nhl.com/gamecenter/2016030211" TargetMode="External"/><Relationship Id="rId96" Type="http://schemas.openxmlformats.org/officeDocument/2006/relationships/hyperlink" Target="https://www.nhl.com/gamecenter/2016030212" TargetMode="External"/><Relationship Id="rId97" Type="http://schemas.openxmlformats.org/officeDocument/2006/relationships/hyperlink" Target="https://www.nhl.com/gamecenter/2016030213" TargetMode="External"/><Relationship Id="rId98" Type="http://schemas.openxmlformats.org/officeDocument/2006/relationships/hyperlink" Target="https://www.nhl.com/gamecenter/2016030214" TargetMode="External"/><Relationship Id="rId99" Type="http://schemas.openxmlformats.org/officeDocument/2006/relationships/hyperlink" Target="https://www.nhl.com/gamecenter/2016030215" TargetMode="External"/><Relationship Id="rId120" Type="http://schemas.openxmlformats.org/officeDocument/2006/relationships/hyperlink" Target="https://www.nhl.com/gamecenter/2016030311" TargetMode="External"/><Relationship Id="rId121" Type="http://schemas.openxmlformats.org/officeDocument/2006/relationships/hyperlink" Target="https://www.nhl.com/gamecenter/2016030312" TargetMode="External"/><Relationship Id="rId122" Type="http://schemas.openxmlformats.org/officeDocument/2006/relationships/hyperlink" Target="https://www.nhl.com/gamecenter/2016030313" TargetMode="External"/><Relationship Id="rId123" Type="http://schemas.openxmlformats.org/officeDocument/2006/relationships/hyperlink" Target="https://www.nhl.com/gamecenter/2016030314" TargetMode="External"/><Relationship Id="rId124" Type="http://schemas.openxmlformats.org/officeDocument/2006/relationships/hyperlink" Target="https://www.nhl.com/gamecenter/2016030315" TargetMode="External"/><Relationship Id="rId125" Type="http://schemas.openxmlformats.org/officeDocument/2006/relationships/hyperlink" Target="https://www.nhl.com/gamecenter/2016030316" TargetMode="External"/><Relationship Id="rId126" Type="http://schemas.openxmlformats.org/officeDocument/2006/relationships/hyperlink" Target="https://www.nhl.com/gamecenter/2016030317" TargetMode="External"/><Relationship Id="rId127" Type="http://schemas.openxmlformats.org/officeDocument/2006/relationships/hyperlink" Target="https://www.nhl.com/gamecenter/2016030181" TargetMode="External"/><Relationship Id="rId128" Type="http://schemas.openxmlformats.org/officeDocument/2006/relationships/hyperlink" Target="https://www.nhl.com/gamecenter/2016030182" TargetMode="External"/><Relationship Id="rId129" Type="http://schemas.openxmlformats.org/officeDocument/2006/relationships/hyperlink" Target="https://www.nhl.com/gamecenter/2016030183" TargetMode="External"/><Relationship Id="rId160" Type="http://schemas.openxmlformats.org/officeDocument/2006/relationships/hyperlink" Target="https://www.nhl.com/gamecenter/2016030225" TargetMode="External"/><Relationship Id="rId161" Type="http://schemas.openxmlformats.org/officeDocument/2006/relationships/hyperlink" Target="https://www.nhl.com/gamecenter/2016030226" TargetMode="External"/><Relationship Id="rId162" Type="http://schemas.openxmlformats.org/officeDocument/2006/relationships/hyperlink" Target="https://www.nhl.com/gamecenter/2016030227" TargetMode="External"/><Relationship Id="rId20" Type="http://schemas.openxmlformats.org/officeDocument/2006/relationships/hyperlink" Target="https://www.nhl.com/gamecenter/2016030123" TargetMode="External"/><Relationship Id="rId21" Type="http://schemas.openxmlformats.org/officeDocument/2006/relationships/hyperlink" Target="https://www.nhl.com/gamecenter/2016030124" TargetMode="External"/><Relationship Id="rId22" Type="http://schemas.openxmlformats.org/officeDocument/2006/relationships/hyperlink" Target="https://www.nhl.com/gamecenter/2016030125" TargetMode="External"/><Relationship Id="rId23" Type="http://schemas.openxmlformats.org/officeDocument/2006/relationships/hyperlink" Target="https://www.nhl.com/gamecenter/2016030126" TargetMode="External"/><Relationship Id="rId24" Type="http://schemas.openxmlformats.org/officeDocument/2006/relationships/hyperlink" Target="https://www.nhl.com/gamecenter/2016030171" TargetMode="External"/><Relationship Id="rId25" Type="http://schemas.openxmlformats.org/officeDocument/2006/relationships/hyperlink" Target="https://www.nhl.com/gamecenter/2016030172" TargetMode="External"/><Relationship Id="rId26" Type="http://schemas.openxmlformats.org/officeDocument/2006/relationships/hyperlink" Target="https://www.nhl.com/gamecenter/2016030173" TargetMode="External"/><Relationship Id="rId27" Type="http://schemas.openxmlformats.org/officeDocument/2006/relationships/hyperlink" Target="https://www.nhl.com/gamecenter/2016030174" TargetMode="External"/><Relationship Id="rId28" Type="http://schemas.openxmlformats.org/officeDocument/2006/relationships/hyperlink" Target="https://www.nhl.com/gamecenter/2016030151" TargetMode="External"/><Relationship Id="rId29" Type="http://schemas.openxmlformats.org/officeDocument/2006/relationships/hyperlink" Target="https://www.nhl.com/gamecenter/2016030152" TargetMode="External"/><Relationship Id="rId163" Type="http://schemas.openxmlformats.org/officeDocument/2006/relationships/drawing" Target="../drawings/drawing2.xml"/><Relationship Id="rId60" Type="http://schemas.openxmlformats.org/officeDocument/2006/relationships/hyperlink" Target="https://www.nhl.com/gamecenter/2016030116" TargetMode="External"/><Relationship Id="rId61" Type="http://schemas.openxmlformats.org/officeDocument/2006/relationships/hyperlink" Target="https://www.nhl.com/gamecenter/2016030151" TargetMode="External"/><Relationship Id="rId62" Type="http://schemas.openxmlformats.org/officeDocument/2006/relationships/hyperlink" Target="https://www.nhl.com/gamecenter/2016030152" TargetMode="External"/><Relationship Id="rId63" Type="http://schemas.openxmlformats.org/officeDocument/2006/relationships/hyperlink" Target="https://www.nhl.com/gamecenter/2016030153" TargetMode="External"/><Relationship Id="rId64" Type="http://schemas.openxmlformats.org/officeDocument/2006/relationships/hyperlink" Target="https://www.nhl.com/gamecenter/2016030154" TargetMode="External"/><Relationship Id="rId65" Type="http://schemas.openxmlformats.org/officeDocument/2006/relationships/hyperlink" Target="https://www.nhl.com/gamecenter/2016030231" TargetMode="External"/><Relationship Id="rId66" Type="http://schemas.openxmlformats.org/officeDocument/2006/relationships/hyperlink" Target="https://www.nhl.com/gamecenter/2016030232" TargetMode="External"/><Relationship Id="rId67" Type="http://schemas.openxmlformats.org/officeDocument/2006/relationships/hyperlink" Target="https://www.nhl.com/gamecenter/2016030233" TargetMode="External"/><Relationship Id="rId68" Type="http://schemas.openxmlformats.org/officeDocument/2006/relationships/hyperlink" Target="https://www.nhl.com/gamecenter/2016030234" TargetMode="External"/><Relationship Id="rId69" Type="http://schemas.openxmlformats.org/officeDocument/2006/relationships/hyperlink" Target="https://www.nhl.com/gamecenter/2016030235" TargetMode="External"/><Relationship Id="rId130" Type="http://schemas.openxmlformats.org/officeDocument/2006/relationships/hyperlink" Target="https://www.nhl.com/gamecenter/2016030184" TargetMode="External"/><Relationship Id="rId131" Type="http://schemas.openxmlformats.org/officeDocument/2006/relationships/hyperlink" Target="https://www.nhl.com/gamecenter/2016030185" TargetMode="External"/><Relationship Id="rId132" Type="http://schemas.openxmlformats.org/officeDocument/2006/relationships/hyperlink" Target="https://www.nhl.com/gamecenter/2016030186" TargetMode="External"/><Relationship Id="rId133" Type="http://schemas.openxmlformats.org/officeDocument/2006/relationships/hyperlink" Target="https://www.nhl.com/gamecenter/2016030161" TargetMode="External"/><Relationship Id="rId134" Type="http://schemas.openxmlformats.org/officeDocument/2006/relationships/hyperlink" Target="https://www.nhl.com/gamecenter/2016030162" TargetMode="External"/><Relationship Id="rId135" Type="http://schemas.openxmlformats.org/officeDocument/2006/relationships/hyperlink" Target="https://www.nhl.com/gamecenter/2016030163" TargetMode="External"/><Relationship Id="rId136" Type="http://schemas.openxmlformats.org/officeDocument/2006/relationships/hyperlink" Target="https://www.nhl.com/gamecenter/2016030164" TargetMode="External"/><Relationship Id="rId137" Type="http://schemas.openxmlformats.org/officeDocument/2006/relationships/hyperlink" Target="https://www.nhl.com/gamecenter/2016030165" TargetMode="External"/><Relationship Id="rId138" Type="http://schemas.openxmlformats.org/officeDocument/2006/relationships/hyperlink" Target="https://www.nhl.com/gamecenter/2016030231" TargetMode="External"/><Relationship Id="rId139" Type="http://schemas.openxmlformats.org/officeDocument/2006/relationships/hyperlink" Target="https://www.nhl.com/gamecenter/2016030232" TargetMode="External"/><Relationship Id="rId30" Type="http://schemas.openxmlformats.org/officeDocument/2006/relationships/hyperlink" Target="https://www.nhl.com/gamecenter/2016030153" TargetMode="External"/><Relationship Id="rId31" Type="http://schemas.openxmlformats.org/officeDocument/2006/relationships/hyperlink" Target="https://www.nhl.com/gamecenter/2016030154" TargetMode="External"/><Relationship Id="rId32" Type="http://schemas.openxmlformats.org/officeDocument/2006/relationships/hyperlink" Target="https://www.nhl.com/gamecenter/2016030141" TargetMode="External"/><Relationship Id="rId33" Type="http://schemas.openxmlformats.org/officeDocument/2006/relationships/hyperlink" Target="https://www.nhl.com/gamecenter/2016030142" TargetMode="External"/><Relationship Id="rId34" Type="http://schemas.openxmlformats.org/officeDocument/2006/relationships/hyperlink" Target="https://www.nhl.com/gamecenter/2016030143" TargetMode="External"/><Relationship Id="rId35" Type="http://schemas.openxmlformats.org/officeDocument/2006/relationships/hyperlink" Target="https://www.nhl.com/gamecenter/2016030144" TargetMode="External"/><Relationship Id="rId36" Type="http://schemas.openxmlformats.org/officeDocument/2006/relationships/hyperlink" Target="https://www.nhl.com/gamecenter/2016030145" TargetMode="External"/><Relationship Id="rId37" Type="http://schemas.openxmlformats.org/officeDocument/2006/relationships/hyperlink" Target="https://www.nhl.com/gamecenter/2016030181" TargetMode="External"/><Relationship Id="rId38" Type="http://schemas.openxmlformats.org/officeDocument/2006/relationships/hyperlink" Target="https://www.nhl.com/gamecenter/2016030182" TargetMode="External"/><Relationship Id="rId39" Type="http://schemas.openxmlformats.org/officeDocument/2006/relationships/hyperlink" Target="https://www.nhl.com/gamecenter/2016030183" TargetMode="External"/><Relationship Id="rId70" Type="http://schemas.openxmlformats.org/officeDocument/2006/relationships/hyperlink" Target="https://www.nhl.com/gamecenter/2016030236" TargetMode="External"/><Relationship Id="rId71" Type="http://schemas.openxmlformats.org/officeDocument/2006/relationships/hyperlink" Target="https://www.nhl.com/gamecenter/2016030321" TargetMode="External"/><Relationship Id="rId72" Type="http://schemas.openxmlformats.org/officeDocument/2006/relationships/hyperlink" Target="https://www.nhl.com/gamecenter/2016030322" TargetMode="External"/><Relationship Id="rId73" Type="http://schemas.openxmlformats.org/officeDocument/2006/relationships/hyperlink" Target="https://www.nhl.com/gamecenter/2016030323" TargetMode="External"/><Relationship Id="rId74" Type="http://schemas.openxmlformats.org/officeDocument/2006/relationships/hyperlink" Target="https://www.nhl.com/gamecenter/2016030324" TargetMode="External"/><Relationship Id="rId75" Type="http://schemas.openxmlformats.org/officeDocument/2006/relationships/hyperlink" Target="https://www.nhl.com/gamecenter/2016030325" TargetMode="External"/><Relationship Id="rId76" Type="http://schemas.openxmlformats.org/officeDocument/2006/relationships/hyperlink" Target="https://www.nhl.com/gamecenter/2016030326" TargetMode="External"/><Relationship Id="rId77" Type="http://schemas.openxmlformats.org/officeDocument/2006/relationships/hyperlink" Target="https://www.nhl.com/gamecenter/2016030111" TargetMode="External"/><Relationship Id="rId78" Type="http://schemas.openxmlformats.org/officeDocument/2006/relationships/hyperlink" Target="https://www.nhl.com/gamecenter/2016030112" TargetMode="External"/><Relationship Id="rId79" Type="http://schemas.openxmlformats.org/officeDocument/2006/relationships/hyperlink" Target="https://www.nhl.com/gamecenter/2016030113" TargetMode="External"/><Relationship Id="rId1" Type="http://schemas.openxmlformats.org/officeDocument/2006/relationships/hyperlink" Target="https://www.nhl.com/gamecenter/2016030171" TargetMode="External"/><Relationship Id="rId2" Type="http://schemas.openxmlformats.org/officeDocument/2006/relationships/hyperlink" Target="https://www.nhl.com/gamecenter/2016030172" TargetMode="External"/><Relationship Id="rId3" Type="http://schemas.openxmlformats.org/officeDocument/2006/relationships/hyperlink" Target="https://www.nhl.com/gamecenter/2016030173" TargetMode="External"/><Relationship Id="rId4" Type="http://schemas.openxmlformats.org/officeDocument/2006/relationships/hyperlink" Target="https://www.nhl.com/gamecenter/2016030174" TargetMode="External"/><Relationship Id="rId100" Type="http://schemas.openxmlformats.org/officeDocument/2006/relationships/hyperlink" Target="https://www.nhl.com/gamecenter/2016030216" TargetMode="External"/><Relationship Id="rId101" Type="http://schemas.openxmlformats.org/officeDocument/2006/relationships/hyperlink" Target="https://www.nhl.com/gamecenter/2016030311" TargetMode="External"/><Relationship Id="rId102" Type="http://schemas.openxmlformats.org/officeDocument/2006/relationships/hyperlink" Target="https://www.nhl.com/gamecenter/2016030312" TargetMode="External"/><Relationship Id="rId103" Type="http://schemas.openxmlformats.org/officeDocument/2006/relationships/hyperlink" Target="https://www.nhl.com/gamecenter/2016030313" TargetMode="External"/><Relationship Id="rId104" Type="http://schemas.openxmlformats.org/officeDocument/2006/relationships/hyperlink" Target="https://www.nhl.com/gamecenter/2016030314" TargetMode="External"/><Relationship Id="rId105" Type="http://schemas.openxmlformats.org/officeDocument/2006/relationships/hyperlink" Target="https://www.nhl.com/gamecenter/2016030315" TargetMode="External"/><Relationship Id="rId106" Type="http://schemas.openxmlformats.org/officeDocument/2006/relationships/hyperlink" Target="https://www.nhl.com/gamecenter/2016030316" TargetMode="External"/><Relationship Id="rId107" Type="http://schemas.openxmlformats.org/officeDocument/2006/relationships/hyperlink" Target="https://www.nhl.com/gamecenter/2016030317" TargetMode="External"/><Relationship Id="rId108" Type="http://schemas.openxmlformats.org/officeDocument/2006/relationships/hyperlink" Target="https://www.nhl.com/gamecenter/2016030141" TargetMode="External"/><Relationship Id="rId109" Type="http://schemas.openxmlformats.org/officeDocument/2006/relationships/hyperlink" Target="https://www.nhl.com/gamecenter/2016030142" TargetMode="External"/><Relationship Id="rId5" Type="http://schemas.openxmlformats.org/officeDocument/2006/relationships/hyperlink" Target="https://www.nhl.com/gamecenter/2016030241" TargetMode="External"/><Relationship Id="rId6" Type="http://schemas.openxmlformats.org/officeDocument/2006/relationships/hyperlink" Target="https://www.nhl.com/gamecenter/2016030242" TargetMode="External"/><Relationship Id="rId7" Type="http://schemas.openxmlformats.org/officeDocument/2006/relationships/hyperlink" Target="https://www.nhl.com/gamecenter/2016030243" TargetMode="External"/><Relationship Id="rId8" Type="http://schemas.openxmlformats.org/officeDocument/2006/relationships/hyperlink" Target="https://www.nhl.com/gamecenter/2016030244" TargetMode="External"/><Relationship Id="rId9" Type="http://schemas.openxmlformats.org/officeDocument/2006/relationships/hyperlink" Target="https://www.nhl.com/gamecenter/2016030245" TargetMode="External"/><Relationship Id="rId140" Type="http://schemas.openxmlformats.org/officeDocument/2006/relationships/hyperlink" Target="https://www.nhl.com/gamecenter/2016030233" TargetMode="External"/><Relationship Id="rId141" Type="http://schemas.openxmlformats.org/officeDocument/2006/relationships/hyperlink" Target="https://www.nhl.com/gamecenter/2016030234" TargetMode="External"/></Relationships>
</file>

<file path=xl/worksheets/_rels/sheet6.xml.rels><?xml version="1.0" encoding="UTF-8" standalone="yes"?>
<Relationships xmlns="http://schemas.openxmlformats.org/package/2006/relationships"><Relationship Id="rId11" Type="http://schemas.openxmlformats.org/officeDocument/2006/relationships/hyperlink" Target="https://www.nhl.com/gamecenter/2016030415" TargetMode="External"/><Relationship Id="rId12" Type="http://schemas.openxmlformats.org/officeDocument/2006/relationships/hyperlink" Target="https://www.nhl.com/gamecenter/2016030416" TargetMode="External"/><Relationship Id="rId1" Type="http://schemas.openxmlformats.org/officeDocument/2006/relationships/hyperlink" Target="https://www.nhl.com/gamecenter/2016030411" TargetMode="External"/><Relationship Id="rId2" Type="http://schemas.openxmlformats.org/officeDocument/2006/relationships/hyperlink" Target="https://www.nhl.com/gamecenter/2016030412" TargetMode="External"/><Relationship Id="rId3" Type="http://schemas.openxmlformats.org/officeDocument/2006/relationships/hyperlink" Target="https://www.nhl.com/gamecenter/2016030413" TargetMode="External"/><Relationship Id="rId4" Type="http://schemas.openxmlformats.org/officeDocument/2006/relationships/hyperlink" Target="https://www.nhl.com/gamecenter/2016030414" TargetMode="External"/><Relationship Id="rId5" Type="http://schemas.openxmlformats.org/officeDocument/2006/relationships/hyperlink" Target="https://www.nhl.com/gamecenter/2016030415" TargetMode="External"/><Relationship Id="rId6" Type="http://schemas.openxmlformats.org/officeDocument/2006/relationships/hyperlink" Target="https://www.nhl.com/gamecenter/2016030416" TargetMode="External"/><Relationship Id="rId7" Type="http://schemas.openxmlformats.org/officeDocument/2006/relationships/hyperlink" Target="https://www.nhl.com/gamecenter/2016030411" TargetMode="External"/><Relationship Id="rId8" Type="http://schemas.openxmlformats.org/officeDocument/2006/relationships/hyperlink" Target="https://www.nhl.com/gamecenter/2016030412" TargetMode="External"/><Relationship Id="rId9" Type="http://schemas.openxmlformats.org/officeDocument/2006/relationships/hyperlink" Target="https://www.nhl.com/gamecenter/2016030413" TargetMode="External"/><Relationship Id="rId10" Type="http://schemas.openxmlformats.org/officeDocument/2006/relationships/hyperlink" Target="https://www.nhl.com/gamecenter/2016030414" TargetMode="External"/></Relationships>
</file>

<file path=xl/worksheets/_rels/sheet9.xml.rels><?xml version="1.0" encoding="UTF-8" standalone="yes"?>
<Relationships xmlns="http://schemas.openxmlformats.org/package/2006/relationships"><Relationship Id="rId142" Type="http://schemas.openxmlformats.org/officeDocument/2006/relationships/hyperlink" Target="https://www.nhl.com/gamecenter/2016030133" TargetMode="External"/><Relationship Id="rId143" Type="http://schemas.openxmlformats.org/officeDocument/2006/relationships/hyperlink" Target="https://www.nhl.com/gamecenter/2016030134" TargetMode="External"/><Relationship Id="rId144" Type="http://schemas.openxmlformats.org/officeDocument/2006/relationships/hyperlink" Target="https://www.nhl.com/gamecenter/2016030135" TargetMode="External"/><Relationship Id="rId145" Type="http://schemas.openxmlformats.org/officeDocument/2006/relationships/hyperlink" Target="https://www.nhl.com/gamecenter/2016030136" TargetMode="External"/><Relationship Id="rId146" Type="http://schemas.openxmlformats.org/officeDocument/2006/relationships/hyperlink" Target="https://www.nhl.com/gamecenter/2016030131" TargetMode="External"/><Relationship Id="rId147" Type="http://schemas.openxmlformats.org/officeDocument/2006/relationships/hyperlink" Target="https://www.nhl.com/gamecenter/2016030132" TargetMode="External"/><Relationship Id="rId148" Type="http://schemas.openxmlformats.org/officeDocument/2006/relationships/hyperlink" Target="https://www.nhl.com/gamecenter/2016030133" TargetMode="External"/><Relationship Id="rId149" Type="http://schemas.openxmlformats.org/officeDocument/2006/relationships/hyperlink" Target="https://www.nhl.com/gamecenter/2016030134" TargetMode="External"/><Relationship Id="rId40" Type="http://schemas.openxmlformats.org/officeDocument/2006/relationships/hyperlink" Target="https://www.nhl.com/gamecenter/2016030242" TargetMode="External"/><Relationship Id="rId41" Type="http://schemas.openxmlformats.org/officeDocument/2006/relationships/hyperlink" Target="https://www.nhl.com/gamecenter/2016030243" TargetMode="External"/><Relationship Id="rId42" Type="http://schemas.openxmlformats.org/officeDocument/2006/relationships/hyperlink" Target="https://www.nhl.com/gamecenter/2016030244" TargetMode="External"/><Relationship Id="rId43" Type="http://schemas.openxmlformats.org/officeDocument/2006/relationships/hyperlink" Target="https://www.nhl.com/gamecenter/2016030245" TargetMode="External"/><Relationship Id="rId44" Type="http://schemas.openxmlformats.org/officeDocument/2006/relationships/hyperlink" Target="https://www.nhl.com/gamecenter/2016030246" TargetMode="External"/><Relationship Id="rId45" Type="http://schemas.openxmlformats.org/officeDocument/2006/relationships/hyperlink" Target="https://www.nhl.com/gamecenter/2016030247" TargetMode="External"/><Relationship Id="rId46" Type="http://schemas.openxmlformats.org/officeDocument/2006/relationships/hyperlink" Target="https://www.nhl.com/gamecenter/2016030161" TargetMode="External"/><Relationship Id="rId47" Type="http://schemas.openxmlformats.org/officeDocument/2006/relationships/hyperlink" Target="https://www.nhl.com/gamecenter/2016030162" TargetMode="External"/><Relationship Id="rId48" Type="http://schemas.openxmlformats.org/officeDocument/2006/relationships/hyperlink" Target="https://www.nhl.com/gamecenter/2016030163" TargetMode="External"/><Relationship Id="rId49" Type="http://schemas.openxmlformats.org/officeDocument/2006/relationships/hyperlink" Target="https://www.nhl.com/gamecenter/2016030164" TargetMode="External"/><Relationship Id="rId80" Type="http://schemas.openxmlformats.org/officeDocument/2006/relationships/hyperlink" Target="https://www.nhl.com/gamecenter/2016030212" TargetMode="External"/><Relationship Id="rId81" Type="http://schemas.openxmlformats.org/officeDocument/2006/relationships/hyperlink" Target="https://www.nhl.com/gamecenter/2016030213" TargetMode="External"/><Relationship Id="rId82" Type="http://schemas.openxmlformats.org/officeDocument/2006/relationships/hyperlink" Target="https://www.nhl.com/gamecenter/2016030214" TargetMode="External"/><Relationship Id="rId83" Type="http://schemas.openxmlformats.org/officeDocument/2006/relationships/hyperlink" Target="https://www.nhl.com/gamecenter/2016030215" TargetMode="External"/><Relationship Id="rId84" Type="http://schemas.openxmlformats.org/officeDocument/2006/relationships/hyperlink" Target="https://www.nhl.com/gamecenter/2016030216" TargetMode="External"/><Relationship Id="rId85" Type="http://schemas.openxmlformats.org/officeDocument/2006/relationships/hyperlink" Target="https://www.nhl.com/gamecenter/2016030121" TargetMode="External"/><Relationship Id="rId86" Type="http://schemas.openxmlformats.org/officeDocument/2006/relationships/hyperlink" Target="https://www.nhl.com/gamecenter/2016030122" TargetMode="External"/><Relationship Id="rId87" Type="http://schemas.openxmlformats.org/officeDocument/2006/relationships/hyperlink" Target="https://www.nhl.com/gamecenter/2016030123" TargetMode="External"/><Relationship Id="rId88" Type="http://schemas.openxmlformats.org/officeDocument/2006/relationships/hyperlink" Target="https://www.nhl.com/gamecenter/2016030124" TargetMode="External"/><Relationship Id="rId89" Type="http://schemas.openxmlformats.org/officeDocument/2006/relationships/hyperlink" Target="https://www.nhl.com/gamecenter/2016030125" TargetMode="External"/><Relationship Id="rId110" Type="http://schemas.openxmlformats.org/officeDocument/2006/relationships/hyperlink" Target="https://www.nhl.com/gamecenter/2016030222" TargetMode="External"/><Relationship Id="rId111" Type="http://schemas.openxmlformats.org/officeDocument/2006/relationships/hyperlink" Target="https://www.nhl.com/gamecenter/2016030223" TargetMode="External"/><Relationship Id="rId112" Type="http://schemas.openxmlformats.org/officeDocument/2006/relationships/hyperlink" Target="https://www.nhl.com/gamecenter/2016030224" TargetMode="External"/><Relationship Id="rId113" Type="http://schemas.openxmlformats.org/officeDocument/2006/relationships/hyperlink" Target="https://www.nhl.com/gamecenter/2016030225" TargetMode="External"/><Relationship Id="rId114" Type="http://schemas.openxmlformats.org/officeDocument/2006/relationships/hyperlink" Target="https://www.nhl.com/gamecenter/2016030226" TargetMode="External"/><Relationship Id="rId115" Type="http://schemas.openxmlformats.org/officeDocument/2006/relationships/hyperlink" Target="https://www.nhl.com/gamecenter/2016030227" TargetMode="External"/><Relationship Id="rId116" Type="http://schemas.openxmlformats.org/officeDocument/2006/relationships/hyperlink" Target="https://www.nhl.com/gamecenter/2016030311" TargetMode="External"/><Relationship Id="rId117" Type="http://schemas.openxmlformats.org/officeDocument/2006/relationships/hyperlink" Target="https://www.nhl.com/gamecenter/2016030312" TargetMode="External"/><Relationship Id="rId118" Type="http://schemas.openxmlformats.org/officeDocument/2006/relationships/hyperlink" Target="https://www.nhl.com/gamecenter/2016030313" TargetMode="External"/><Relationship Id="rId119" Type="http://schemas.openxmlformats.org/officeDocument/2006/relationships/hyperlink" Target="https://www.nhl.com/gamecenter/2016030314" TargetMode="External"/><Relationship Id="rId150" Type="http://schemas.openxmlformats.org/officeDocument/2006/relationships/hyperlink" Target="https://www.nhl.com/gamecenter/2016030135" TargetMode="External"/><Relationship Id="rId151" Type="http://schemas.openxmlformats.org/officeDocument/2006/relationships/hyperlink" Target="https://www.nhl.com/gamecenter/2016030136" TargetMode="External"/><Relationship Id="rId152" Type="http://schemas.openxmlformats.org/officeDocument/2006/relationships/hyperlink" Target="https://www.nhl.com/gamecenter/2016030221" TargetMode="External"/><Relationship Id="rId10" Type="http://schemas.openxmlformats.org/officeDocument/2006/relationships/hyperlink" Target="https://www.nhl.com/gamecenter/2016030246" TargetMode="External"/><Relationship Id="rId11" Type="http://schemas.openxmlformats.org/officeDocument/2006/relationships/hyperlink" Target="https://www.nhl.com/gamecenter/2016030247" TargetMode="External"/><Relationship Id="rId12" Type="http://schemas.openxmlformats.org/officeDocument/2006/relationships/hyperlink" Target="https://www.nhl.com/gamecenter/2016030321" TargetMode="External"/><Relationship Id="rId13" Type="http://schemas.openxmlformats.org/officeDocument/2006/relationships/hyperlink" Target="https://www.nhl.com/gamecenter/2016030322" TargetMode="External"/><Relationship Id="rId14" Type="http://schemas.openxmlformats.org/officeDocument/2006/relationships/hyperlink" Target="https://www.nhl.com/gamecenter/2016030323" TargetMode="External"/><Relationship Id="rId15" Type="http://schemas.openxmlformats.org/officeDocument/2006/relationships/hyperlink" Target="https://www.nhl.com/gamecenter/2016030324" TargetMode="External"/><Relationship Id="rId16" Type="http://schemas.openxmlformats.org/officeDocument/2006/relationships/hyperlink" Target="https://www.nhl.com/gamecenter/2016030325" TargetMode="External"/><Relationship Id="rId17" Type="http://schemas.openxmlformats.org/officeDocument/2006/relationships/hyperlink" Target="https://www.nhl.com/gamecenter/2016030326" TargetMode="External"/><Relationship Id="rId18" Type="http://schemas.openxmlformats.org/officeDocument/2006/relationships/hyperlink" Target="https://www.nhl.com/gamecenter/2016030121" TargetMode="External"/><Relationship Id="rId19" Type="http://schemas.openxmlformats.org/officeDocument/2006/relationships/hyperlink" Target="https://www.nhl.com/gamecenter/2016030122" TargetMode="External"/><Relationship Id="rId153" Type="http://schemas.openxmlformats.org/officeDocument/2006/relationships/hyperlink" Target="https://www.nhl.com/gamecenter/2016030222" TargetMode="External"/><Relationship Id="rId154" Type="http://schemas.openxmlformats.org/officeDocument/2006/relationships/hyperlink" Target="https://www.nhl.com/gamecenter/2016030223" TargetMode="External"/><Relationship Id="rId155" Type="http://schemas.openxmlformats.org/officeDocument/2006/relationships/hyperlink" Target="https://www.nhl.com/gamecenter/2016030224" TargetMode="External"/><Relationship Id="rId156" Type="http://schemas.openxmlformats.org/officeDocument/2006/relationships/hyperlink" Target="https://www.nhl.com/gamecenter/2016030225" TargetMode="External"/><Relationship Id="rId157" Type="http://schemas.openxmlformats.org/officeDocument/2006/relationships/hyperlink" Target="https://www.nhl.com/gamecenter/2016030226" TargetMode="External"/><Relationship Id="rId158" Type="http://schemas.openxmlformats.org/officeDocument/2006/relationships/hyperlink" Target="https://www.nhl.com/gamecenter/2016030227" TargetMode="External"/><Relationship Id="rId159" Type="http://schemas.openxmlformats.org/officeDocument/2006/relationships/drawing" Target="../drawings/drawing3.xml"/><Relationship Id="rId50" Type="http://schemas.openxmlformats.org/officeDocument/2006/relationships/hyperlink" Target="https://www.nhl.com/gamecenter/2016030165" TargetMode="External"/><Relationship Id="rId51" Type="http://schemas.openxmlformats.org/officeDocument/2006/relationships/hyperlink" Target="https://www.nhl.com/gamecenter/2016030111" TargetMode="External"/><Relationship Id="rId52" Type="http://schemas.openxmlformats.org/officeDocument/2006/relationships/hyperlink" Target="https://www.nhl.com/gamecenter/2016030112" TargetMode="External"/><Relationship Id="rId53" Type="http://schemas.openxmlformats.org/officeDocument/2006/relationships/hyperlink" Target="https://www.nhl.com/gamecenter/2016030113" TargetMode="External"/><Relationship Id="rId54" Type="http://schemas.openxmlformats.org/officeDocument/2006/relationships/hyperlink" Target="https://www.nhl.com/gamecenter/2016030114" TargetMode="External"/><Relationship Id="rId55" Type="http://schemas.openxmlformats.org/officeDocument/2006/relationships/hyperlink" Target="https://www.nhl.com/gamecenter/2016030115" TargetMode="External"/><Relationship Id="rId56" Type="http://schemas.openxmlformats.org/officeDocument/2006/relationships/hyperlink" Target="https://www.nhl.com/gamecenter/2016030116" TargetMode="External"/><Relationship Id="rId57" Type="http://schemas.openxmlformats.org/officeDocument/2006/relationships/hyperlink" Target="https://www.nhl.com/gamecenter/2016030151" TargetMode="External"/><Relationship Id="rId58" Type="http://schemas.openxmlformats.org/officeDocument/2006/relationships/hyperlink" Target="https://www.nhl.com/gamecenter/2016030152" TargetMode="External"/><Relationship Id="rId59" Type="http://schemas.openxmlformats.org/officeDocument/2006/relationships/hyperlink" Target="https://www.nhl.com/gamecenter/2016030153" TargetMode="External"/><Relationship Id="rId90" Type="http://schemas.openxmlformats.org/officeDocument/2006/relationships/hyperlink" Target="https://www.nhl.com/gamecenter/2016030126" TargetMode="External"/><Relationship Id="rId91" Type="http://schemas.openxmlformats.org/officeDocument/2006/relationships/hyperlink" Target="https://www.nhl.com/gamecenter/2016030211" TargetMode="External"/><Relationship Id="rId92" Type="http://schemas.openxmlformats.org/officeDocument/2006/relationships/hyperlink" Target="https://www.nhl.com/gamecenter/2016030212" TargetMode="External"/><Relationship Id="rId93" Type="http://schemas.openxmlformats.org/officeDocument/2006/relationships/hyperlink" Target="https://www.nhl.com/gamecenter/2016030213" TargetMode="External"/><Relationship Id="rId94" Type="http://schemas.openxmlformats.org/officeDocument/2006/relationships/hyperlink" Target="https://www.nhl.com/gamecenter/2016030214" TargetMode="External"/><Relationship Id="rId95" Type="http://schemas.openxmlformats.org/officeDocument/2006/relationships/hyperlink" Target="https://www.nhl.com/gamecenter/2016030215" TargetMode="External"/><Relationship Id="rId96" Type="http://schemas.openxmlformats.org/officeDocument/2006/relationships/hyperlink" Target="https://www.nhl.com/gamecenter/2016030216" TargetMode="External"/><Relationship Id="rId97" Type="http://schemas.openxmlformats.org/officeDocument/2006/relationships/hyperlink" Target="https://www.nhl.com/gamecenter/2016030311" TargetMode="External"/><Relationship Id="rId98" Type="http://schemas.openxmlformats.org/officeDocument/2006/relationships/hyperlink" Target="https://www.nhl.com/gamecenter/2016030312" TargetMode="External"/><Relationship Id="rId99" Type="http://schemas.openxmlformats.org/officeDocument/2006/relationships/hyperlink" Target="https://www.nhl.com/gamecenter/2016030313" TargetMode="External"/><Relationship Id="rId120" Type="http://schemas.openxmlformats.org/officeDocument/2006/relationships/hyperlink" Target="https://www.nhl.com/gamecenter/2016030315" TargetMode="External"/><Relationship Id="rId121" Type="http://schemas.openxmlformats.org/officeDocument/2006/relationships/hyperlink" Target="https://www.nhl.com/gamecenter/2016030316" TargetMode="External"/><Relationship Id="rId122" Type="http://schemas.openxmlformats.org/officeDocument/2006/relationships/hyperlink" Target="https://www.nhl.com/gamecenter/2016030317" TargetMode="External"/><Relationship Id="rId123" Type="http://schemas.openxmlformats.org/officeDocument/2006/relationships/hyperlink" Target="https://www.nhl.com/gamecenter/2016030181" TargetMode="External"/><Relationship Id="rId124" Type="http://schemas.openxmlformats.org/officeDocument/2006/relationships/hyperlink" Target="https://www.nhl.com/gamecenter/2016030182" TargetMode="External"/><Relationship Id="rId125" Type="http://schemas.openxmlformats.org/officeDocument/2006/relationships/hyperlink" Target="https://www.nhl.com/gamecenter/2016030183" TargetMode="External"/><Relationship Id="rId126" Type="http://schemas.openxmlformats.org/officeDocument/2006/relationships/hyperlink" Target="https://www.nhl.com/gamecenter/2016030184" TargetMode="External"/><Relationship Id="rId127" Type="http://schemas.openxmlformats.org/officeDocument/2006/relationships/hyperlink" Target="https://www.nhl.com/gamecenter/2016030185" TargetMode="External"/><Relationship Id="rId128" Type="http://schemas.openxmlformats.org/officeDocument/2006/relationships/hyperlink" Target="https://www.nhl.com/gamecenter/2016030186" TargetMode="External"/><Relationship Id="rId129" Type="http://schemas.openxmlformats.org/officeDocument/2006/relationships/hyperlink" Target="https://www.nhl.com/gamecenter/2016030161" TargetMode="External"/><Relationship Id="rId20" Type="http://schemas.openxmlformats.org/officeDocument/2006/relationships/hyperlink" Target="https://www.nhl.com/gamecenter/2016030123" TargetMode="External"/><Relationship Id="rId21" Type="http://schemas.openxmlformats.org/officeDocument/2006/relationships/hyperlink" Target="https://www.nhl.com/gamecenter/2016030124" TargetMode="External"/><Relationship Id="rId22" Type="http://schemas.openxmlformats.org/officeDocument/2006/relationships/hyperlink" Target="https://www.nhl.com/gamecenter/2016030125" TargetMode="External"/><Relationship Id="rId23" Type="http://schemas.openxmlformats.org/officeDocument/2006/relationships/hyperlink" Target="https://www.nhl.com/gamecenter/2016030126" TargetMode="External"/><Relationship Id="rId24" Type="http://schemas.openxmlformats.org/officeDocument/2006/relationships/hyperlink" Target="https://www.nhl.com/gamecenter/2016030171" TargetMode="External"/><Relationship Id="rId25" Type="http://schemas.openxmlformats.org/officeDocument/2006/relationships/hyperlink" Target="https://www.nhl.com/gamecenter/2016030172" TargetMode="External"/><Relationship Id="rId26" Type="http://schemas.openxmlformats.org/officeDocument/2006/relationships/hyperlink" Target="https://www.nhl.com/gamecenter/2016030173" TargetMode="External"/><Relationship Id="rId27" Type="http://schemas.openxmlformats.org/officeDocument/2006/relationships/hyperlink" Target="https://www.nhl.com/gamecenter/2016030174" TargetMode="External"/><Relationship Id="rId28" Type="http://schemas.openxmlformats.org/officeDocument/2006/relationships/hyperlink" Target="https://www.nhl.com/gamecenter/2016030141" TargetMode="External"/><Relationship Id="rId29" Type="http://schemas.openxmlformats.org/officeDocument/2006/relationships/hyperlink" Target="https://www.nhl.com/gamecenter/2016030142" TargetMode="External"/><Relationship Id="rId60" Type="http://schemas.openxmlformats.org/officeDocument/2006/relationships/hyperlink" Target="https://www.nhl.com/gamecenter/2016030154" TargetMode="External"/><Relationship Id="rId61" Type="http://schemas.openxmlformats.org/officeDocument/2006/relationships/hyperlink" Target="https://www.nhl.com/gamecenter/2016030231" TargetMode="External"/><Relationship Id="rId62" Type="http://schemas.openxmlformats.org/officeDocument/2006/relationships/hyperlink" Target="https://www.nhl.com/gamecenter/2016030232" TargetMode="External"/><Relationship Id="rId63" Type="http://schemas.openxmlformats.org/officeDocument/2006/relationships/hyperlink" Target="https://www.nhl.com/gamecenter/2016030233" TargetMode="External"/><Relationship Id="rId64" Type="http://schemas.openxmlformats.org/officeDocument/2006/relationships/hyperlink" Target="https://www.nhl.com/gamecenter/2016030234" TargetMode="External"/><Relationship Id="rId65" Type="http://schemas.openxmlformats.org/officeDocument/2006/relationships/hyperlink" Target="https://www.nhl.com/gamecenter/2016030235" TargetMode="External"/><Relationship Id="rId66" Type="http://schemas.openxmlformats.org/officeDocument/2006/relationships/hyperlink" Target="https://www.nhl.com/gamecenter/2016030236" TargetMode="External"/><Relationship Id="rId67" Type="http://schemas.openxmlformats.org/officeDocument/2006/relationships/hyperlink" Target="https://www.nhl.com/gamecenter/2016030321" TargetMode="External"/><Relationship Id="rId68" Type="http://schemas.openxmlformats.org/officeDocument/2006/relationships/hyperlink" Target="https://www.nhl.com/gamecenter/2016030322" TargetMode="External"/><Relationship Id="rId69" Type="http://schemas.openxmlformats.org/officeDocument/2006/relationships/hyperlink" Target="https://www.nhl.com/gamecenter/2016030323" TargetMode="External"/><Relationship Id="rId130" Type="http://schemas.openxmlformats.org/officeDocument/2006/relationships/hyperlink" Target="https://www.nhl.com/gamecenter/2016030162" TargetMode="External"/><Relationship Id="rId131" Type="http://schemas.openxmlformats.org/officeDocument/2006/relationships/hyperlink" Target="https://www.nhl.com/gamecenter/2016030163" TargetMode="External"/><Relationship Id="rId132" Type="http://schemas.openxmlformats.org/officeDocument/2006/relationships/hyperlink" Target="https://www.nhl.com/gamecenter/2016030164" TargetMode="External"/><Relationship Id="rId133" Type="http://schemas.openxmlformats.org/officeDocument/2006/relationships/hyperlink" Target="https://www.nhl.com/gamecenter/2016030165" TargetMode="External"/><Relationship Id="rId134" Type="http://schemas.openxmlformats.org/officeDocument/2006/relationships/hyperlink" Target="https://www.nhl.com/gamecenter/2016030231" TargetMode="External"/><Relationship Id="rId135" Type="http://schemas.openxmlformats.org/officeDocument/2006/relationships/hyperlink" Target="https://www.nhl.com/gamecenter/2016030232" TargetMode="External"/><Relationship Id="rId136" Type="http://schemas.openxmlformats.org/officeDocument/2006/relationships/hyperlink" Target="https://www.nhl.com/gamecenter/2016030233" TargetMode="External"/><Relationship Id="rId137" Type="http://schemas.openxmlformats.org/officeDocument/2006/relationships/hyperlink" Target="https://www.nhl.com/gamecenter/2016030234" TargetMode="External"/><Relationship Id="rId138" Type="http://schemas.openxmlformats.org/officeDocument/2006/relationships/hyperlink" Target="https://www.nhl.com/gamecenter/2016030235" TargetMode="External"/><Relationship Id="rId139" Type="http://schemas.openxmlformats.org/officeDocument/2006/relationships/hyperlink" Target="https://www.nhl.com/gamecenter/2016030236" TargetMode="External"/><Relationship Id="rId30" Type="http://schemas.openxmlformats.org/officeDocument/2006/relationships/hyperlink" Target="https://www.nhl.com/gamecenter/2016030143" TargetMode="External"/><Relationship Id="rId31" Type="http://schemas.openxmlformats.org/officeDocument/2006/relationships/hyperlink" Target="https://www.nhl.com/gamecenter/2016030144" TargetMode="External"/><Relationship Id="rId32" Type="http://schemas.openxmlformats.org/officeDocument/2006/relationships/hyperlink" Target="https://www.nhl.com/gamecenter/2016030145" TargetMode="External"/><Relationship Id="rId33" Type="http://schemas.openxmlformats.org/officeDocument/2006/relationships/hyperlink" Target="https://www.nhl.com/gamecenter/2016030181" TargetMode="External"/><Relationship Id="rId34" Type="http://schemas.openxmlformats.org/officeDocument/2006/relationships/hyperlink" Target="https://www.nhl.com/gamecenter/2016030182" TargetMode="External"/><Relationship Id="rId35" Type="http://schemas.openxmlformats.org/officeDocument/2006/relationships/hyperlink" Target="https://www.nhl.com/gamecenter/2016030183" TargetMode="External"/><Relationship Id="rId36" Type="http://schemas.openxmlformats.org/officeDocument/2006/relationships/hyperlink" Target="https://www.nhl.com/gamecenter/2016030184" TargetMode="External"/><Relationship Id="rId37" Type="http://schemas.openxmlformats.org/officeDocument/2006/relationships/hyperlink" Target="https://www.nhl.com/gamecenter/2016030185" TargetMode="External"/><Relationship Id="rId38" Type="http://schemas.openxmlformats.org/officeDocument/2006/relationships/hyperlink" Target="https://www.nhl.com/gamecenter/2016030186" TargetMode="External"/><Relationship Id="rId39" Type="http://schemas.openxmlformats.org/officeDocument/2006/relationships/hyperlink" Target="https://www.nhl.com/gamecenter/2016030241" TargetMode="External"/><Relationship Id="rId70" Type="http://schemas.openxmlformats.org/officeDocument/2006/relationships/hyperlink" Target="https://www.nhl.com/gamecenter/2016030324" TargetMode="External"/><Relationship Id="rId71" Type="http://schemas.openxmlformats.org/officeDocument/2006/relationships/hyperlink" Target="https://www.nhl.com/gamecenter/2016030325" TargetMode="External"/><Relationship Id="rId72" Type="http://schemas.openxmlformats.org/officeDocument/2006/relationships/hyperlink" Target="https://www.nhl.com/gamecenter/2016030326" TargetMode="External"/><Relationship Id="rId73" Type="http://schemas.openxmlformats.org/officeDocument/2006/relationships/hyperlink" Target="https://www.nhl.com/gamecenter/2016030111" TargetMode="External"/><Relationship Id="rId74" Type="http://schemas.openxmlformats.org/officeDocument/2006/relationships/hyperlink" Target="https://www.nhl.com/gamecenter/2016030112" TargetMode="External"/><Relationship Id="rId75" Type="http://schemas.openxmlformats.org/officeDocument/2006/relationships/hyperlink" Target="https://www.nhl.com/gamecenter/2016030113" TargetMode="External"/><Relationship Id="rId76" Type="http://schemas.openxmlformats.org/officeDocument/2006/relationships/hyperlink" Target="https://www.nhl.com/gamecenter/2016030114" TargetMode="External"/><Relationship Id="rId77" Type="http://schemas.openxmlformats.org/officeDocument/2006/relationships/hyperlink" Target="https://www.nhl.com/gamecenter/2016030115" TargetMode="External"/><Relationship Id="rId78" Type="http://schemas.openxmlformats.org/officeDocument/2006/relationships/hyperlink" Target="https://www.nhl.com/gamecenter/2016030116" TargetMode="External"/><Relationship Id="rId79" Type="http://schemas.openxmlformats.org/officeDocument/2006/relationships/hyperlink" Target="https://www.nhl.com/gamecenter/2016030211" TargetMode="External"/><Relationship Id="rId1" Type="http://schemas.openxmlformats.org/officeDocument/2006/relationships/hyperlink" Target="https://www.nhl.com/gamecenter/2016030171" TargetMode="External"/><Relationship Id="rId2" Type="http://schemas.openxmlformats.org/officeDocument/2006/relationships/hyperlink" Target="https://www.nhl.com/gamecenter/2016030172" TargetMode="External"/><Relationship Id="rId3" Type="http://schemas.openxmlformats.org/officeDocument/2006/relationships/hyperlink" Target="https://www.nhl.com/gamecenter/2016030173" TargetMode="External"/><Relationship Id="rId4" Type="http://schemas.openxmlformats.org/officeDocument/2006/relationships/hyperlink" Target="https://www.nhl.com/gamecenter/2016030174" TargetMode="External"/><Relationship Id="rId100" Type="http://schemas.openxmlformats.org/officeDocument/2006/relationships/hyperlink" Target="https://www.nhl.com/gamecenter/2016030314" TargetMode="External"/><Relationship Id="rId101" Type="http://schemas.openxmlformats.org/officeDocument/2006/relationships/hyperlink" Target="https://www.nhl.com/gamecenter/2016030315" TargetMode="External"/><Relationship Id="rId102" Type="http://schemas.openxmlformats.org/officeDocument/2006/relationships/hyperlink" Target="https://www.nhl.com/gamecenter/2016030316" TargetMode="External"/><Relationship Id="rId103" Type="http://schemas.openxmlformats.org/officeDocument/2006/relationships/hyperlink" Target="https://www.nhl.com/gamecenter/2016030317" TargetMode="External"/><Relationship Id="rId104" Type="http://schemas.openxmlformats.org/officeDocument/2006/relationships/hyperlink" Target="https://www.nhl.com/gamecenter/2016030141" TargetMode="External"/><Relationship Id="rId105" Type="http://schemas.openxmlformats.org/officeDocument/2006/relationships/hyperlink" Target="https://www.nhl.com/gamecenter/2016030142" TargetMode="External"/><Relationship Id="rId106" Type="http://schemas.openxmlformats.org/officeDocument/2006/relationships/hyperlink" Target="https://www.nhl.com/gamecenter/2016030143" TargetMode="External"/><Relationship Id="rId107" Type="http://schemas.openxmlformats.org/officeDocument/2006/relationships/hyperlink" Target="https://www.nhl.com/gamecenter/2016030144" TargetMode="External"/><Relationship Id="rId108" Type="http://schemas.openxmlformats.org/officeDocument/2006/relationships/hyperlink" Target="https://www.nhl.com/gamecenter/2016030145" TargetMode="External"/><Relationship Id="rId109" Type="http://schemas.openxmlformats.org/officeDocument/2006/relationships/hyperlink" Target="https://www.nhl.com/gamecenter/2016030221" TargetMode="External"/><Relationship Id="rId5" Type="http://schemas.openxmlformats.org/officeDocument/2006/relationships/hyperlink" Target="https://www.nhl.com/gamecenter/2016030241" TargetMode="External"/><Relationship Id="rId6" Type="http://schemas.openxmlformats.org/officeDocument/2006/relationships/hyperlink" Target="https://www.nhl.com/gamecenter/2016030242" TargetMode="External"/><Relationship Id="rId7" Type="http://schemas.openxmlformats.org/officeDocument/2006/relationships/hyperlink" Target="https://www.nhl.com/gamecenter/2016030243" TargetMode="External"/><Relationship Id="rId8" Type="http://schemas.openxmlformats.org/officeDocument/2006/relationships/hyperlink" Target="https://www.nhl.com/gamecenter/2016030244" TargetMode="External"/><Relationship Id="rId9" Type="http://schemas.openxmlformats.org/officeDocument/2006/relationships/hyperlink" Target="https://www.nhl.com/gamecenter/2016030245" TargetMode="External"/><Relationship Id="rId140" Type="http://schemas.openxmlformats.org/officeDocument/2006/relationships/hyperlink" Target="https://www.nhl.com/gamecenter/2016030131" TargetMode="External"/><Relationship Id="rId141" Type="http://schemas.openxmlformats.org/officeDocument/2006/relationships/hyperlink" Target="https://www.nhl.com/gamecenter/20160301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Y163"/>
  <sheetViews>
    <sheetView workbookViewId="0">
      <selection activeCell="C1" sqref="C1:Y1"/>
    </sheetView>
  </sheetViews>
  <sheetFormatPr baseColWidth="10" defaultRowHeight="16" x14ac:dyDescent="0.2"/>
  <sheetData>
    <row r="1" spans="1:25" x14ac:dyDescent="0.2">
      <c r="A1" t="s">
        <v>141</v>
      </c>
      <c r="B1" t="s">
        <v>140</v>
      </c>
      <c r="C1" t="s">
        <v>139</v>
      </c>
      <c r="D1" t="s">
        <v>118</v>
      </c>
      <c r="E1" t="s">
        <v>119</v>
      </c>
      <c r="F1" t="s">
        <v>120</v>
      </c>
      <c r="G1" t="s">
        <v>121</v>
      </c>
      <c r="H1" t="s">
        <v>122</v>
      </c>
      <c r="I1" t="s">
        <v>123</v>
      </c>
      <c r="J1" t="s">
        <v>124</v>
      </c>
      <c r="K1" t="s">
        <v>125</v>
      </c>
      <c r="L1" t="s">
        <v>126</v>
      </c>
      <c r="M1" t="s">
        <v>127</v>
      </c>
      <c r="N1" t="s">
        <v>128</v>
      </c>
      <c r="O1" t="s">
        <v>129</v>
      </c>
      <c r="P1" t="s">
        <v>130</v>
      </c>
      <c r="Q1" t="s">
        <v>131</v>
      </c>
      <c r="R1" t="s">
        <v>135</v>
      </c>
      <c r="S1" t="s">
        <v>132</v>
      </c>
      <c r="T1" t="s">
        <v>133</v>
      </c>
      <c r="U1" t="s">
        <v>260</v>
      </c>
      <c r="V1" t="s">
        <v>134</v>
      </c>
      <c r="W1" t="s">
        <v>136</v>
      </c>
      <c r="X1" t="s">
        <v>137</v>
      </c>
      <c r="Y1" t="s">
        <v>138</v>
      </c>
    </row>
    <row r="2" spans="1:25" x14ac:dyDescent="0.2">
      <c r="A2">
        <v>1</v>
      </c>
      <c r="B2" t="s">
        <v>0</v>
      </c>
      <c r="C2" s="2" t="s">
        <v>7</v>
      </c>
      <c r="D2" t="s">
        <v>4</v>
      </c>
      <c r="E2">
        <v>1</v>
      </c>
      <c r="F2">
        <v>1</v>
      </c>
      <c r="G2">
        <v>0</v>
      </c>
      <c r="H2">
        <v>0</v>
      </c>
      <c r="I2">
        <v>0</v>
      </c>
      <c r="J2">
        <v>2</v>
      </c>
      <c r="K2">
        <v>3</v>
      </c>
      <c r="L2">
        <v>2</v>
      </c>
      <c r="M2">
        <v>0</v>
      </c>
      <c r="N2">
        <v>0</v>
      </c>
      <c r="O2">
        <v>41</v>
      </c>
      <c r="P2">
        <v>32</v>
      </c>
      <c r="Q2">
        <v>2</v>
      </c>
      <c r="R2">
        <v>7</v>
      </c>
      <c r="S2">
        <v>28.6</v>
      </c>
      <c r="T2">
        <v>5</v>
      </c>
      <c r="U2">
        <v>1</v>
      </c>
      <c r="V2">
        <v>80</v>
      </c>
      <c r="W2">
        <v>49</v>
      </c>
      <c r="X2">
        <v>29</v>
      </c>
      <c r="Y2">
        <v>62.8</v>
      </c>
    </row>
    <row r="3" spans="1:25" x14ac:dyDescent="0.2">
      <c r="A3">
        <v>2</v>
      </c>
      <c r="B3" t="s">
        <v>0</v>
      </c>
      <c r="C3" s="2" t="s">
        <v>11</v>
      </c>
      <c r="D3" t="s">
        <v>4</v>
      </c>
      <c r="E3">
        <v>1</v>
      </c>
      <c r="F3">
        <v>1</v>
      </c>
      <c r="G3">
        <v>0</v>
      </c>
      <c r="H3">
        <v>0</v>
      </c>
      <c r="I3">
        <v>0</v>
      </c>
      <c r="J3">
        <v>2</v>
      </c>
      <c r="K3">
        <v>3</v>
      </c>
      <c r="L3">
        <v>2</v>
      </c>
      <c r="M3">
        <v>0</v>
      </c>
      <c r="N3">
        <v>0</v>
      </c>
      <c r="O3">
        <v>29</v>
      </c>
      <c r="P3">
        <v>37</v>
      </c>
      <c r="Q3">
        <v>1</v>
      </c>
      <c r="R3">
        <v>4</v>
      </c>
      <c r="S3">
        <v>25</v>
      </c>
      <c r="T3">
        <v>3</v>
      </c>
      <c r="U3">
        <v>1</v>
      </c>
      <c r="V3">
        <v>66.7</v>
      </c>
      <c r="W3">
        <v>40</v>
      </c>
      <c r="X3">
        <v>28</v>
      </c>
      <c r="Y3">
        <v>58.8</v>
      </c>
    </row>
    <row r="4" spans="1:25" x14ac:dyDescent="0.2">
      <c r="A4">
        <v>3</v>
      </c>
      <c r="B4" t="s">
        <v>0</v>
      </c>
      <c r="C4" s="2" t="s">
        <v>10</v>
      </c>
      <c r="D4" t="s">
        <v>4</v>
      </c>
      <c r="E4">
        <v>1</v>
      </c>
      <c r="F4">
        <v>1</v>
      </c>
      <c r="G4">
        <v>0</v>
      </c>
      <c r="H4">
        <v>0</v>
      </c>
      <c r="I4">
        <v>0</v>
      </c>
      <c r="J4">
        <v>2</v>
      </c>
      <c r="K4">
        <v>5</v>
      </c>
      <c r="L4">
        <v>4</v>
      </c>
      <c r="M4">
        <v>0</v>
      </c>
      <c r="N4">
        <v>0</v>
      </c>
      <c r="O4">
        <v>27</v>
      </c>
      <c r="P4">
        <v>32</v>
      </c>
      <c r="Q4">
        <v>0</v>
      </c>
      <c r="R4">
        <v>0</v>
      </c>
      <c r="S4">
        <v>0</v>
      </c>
      <c r="T4">
        <v>5</v>
      </c>
      <c r="U4">
        <v>3</v>
      </c>
      <c r="V4">
        <v>40</v>
      </c>
      <c r="W4">
        <v>35</v>
      </c>
      <c r="X4">
        <v>39</v>
      </c>
      <c r="Y4">
        <v>47.3</v>
      </c>
    </row>
    <row r="5" spans="1:25" x14ac:dyDescent="0.2">
      <c r="A5">
        <v>4</v>
      </c>
      <c r="B5" t="s">
        <v>0</v>
      </c>
      <c r="C5" s="2" t="s">
        <v>3</v>
      </c>
      <c r="D5" t="s">
        <v>4</v>
      </c>
      <c r="E5">
        <v>1</v>
      </c>
      <c r="F5">
        <v>1</v>
      </c>
      <c r="G5">
        <v>0</v>
      </c>
      <c r="H5">
        <v>0</v>
      </c>
      <c r="I5">
        <v>0</v>
      </c>
      <c r="J5">
        <v>2</v>
      </c>
      <c r="K5">
        <v>3</v>
      </c>
      <c r="L5">
        <v>1</v>
      </c>
      <c r="M5">
        <v>0</v>
      </c>
      <c r="N5">
        <v>0</v>
      </c>
      <c r="O5">
        <v>25</v>
      </c>
      <c r="P5">
        <v>37</v>
      </c>
      <c r="Q5">
        <v>0</v>
      </c>
      <c r="R5">
        <v>2</v>
      </c>
      <c r="S5">
        <v>0</v>
      </c>
      <c r="T5">
        <v>3</v>
      </c>
      <c r="U5">
        <v>1</v>
      </c>
      <c r="V5">
        <v>66.7</v>
      </c>
      <c r="W5">
        <v>24</v>
      </c>
      <c r="X5">
        <v>33</v>
      </c>
      <c r="Y5">
        <v>42.1</v>
      </c>
    </row>
    <row r="6" spans="1:25" x14ac:dyDescent="0.2">
      <c r="A6">
        <v>5</v>
      </c>
      <c r="B6" t="s">
        <v>0</v>
      </c>
      <c r="C6" s="2" t="s">
        <v>18</v>
      </c>
      <c r="D6" t="s">
        <v>2</v>
      </c>
      <c r="E6">
        <v>1</v>
      </c>
      <c r="F6">
        <v>0</v>
      </c>
      <c r="G6">
        <v>1</v>
      </c>
      <c r="H6">
        <v>0</v>
      </c>
      <c r="I6">
        <v>0</v>
      </c>
      <c r="J6">
        <v>0</v>
      </c>
      <c r="K6">
        <v>3</v>
      </c>
      <c r="L6">
        <v>5</v>
      </c>
      <c r="M6">
        <v>0</v>
      </c>
      <c r="N6">
        <v>0</v>
      </c>
      <c r="O6">
        <v>36</v>
      </c>
      <c r="P6">
        <v>32</v>
      </c>
      <c r="Q6">
        <v>1</v>
      </c>
      <c r="R6">
        <v>3</v>
      </c>
      <c r="S6">
        <v>33.299999999999997</v>
      </c>
      <c r="T6">
        <v>5</v>
      </c>
      <c r="U6">
        <v>2</v>
      </c>
      <c r="V6">
        <v>60</v>
      </c>
      <c r="W6">
        <v>38</v>
      </c>
      <c r="X6">
        <v>29</v>
      </c>
      <c r="Y6">
        <v>56.7</v>
      </c>
    </row>
    <row r="7" spans="1:25" x14ac:dyDescent="0.2">
      <c r="A7">
        <v>6</v>
      </c>
      <c r="B7" t="s">
        <v>0</v>
      </c>
      <c r="C7" s="2" t="s">
        <v>14</v>
      </c>
      <c r="D7" t="s">
        <v>2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1</v>
      </c>
      <c r="L7">
        <v>2</v>
      </c>
      <c r="M7">
        <v>0</v>
      </c>
      <c r="N7">
        <v>0</v>
      </c>
      <c r="O7">
        <v>40</v>
      </c>
      <c r="P7">
        <v>23</v>
      </c>
      <c r="Q7">
        <v>1</v>
      </c>
      <c r="R7">
        <v>4</v>
      </c>
      <c r="S7">
        <v>25</v>
      </c>
      <c r="T7">
        <v>4</v>
      </c>
      <c r="U7">
        <v>1</v>
      </c>
      <c r="V7">
        <v>75</v>
      </c>
      <c r="W7">
        <v>44</v>
      </c>
      <c r="X7">
        <v>25</v>
      </c>
      <c r="Y7">
        <v>63.8</v>
      </c>
    </row>
    <row r="8" spans="1:25" x14ac:dyDescent="0.2">
      <c r="A8">
        <v>7</v>
      </c>
      <c r="B8" t="s">
        <v>0</v>
      </c>
      <c r="C8" s="2" t="s">
        <v>1</v>
      </c>
      <c r="D8" t="s">
        <v>2</v>
      </c>
      <c r="E8">
        <v>1</v>
      </c>
      <c r="F8">
        <v>1</v>
      </c>
      <c r="G8">
        <v>0</v>
      </c>
      <c r="H8">
        <v>0</v>
      </c>
      <c r="I8">
        <v>0</v>
      </c>
      <c r="J8">
        <v>2</v>
      </c>
      <c r="K8">
        <v>6</v>
      </c>
      <c r="L8">
        <v>3</v>
      </c>
      <c r="M8">
        <v>0</v>
      </c>
      <c r="N8">
        <v>0</v>
      </c>
      <c r="O8">
        <v>28</v>
      </c>
      <c r="P8">
        <v>27</v>
      </c>
      <c r="Q8">
        <v>0</v>
      </c>
      <c r="R8">
        <v>4</v>
      </c>
      <c r="S8">
        <v>0</v>
      </c>
      <c r="T8">
        <v>3</v>
      </c>
      <c r="U8">
        <v>0</v>
      </c>
      <c r="V8">
        <v>100</v>
      </c>
      <c r="W8">
        <v>37</v>
      </c>
      <c r="X8">
        <v>27</v>
      </c>
      <c r="Y8">
        <v>57.8</v>
      </c>
    </row>
    <row r="9" spans="1:25" x14ac:dyDescent="0.2">
      <c r="A9">
        <v>8</v>
      </c>
      <c r="B9" t="s">
        <v>0</v>
      </c>
      <c r="C9" s="2" t="s">
        <v>12</v>
      </c>
      <c r="D9" t="s">
        <v>2</v>
      </c>
      <c r="E9">
        <v>1</v>
      </c>
      <c r="F9">
        <v>1</v>
      </c>
      <c r="G9">
        <v>0</v>
      </c>
      <c r="H9">
        <v>0</v>
      </c>
      <c r="I9">
        <v>0</v>
      </c>
      <c r="J9">
        <v>2</v>
      </c>
      <c r="K9">
        <v>4</v>
      </c>
      <c r="L9">
        <v>3</v>
      </c>
      <c r="M9">
        <v>0</v>
      </c>
      <c r="N9">
        <v>0</v>
      </c>
      <c r="O9">
        <v>39</v>
      </c>
      <c r="P9">
        <v>32</v>
      </c>
      <c r="Q9">
        <v>0</v>
      </c>
      <c r="R9">
        <v>4</v>
      </c>
      <c r="S9">
        <v>0</v>
      </c>
      <c r="T9">
        <v>3</v>
      </c>
      <c r="U9">
        <v>1</v>
      </c>
      <c r="V9">
        <v>66.7</v>
      </c>
      <c r="W9">
        <v>38</v>
      </c>
      <c r="X9">
        <v>23</v>
      </c>
      <c r="Y9">
        <v>62.3</v>
      </c>
    </row>
    <row r="10" spans="1:25" x14ac:dyDescent="0.2">
      <c r="A10">
        <v>9</v>
      </c>
      <c r="B10" t="s">
        <v>0</v>
      </c>
      <c r="C10" s="2" t="s">
        <v>6</v>
      </c>
      <c r="D10" t="s">
        <v>2</v>
      </c>
      <c r="E10">
        <v>1</v>
      </c>
      <c r="F10">
        <v>1</v>
      </c>
      <c r="G10">
        <v>0</v>
      </c>
      <c r="H10">
        <v>0</v>
      </c>
      <c r="I10">
        <v>0</v>
      </c>
      <c r="J10">
        <v>2</v>
      </c>
      <c r="K10">
        <v>4</v>
      </c>
      <c r="L10">
        <v>3</v>
      </c>
      <c r="M10">
        <v>0</v>
      </c>
      <c r="N10">
        <v>0</v>
      </c>
      <c r="O10">
        <v>64</v>
      </c>
      <c r="P10">
        <v>38</v>
      </c>
      <c r="Q10">
        <v>0</v>
      </c>
      <c r="R10">
        <v>4</v>
      </c>
      <c r="S10">
        <v>0</v>
      </c>
      <c r="T10">
        <v>3</v>
      </c>
      <c r="U10">
        <v>1</v>
      </c>
      <c r="V10">
        <v>66.7</v>
      </c>
      <c r="W10">
        <v>50</v>
      </c>
      <c r="X10">
        <v>33</v>
      </c>
      <c r="Y10">
        <v>60.2</v>
      </c>
    </row>
    <row r="11" spans="1:25" x14ac:dyDescent="0.2">
      <c r="A11">
        <v>10</v>
      </c>
      <c r="B11" t="s">
        <v>0</v>
      </c>
      <c r="C11" s="2" t="s">
        <v>16</v>
      </c>
      <c r="D11" t="s">
        <v>2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1</v>
      </c>
      <c r="L11">
        <v>7</v>
      </c>
      <c r="M11">
        <v>0</v>
      </c>
      <c r="N11">
        <v>0</v>
      </c>
      <c r="O11">
        <v>35</v>
      </c>
      <c r="P11">
        <v>35</v>
      </c>
      <c r="Q11">
        <v>0</v>
      </c>
      <c r="R11">
        <v>3</v>
      </c>
      <c r="S11">
        <v>0</v>
      </c>
      <c r="T11">
        <v>7</v>
      </c>
      <c r="U11">
        <v>2</v>
      </c>
      <c r="V11">
        <v>71.400000000000006</v>
      </c>
      <c r="W11">
        <v>32</v>
      </c>
      <c r="X11">
        <v>39</v>
      </c>
      <c r="Y11">
        <v>45.1</v>
      </c>
    </row>
    <row r="12" spans="1:25" x14ac:dyDescent="0.2">
      <c r="A12">
        <v>11</v>
      </c>
      <c r="B12" t="s">
        <v>0</v>
      </c>
      <c r="C12" s="2" t="s">
        <v>5</v>
      </c>
      <c r="D12" t="s">
        <v>2</v>
      </c>
      <c r="E12">
        <v>1</v>
      </c>
      <c r="F12">
        <v>1</v>
      </c>
      <c r="G12">
        <v>0</v>
      </c>
      <c r="H12">
        <v>0</v>
      </c>
      <c r="I12">
        <v>0</v>
      </c>
      <c r="J12">
        <v>2</v>
      </c>
      <c r="K12">
        <v>2</v>
      </c>
      <c r="L12">
        <v>1</v>
      </c>
      <c r="M12">
        <v>0</v>
      </c>
      <c r="N12">
        <v>0</v>
      </c>
      <c r="O12">
        <v>30</v>
      </c>
      <c r="P12">
        <v>24</v>
      </c>
      <c r="Q12">
        <v>0</v>
      </c>
      <c r="R12">
        <v>1</v>
      </c>
      <c r="S12">
        <v>0</v>
      </c>
      <c r="T12">
        <v>1</v>
      </c>
      <c r="U12">
        <v>0</v>
      </c>
      <c r="V12">
        <v>100</v>
      </c>
      <c r="W12">
        <v>28</v>
      </c>
      <c r="X12">
        <v>22</v>
      </c>
      <c r="Y12">
        <v>56</v>
      </c>
    </row>
    <row r="13" spans="1:25" x14ac:dyDescent="0.2">
      <c r="A13">
        <v>12</v>
      </c>
      <c r="B13" t="s">
        <v>0</v>
      </c>
      <c r="C13" s="2" t="s">
        <v>17</v>
      </c>
      <c r="D13" t="s">
        <v>9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2</v>
      </c>
      <c r="L13">
        <v>3</v>
      </c>
      <c r="M13">
        <v>0</v>
      </c>
      <c r="N13">
        <v>0</v>
      </c>
      <c r="O13">
        <v>29</v>
      </c>
      <c r="P13">
        <v>46</v>
      </c>
      <c r="Q13">
        <v>0</v>
      </c>
      <c r="R13">
        <v>4</v>
      </c>
      <c r="S13">
        <v>0</v>
      </c>
      <c r="T13">
        <v>5</v>
      </c>
      <c r="U13">
        <v>0</v>
      </c>
      <c r="V13">
        <v>100</v>
      </c>
      <c r="W13">
        <v>40</v>
      </c>
      <c r="X13">
        <v>31</v>
      </c>
      <c r="Y13">
        <v>56.3</v>
      </c>
    </row>
    <row r="14" spans="1:25" x14ac:dyDescent="0.2">
      <c r="A14">
        <v>13</v>
      </c>
      <c r="B14" t="s">
        <v>0</v>
      </c>
      <c r="C14" s="2" t="s">
        <v>13</v>
      </c>
      <c r="D14" t="s">
        <v>9</v>
      </c>
      <c r="E14">
        <v>1</v>
      </c>
      <c r="F14">
        <v>1</v>
      </c>
      <c r="G14">
        <v>0</v>
      </c>
      <c r="H14">
        <v>0</v>
      </c>
      <c r="I14">
        <v>0</v>
      </c>
      <c r="J14">
        <v>2</v>
      </c>
      <c r="K14">
        <v>5</v>
      </c>
      <c r="L14">
        <v>3</v>
      </c>
      <c r="M14">
        <v>0</v>
      </c>
      <c r="N14">
        <v>0</v>
      </c>
      <c r="O14">
        <v>27</v>
      </c>
      <c r="P14">
        <v>33</v>
      </c>
      <c r="Q14">
        <v>1</v>
      </c>
      <c r="R14">
        <v>2</v>
      </c>
      <c r="S14">
        <v>50</v>
      </c>
      <c r="T14">
        <v>3</v>
      </c>
      <c r="U14">
        <v>0</v>
      </c>
      <c r="V14">
        <v>100</v>
      </c>
      <c r="W14">
        <v>34</v>
      </c>
      <c r="X14">
        <v>31</v>
      </c>
      <c r="Y14">
        <v>52.3</v>
      </c>
    </row>
    <row r="15" spans="1:25" x14ac:dyDescent="0.2">
      <c r="A15">
        <v>14</v>
      </c>
      <c r="B15" t="s">
        <v>0</v>
      </c>
      <c r="C15" s="2" t="s">
        <v>15</v>
      </c>
      <c r="D15" t="s">
        <v>9</v>
      </c>
      <c r="E15">
        <v>1</v>
      </c>
      <c r="F15">
        <v>0</v>
      </c>
      <c r="G15">
        <v>1</v>
      </c>
      <c r="H15">
        <v>0</v>
      </c>
      <c r="I15">
        <v>0</v>
      </c>
      <c r="J15">
        <v>0</v>
      </c>
      <c r="K15">
        <v>1</v>
      </c>
      <c r="L15">
        <v>2</v>
      </c>
      <c r="M15">
        <v>0</v>
      </c>
      <c r="N15">
        <v>0</v>
      </c>
      <c r="O15">
        <v>20</v>
      </c>
      <c r="P15">
        <v>40</v>
      </c>
      <c r="Q15">
        <v>1</v>
      </c>
      <c r="R15">
        <v>2</v>
      </c>
      <c r="S15">
        <v>50</v>
      </c>
      <c r="T15">
        <v>4</v>
      </c>
      <c r="U15">
        <v>1</v>
      </c>
      <c r="V15">
        <v>75</v>
      </c>
      <c r="W15">
        <v>28</v>
      </c>
      <c r="X15">
        <v>35</v>
      </c>
      <c r="Y15">
        <v>44.4</v>
      </c>
    </row>
    <row r="16" spans="1:25" x14ac:dyDescent="0.2">
      <c r="A16">
        <v>15</v>
      </c>
      <c r="B16" t="s">
        <v>0</v>
      </c>
      <c r="C16" s="2" t="s">
        <v>8</v>
      </c>
      <c r="D16" t="s">
        <v>9</v>
      </c>
      <c r="E16">
        <v>1</v>
      </c>
      <c r="F16">
        <v>1</v>
      </c>
      <c r="G16">
        <v>0</v>
      </c>
      <c r="H16">
        <v>0</v>
      </c>
      <c r="I16">
        <v>0</v>
      </c>
      <c r="J16">
        <v>2</v>
      </c>
      <c r="K16">
        <v>3</v>
      </c>
      <c r="L16">
        <v>2</v>
      </c>
      <c r="M16">
        <v>0</v>
      </c>
      <c r="N16">
        <v>0</v>
      </c>
      <c r="O16">
        <v>37</v>
      </c>
      <c r="P16">
        <v>34</v>
      </c>
      <c r="Q16">
        <v>0</v>
      </c>
      <c r="R16">
        <v>2</v>
      </c>
      <c r="S16">
        <v>0</v>
      </c>
      <c r="T16">
        <v>5</v>
      </c>
      <c r="U16">
        <v>0</v>
      </c>
      <c r="V16">
        <v>100</v>
      </c>
      <c r="W16">
        <v>40</v>
      </c>
      <c r="X16">
        <v>35</v>
      </c>
      <c r="Y16">
        <v>53.3</v>
      </c>
    </row>
    <row r="17" spans="1:25" x14ac:dyDescent="0.2">
      <c r="A17">
        <v>16</v>
      </c>
      <c r="B17" t="s">
        <v>0</v>
      </c>
      <c r="C17" s="2" t="s">
        <v>261</v>
      </c>
      <c r="D17" t="s">
        <v>9</v>
      </c>
      <c r="E17">
        <v>1</v>
      </c>
      <c r="F17">
        <v>0</v>
      </c>
      <c r="G17">
        <v>1</v>
      </c>
      <c r="H17">
        <v>0</v>
      </c>
      <c r="I17">
        <v>0</v>
      </c>
      <c r="J17">
        <v>0</v>
      </c>
      <c r="K17">
        <v>1</v>
      </c>
      <c r="L17">
        <v>3</v>
      </c>
      <c r="M17">
        <v>0</v>
      </c>
      <c r="N17">
        <v>0</v>
      </c>
      <c r="O17">
        <v>33</v>
      </c>
      <c r="P17">
        <v>29</v>
      </c>
      <c r="Q17">
        <v>0</v>
      </c>
      <c r="R17">
        <v>4</v>
      </c>
      <c r="S17">
        <v>0</v>
      </c>
      <c r="T17">
        <v>2</v>
      </c>
      <c r="U17">
        <v>1</v>
      </c>
      <c r="V17">
        <v>50</v>
      </c>
      <c r="W17">
        <v>31</v>
      </c>
      <c r="X17">
        <v>27</v>
      </c>
      <c r="Y17">
        <v>53.4</v>
      </c>
    </row>
    <row r="18" spans="1:25" x14ac:dyDescent="0.2">
      <c r="A18">
        <v>17</v>
      </c>
      <c r="B18" t="s">
        <v>0</v>
      </c>
      <c r="C18" s="2" t="s">
        <v>262</v>
      </c>
      <c r="D18" t="s">
        <v>9</v>
      </c>
      <c r="E18">
        <v>1</v>
      </c>
      <c r="F18">
        <v>0</v>
      </c>
      <c r="G18">
        <v>1</v>
      </c>
      <c r="H18">
        <v>0</v>
      </c>
      <c r="I18">
        <v>0</v>
      </c>
      <c r="J18">
        <v>0</v>
      </c>
      <c r="K18">
        <v>3</v>
      </c>
      <c r="L18">
        <v>6</v>
      </c>
      <c r="M18">
        <v>0</v>
      </c>
      <c r="N18">
        <v>0</v>
      </c>
      <c r="O18">
        <v>41</v>
      </c>
      <c r="P18">
        <v>18</v>
      </c>
      <c r="Q18">
        <v>0</v>
      </c>
      <c r="R18">
        <v>4</v>
      </c>
      <c r="S18">
        <v>0</v>
      </c>
      <c r="T18">
        <v>3</v>
      </c>
      <c r="U18">
        <v>0</v>
      </c>
      <c r="V18">
        <v>100</v>
      </c>
      <c r="W18">
        <v>43</v>
      </c>
      <c r="X18">
        <v>26</v>
      </c>
      <c r="Y18">
        <v>62.3</v>
      </c>
    </row>
    <row r="19" spans="1:25" x14ac:dyDescent="0.2">
      <c r="A19">
        <v>18</v>
      </c>
      <c r="B19" t="s">
        <v>55</v>
      </c>
      <c r="C19" s="2" t="s">
        <v>56</v>
      </c>
      <c r="D19" t="s">
        <v>57</v>
      </c>
      <c r="E19">
        <v>1</v>
      </c>
      <c r="F19">
        <v>1</v>
      </c>
      <c r="G19">
        <v>0</v>
      </c>
      <c r="H19">
        <v>0</v>
      </c>
      <c r="I19">
        <v>0</v>
      </c>
      <c r="J19">
        <v>2</v>
      </c>
      <c r="K19">
        <v>2</v>
      </c>
      <c r="L19">
        <v>1</v>
      </c>
      <c r="M19">
        <v>0</v>
      </c>
      <c r="N19">
        <v>0</v>
      </c>
      <c r="O19">
        <v>25</v>
      </c>
      <c r="P19">
        <v>27</v>
      </c>
      <c r="Q19">
        <v>0</v>
      </c>
      <c r="R19">
        <v>4</v>
      </c>
      <c r="S19">
        <v>0</v>
      </c>
      <c r="T19">
        <v>2</v>
      </c>
      <c r="U19">
        <v>0</v>
      </c>
      <c r="V19">
        <v>100</v>
      </c>
      <c r="W19">
        <v>26</v>
      </c>
      <c r="X19">
        <v>26</v>
      </c>
      <c r="Y19">
        <v>50</v>
      </c>
    </row>
    <row r="20" spans="1:25" x14ac:dyDescent="0.2">
      <c r="A20">
        <v>19</v>
      </c>
      <c r="B20" t="s">
        <v>55</v>
      </c>
      <c r="C20" s="2" t="s">
        <v>62</v>
      </c>
      <c r="D20" t="s">
        <v>57</v>
      </c>
      <c r="E20">
        <v>1</v>
      </c>
      <c r="F20">
        <v>0</v>
      </c>
      <c r="G20">
        <v>1</v>
      </c>
      <c r="H20">
        <v>0</v>
      </c>
      <c r="I20">
        <v>0</v>
      </c>
      <c r="J20">
        <v>0</v>
      </c>
      <c r="K20">
        <v>3</v>
      </c>
      <c r="L20">
        <v>4</v>
      </c>
      <c r="M20">
        <v>0</v>
      </c>
      <c r="N20">
        <v>0</v>
      </c>
      <c r="O20">
        <v>29</v>
      </c>
      <c r="P20">
        <v>29</v>
      </c>
      <c r="Q20">
        <v>1</v>
      </c>
      <c r="R20">
        <v>3</v>
      </c>
      <c r="S20">
        <v>33.299999999999997</v>
      </c>
      <c r="T20">
        <v>4</v>
      </c>
      <c r="U20">
        <v>1</v>
      </c>
      <c r="V20">
        <v>75</v>
      </c>
      <c r="W20">
        <v>23</v>
      </c>
      <c r="X20">
        <v>27</v>
      </c>
      <c r="Y20">
        <v>46</v>
      </c>
    </row>
    <row r="21" spans="1:25" x14ac:dyDescent="0.2">
      <c r="A21">
        <v>20</v>
      </c>
      <c r="B21" t="s">
        <v>55</v>
      </c>
      <c r="C21" s="2" t="s">
        <v>63</v>
      </c>
      <c r="D21" t="s">
        <v>57</v>
      </c>
      <c r="E21">
        <v>1</v>
      </c>
      <c r="F21">
        <v>0</v>
      </c>
      <c r="G21">
        <v>1</v>
      </c>
      <c r="H21">
        <v>0</v>
      </c>
      <c r="I21">
        <v>0</v>
      </c>
      <c r="J21">
        <v>0</v>
      </c>
      <c r="K21">
        <v>3</v>
      </c>
      <c r="L21">
        <v>4</v>
      </c>
      <c r="M21">
        <v>0</v>
      </c>
      <c r="N21">
        <v>0</v>
      </c>
      <c r="O21">
        <v>20</v>
      </c>
      <c r="P21">
        <v>32</v>
      </c>
      <c r="Q21">
        <v>1</v>
      </c>
      <c r="R21">
        <v>3</v>
      </c>
      <c r="S21">
        <v>33.299999999999997</v>
      </c>
      <c r="T21">
        <v>4</v>
      </c>
      <c r="U21">
        <v>2</v>
      </c>
      <c r="V21">
        <v>50</v>
      </c>
      <c r="W21">
        <v>28</v>
      </c>
      <c r="X21">
        <v>34</v>
      </c>
      <c r="Y21">
        <v>45.2</v>
      </c>
    </row>
    <row r="22" spans="1:25" x14ac:dyDescent="0.2">
      <c r="A22">
        <v>21</v>
      </c>
      <c r="B22" t="s">
        <v>55</v>
      </c>
      <c r="C22" s="2" t="s">
        <v>65</v>
      </c>
      <c r="D22" t="s">
        <v>57</v>
      </c>
      <c r="E22">
        <v>1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22</v>
      </c>
      <c r="P22">
        <v>27</v>
      </c>
      <c r="Q22">
        <v>0</v>
      </c>
      <c r="R22">
        <v>1</v>
      </c>
      <c r="S22">
        <v>0</v>
      </c>
      <c r="T22">
        <v>3</v>
      </c>
      <c r="U22">
        <v>0</v>
      </c>
      <c r="V22">
        <v>100</v>
      </c>
      <c r="W22">
        <v>25</v>
      </c>
      <c r="X22">
        <v>29</v>
      </c>
      <c r="Y22">
        <v>46.3</v>
      </c>
    </row>
    <row r="23" spans="1:25" x14ac:dyDescent="0.2">
      <c r="A23">
        <v>22</v>
      </c>
      <c r="B23" t="s">
        <v>55</v>
      </c>
      <c r="C23" s="2" t="s">
        <v>68</v>
      </c>
      <c r="D23" t="s">
        <v>57</v>
      </c>
      <c r="E23">
        <v>1</v>
      </c>
      <c r="F23">
        <v>1</v>
      </c>
      <c r="G23">
        <v>0</v>
      </c>
      <c r="H23">
        <v>0</v>
      </c>
      <c r="I23">
        <v>0</v>
      </c>
      <c r="J23">
        <v>2</v>
      </c>
      <c r="K23">
        <v>3</v>
      </c>
      <c r="L23">
        <v>2</v>
      </c>
      <c r="M23">
        <v>0</v>
      </c>
      <c r="N23">
        <v>0</v>
      </c>
      <c r="O23">
        <v>39</v>
      </c>
      <c r="P23">
        <v>43</v>
      </c>
      <c r="Q23">
        <v>0</v>
      </c>
      <c r="R23">
        <v>3</v>
      </c>
      <c r="S23">
        <v>0</v>
      </c>
      <c r="T23">
        <v>5</v>
      </c>
      <c r="U23">
        <v>0</v>
      </c>
      <c r="V23">
        <v>100</v>
      </c>
      <c r="W23">
        <v>55</v>
      </c>
      <c r="X23">
        <v>47</v>
      </c>
      <c r="Y23">
        <v>53.9</v>
      </c>
    </row>
    <row r="24" spans="1:25" x14ac:dyDescent="0.2">
      <c r="A24">
        <v>23</v>
      </c>
      <c r="B24" t="s">
        <v>55</v>
      </c>
      <c r="C24" s="2" t="s">
        <v>69</v>
      </c>
      <c r="D24" t="s">
        <v>57</v>
      </c>
      <c r="E24">
        <v>1</v>
      </c>
      <c r="F24">
        <v>0</v>
      </c>
      <c r="G24">
        <v>1</v>
      </c>
      <c r="H24">
        <v>0</v>
      </c>
      <c r="I24">
        <v>0</v>
      </c>
      <c r="J24">
        <v>0</v>
      </c>
      <c r="K24">
        <v>2</v>
      </c>
      <c r="L24">
        <v>3</v>
      </c>
      <c r="M24">
        <v>0</v>
      </c>
      <c r="N24">
        <v>0</v>
      </c>
      <c r="O24">
        <v>30</v>
      </c>
      <c r="P24">
        <v>29</v>
      </c>
      <c r="Q24">
        <v>1</v>
      </c>
      <c r="R24">
        <v>2</v>
      </c>
      <c r="S24">
        <v>50</v>
      </c>
      <c r="T24">
        <v>5</v>
      </c>
      <c r="U24">
        <v>2</v>
      </c>
      <c r="V24">
        <v>60</v>
      </c>
      <c r="W24">
        <v>34</v>
      </c>
      <c r="X24">
        <v>27</v>
      </c>
      <c r="Y24">
        <v>55.7</v>
      </c>
    </row>
    <row r="25" spans="1:25" x14ac:dyDescent="0.2">
      <c r="A25">
        <v>24</v>
      </c>
      <c r="B25" t="s">
        <v>160</v>
      </c>
      <c r="C25" s="2" t="s">
        <v>161</v>
      </c>
      <c r="D25" t="s">
        <v>162</v>
      </c>
      <c r="E25">
        <v>1</v>
      </c>
      <c r="F25">
        <v>0</v>
      </c>
      <c r="G25">
        <v>1</v>
      </c>
      <c r="H25">
        <v>0</v>
      </c>
      <c r="I25">
        <v>0</v>
      </c>
      <c r="J25">
        <v>0</v>
      </c>
      <c r="K25">
        <v>2</v>
      </c>
      <c r="L25">
        <v>3</v>
      </c>
      <c r="M25">
        <v>0</v>
      </c>
      <c r="N25">
        <v>0</v>
      </c>
      <c r="O25">
        <v>32</v>
      </c>
      <c r="P25">
        <v>41</v>
      </c>
      <c r="Q25">
        <v>1</v>
      </c>
      <c r="R25">
        <v>5</v>
      </c>
      <c r="S25">
        <v>20</v>
      </c>
      <c r="T25">
        <v>7</v>
      </c>
      <c r="U25">
        <v>2</v>
      </c>
      <c r="V25">
        <v>71.400000000000006</v>
      </c>
      <c r="W25">
        <v>29</v>
      </c>
      <c r="X25">
        <v>49</v>
      </c>
      <c r="Y25">
        <v>37.200000000000003</v>
      </c>
    </row>
    <row r="26" spans="1:25" x14ac:dyDescent="0.2">
      <c r="A26">
        <v>25</v>
      </c>
      <c r="B26" t="s">
        <v>160</v>
      </c>
      <c r="C26" s="2" t="s">
        <v>163</v>
      </c>
      <c r="D26" t="s">
        <v>162</v>
      </c>
      <c r="E26">
        <v>1</v>
      </c>
      <c r="F26">
        <v>0</v>
      </c>
      <c r="G26">
        <v>1</v>
      </c>
      <c r="H26">
        <v>0</v>
      </c>
      <c r="I26">
        <v>0</v>
      </c>
      <c r="J26">
        <v>0</v>
      </c>
      <c r="K26">
        <v>2</v>
      </c>
      <c r="L26">
        <v>3</v>
      </c>
      <c r="M26">
        <v>0</v>
      </c>
      <c r="N26">
        <v>0</v>
      </c>
      <c r="O26">
        <v>37</v>
      </c>
      <c r="P26">
        <v>29</v>
      </c>
      <c r="Q26">
        <v>1</v>
      </c>
      <c r="R26">
        <v>3</v>
      </c>
      <c r="S26">
        <v>33.299999999999997</v>
      </c>
      <c r="T26">
        <v>4</v>
      </c>
      <c r="U26">
        <v>1</v>
      </c>
      <c r="V26">
        <v>75</v>
      </c>
      <c r="W26">
        <v>28</v>
      </c>
      <c r="X26">
        <v>40</v>
      </c>
      <c r="Y26">
        <v>41.2</v>
      </c>
    </row>
    <row r="27" spans="1:25" x14ac:dyDescent="0.2">
      <c r="A27">
        <v>26</v>
      </c>
      <c r="B27" t="s">
        <v>160</v>
      </c>
      <c r="C27" s="2" t="s">
        <v>164</v>
      </c>
      <c r="D27" t="s">
        <v>162</v>
      </c>
      <c r="E27">
        <v>1</v>
      </c>
      <c r="F27">
        <v>0</v>
      </c>
      <c r="G27">
        <v>1</v>
      </c>
      <c r="H27">
        <v>0</v>
      </c>
      <c r="I27">
        <v>0</v>
      </c>
      <c r="J27">
        <v>0</v>
      </c>
      <c r="K27">
        <v>4</v>
      </c>
      <c r="L27">
        <v>5</v>
      </c>
      <c r="M27">
        <v>0</v>
      </c>
      <c r="N27">
        <v>0</v>
      </c>
      <c r="O27">
        <v>32</v>
      </c>
      <c r="P27">
        <v>27</v>
      </c>
      <c r="Q27">
        <v>3</v>
      </c>
      <c r="R27">
        <v>5</v>
      </c>
      <c r="S27">
        <v>60</v>
      </c>
      <c r="T27">
        <v>0</v>
      </c>
      <c r="U27">
        <v>0</v>
      </c>
      <c r="V27">
        <v>0</v>
      </c>
      <c r="W27">
        <v>39</v>
      </c>
      <c r="X27">
        <v>35</v>
      </c>
      <c r="Y27">
        <v>52.7</v>
      </c>
    </row>
    <row r="28" spans="1:25" x14ac:dyDescent="0.2">
      <c r="A28">
        <v>27</v>
      </c>
      <c r="B28" t="s">
        <v>160</v>
      </c>
      <c r="C28" s="2" t="s">
        <v>165</v>
      </c>
      <c r="D28" t="s">
        <v>162</v>
      </c>
      <c r="E28">
        <v>1</v>
      </c>
      <c r="F28">
        <v>0</v>
      </c>
      <c r="G28">
        <v>1</v>
      </c>
      <c r="H28">
        <v>0</v>
      </c>
      <c r="I28">
        <v>0</v>
      </c>
      <c r="J28">
        <v>0</v>
      </c>
      <c r="K28">
        <v>1</v>
      </c>
      <c r="L28">
        <v>3</v>
      </c>
      <c r="M28">
        <v>0</v>
      </c>
      <c r="N28">
        <v>0</v>
      </c>
      <c r="O28">
        <v>37</v>
      </c>
      <c r="P28">
        <v>25</v>
      </c>
      <c r="Q28">
        <v>1</v>
      </c>
      <c r="R28">
        <v>3</v>
      </c>
      <c r="S28">
        <v>33.299999999999997</v>
      </c>
      <c r="T28">
        <v>2</v>
      </c>
      <c r="U28">
        <v>0</v>
      </c>
      <c r="V28">
        <v>100</v>
      </c>
      <c r="W28">
        <v>33</v>
      </c>
      <c r="X28">
        <v>24</v>
      </c>
      <c r="Y28">
        <v>57.9</v>
      </c>
    </row>
    <row r="29" spans="1:25" x14ac:dyDescent="0.2">
      <c r="A29">
        <v>28</v>
      </c>
      <c r="B29" t="s">
        <v>101</v>
      </c>
      <c r="C29" s="2" t="s">
        <v>102</v>
      </c>
      <c r="D29" t="s">
        <v>9</v>
      </c>
      <c r="E29">
        <v>1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29</v>
      </c>
      <c r="P29">
        <v>20</v>
      </c>
      <c r="Q29">
        <v>0</v>
      </c>
      <c r="R29">
        <v>2</v>
      </c>
      <c r="S29">
        <v>0</v>
      </c>
      <c r="T29">
        <v>1</v>
      </c>
      <c r="U29">
        <v>0</v>
      </c>
      <c r="V29">
        <v>100</v>
      </c>
      <c r="W29">
        <v>31</v>
      </c>
      <c r="X29">
        <v>24</v>
      </c>
      <c r="Y29">
        <v>56.4</v>
      </c>
    </row>
    <row r="30" spans="1:25" x14ac:dyDescent="0.2">
      <c r="A30">
        <v>29</v>
      </c>
      <c r="B30" t="s">
        <v>101</v>
      </c>
      <c r="C30" s="2" t="s">
        <v>106</v>
      </c>
      <c r="D30" t="s">
        <v>9</v>
      </c>
      <c r="E30">
        <v>1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5</v>
      </c>
      <c r="M30">
        <v>0</v>
      </c>
      <c r="N30">
        <v>0</v>
      </c>
      <c r="O30">
        <v>30</v>
      </c>
      <c r="P30">
        <v>29</v>
      </c>
      <c r="Q30">
        <v>0</v>
      </c>
      <c r="R30">
        <v>2</v>
      </c>
      <c r="S30">
        <v>0</v>
      </c>
      <c r="T30">
        <v>3</v>
      </c>
      <c r="U30">
        <v>1</v>
      </c>
      <c r="V30">
        <v>66.7</v>
      </c>
      <c r="W30">
        <v>28</v>
      </c>
      <c r="X30">
        <v>35</v>
      </c>
      <c r="Y30">
        <v>44.4</v>
      </c>
    </row>
    <row r="31" spans="1:25" x14ac:dyDescent="0.2">
      <c r="A31">
        <v>30</v>
      </c>
      <c r="B31" t="s">
        <v>101</v>
      </c>
      <c r="C31" s="2" t="s">
        <v>143</v>
      </c>
      <c r="D31" t="s">
        <v>9</v>
      </c>
      <c r="E31">
        <v>1</v>
      </c>
      <c r="F31">
        <v>0</v>
      </c>
      <c r="G31">
        <v>1</v>
      </c>
      <c r="H31">
        <v>0</v>
      </c>
      <c r="I31">
        <v>0</v>
      </c>
      <c r="J31">
        <v>0</v>
      </c>
      <c r="K31">
        <v>2</v>
      </c>
      <c r="L31">
        <v>3</v>
      </c>
      <c r="M31">
        <v>0</v>
      </c>
      <c r="N31">
        <v>0</v>
      </c>
      <c r="O31">
        <v>36</v>
      </c>
      <c r="P31">
        <v>49</v>
      </c>
      <c r="Q31">
        <v>1</v>
      </c>
      <c r="R31">
        <v>3</v>
      </c>
      <c r="S31">
        <v>33.299999999999997</v>
      </c>
      <c r="T31">
        <v>1</v>
      </c>
      <c r="U31">
        <v>0</v>
      </c>
      <c r="V31">
        <v>100</v>
      </c>
      <c r="W31">
        <v>34</v>
      </c>
      <c r="X31">
        <v>47</v>
      </c>
      <c r="Y31">
        <v>42</v>
      </c>
    </row>
    <row r="32" spans="1:25" x14ac:dyDescent="0.2">
      <c r="A32">
        <v>31</v>
      </c>
      <c r="B32" t="s">
        <v>101</v>
      </c>
      <c r="C32" s="2" t="s">
        <v>144</v>
      </c>
      <c r="D32" t="s">
        <v>9</v>
      </c>
      <c r="E32">
        <v>1</v>
      </c>
      <c r="F32">
        <v>0</v>
      </c>
      <c r="G32">
        <v>1</v>
      </c>
      <c r="H32">
        <v>0</v>
      </c>
      <c r="I32">
        <v>0</v>
      </c>
      <c r="J32">
        <v>0</v>
      </c>
      <c r="K32">
        <v>1</v>
      </c>
      <c r="L32">
        <v>4</v>
      </c>
      <c r="M32">
        <v>0</v>
      </c>
      <c r="N32">
        <v>0</v>
      </c>
      <c r="O32">
        <v>31</v>
      </c>
      <c r="P32">
        <v>26</v>
      </c>
      <c r="Q32">
        <v>1</v>
      </c>
      <c r="R32">
        <v>2</v>
      </c>
      <c r="S32">
        <v>50</v>
      </c>
      <c r="T32">
        <v>3</v>
      </c>
      <c r="U32">
        <v>0</v>
      </c>
      <c r="V32">
        <v>100</v>
      </c>
      <c r="W32">
        <v>27</v>
      </c>
      <c r="X32">
        <v>28</v>
      </c>
      <c r="Y32">
        <v>49.1</v>
      </c>
    </row>
    <row r="33" spans="1:25" x14ac:dyDescent="0.2">
      <c r="A33">
        <v>32</v>
      </c>
      <c r="B33" t="s">
        <v>87</v>
      </c>
      <c r="C33" s="2" t="s">
        <v>88</v>
      </c>
      <c r="D33" t="s">
        <v>89</v>
      </c>
      <c r="E33">
        <v>1</v>
      </c>
      <c r="F33">
        <v>0</v>
      </c>
      <c r="G33">
        <v>1</v>
      </c>
      <c r="H33">
        <v>0</v>
      </c>
      <c r="I33">
        <v>0</v>
      </c>
      <c r="J33">
        <v>0</v>
      </c>
      <c r="K33">
        <v>1</v>
      </c>
      <c r="L33">
        <v>3</v>
      </c>
      <c r="M33">
        <v>0</v>
      </c>
      <c r="N33">
        <v>0</v>
      </c>
      <c r="O33">
        <v>32</v>
      </c>
      <c r="P33">
        <v>29</v>
      </c>
      <c r="Q33">
        <v>0</v>
      </c>
      <c r="R33">
        <v>2</v>
      </c>
      <c r="S33">
        <v>0</v>
      </c>
      <c r="T33">
        <v>3</v>
      </c>
      <c r="U33">
        <v>1</v>
      </c>
      <c r="V33">
        <v>66.7</v>
      </c>
      <c r="W33">
        <v>34</v>
      </c>
      <c r="X33">
        <v>41</v>
      </c>
      <c r="Y33">
        <v>45.3</v>
      </c>
    </row>
    <row r="34" spans="1:25" x14ac:dyDescent="0.2">
      <c r="A34">
        <v>33</v>
      </c>
      <c r="B34" t="s">
        <v>87</v>
      </c>
      <c r="C34" s="2" t="s">
        <v>94</v>
      </c>
      <c r="D34" t="s">
        <v>89</v>
      </c>
      <c r="E34">
        <v>1</v>
      </c>
      <c r="F34">
        <v>0</v>
      </c>
      <c r="G34">
        <v>1</v>
      </c>
      <c r="H34">
        <v>0</v>
      </c>
      <c r="I34">
        <v>0</v>
      </c>
      <c r="J34">
        <v>0</v>
      </c>
      <c r="K34">
        <v>1</v>
      </c>
      <c r="L34">
        <v>4</v>
      </c>
      <c r="M34">
        <v>0</v>
      </c>
      <c r="N34">
        <v>0</v>
      </c>
      <c r="O34">
        <v>40</v>
      </c>
      <c r="P34">
        <v>32</v>
      </c>
      <c r="Q34">
        <v>0</v>
      </c>
      <c r="R34">
        <v>2</v>
      </c>
      <c r="S34">
        <v>0</v>
      </c>
      <c r="T34">
        <v>2</v>
      </c>
      <c r="U34">
        <v>0</v>
      </c>
      <c r="V34">
        <v>100</v>
      </c>
      <c r="W34">
        <v>25</v>
      </c>
      <c r="X34">
        <v>33</v>
      </c>
      <c r="Y34">
        <v>43.1</v>
      </c>
    </row>
    <row r="35" spans="1:25" x14ac:dyDescent="0.2">
      <c r="A35">
        <v>34</v>
      </c>
      <c r="B35" t="s">
        <v>87</v>
      </c>
      <c r="C35" s="2" t="s">
        <v>95</v>
      </c>
      <c r="D35" t="s">
        <v>89</v>
      </c>
      <c r="E35">
        <v>1</v>
      </c>
      <c r="F35">
        <v>0</v>
      </c>
      <c r="G35">
        <v>1</v>
      </c>
      <c r="H35">
        <v>0</v>
      </c>
      <c r="I35">
        <v>0</v>
      </c>
      <c r="J35">
        <v>0</v>
      </c>
      <c r="K35">
        <v>4</v>
      </c>
      <c r="L35">
        <v>5</v>
      </c>
      <c r="M35">
        <v>0</v>
      </c>
      <c r="N35">
        <v>0</v>
      </c>
      <c r="O35">
        <v>37</v>
      </c>
      <c r="P35">
        <v>47</v>
      </c>
      <c r="Q35">
        <v>1</v>
      </c>
      <c r="R35">
        <v>2</v>
      </c>
      <c r="S35">
        <v>50</v>
      </c>
      <c r="T35">
        <v>3</v>
      </c>
      <c r="U35">
        <v>1</v>
      </c>
      <c r="V35">
        <v>66.7</v>
      </c>
      <c r="W35">
        <v>32</v>
      </c>
      <c r="X35">
        <v>39</v>
      </c>
      <c r="Y35">
        <v>45.1</v>
      </c>
    </row>
    <row r="36" spans="1:25" x14ac:dyDescent="0.2">
      <c r="A36">
        <v>35</v>
      </c>
      <c r="B36" t="s">
        <v>87</v>
      </c>
      <c r="C36" s="2" t="s">
        <v>97</v>
      </c>
      <c r="D36" t="s">
        <v>89</v>
      </c>
      <c r="E36">
        <v>1</v>
      </c>
      <c r="F36">
        <v>1</v>
      </c>
      <c r="G36">
        <v>0</v>
      </c>
      <c r="H36">
        <v>0</v>
      </c>
      <c r="I36">
        <v>0</v>
      </c>
      <c r="J36">
        <v>2</v>
      </c>
      <c r="K36">
        <v>5</v>
      </c>
      <c r="L36">
        <v>4</v>
      </c>
      <c r="M36">
        <v>0</v>
      </c>
      <c r="N36">
        <v>0</v>
      </c>
      <c r="O36">
        <v>34</v>
      </c>
      <c r="P36">
        <v>31</v>
      </c>
      <c r="Q36">
        <v>0</v>
      </c>
      <c r="R36">
        <v>3</v>
      </c>
      <c r="S36">
        <v>0</v>
      </c>
      <c r="T36">
        <v>3</v>
      </c>
      <c r="U36">
        <v>1</v>
      </c>
      <c r="V36">
        <v>66.7</v>
      </c>
      <c r="W36">
        <v>36</v>
      </c>
      <c r="X36">
        <v>21</v>
      </c>
      <c r="Y36">
        <v>63.1</v>
      </c>
    </row>
    <row r="37" spans="1:25" x14ac:dyDescent="0.2">
      <c r="A37">
        <v>36</v>
      </c>
      <c r="B37" t="s">
        <v>87</v>
      </c>
      <c r="C37" s="2" t="s">
        <v>99</v>
      </c>
      <c r="D37" t="s">
        <v>89</v>
      </c>
      <c r="E37">
        <v>1</v>
      </c>
      <c r="F37">
        <v>0</v>
      </c>
      <c r="G37">
        <v>1</v>
      </c>
      <c r="H37">
        <v>0</v>
      </c>
      <c r="I37">
        <v>0</v>
      </c>
      <c r="J37">
        <v>0</v>
      </c>
      <c r="K37">
        <v>2</v>
      </c>
      <c r="L37">
        <v>5</v>
      </c>
      <c r="M37">
        <v>0</v>
      </c>
      <c r="N37">
        <v>0</v>
      </c>
      <c r="O37">
        <v>51</v>
      </c>
      <c r="P37">
        <v>32</v>
      </c>
      <c r="Q37">
        <v>1</v>
      </c>
      <c r="R37">
        <v>3</v>
      </c>
      <c r="S37">
        <v>33.299999999999997</v>
      </c>
      <c r="T37">
        <v>4</v>
      </c>
      <c r="U37">
        <v>2</v>
      </c>
      <c r="V37">
        <v>50</v>
      </c>
      <c r="W37">
        <v>23</v>
      </c>
      <c r="X37">
        <v>32</v>
      </c>
      <c r="Y37">
        <v>41.8</v>
      </c>
    </row>
    <row r="38" spans="1:25" x14ac:dyDescent="0.2">
      <c r="A38">
        <v>37</v>
      </c>
      <c r="B38" t="s">
        <v>168</v>
      </c>
      <c r="C38" s="2" t="s">
        <v>169</v>
      </c>
      <c r="D38" t="s">
        <v>170</v>
      </c>
      <c r="E38">
        <v>1</v>
      </c>
      <c r="F38">
        <v>0</v>
      </c>
      <c r="G38">
        <v>1</v>
      </c>
      <c r="H38">
        <v>0</v>
      </c>
      <c r="I38">
        <v>0</v>
      </c>
      <c r="J38">
        <v>0</v>
      </c>
      <c r="K38">
        <v>2</v>
      </c>
      <c r="L38">
        <v>3</v>
      </c>
      <c r="M38">
        <v>0</v>
      </c>
      <c r="N38">
        <v>0</v>
      </c>
      <c r="O38">
        <v>19</v>
      </c>
      <c r="P38">
        <v>44</v>
      </c>
      <c r="Q38">
        <v>1</v>
      </c>
      <c r="R38">
        <v>3</v>
      </c>
      <c r="S38">
        <v>33.299999999999997</v>
      </c>
      <c r="T38">
        <v>6</v>
      </c>
      <c r="U38">
        <v>1</v>
      </c>
      <c r="V38">
        <v>83.3</v>
      </c>
      <c r="W38">
        <v>19</v>
      </c>
      <c r="X38">
        <v>25</v>
      </c>
      <c r="Y38">
        <v>43.2</v>
      </c>
    </row>
    <row r="39" spans="1:25" x14ac:dyDescent="0.2">
      <c r="A39">
        <v>38</v>
      </c>
      <c r="B39" t="s">
        <v>168</v>
      </c>
      <c r="C39" s="2" t="s">
        <v>172</v>
      </c>
      <c r="D39" t="s">
        <v>170</v>
      </c>
      <c r="E39">
        <v>1</v>
      </c>
      <c r="F39">
        <v>1</v>
      </c>
      <c r="G39">
        <v>0</v>
      </c>
      <c r="H39">
        <v>0</v>
      </c>
      <c r="I39">
        <v>0</v>
      </c>
      <c r="J39">
        <v>2</v>
      </c>
      <c r="K39">
        <v>2</v>
      </c>
      <c r="L39">
        <v>0</v>
      </c>
      <c r="M39">
        <v>0</v>
      </c>
      <c r="N39">
        <v>0</v>
      </c>
      <c r="O39">
        <v>36</v>
      </c>
      <c r="P39">
        <v>16</v>
      </c>
      <c r="Q39">
        <v>0</v>
      </c>
      <c r="R39">
        <v>4</v>
      </c>
      <c r="S39">
        <v>0</v>
      </c>
      <c r="T39">
        <v>6</v>
      </c>
      <c r="U39">
        <v>0</v>
      </c>
      <c r="V39">
        <v>100</v>
      </c>
      <c r="W39">
        <v>22</v>
      </c>
      <c r="X39">
        <v>27</v>
      </c>
      <c r="Y39">
        <v>44.9</v>
      </c>
    </row>
    <row r="40" spans="1:25" x14ac:dyDescent="0.2">
      <c r="A40">
        <v>39</v>
      </c>
      <c r="B40" t="s">
        <v>168</v>
      </c>
      <c r="C40" s="2" t="s">
        <v>174</v>
      </c>
      <c r="D40" t="s">
        <v>170</v>
      </c>
      <c r="E40">
        <v>1</v>
      </c>
      <c r="F40">
        <v>1</v>
      </c>
      <c r="G40">
        <v>0</v>
      </c>
      <c r="H40">
        <v>0</v>
      </c>
      <c r="I40">
        <v>0</v>
      </c>
      <c r="J40">
        <v>2</v>
      </c>
      <c r="K40">
        <v>1</v>
      </c>
      <c r="L40">
        <v>0</v>
      </c>
      <c r="M40">
        <v>0</v>
      </c>
      <c r="N40">
        <v>0</v>
      </c>
      <c r="O40">
        <v>22</v>
      </c>
      <c r="P40">
        <v>23</v>
      </c>
      <c r="Q40">
        <v>0</v>
      </c>
      <c r="R40">
        <v>1</v>
      </c>
      <c r="S40">
        <v>0</v>
      </c>
      <c r="T40">
        <v>2</v>
      </c>
      <c r="U40">
        <v>0</v>
      </c>
      <c r="V40">
        <v>100</v>
      </c>
      <c r="W40">
        <v>20</v>
      </c>
      <c r="X40">
        <v>22</v>
      </c>
      <c r="Y40">
        <v>47.6</v>
      </c>
    </row>
    <row r="41" spans="1:25" x14ac:dyDescent="0.2">
      <c r="A41">
        <v>40</v>
      </c>
      <c r="B41" t="s">
        <v>168</v>
      </c>
      <c r="C41" s="2" t="s">
        <v>176</v>
      </c>
      <c r="D41" t="s">
        <v>170</v>
      </c>
      <c r="E41">
        <v>1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7</v>
      </c>
      <c r="M41">
        <v>0</v>
      </c>
      <c r="N41">
        <v>0</v>
      </c>
      <c r="O41">
        <v>23</v>
      </c>
      <c r="P41">
        <v>32</v>
      </c>
      <c r="Q41">
        <v>0</v>
      </c>
      <c r="R41">
        <v>4</v>
      </c>
      <c r="S41">
        <v>0</v>
      </c>
      <c r="T41">
        <v>8</v>
      </c>
      <c r="U41">
        <v>4</v>
      </c>
      <c r="V41">
        <v>50</v>
      </c>
      <c r="W41">
        <v>25</v>
      </c>
      <c r="X41">
        <v>36</v>
      </c>
      <c r="Y41">
        <v>41</v>
      </c>
    </row>
    <row r="42" spans="1:25" x14ac:dyDescent="0.2">
      <c r="A42">
        <v>41</v>
      </c>
      <c r="B42" t="s">
        <v>168</v>
      </c>
      <c r="C42" s="2" t="s">
        <v>177</v>
      </c>
      <c r="D42" t="s">
        <v>170</v>
      </c>
      <c r="E42">
        <v>1</v>
      </c>
      <c r="F42">
        <v>1</v>
      </c>
      <c r="G42">
        <v>0</v>
      </c>
      <c r="H42">
        <v>0</v>
      </c>
      <c r="I42">
        <v>0</v>
      </c>
      <c r="J42">
        <v>2</v>
      </c>
      <c r="K42">
        <v>4</v>
      </c>
      <c r="L42">
        <v>3</v>
      </c>
      <c r="M42">
        <v>0</v>
      </c>
      <c r="N42">
        <v>0</v>
      </c>
      <c r="O42">
        <v>48</v>
      </c>
      <c r="P42">
        <v>30</v>
      </c>
      <c r="Q42">
        <v>1</v>
      </c>
      <c r="R42">
        <v>3</v>
      </c>
      <c r="S42">
        <v>33.299999999999997</v>
      </c>
      <c r="T42">
        <v>1</v>
      </c>
      <c r="U42">
        <v>0</v>
      </c>
      <c r="V42">
        <v>100</v>
      </c>
      <c r="W42">
        <v>41</v>
      </c>
      <c r="X42">
        <v>28</v>
      </c>
      <c r="Y42">
        <v>59.4</v>
      </c>
    </row>
    <row r="43" spans="1:25" x14ac:dyDescent="0.2">
      <c r="A43">
        <v>42</v>
      </c>
      <c r="B43" t="s">
        <v>168</v>
      </c>
      <c r="C43" s="2" t="s">
        <v>179</v>
      </c>
      <c r="D43" t="s">
        <v>170</v>
      </c>
      <c r="E43">
        <v>1</v>
      </c>
      <c r="F43">
        <v>1</v>
      </c>
      <c r="G43">
        <v>0</v>
      </c>
      <c r="H43">
        <v>0</v>
      </c>
      <c r="I43">
        <v>0</v>
      </c>
      <c r="J43">
        <v>2</v>
      </c>
      <c r="K43">
        <v>3</v>
      </c>
      <c r="L43">
        <v>1</v>
      </c>
      <c r="M43">
        <v>0</v>
      </c>
      <c r="N43">
        <v>0</v>
      </c>
      <c r="O43">
        <v>21</v>
      </c>
      <c r="P43">
        <v>28</v>
      </c>
      <c r="Q43">
        <v>0</v>
      </c>
      <c r="R43">
        <v>1</v>
      </c>
      <c r="S43">
        <v>0</v>
      </c>
      <c r="T43">
        <v>3</v>
      </c>
      <c r="U43">
        <v>0</v>
      </c>
      <c r="V43">
        <v>100</v>
      </c>
      <c r="W43">
        <v>23</v>
      </c>
      <c r="X43">
        <v>30</v>
      </c>
      <c r="Y43">
        <v>43.4</v>
      </c>
    </row>
    <row r="44" spans="1:25" x14ac:dyDescent="0.2">
      <c r="A44">
        <v>43</v>
      </c>
      <c r="B44" t="s">
        <v>168</v>
      </c>
      <c r="C44" s="2" t="s">
        <v>219</v>
      </c>
      <c r="D44" t="s">
        <v>162</v>
      </c>
      <c r="E44">
        <v>1</v>
      </c>
      <c r="F44">
        <v>1</v>
      </c>
      <c r="G44">
        <v>0</v>
      </c>
      <c r="H44">
        <v>0</v>
      </c>
      <c r="I44">
        <v>0</v>
      </c>
      <c r="J44">
        <v>2</v>
      </c>
      <c r="K44">
        <v>5</v>
      </c>
      <c r="L44">
        <v>3</v>
      </c>
      <c r="M44">
        <v>0</v>
      </c>
      <c r="N44">
        <v>0</v>
      </c>
      <c r="O44">
        <v>32</v>
      </c>
      <c r="P44">
        <v>36</v>
      </c>
      <c r="Q44">
        <v>2</v>
      </c>
      <c r="R44">
        <v>5</v>
      </c>
      <c r="S44">
        <v>40</v>
      </c>
      <c r="T44">
        <v>3</v>
      </c>
      <c r="U44">
        <v>1</v>
      </c>
      <c r="V44">
        <v>66.7</v>
      </c>
      <c r="W44">
        <v>29</v>
      </c>
      <c r="X44">
        <v>38</v>
      </c>
      <c r="Y44">
        <v>43.3</v>
      </c>
    </row>
    <row r="45" spans="1:25" x14ac:dyDescent="0.2">
      <c r="A45">
        <v>44</v>
      </c>
      <c r="B45" t="s">
        <v>168</v>
      </c>
      <c r="C45" s="2" t="s">
        <v>220</v>
      </c>
      <c r="D45" t="s">
        <v>162</v>
      </c>
      <c r="E45">
        <v>1</v>
      </c>
      <c r="F45">
        <v>1</v>
      </c>
      <c r="G45">
        <v>0</v>
      </c>
      <c r="H45">
        <v>0</v>
      </c>
      <c r="I45">
        <v>0</v>
      </c>
      <c r="J45">
        <v>2</v>
      </c>
      <c r="K45">
        <v>2</v>
      </c>
      <c r="L45">
        <v>1</v>
      </c>
      <c r="M45">
        <v>0</v>
      </c>
      <c r="N45">
        <v>0</v>
      </c>
      <c r="O45">
        <v>23</v>
      </c>
      <c r="P45">
        <v>40</v>
      </c>
      <c r="Q45">
        <v>1</v>
      </c>
      <c r="R45">
        <v>4</v>
      </c>
      <c r="S45">
        <v>25</v>
      </c>
      <c r="T45">
        <v>4</v>
      </c>
      <c r="U45">
        <v>1</v>
      </c>
      <c r="V45">
        <v>75</v>
      </c>
      <c r="W45">
        <v>25</v>
      </c>
      <c r="X45">
        <v>44</v>
      </c>
      <c r="Y45">
        <v>36.200000000000003</v>
      </c>
    </row>
    <row r="46" spans="1:25" x14ac:dyDescent="0.2">
      <c r="A46">
        <v>45</v>
      </c>
      <c r="B46" t="s">
        <v>168</v>
      </c>
      <c r="C46" s="2" t="s">
        <v>221</v>
      </c>
      <c r="D46" t="s">
        <v>162</v>
      </c>
      <c r="E46">
        <v>1</v>
      </c>
      <c r="F46">
        <v>0</v>
      </c>
      <c r="G46">
        <v>1</v>
      </c>
      <c r="H46">
        <v>0</v>
      </c>
      <c r="I46">
        <v>0</v>
      </c>
      <c r="J46">
        <v>0</v>
      </c>
      <c r="K46">
        <v>3</v>
      </c>
      <c r="L46">
        <v>6</v>
      </c>
      <c r="M46">
        <v>0</v>
      </c>
      <c r="N46">
        <v>0</v>
      </c>
      <c r="O46">
        <v>27</v>
      </c>
      <c r="P46">
        <v>28</v>
      </c>
      <c r="Q46">
        <v>0</v>
      </c>
      <c r="R46">
        <v>3</v>
      </c>
      <c r="S46">
        <v>0</v>
      </c>
      <c r="T46">
        <v>4</v>
      </c>
      <c r="U46">
        <v>0</v>
      </c>
      <c r="V46">
        <v>100</v>
      </c>
      <c r="W46">
        <v>27</v>
      </c>
      <c r="X46">
        <v>37</v>
      </c>
      <c r="Y46">
        <v>42.2</v>
      </c>
    </row>
    <row r="47" spans="1:25" x14ac:dyDescent="0.2">
      <c r="A47">
        <v>46</v>
      </c>
      <c r="B47" t="s">
        <v>168</v>
      </c>
      <c r="C47" s="2" t="s">
        <v>222</v>
      </c>
      <c r="D47" t="s">
        <v>162</v>
      </c>
      <c r="E47">
        <v>1</v>
      </c>
      <c r="F47">
        <v>0</v>
      </c>
      <c r="G47">
        <v>1</v>
      </c>
      <c r="H47">
        <v>0</v>
      </c>
      <c r="I47">
        <v>0</v>
      </c>
      <c r="J47">
        <v>0</v>
      </c>
      <c r="K47">
        <v>3</v>
      </c>
      <c r="L47">
        <v>4</v>
      </c>
      <c r="M47">
        <v>0</v>
      </c>
      <c r="N47">
        <v>0</v>
      </c>
      <c r="O47">
        <v>32</v>
      </c>
      <c r="P47">
        <v>39</v>
      </c>
      <c r="Q47">
        <v>1</v>
      </c>
      <c r="R47">
        <v>3</v>
      </c>
      <c r="S47">
        <v>33.299999999999997</v>
      </c>
      <c r="T47">
        <v>4</v>
      </c>
      <c r="U47">
        <v>0</v>
      </c>
      <c r="V47">
        <v>100</v>
      </c>
      <c r="W47">
        <v>23</v>
      </c>
      <c r="X47">
        <v>38</v>
      </c>
      <c r="Y47">
        <v>37.700000000000003</v>
      </c>
    </row>
    <row r="48" spans="1:25" x14ac:dyDescent="0.2">
      <c r="A48">
        <v>47</v>
      </c>
      <c r="B48" t="s">
        <v>168</v>
      </c>
      <c r="C48" s="2" t="s">
        <v>223</v>
      </c>
      <c r="D48" t="s">
        <v>162</v>
      </c>
      <c r="E48">
        <v>1</v>
      </c>
      <c r="F48">
        <v>0</v>
      </c>
      <c r="G48">
        <v>1</v>
      </c>
      <c r="H48">
        <v>0</v>
      </c>
      <c r="I48">
        <v>0</v>
      </c>
      <c r="J48">
        <v>0</v>
      </c>
      <c r="K48">
        <v>3</v>
      </c>
      <c r="L48">
        <v>4</v>
      </c>
      <c r="M48">
        <v>0</v>
      </c>
      <c r="N48">
        <v>0</v>
      </c>
      <c r="O48">
        <v>38</v>
      </c>
      <c r="P48">
        <v>64</v>
      </c>
      <c r="Q48">
        <v>1</v>
      </c>
      <c r="R48">
        <v>3</v>
      </c>
      <c r="S48">
        <v>33.299999999999997</v>
      </c>
      <c r="T48">
        <v>4</v>
      </c>
      <c r="U48">
        <v>0</v>
      </c>
      <c r="V48">
        <v>100</v>
      </c>
      <c r="W48">
        <v>33</v>
      </c>
      <c r="X48">
        <v>50</v>
      </c>
      <c r="Y48">
        <v>39.799999999999997</v>
      </c>
    </row>
    <row r="49" spans="1:25" x14ac:dyDescent="0.2">
      <c r="A49">
        <v>48</v>
      </c>
      <c r="B49" t="s">
        <v>168</v>
      </c>
      <c r="C49" s="2" t="s">
        <v>224</v>
      </c>
      <c r="D49" t="s">
        <v>162</v>
      </c>
      <c r="E49">
        <v>1</v>
      </c>
      <c r="F49">
        <v>1</v>
      </c>
      <c r="G49">
        <v>0</v>
      </c>
      <c r="H49">
        <v>0</v>
      </c>
      <c r="I49">
        <v>0</v>
      </c>
      <c r="J49">
        <v>2</v>
      </c>
      <c r="K49">
        <v>7</v>
      </c>
      <c r="L49">
        <v>1</v>
      </c>
      <c r="M49">
        <v>0</v>
      </c>
      <c r="N49">
        <v>0</v>
      </c>
      <c r="O49">
        <v>35</v>
      </c>
      <c r="P49">
        <v>35</v>
      </c>
      <c r="Q49">
        <v>2</v>
      </c>
      <c r="R49">
        <v>7</v>
      </c>
      <c r="S49">
        <v>28.6</v>
      </c>
      <c r="T49">
        <v>3</v>
      </c>
      <c r="U49">
        <v>0</v>
      </c>
      <c r="V49">
        <v>100</v>
      </c>
      <c r="W49">
        <v>39</v>
      </c>
      <c r="X49">
        <v>32</v>
      </c>
      <c r="Y49">
        <v>54.9</v>
      </c>
    </row>
    <row r="50" spans="1:25" x14ac:dyDescent="0.2">
      <c r="A50">
        <v>49</v>
      </c>
      <c r="B50" t="s">
        <v>168</v>
      </c>
      <c r="C50" s="2" t="s">
        <v>225</v>
      </c>
      <c r="D50" t="s">
        <v>162</v>
      </c>
      <c r="E50">
        <v>1</v>
      </c>
      <c r="F50">
        <v>0</v>
      </c>
      <c r="G50">
        <v>1</v>
      </c>
      <c r="H50">
        <v>0</v>
      </c>
      <c r="I50">
        <v>0</v>
      </c>
      <c r="J50">
        <v>0</v>
      </c>
      <c r="K50">
        <v>1</v>
      </c>
      <c r="L50">
        <v>2</v>
      </c>
      <c r="M50">
        <v>0</v>
      </c>
      <c r="N50">
        <v>0</v>
      </c>
      <c r="O50">
        <v>24</v>
      </c>
      <c r="P50">
        <v>30</v>
      </c>
      <c r="Q50">
        <v>0</v>
      </c>
      <c r="R50">
        <v>1</v>
      </c>
      <c r="S50">
        <v>0</v>
      </c>
      <c r="T50">
        <v>1</v>
      </c>
      <c r="U50">
        <v>0</v>
      </c>
      <c r="V50">
        <v>100</v>
      </c>
      <c r="W50">
        <v>22</v>
      </c>
      <c r="X50">
        <v>28</v>
      </c>
      <c r="Y50">
        <v>44</v>
      </c>
    </row>
    <row r="51" spans="1:25" x14ac:dyDescent="0.2">
      <c r="A51">
        <v>50</v>
      </c>
      <c r="B51" t="s">
        <v>146</v>
      </c>
      <c r="C51" s="2" t="s">
        <v>147</v>
      </c>
      <c r="D51" t="s">
        <v>148</v>
      </c>
      <c r="E51">
        <v>1</v>
      </c>
      <c r="F51">
        <v>0</v>
      </c>
      <c r="G51">
        <v>1</v>
      </c>
      <c r="H51">
        <v>0</v>
      </c>
      <c r="I51">
        <v>0</v>
      </c>
      <c r="J51">
        <v>0</v>
      </c>
      <c r="K51">
        <v>1</v>
      </c>
      <c r="L51">
        <v>2</v>
      </c>
      <c r="M51">
        <v>0</v>
      </c>
      <c r="N51">
        <v>0</v>
      </c>
      <c r="O51">
        <v>52</v>
      </c>
      <c r="P51">
        <v>26</v>
      </c>
      <c r="Q51">
        <v>0</v>
      </c>
      <c r="R51">
        <v>3</v>
      </c>
      <c r="S51">
        <v>0</v>
      </c>
      <c r="T51">
        <v>4</v>
      </c>
      <c r="U51">
        <v>0</v>
      </c>
      <c r="V51">
        <v>100</v>
      </c>
      <c r="W51">
        <v>47</v>
      </c>
      <c r="X51">
        <v>33</v>
      </c>
      <c r="Y51">
        <v>58.8</v>
      </c>
    </row>
    <row r="52" spans="1:25" x14ac:dyDescent="0.2">
      <c r="A52">
        <v>51</v>
      </c>
      <c r="B52" t="s">
        <v>146</v>
      </c>
      <c r="C52" s="2" t="s">
        <v>153</v>
      </c>
      <c r="D52" t="s">
        <v>148</v>
      </c>
      <c r="E52">
        <v>1</v>
      </c>
      <c r="F52">
        <v>0</v>
      </c>
      <c r="G52">
        <v>1</v>
      </c>
      <c r="H52">
        <v>0</v>
      </c>
      <c r="I52">
        <v>0</v>
      </c>
      <c r="J52">
        <v>0</v>
      </c>
      <c r="K52">
        <v>1</v>
      </c>
      <c r="L52">
        <v>2</v>
      </c>
      <c r="M52">
        <v>0</v>
      </c>
      <c r="N52">
        <v>0</v>
      </c>
      <c r="O52">
        <v>24</v>
      </c>
      <c r="P52">
        <v>22</v>
      </c>
      <c r="Q52">
        <v>1</v>
      </c>
      <c r="R52">
        <v>3</v>
      </c>
      <c r="S52">
        <v>33.299999999999997</v>
      </c>
      <c r="T52">
        <v>2</v>
      </c>
      <c r="U52">
        <v>0</v>
      </c>
      <c r="V52">
        <v>100</v>
      </c>
      <c r="W52">
        <v>44</v>
      </c>
      <c r="X52">
        <v>26</v>
      </c>
      <c r="Y52">
        <v>62.8</v>
      </c>
    </row>
    <row r="53" spans="1:25" x14ac:dyDescent="0.2">
      <c r="A53">
        <v>52</v>
      </c>
      <c r="B53" t="s">
        <v>146</v>
      </c>
      <c r="C53" s="2" t="s">
        <v>154</v>
      </c>
      <c r="D53" t="s">
        <v>148</v>
      </c>
      <c r="E53">
        <v>1</v>
      </c>
      <c r="F53">
        <v>0</v>
      </c>
      <c r="G53">
        <v>1</v>
      </c>
      <c r="H53">
        <v>0</v>
      </c>
      <c r="I53">
        <v>0</v>
      </c>
      <c r="J53">
        <v>0</v>
      </c>
      <c r="K53">
        <v>1</v>
      </c>
      <c r="L53">
        <v>3</v>
      </c>
      <c r="M53">
        <v>0</v>
      </c>
      <c r="N53">
        <v>0</v>
      </c>
      <c r="O53">
        <v>41</v>
      </c>
      <c r="P53">
        <v>31</v>
      </c>
      <c r="Q53">
        <v>0</v>
      </c>
      <c r="R53">
        <v>4</v>
      </c>
      <c r="S53">
        <v>0</v>
      </c>
      <c r="T53">
        <v>3</v>
      </c>
      <c r="U53">
        <v>1</v>
      </c>
      <c r="V53">
        <v>66.7</v>
      </c>
      <c r="W53">
        <v>42</v>
      </c>
      <c r="X53">
        <v>30</v>
      </c>
      <c r="Y53">
        <v>58.3</v>
      </c>
    </row>
    <row r="54" spans="1:25" x14ac:dyDescent="0.2">
      <c r="A54">
        <v>53</v>
      </c>
      <c r="B54" t="s">
        <v>146</v>
      </c>
      <c r="C54" s="2" t="s">
        <v>156</v>
      </c>
      <c r="D54" t="s">
        <v>148</v>
      </c>
      <c r="E54">
        <v>1</v>
      </c>
      <c r="F54">
        <v>1</v>
      </c>
      <c r="G54">
        <v>0</v>
      </c>
      <c r="H54">
        <v>0</v>
      </c>
      <c r="I54">
        <v>0</v>
      </c>
      <c r="J54">
        <v>2</v>
      </c>
      <c r="K54">
        <v>2</v>
      </c>
      <c r="L54">
        <v>0</v>
      </c>
      <c r="M54">
        <v>0</v>
      </c>
      <c r="N54">
        <v>0</v>
      </c>
      <c r="O54">
        <v>28</v>
      </c>
      <c r="P54">
        <v>28</v>
      </c>
      <c r="Q54">
        <v>0</v>
      </c>
      <c r="R54">
        <v>2</v>
      </c>
      <c r="S54">
        <v>0</v>
      </c>
      <c r="T54">
        <v>2</v>
      </c>
      <c r="U54">
        <v>0</v>
      </c>
      <c r="V54">
        <v>100</v>
      </c>
      <c r="W54">
        <v>31</v>
      </c>
      <c r="X54">
        <v>30</v>
      </c>
      <c r="Y54">
        <v>50.8</v>
      </c>
    </row>
    <row r="55" spans="1:25" x14ac:dyDescent="0.2">
      <c r="A55">
        <v>54</v>
      </c>
      <c r="B55" t="s">
        <v>146</v>
      </c>
      <c r="C55" s="2" t="s">
        <v>158</v>
      </c>
      <c r="D55" t="s">
        <v>148</v>
      </c>
      <c r="E55">
        <v>1</v>
      </c>
      <c r="F55">
        <v>0</v>
      </c>
      <c r="G55">
        <v>1</v>
      </c>
      <c r="H55">
        <v>0</v>
      </c>
      <c r="I55">
        <v>0</v>
      </c>
      <c r="J55">
        <v>0</v>
      </c>
      <c r="K55">
        <v>3</v>
      </c>
      <c r="L55">
        <v>4</v>
      </c>
      <c r="M55">
        <v>0</v>
      </c>
      <c r="N55">
        <v>0</v>
      </c>
      <c r="O55">
        <v>37</v>
      </c>
      <c r="P55">
        <v>27</v>
      </c>
      <c r="Q55">
        <v>2</v>
      </c>
      <c r="R55">
        <v>6</v>
      </c>
      <c r="S55">
        <v>33.299999999999997</v>
      </c>
      <c r="T55">
        <v>4</v>
      </c>
      <c r="U55">
        <v>0</v>
      </c>
      <c r="V55">
        <v>100</v>
      </c>
      <c r="W55">
        <v>38</v>
      </c>
      <c r="X55">
        <v>31</v>
      </c>
      <c r="Y55">
        <v>55.1</v>
      </c>
    </row>
    <row r="56" spans="1:25" x14ac:dyDescent="0.2">
      <c r="A56">
        <v>55</v>
      </c>
      <c r="B56" t="s">
        <v>39</v>
      </c>
      <c r="C56" s="2" t="s">
        <v>40</v>
      </c>
      <c r="D56" t="s">
        <v>41</v>
      </c>
      <c r="E56">
        <v>1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2</v>
      </c>
      <c r="M56">
        <v>0</v>
      </c>
      <c r="N56">
        <v>0</v>
      </c>
      <c r="O56">
        <v>31</v>
      </c>
      <c r="P56">
        <v>31</v>
      </c>
      <c r="Q56">
        <v>0</v>
      </c>
      <c r="R56">
        <v>3</v>
      </c>
      <c r="S56">
        <v>0</v>
      </c>
      <c r="T56">
        <v>4</v>
      </c>
      <c r="U56">
        <v>0</v>
      </c>
      <c r="V56">
        <v>100</v>
      </c>
      <c r="W56">
        <v>28</v>
      </c>
      <c r="X56">
        <v>28</v>
      </c>
      <c r="Y56">
        <v>50</v>
      </c>
    </row>
    <row r="57" spans="1:25" x14ac:dyDescent="0.2">
      <c r="A57">
        <v>56</v>
      </c>
      <c r="B57" t="s">
        <v>39</v>
      </c>
      <c r="C57" s="2" t="s">
        <v>45</v>
      </c>
      <c r="D57" t="s">
        <v>41</v>
      </c>
      <c r="E57">
        <v>1</v>
      </c>
      <c r="F57">
        <v>1</v>
      </c>
      <c r="G57">
        <v>0</v>
      </c>
      <c r="H57">
        <v>0</v>
      </c>
      <c r="I57">
        <v>0</v>
      </c>
      <c r="J57">
        <v>2</v>
      </c>
      <c r="K57">
        <v>4</v>
      </c>
      <c r="L57">
        <v>3</v>
      </c>
      <c r="M57">
        <v>0</v>
      </c>
      <c r="N57">
        <v>0</v>
      </c>
      <c r="O57">
        <v>58</v>
      </c>
      <c r="P57">
        <v>38</v>
      </c>
      <c r="Q57">
        <v>0</v>
      </c>
      <c r="R57">
        <v>4</v>
      </c>
      <c r="S57">
        <v>0</v>
      </c>
      <c r="T57">
        <v>3</v>
      </c>
      <c r="U57">
        <v>0</v>
      </c>
      <c r="V57">
        <v>100</v>
      </c>
      <c r="W57">
        <v>38</v>
      </c>
      <c r="X57">
        <v>39</v>
      </c>
      <c r="Y57">
        <v>49.4</v>
      </c>
    </row>
    <row r="58" spans="1:25" x14ac:dyDescent="0.2">
      <c r="A58">
        <v>57</v>
      </c>
      <c r="B58" t="s">
        <v>39</v>
      </c>
      <c r="C58" s="2" t="s">
        <v>47</v>
      </c>
      <c r="D58" t="s">
        <v>41</v>
      </c>
      <c r="E58">
        <v>1</v>
      </c>
      <c r="F58">
        <v>1</v>
      </c>
      <c r="G58">
        <v>0</v>
      </c>
      <c r="H58">
        <v>0</v>
      </c>
      <c r="I58">
        <v>0</v>
      </c>
      <c r="J58">
        <v>2</v>
      </c>
      <c r="K58">
        <v>3</v>
      </c>
      <c r="L58">
        <v>1</v>
      </c>
      <c r="M58">
        <v>0</v>
      </c>
      <c r="N58">
        <v>0</v>
      </c>
      <c r="O58">
        <v>29</v>
      </c>
      <c r="P58">
        <v>21</v>
      </c>
      <c r="Q58">
        <v>2</v>
      </c>
      <c r="R58">
        <v>3</v>
      </c>
      <c r="S58">
        <v>66.7</v>
      </c>
      <c r="T58">
        <v>3</v>
      </c>
      <c r="U58">
        <v>0</v>
      </c>
      <c r="V58">
        <v>100</v>
      </c>
      <c r="W58">
        <v>31</v>
      </c>
      <c r="X58">
        <v>28</v>
      </c>
      <c r="Y58">
        <v>52.5</v>
      </c>
    </row>
    <row r="59" spans="1:25" x14ac:dyDescent="0.2">
      <c r="A59">
        <v>58</v>
      </c>
      <c r="B59" t="s">
        <v>39</v>
      </c>
      <c r="C59" s="2" t="s">
        <v>50</v>
      </c>
      <c r="D59" t="s">
        <v>41</v>
      </c>
      <c r="E59">
        <v>1</v>
      </c>
      <c r="F59">
        <v>0</v>
      </c>
      <c r="G59">
        <v>1</v>
      </c>
      <c r="H59">
        <v>0</v>
      </c>
      <c r="I59">
        <v>0</v>
      </c>
      <c r="J59">
        <v>0</v>
      </c>
      <c r="K59">
        <v>1</v>
      </c>
      <c r="L59">
        <v>2</v>
      </c>
      <c r="M59">
        <v>0</v>
      </c>
      <c r="N59">
        <v>0</v>
      </c>
      <c r="O59">
        <v>24</v>
      </c>
      <c r="P59">
        <v>32</v>
      </c>
      <c r="Q59">
        <v>0</v>
      </c>
      <c r="R59">
        <v>3</v>
      </c>
      <c r="S59">
        <v>0</v>
      </c>
      <c r="T59">
        <v>2</v>
      </c>
      <c r="U59">
        <v>0</v>
      </c>
      <c r="V59">
        <v>100</v>
      </c>
      <c r="W59">
        <v>37</v>
      </c>
      <c r="X59">
        <v>31</v>
      </c>
      <c r="Y59">
        <v>54.4</v>
      </c>
    </row>
    <row r="60" spans="1:25" x14ac:dyDescent="0.2">
      <c r="A60">
        <v>59</v>
      </c>
      <c r="B60" t="s">
        <v>39</v>
      </c>
      <c r="C60" s="2" t="s">
        <v>52</v>
      </c>
      <c r="D60" t="s">
        <v>41</v>
      </c>
      <c r="E60">
        <v>1</v>
      </c>
      <c r="F60">
        <v>0</v>
      </c>
      <c r="G60">
        <v>1</v>
      </c>
      <c r="H60">
        <v>0</v>
      </c>
      <c r="I60">
        <v>0</v>
      </c>
      <c r="J60">
        <v>0</v>
      </c>
      <c r="K60">
        <v>2</v>
      </c>
      <c r="L60">
        <v>3</v>
      </c>
      <c r="M60">
        <v>0</v>
      </c>
      <c r="N60">
        <v>0</v>
      </c>
      <c r="O60">
        <v>36</v>
      </c>
      <c r="P60">
        <v>36</v>
      </c>
      <c r="Q60">
        <v>1</v>
      </c>
      <c r="R60">
        <v>4</v>
      </c>
      <c r="S60">
        <v>25</v>
      </c>
      <c r="T60">
        <v>2</v>
      </c>
      <c r="U60">
        <v>0</v>
      </c>
      <c r="V60">
        <v>100</v>
      </c>
      <c r="W60">
        <v>32</v>
      </c>
      <c r="X60">
        <v>34</v>
      </c>
      <c r="Y60">
        <v>48.5</v>
      </c>
    </row>
    <row r="61" spans="1:25" x14ac:dyDescent="0.2">
      <c r="A61">
        <v>60</v>
      </c>
      <c r="B61" t="s">
        <v>39</v>
      </c>
      <c r="C61" s="2" t="s">
        <v>53</v>
      </c>
      <c r="D61" t="s">
        <v>41</v>
      </c>
      <c r="E61">
        <v>1</v>
      </c>
      <c r="F61">
        <v>0</v>
      </c>
      <c r="G61">
        <v>1</v>
      </c>
      <c r="H61">
        <v>0</v>
      </c>
      <c r="I61">
        <v>0</v>
      </c>
      <c r="J61">
        <v>0</v>
      </c>
      <c r="K61">
        <v>1</v>
      </c>
      <c r="L61">
        <v>3</v>
      </c>
      <c r="M61">
        <v>0</v>
      </c>
      <c r="N61">
        <v>0</v>
      </c>
      <c r="O61">
        <v>28</v>
      </c>
      <c r="P61">
        <v>23</v>
      </c>
      <c r="Q61">
        <v>0</v>
      </c>
      <c r="R61">
        <v>3</v>
      </c>
      <c r="S61">
        <v>0</v>
      </c>
      <c r="T61">
        <v>1</v>
      </c>
      <c r="U61">
        <v>1</v>
      </c>
      <c r="V61">
        <v>0</v>
      </c>
      <c r="W61">
        <v>28</v>
      </c>
      <c r="X61">
        <v>27</v>
      </c>
      <c r="Y61">
        <v>50.9</v>
      </c>
    </row>
    <row r="62" spans="1:25" x14ac:dyDescent="0.2">
      <c r="A62">
        <v>61</v>
      </c>
      <c r="B62" t="s">
        <v>103</v>
      </c>
      <c r="C62" s="2" t="s">
        <v>104</v>
      </c>
      <c r="D62" t="s">
        <v>105</v>
      </c>
      <c r="E62">
        <v>1</v>
      </c>
      <c r="F62">
        <v>1</v>
      </c>
      <c r="G62">
        <v>0</v>
      </c>
      <c r="H62">
        <v>0</v>
      </c>
      <c r="I62">
        <v>0</v>
      </c>
      <c r="J62">
        <v>2</v>
      </c>
      <c r="K62">
        <v>1</v>
      </c>
      <c r="L62">
        <v>0</v>
      </c>
      <c r="M62">
        <v>0</v>
      </c>
      <c r="N62">
        <v>0</v>
      </c>
      <c r="O62">
        <v>20</v>
      </c>
      <c r="P62">
        <v>29</v>
      </c>
      <c r="Q62">
        <v>0</v>
      </c>
      <c r="R62">
        <v>1</v>
      </c>
      <c r="S62">
        <v>0</v>
      </c>
      <c r="T62">
        <v>2</v>
      </c>
      <c r="U62">
        <v>0</v>
      </c>
      <c r="V62">
        <v>100</v>
      </c>
      <c r="W62">
        <v>24</v>
      </c>
      <c r="X62">
        <v>31</v>
      </c>
      <c r="Y62">
        <v>43.6</v>
      </c>
    </row>
    <row r="63" spans="1:25" x14ac:dyDescent="0.2">
      <c r="A63">
        <v>62</v>
      </c>
      <c r="B63" t="s">
        <v>103</v>
      </c>
      <c r="C63" s="2" t="s">
        <v>107</v>
      </c>
      <c r="D63" t="s">
        <v>105</v>
      </c>
      <c r="E63">
        <v>1</v>
      </c>
      <c r="F63">
        <v>1</v>
      </c>
      <c r="G63">
        <v>0</v>
      </c>
      <c r="H63">
        <v>0</v>
      </c>
      <c r="I63">
        <v>0</v>
      </c>
      <c r="J63">
        <v>2</v>
      </c>
      <c r="K63">
        <v>5</v>
      </c>
      <c r="L63">
        <v>0</v>
      </c>
      <c r="M63">
        <v>0</v>
      </c>
      <c r="N63">
        <v>0</v>
      </c>
      <c r="O63">
        <v>29</v>
      </c>
      <c r="P63">
        <v>30</v>
      </c>
      <c r="Q63">
        <v>1</v>
      </c>
      <c r="R63">
        <v>3</v>
      </c>
      <c r="S63">
        <v>33.299999999999997</v>
      </c>
      <c r="T63">
        <v>2</v>
      </c>
      <c r="U63">
        <v>0</v>
      </c>
      <c r="V63">
        <v>100</v>
      </c>
      <c r="W63">
        <v>35</v>
      </c>
      <c r="X63">
        <v>28</v>
      </c>
      <c r="Y63">
        <v>55.6</v>
      </c>
    </row>
    <row r="64" spans="1:25" x14ac:dyDescent="0.2">
      <c r="A64">
        <v>63</v>
      </c>
      <c r="B64" t="s">
        <v>103</v>
      </c>
      <c r="C64" s="2" t="s">
        <v>142</v>
      </c>
      <c r="D64" t="s">
        <v>105</v>
      </c>
      <c r="E64">
        <v>1</v>
      </c>
      <c r="F64">
        <v>1</v>
      </c>
      <c r="G64">
        <v>0</v>
      </c>
      <c r="H64">
        <v>0</v>
      </c>
      <c r="I64">
        <v>0</v>
      </c>
      <c r="J64">
        <v>2</v>
      </c>
      <c r="K64">
        <v>3</v>
      </c>
      <c r="L64">
        <v>2</v>
      </c>
      <c r="M64">
        <v>0</v>
      </c>
      <c r="N64">
        <v>0</v>
      </c>
      <c r="O64">
        <v>49</v>
      </c>
      <c r="P64">
        <v>36</v>
      </c>
      <c r="Q64">
        <v>0</v>
      </c>
      <c r="R64">
        <v>1</v>
      </c>
      <c r="S64">
        <v>0</v>
      </c>
      <c r="T64">
        <v>3</v>
      </c>
      <c r="U64">
        <v>1</v>
      </c>
      <c r="V64">
        <v>66.7</v>
      </c>
      <c r="W64">
        <v>47</v>
      </c>
      <c r="X64">
        <v>34</v>
      </c>
      <c r="Y64">
        <v>58</v>
      </c>
    </row>
    <row r="65" spans="1:25" x14ac:dyDescent="0.2">
      <c r="A65">
        <v>64</v>
      </c>
      <c r="B65" t="s">
        <v>103</v>
      </c>
      <c r="C65" s="2" t="s">
        <v>145</v>
      </c>
      <c r="D65" t="s">
        <v>105</v>
      </c>
      <c r="E65">
        <v>1</v>
      </c>
      <c r="F65">
        <v>1</v>
      </c>
      <c r="G65">
        <v>0</v>
      </c>
      <c r="H65">
        <v>0</v>
      </c>
      <c r="I65">
        <v>0</v>
      </c>
      <c r="J65">
        <v>2</v>
      </c>
      <c r="K65">
        <v>4</v>
      </c>
      <c r="L65">
        <v>1</v>
      </c>
      <c r="M65">
        <v>0</v>
      </c>
      <c r="N65">
        <v>0</v>
      </c>
      <c r="O65">
        <v>26</v>
      </c>
      <c r="P65">
        <v>31</v>
      </c>
      <c r="Q65">
        <v>0</v>
      </c>
      <c r="R65">
        <v>3</v>
      </c>
      <c r="S65">
        <v>0</v>
      </c>
      <c r="T65">
        <v>2</v>
      </c>
      <c r="U65">
        <v>1</v>
      </c>
      <c r="V65">
        <v>50</v>
      </c>
      <c r="W65">
        <v>28</v>
      </c>
      <c r="X65">
        <v>27</v>
      </c>
      <c r="Y65">
        <v>50.9</v>
      </c>
    </row>
    <row r="66" spans="1:25" x14ac:dyDescent="0.2">
      <c r="A66">
        <v>65</v>
      </c>
      <c r="B66" t="s">
        <v>103</v>
      </c>
      <c r="C66" s="2" t="s">
        <v>208</v>
      </c>
      <c r="D66" t="s">
        <v>148</v>
      </c>
      <c r="E66">
        <v>1</v>
      </c>
      <c r="F66">
        <v>1</v>
      </c>
      <c r="G66">
        <v>0</v>
      </c>
      <c r="H66">
        <v>0</v>
      </c>
      <c r="I66">
        <v>0</v>
      </c>
      <c r="J66">
        <v>2</v>
      </c>
      <c r="K66">
        <v>4</v>
      </c>
      <c r="L66">
        <v>3</v>
      </c>
      <c r="M66">
        <v>0</v>
      </c>
      <c r="N66">
        <v>0</v>
      </c>
      <c r="O66">
        <v>32</v>
      </c>
      <c r="P66">
        <v>30</v>
      </c>
      <c r="Q66">
        <v>2</v>
      </c>
      <c r="R66">
        <v>3</v>
      </c>
      <c r="S66">
        <v>66.7</v>
      </c>
      <c r="T66">
        <v>1</v>
      </c>
      <c r="U66">
        <v>0</v>
      </c>
      <c r="V66">
        <v>100</v>
      </c>
      <c r="W66">
        <v>38</v>
      </c>
      <c r="X66">
        <v>23</v>
      </c>
      <c r="Y66">
        <v>62.3</v>
      </c>
    </row>
    <row r="67" spans="1:25" x14ac:dyDescent="0.2">
      <c r="A67">
        <v>66</v>
      </c>
      <c r="B67" t="s">
        <v>103</v>
      </c>
      <c r="C67" s="2" t="s">
        <v>209</v>
      </c>
      <c r="D67" t="s">
        <v>148</v>
      </c>
      <c r="E67">
        <v>1</v>
      </c>
      <c r="F67">
        <v>0</v>
      </c>
      <c r="G67">
        <v>1</v>
      </c>
      <c r="H67">
        <v>0</v>
      </c>
      <c r="I67">
        <v>0</v>
      </c>
      <c r="J67">
        <v>0</v>
      </c>
      <c r="K67">
        <v>2</v>
      </c>
      <c r="L67">
        <v>3</v>
      </c>
      <c r="M67">
        <v>0</v>
      </c>
      <c r="N67">
        <v>0</v>
      </c>
      <c r="O67">
        <v>24</v>
      </c>
      <c r="P67">
        <v>20</v>
      </c>
      <c r="Q67">
        <v>0</v>
      </c>
      <c r="R67">
        <v>0</v>
      </c>
      <c r="S67">
        <v>0</v>
      </c>
      <c r="T67">
        <v>5</v>
      </c>
      <c r="U67">
        <v>1</v>
      </c>
      <c r="V67">
        <v>80</v>
      </c>
      <c r="W67">
        <v>25</v>
      </c>
      <c r="X67">
        <v>30</v>
      </c>
      <c r="Y67">
        <v>45.5</v>
      </c>
    </row>
    <row r="68" spans="1:25" x14ac:dyDescent="0.2">
      <c r="A68">
        <v>67</v>
      </c>
      <c r="B68" t="s">
        <v>103</v>
      </c>
      <c r="C68" s="2" t="s">
        <v>211</v>
      </c>
      <c r="D68" t="s">
        <v>148</v>
      </c>
      <c r="E68">
        <v>1</v>
      </c>
      <c r="F68">
        <v>1</v>
      </c>
      <c r="G68">
        <v>0</v>
      </c>
      <c r="H68">
        <v>0</v>
      </c>
      <c r="I68">
        <v>0</v>
      </c>
      <c r="J68">
        <v>2</v>
      </c>
      <c r="K68">
        <v>3</v>
      </c>
      <c r="L68">
        <v>1</v>
      </c>
      <c r="M68">
        <v>0</v>
      </c>
      <c r="N68">
        <v>0</v>
      </c>
      <c r="O68">
        <v>34</v>
      </c>
      <c r="P68">
        <v>23</v>
      </c>
      <c r="Q68">
        <v>0</v>
      </c>
      <c r="R68">
        <v>3</v>
      </c>
      <c r="S68">
        <v>0</v>
      </c>
      <c r="T68">
        <v>1</v>
      </c>
      <c r="U68">
        <v>0</v>
      </c>
      <c r="V68">
        <v>100</v>
      </c>
      <c r="W68">
        <v>39</v>
      </c>
      <c r="X68">
        <v>24</v>
      </c>
      <c r="Y68">
        <v>61.9</v>
      </c>
    </row>
    <row r="69" spans="1:25" x14ac:dyDescent="0.2">
      <c r="A69">
        <v>68</v>
      </c>
      <c r="B69" t="s">
        <v>103</v>
      </c>
      <c r="C69" s="2" t="s">
        <v>213</v>
      </c>
      <c r="D69" t="s">
        <v>148</v>
      </c>
      <c r="E69">
        <v>1</v>
      </c>
      <c r="F69">
        <v>1</v>
      </c>
      <c r="G69">
        <v>0</v>
      </c>
      <c r="H69">
        <v>0</v>
      </c>
      <c r="I69">
        <v>0</v>
      </c>
      <c r="J69">
        <v>2</v>
      </c>
      <c r="K69">
        <v>2</v>
      </c>
      <c r="L69">
        <v>1</v>
      </c>
      <c r="M69">
        <v>0</v>
      </c>
      <c r="N69">
        <v>0</v>
      </c>
      <c r="O69">
        <v>25</v>
      </c>
      <c r="P69">
        <v>33</v>
      </c>
      <c r="Q69">
        <v>1</v>
      </c>
      <c r="R69">
        <v>4</v>
      </c>
      <c r="S69">
        <v>25</v>
      </c>
      <c r="T69">
        <v>2</v>
      </c>
      <c r="U69">
        <v>0</v>
      </c>
      <c r="V69">
        <v>100</v>
      </c>
      <c r="W69">
        <v>32</v>
      </c>
      <c r="X69">
        <v>36</v>
      </c>
      <c r="Y69">
        <v>47.1</v>
      </c>
    </row>
    <row r="70" spans="1:25" x14ac:dyDescent="0.2">
      <c r="A70">
        <v>69</v>
      </c>
      <c r="B70" t="s">
        <v>103</v>
      </c>
      <c r="C70" s="2" t="s">
        <v>215</v>
      </c>
      <c r="D70" t="s">
        <v>148</v>
      </c>
      <c r="E70">
        <v>1</v>
      </c>
      <c r="F70">
        <v>0</v>
      </c>
      <c r="G70">
        <v>1</v>
      </c>
      <c r="H70">
        <v>0</v>
      </c>
      <c r="I70">
        <v>0</v>
      </c>
      <c r="J70">
        <v>0</v>
      </c>
      <c r="K70">
        <v>1</v>
      </c>
      <c r="L70">
        <v>2</v>
      </c>
      <c r="M70">
        <v>0</v>
      </c>
      <c r="N70">
        <v>0</v>
      </c>
      <c r="O70">
        <v>22</v>
      </c>
      <c r="P70">
        <v>32</v>
      </c>
      <c r="Q70">
        <v>1</v>
      </c>
      <c r="R70">
        <v>3</v>
      </c>
      <c r="S70">
        <v>33.299999999999997</v>
      </c>
      <c r="T70">
        <v>5</v>
      </c>
      <c r="U70">
        <v>0</v>
      </c>
      <c r="V70">
        <v>100</v>
      </c>
      <c r="W70">
        <v>31</v>
      </c>
      <c r="X70">
        <v>26</v>
      </c>
      <c r="Y70">
        <v>54.4</v>
      </c>
    </row>
    <row r="71" spans="1:25" x14ac:dyDescent="0.2">
      <c r="A71">
        <v>70</v>
      </c>
      <c r="B71" t="s">
        <v>103</v>
      </c>
      <c r="C71" s="2" t="s">
        <v>217</v>
      </c>
      <c r="D71" t="s">
        <v>148</v>
      </c>
      <c r="E71">
        <v>1</v>
      </c>
      <c r="F71">
        <v>1</v>
      </c>
      <c r="G71">
        <v>0</v>
      </c>
      <c r="H71">
        <v>0</v>
      </c>
      <c r="I71">
        <v>0</v>
      </c>
      <c r="J71">
        <v>2</v>
      </c>
      <c r="K71">
        <v>3</v>
      </c>
      <c r="L71">
        <v>1</v>
      </c>
      <c r="M71">
        <v>0</v>
      </c>
      <c r="N71">
        <v>0</v>
      </c>
      <c r="O71">
        <v>18</v>
      </c>
      <c r="P71">
        <v>24</v>
      </c>
      <c r="Q71">
        <v>0</v>
      </c>
      <c r="R71">
        <v>4</v>
      </c>
      <c r="S71">
        <v>0</v>
      </c>
      <c r="T71">
        <v>1</v>
      </c>
      <c r="U71">
        <v>0</v>
      </c>
      <c r="V71">
        <v>100</v>
      </c>
      <c r="W71">
        <v>26</v>
      </c>
      <c r="X71">
        <v>33</v>
      </c>
      <c r="Y71">
        <v>44.1</v>
      </c>
    </row>
    <row r="72" spans="1:25" x14ac:dyDescent="0.2">
      <c r="A72">
        <v>71</v>
      </c>
      <c r="B72" t="s">
        <v>103</v>
      </c>
      <c r="C72" s="2" t="s">
        <v>234</v>
      </c>
      <c r="D72" t="s">
        <v>162</v>
      </c>
      <c r="E72">
        <v>1</v>
      </c>
      <c r="F72">
        <v>1</v>
      </c>
      <c r="G72">
        <v>0</v>
      </c>
      <c r="H72">
        <v>0</v>
      </c>
      <c r="I72">
        <v>0</v>
      </c>
      <c r="J72">
        <v>2</v>
      </c>
      <c r="K72">
        <v>3</v>
      </c>
      <c r="L72">
        <v>2</v>
      </c>
      <c r="M72">
        <v>0</v>
      </c>
      <c r="N72">
        <v>0</v>
      </c>
      <c r="O72">
        <v>46</v>
      </c>
      <c r="P72">
        <v>29</v>
      </c>
      <c r="Q72">
        <v>0</v>
      </c>
      <c r="R72">
        <v>5</v>
      </c>
      <c r="S72">
        <v>0</v>
      </c>
      <c r="T72">
        <v>4</v>
      </c>
      <c r="U72">
        <v>0</v>
      </c>
      <c r="V72">
        <v>100</v>
      </c>
      <c r="W72">
        <v>31</v>
      </c>
      <c r="X72">
        <v>40</v>
      </c>
      <c r="Y72">
        <v>43.7</v>
      </c>
    </row>
    <row r="73" spans="1:25" x14ac:dyDescent="0.2">
      <c r="A73">
        <v>72</v>
      </c>
      <c r="B73" t="s">
        <v>103</v>
      </c>
      <c r="C73" s="2" t="s">
        <v>235</v>
      </c>
      <c r="D73" t="s">
        <v>162</v>
      </c>
      <c r="E73">
        <v>1</v>
      </c>
      <c r="F73">
        <v>0</v>
      </c>
      <c r="G73">
        <v>1</v>
      </c>
      <c r="H73">
        <v>0</v>
      </c>
      <c r="I73">
        <v>0</v>
      </c>
      <c r="J73">
        <v>0</v>
      </c>
      <c r="K73">
        <v>3</v>
      </c>
      <c r="L73">
        <v>5</v>
      </c>
      <c r="M73">
        <v>0</v>
      </c>
      <c r="N73">
        <v>0</v>
      </c>
      <c r="O73">
        <v>33</v>
      </c>
      <c r="P73">
        <v>27</v>
      </c>
      <c r="Q73">
        <v>0</v>
      </c>
      <c r="R73">
        <v>3</v>
      </c>
      <c r="S73">
        <v>0</v>
      </c>
      <c r="T73">
        <v>2</v>
      </c>
      <c r="U73">
        <v>1</v>
      </c>
      <c r="V73">
        <v>50</v>
      </c>
      <c r="W73">
        <v>31</v>
      </c>
      <c r="X73">
        <v>34</v>
      </c>
      <c r="Y73">
        <v>47.7</v>
      </c>
    </row>
    <row r="74" spans="1:25" x14ac:dyDescent="0.2">
      <c r="A74">
        <v>73</v>
      </c>
      <c r="B74" t="s">
        <v>103</v>
      </c>
      <c r="C74" s="2" t="s">
        <v>236</v>
      </c>
      <c r="D74" t="s">
        <v>162</v>
      </c>
      <c r="E74">
        <v>1</v>
      </c>
      <c r="F74">
        <v>1</v>
      </c>
      <c r="G74">
        <v>0</v>
      </c>
      <c r="H74">
        <v>0</v>
      </c>
      <c r="I74">
        <v>0</v>
      </c>
      <c r="J74">
        <v>2</v>
      </c>
      <c r="K74">
        <v>2</v>
      </c>
      <c r="L74">
        <v>1</v>
      </c>
      <c r="M74">
        <v>0</v>
      </c>
      <c r="N74">
        <v>0</v>
      </c>
      <c r="O74">
        <v>40</v>
      </c>
      <c r="P74">
        <v>20</v>
      </c>
      <c r="Q74">
        <v>1</v>
      </c>
      <c r="R74">
        <v>4</v>
      </c>
      <c r="S74">
        <v>25</v>
      </c>
      <c r="T74">
        <v>2</v>
      </c>
      <c r="U74">
        <v>1</v>
      </c>
      <c r="V74">
        <v>50</v>
      </c>
      <c r="W74">
        <v>35</v>
      </c>
      <c r="X74">
        <v>28</v>
      </c>
      <c r="Y74">
        <v>55.6</v>
      </c>
    </row>
    <row r="75" spans="1:25" x14ac:dyDescent="0.2">
      <c r="A75">
        <v>74</v>
      </c>
      <c r="B75" t="s">
        <v>103</v>
      </c>
      <c r="C75" s="2" t="s">
        <v>237</v>
      </c>
      <c r="D75" t="s">
        <v>162</v>
      </c>
      <c r="E75">
        <v>1</v>
      </c>
      <c r="F75">
        <v>0</v>
      </c>
      <c r="G75">
        <v>1</v>
      </c>
      <c r="H75">
        <v>0</v>
      </c>
      <c r="I75">
        <v>0</v>
      </c>
      <c r="J75">
        <v>0</v>
      </c>
      <c r="K75">
        <v>2</v>
      </c>
      <c r="L75">
        <v>3</v>
      </c>
      <c r="M75">
        <v>0</v>
      </c>
      <c r="N75">
        <v>0</v>
      </c>
      <c r="O75">
        <v>34</v>
      </c>
      <c r="P75">
        <v>37</v>
      </c>
      <c r="Q75">
        <v>0</v>
      </c>
      <c r="R75">
        <v>5</v>
      </c>
      <c r="S75">
        <v>0</v>
      </c>
      <c r="T75">
        <v>2</v>
      </c>
      <c r="U75">
        <v>0</v>
      </c>
      <c r="V75">
        <v>100</v>
      </c>
      <c r="W75">
        <v>35</v>
      </c>
      <c r="X75">
        <v>40</v>
      </c>
      <c r="Y75">
        <v>46.7</v>
      </c>
    </row>
    <row r="76" spans="1:25" x14ac:dyDescent="0.2">
      <c r="A76">
        <v>75</v>
      </c>
      <c r="B76" t="s">
        <v>103</v>
      </c>
      <c r="C76" s="2" t="s">
        <v>263</v>
      </c>
      <c r="D76" t="s">
        <v>162</v>
      </c>
      <c r="E76">
        <v>1</v>
      </c>
      <c r="F76">
        <v>1</v>
      </c>
      <c r="G76">
        <v>0</v>
      </c>
      <c r="H76">
        <v>0</v>
      </c>
      <c r="I76">
        <v>0</v>
      </c>
      <c r="J76">
        <v>2</v>
      </c>
      <c r="K76">
        <v>3</v>
      </c>
      <c r="L76">
        <v>1</v>
      </c>
      <c r="M76">
        <v>0</v>
      </c>
      <c r="N76">
        <v>0</v>
      </c>
      <c r="O76">
        <v>29</v>
      </c>
      <c r="P76">
        <v>33</v>
      </c>
      <c r="Q76">
        <v>1</v>
      </c>
      <c r="R76">
        <v>2</v>
      </c>
      <c r="S76">
        <v>50</v>
      </c>
      <c r="T76">
        <v>4</v>
      </c>
      <c r="U76">
        <v>0</v>
      </c>
      <c r="V76">
        <v>100</v>
      </c>
      <c r="W76">
        <v>27</v>
      </c>
      <c r="X76">
        <v>31</v>
      </c>
      <c r="Y76">
        <v>46.6</v>
      </c>
    </row>
    <row r="77" spans="1:25" x14ac:dyDescent="0.2">
      <c r="A77">
        <v>76</v>
      </c>
      <c r="B77" t="s">
        <v>103</v>
      </c>
      <c r="C77" s="2" t="s">
        <v>264</v>
      </c>
      <c r="D77" t="s">
        <v>162</v>
      </c>
      <c r="E77">
        <v>1</v>
      </c>
      <c r="F77">
        <v>1</v>
      </c>
      <c r="G77">
        <v>0</v>
      </c>
      <c r="H77">
        <v>0</v>
      </c>
      <c r="I77">
        <v>0</v>
      </c>
      <c r="J77">
        <v>2</v>
      </c>
      <c r="K77">
        <v>6</v>
      </c>
      <c r="L77">
        <v>3</v>
      </c>
      <c r="M77">
        <v>0</v>
      </c>
      <c r="N77">
        <v>0</v>
      </c>
      <c r="O77">
        <v>18</v>
      </c>
      <c r="P77">
        <v>41</v>
      </c>
      <c r="Q77">
        <v>0</v>
      </c>
      <c r="R77">
        <v>3</v>
      </c>
      <c r="S77">
        <v>0</v>
      </c>
      <c r="T77">
        <v>4</v>
      </c>
      <c r="U77">
        <v>0</v>
      </c>
      <c r="V77">
        <v>100</v>
      </c>
      <c r="W77">
        <v>26</v>
      </c>
      <c r="X77">
        <v>43</v>
      </c>
      <c r="Y77">
        <v>37.700000000000003</v>
      </c>
    </row>
    <row r="78" spans="1:25" x14ac:dyDescent="0.2">
      <c r="A78">
        <v>77</v>
      </c>
      <c r="B78" t="s">
        <v>42</v>
      </c>
      <c r="C78" s="2" t="s">
        <v>43</v>
      </c>
      <c r="D78" t="s">
        <v>44</v>
      </c>
      <c r="E78">
        <v>1</v>
      </c>
      <c r="F78">
        <v>1</v>
      </c>
      <c r="G78">
        <v>0</v>
      </c>
      <c r="H78">
        <v>0</v>
      </c>
      <c r="I78">
        <v>0</v>
      </c>
      <c r="J78">
        <v>2</v>
      </c>
      <c r="K78">
        <v>2</v>
      </c>
      <c r="L78">
        <v>0</v>
      </c>
      <c r="M78">
        <v>0</v>
      </c>
      <c r="N78">
        <v>0</v>
      </c>
      <c r="O78">
        <v>31</v>
      </c>
      <c r="P78">
        <v>31</v>
      </c>
      <c r="Q78">
        <v>0</v>
      </c>
      <c r="R78">
        <v>4</v>
      </c>
      <c r="S78">
        <v>0</v>
      </c>
      <c r="T78">
        <v>3</v>
      </c>
      <c r="U78">
        <v>0</v>
      </c>
      <c r="V78">
        <v>100</v>
      </c>
      <c r="W78">
        <v>28</v>
      </c>
      <c r="X78">
        <v>28</v>
      </c>
      <c r="Y78">
        <v>50</v>
      </c>
    </row>
    <row r="79" spans="1:25" x14ac:dyDescent="0.2">
      <c r="A79">
        <v>78</v>
      </c>
      <c r="B79" t="s">
        <v>42</v>
      </c>
      <c r="C79" s="2" t="s">
        <v>46</v>
      </c>
      <c r="D79" t="s">
        <v>44</v>
      </c>
      <c r="E79">
        <v>1</v>
      </c>
      <c r="F79">
        <v>0</v>
      </c>
      <c r="G79">
        <v>1</v>
      </c>
      <c r="H79">
        <v>0</v>
      </c>
      <c r="I79">
        <v>0</v>
      </c>
      <c r="J79">
        <v>0</v>
      </c>
      <c r="K79">
        <v>3</v>
      </c>
      <c r="L79">
        <v>4</v>
      </c>
      <c r="M79">
        <v>0</v>
      </c>
      <c r="N79">
        <v>0</v>
      </c>
      <c r="O79">
        <v>38</v>
      </c>
      <c r="P79">
        <v>58</v>
      </c>
      <c r="Q79">
        <v>0</v>
      </c>
      <c r="R79">
        <v>3</v>
      </c>
      <c r="S79">
        <v>0</v>
      </c>
      <c r="T79">
        <v>4</v>
      </c>
      <c r="U79">
        <v>0</v>
      </c>
      <c r="V79">
        <v>100</v>
      </c>
      <c r="W79">
        <v>39</v>
      </c>
      <c r="X79">
        <v>38</v>
      </c>
      <c r="Y79">
        <v>50.6</v>
      </c>
    </row>
    <row r="80" spans="1:25" x14ac:dyDescent="0.2">
      <c r="A80">
        <v>79</v>
      </c>
      <c r="B80" t="s">
        <v>42</v>
      </c>
      <c r="C80" s="2" t="s">
        <v>48</v>
      </c>
      <c r="D80" t="s">
        <v>44</v>
      </c>
      <c r="E80">
        <v>1</v>
      </c>
      <c r="F80">
        <v>0</v>
      </c>
      <c r="G80">
        <v>1</v>
      </c>
      <c r="H80">
        <v>0</v>
      </c>
      <c r="I80">
        <v>0</v>
      </c>
      <c r="J80">
        <v>0</v>
      </c>
      <c r="K80">
        <v>1</v>
      </c>
      <c r="L80">
        <v>3</v>
      </c>
      <c r="M80">
        <v>0</v>
      </c>
      <c r="N80">
        <v>0</v>
      </c>
      <c r="O80">
        <v>21</v>
      </c>
      <c r="P80">
        <v>29</v>
      </c>
      <c r="Q80">
        <v>0</v>
      </c>
      <c r="R80">
        <v>3</v>
      </c>
      <c r="S80">
        <v>0</v>
      </c>
      <c r="T80">
        <v>3</v>
      </c>
      <c r="U80">
        <v>2</v>
      </c>
      <c r="V80">
        <v>33.299999999999997</v>
      </c>
      <c r="W80">
        <v>28</v>
      </c>
      <c r="X80">
        <v>31</v>
      </c>
      <c r="Y80">
        <v>47.4</v>
      </c>
    </row>
    <row r="81" spans="1:25" x14ac:dyDescent="0.2">
      <c r="A81">
        <v>80</v>
      </c>
      <c r="B81" t="s">
        <v>42</v>
      </c>
      <c r="C81" s="2" t="s">
        <v>49</v>
      </c>
      <c r="D81" t="s">
        <v>44</v>
      </c>
      <c r="E81">
        <v>1</v>
      </c>
      <c r="F81">
        <v>1</v>
      </c>
      <c r="G81">
        <v>0</v>
      </c>
      <c r="H81">
        <v>0</v>
      </c>
      <c r="I81">
        <v>0</v>
      </c>
      <c r="J81">
        <v>2</v>
      </c>
      <c r="K81">
        <v>2</v>
      </c>
      <c r="L81">
        <v>1</v>
      </c>
      <c r="M81">
        <v>0</v>
      </c>
      <c r="N81">
        <v>0</v>
      </c>
      <c r="O81">
        <v>32</v>
      </c>
      <c r="P81">
        <v>24</v>
      </c>
      <c r="Q81">
        <v>0</v>
      </c>
      <c r="R81">
        <v>2</v>
      </c>
      <c r="S81">
        <v>0</v>
      </c>
      <c r="T81">
        <v>3</v>
      </c>
      <c r="U81">
        <v>0</v>
      </c>
      <c r="V81">
        <v>100</v>
      </c>
      <c r="W81">
        <v>31</v>
      </c>
      <c r="X81">
        <v>37</v>
      </c>
      <c r="Y81">
        <v>45.6</v>
      </c>
    </row>
    <row r="82" spans="1:25" x14ac:dyDescent="0.2">
      <c r="A82">
        <v>81</v>
      </c>
      <c r="B82" t="s">
        <v>42</v>
      </c>
      <c r="C82" s="2" t="s">
        <v>51</v>
      </c>
      <c r="D82" t="s">
        <v>44</v>
      </c>
      <c r="E82">
        <v>1</v>
      </c>
      <c r="F82">
        <v>1</v>
      </c>
      <c r="G82">
        <v>0</v>
      </c>
      <c r="H82">
        <v>0</v>
      </c>
      <c r="I82">
        <v>0</v>
      </c>
      <c r="J82">
        <v>2</v>
      </c>
      <c r="K82">
        <v>3</v>
      </c>
      <c r="L82">
        <v>2</v>
      </c>
      <c r="M82">
        <v>0</v>
      </c>
      <c r="N82">
        <v>0</v>
      </c>
      <c r="O82">
        <v>36</v>
      </c>
      <c r="P82">
        <v>36</v>
      </c>
      <c r="Q82">
        <v>0</v>
      </c>
      <c r="R82">
        <v>2</v>
      </c>
      <c r="S82">
        <v>0</v>
      </c>
      <c r="T82">
        <v>4</v>
      </c>
      <c r="U82">
        <v>1</v>
      </c>
      <c r="V82">
        <v>75</v>
      </c>
      <c r="W82">
        <v>34</v>
      </c>
      <c r="X82">
        <v>32</v>
      </c>
      <c r="Y82">
        <v>51.5</v>
      </c>
    </row>
    <row r="83" spans="1:25" x14ac:dyDescent="0.2">
      <c r="A83">
        <v>82</v>
      </c>
      <c r="B83" t="s">
        <v>42</v>
      </c>
      <c r="C83" s="2" t="s">
        <v>54</v>
      </c>
      <c r="D83" t="s">
        <v>44</v>
      </c>
      <c r="E83">
        <v>1</v>
      </c>
      <c r="F83">
        <v>1</v>
      </c>
      <c r="G83">
        <v>0</v>
      </c>
      <c r="H83">
        <v>0</v>
      </c>
      <c r="I83">
        <v>0</v>
      </c>
      <c r="J83">
        <v>2</v>
      </c>
      <c r="K83">
        <v>3</v>
      </c>
      <c r="L83">
        <v>1</v>
      </c>
      <c r="M83">
        <v>0</v>
      </c>
      <c r="N83">
        <v>0</v>
      </c>
      <c r="O83">
        <v>23</v>
      </c>
      <c r="P83">
        <v>28</v>
      </c>
      <c r="Q83">
        <v>1</v>
      </c>
      <c r="R83">
        <v>1</v>
      </c>
      <c r="S83">
        <v>100</v>
      </c>
      <c r="T83">
        <v>3</v>
      </c>
      <c r="U83">
        <v>0</v>
      </c>
      <c r="V83">
        <v>100</v>
      </c>
      <c r="W83">
        <v>27</v>
      </c>
      <c r="X83">
        <v>28</v>
      </c>
      <c r="Y83">
        <v>49.1</v>
      </c>
    </row>
    <row r="84" spans="1:25" x14ac:dyDescent="0.2">
      <c r="A84">
        <v>83</v>
      </c>
      <c r="B84" t="s">
        <v>42</v>
      </c>
      <c r="C84" s="2" t="s">
        <v>182</v>
      </c>
      <c r="D84" t="s">
        <v>57</v>
      </c>
      <c r="E84">
        <v>1</v>
      </c>
      <c r="F84">
        <v>0</v>
      </c>
      <c r="G84">
        <v>1</v>
      </c>
      <c r="H84">
        <v>0</v>
      </c>
      <c r="I84">
        <v>0</v>
      </c>
      <c r="J84">
        <v>0</v>
      </c>
      <c r="K84">
        <v>1</v>
      </c>
      <c r="L84">
        <v>2</v>
      </c>
      <c r="M84">
        <v>0</v>
      </c>
      <c r="N84">
        <v>0</v>
      </c>
      <c r="O84">
        <v>35</v>
      </c>
      <c r="P84">
        <v>43</v>
      </c>
      <c r="Q84">
        <v>1</v>
      </c>
      <c r="R84">
        <v>4</v>
      </c>
      <c r="S84">
        <v>25</v>
      </c>
      <c r="T84">
        <v>4</v>
      </c>
      <c r="U84">
        <v>1</v>
      </c>
      <c r="V84">
        <v>75</v>
      </c>
      <c r="W84">
        <v>30</v>
      </c>
      <c r="X84">
        <v>29</v>
      </c>
      <c r="Y84">
        <v>50.8</v>
      </c>
    </row>
    <row r="85" spans="1:25" x14ac:dyDescent="0.2">
      <c r="A85">
        <v>84</v>
      </c>
      <c r="B85" t="s">
        <v>42</v>
      </c>
      <c r="C85" s="2" t="s">
        <v>183</v>
      </c>
      <c r="D85" t="s">
        <v>57</v>
      </c>
      <c r="E85">
        <v>1</v>
      </c>
      <c r="F85">
        <v>0</v>
      </c>
      <c r="G85">
        <v>1</v>
      </c>
      <c r="H85">
        <v>0</v>
      </c>
      <c r="I85">
        <v>0</v>
      </c>
      <c r="J85">
        <v>0</v>
      </c>
      <c r="K85">
        <v>5</v>
      </c>
      <c r="L85">
        <v>6</v>
      </c>
      <c r="M85">
        <v>0</v>
      </c>
      <c r="N85">
        <v>0</v>
      </c>
      <c r="O85">
        <v>48</v>
      </c>
      <c r="P85">
        <v>34</v>
      </c>
      <c r="Q85">
        <v>0</v>
      </c>
      <c r="R85">
        <v>4</v>
      </c>
      <c r="S85">
        <v>0</v>
      </c>
      <c r="T85">
        <v>4</v>
      </c>
      <c r="U85">
        <v>0</v>
      </c>
      <c r="V85">
        <v>100</v>
      </c>
      <c r="W85">
        <v>37</v>
      </c>
      <c r="X85">
        <v>52</v>
      </c>
      <c r="Y85">
        <v>41.6</v>
      </c>
    </row>
    <row r="86" spans="1:25" x14ac:dyDescent="0.2">
      <c r="A86">
        <v>85</v>
      </c>
      <c r="B86" t="s">
        <v>42</v>
      </c>
      <c r="C86" s="2" t="s">
        <v>185</v>
      </c>
      <c r="D86" t="s">
        <v>57</v>
      </c>
      <c r="E86">
        <v>1</v>
      </c>
      <c r="F86">
        <v>1</v>
      </c>
      <c r="G86">
        <v>0</v>
      </c>
      <c r="H86">
        <v>0</v>
      </c>
      <c r="I86">
        <v>0</v>
      </c>
      <c r="J86">
        <v>2</v>
      </c>
      <c r="K86">
        <v>4</v>
      </c>
      <c r="L86">
        <v>1</v>
      </c>
      <c r="M86">
        <v>0</v>
      </c>
      <c r="N86">
        <v>0</v>
      </c>
      <c r="O86">
        <v>30</v>
      </c>
      <c r="P86">
        <v>27</v>
      </c>
      <c r="Q86">
        <v>0</v>
      </c>
      <c r="R86">
        <v>3</v>
      </c>
      <c r="S86">
        <v>0</v>
      </c>
      <c r="T86">
        <v>3</v>
      </c>
      <c r="U86">
        <v>0</v>
      </c>
      <c r="V86">
        <v>100</v>
      </c>
      <c r="W86">
        <v>29</v>
      </c>
      <c r="X86">
        <v>28</v>
      </c>
      <c r="Y86">
        <v>50.9</v>
      </c>
    </row>
    <row r="87" spans="1:25" x14ac:dyDescent="0.2">
      <c r="A87">
        <v>86</v>
      </c>
      <c r="B87" t="s">
        <v>42</v>
      </c>
      <c r="C87" s="2" t="s">
        <v>188</v>
      </c>
      <c r="D87" t="s">
        <v>57</v>
      </c>
      <c r="E87">
        <v>1</v>
      </c>
      <c r="F87">
        <v>1</v>
      </c>
      <c r="G87">
        <v>0</v>
      </c>
      <c r="H87">
        <v>0</v>
      </c>
      <c r="I87">
        <v>0</v>
      </c>
      <c r="J87">
        <v>2</v>
      </c>
      <c r="K87">
        <v>4</v>
      </c>
      <c r="L87">
        <v>1</v>
      </c>
      <c r="M87">
        <v>0</v>
      </c>
      <c r="N87">
        <v>0</v>
      </c>
      <c r="O87">
        <v>30</v>
      </c>
      <c r="P87">
        <v>23</v>
      </c>
      <c r="Q87">
        <v>1</v>
      </c>
      <c r="R87">
        <v>6</v>
      </c>
      <c r="S87">
        <v>16.7</v>
      </c>
      <c r="T87">
        <v>2</v>
      </c>
      <c r="U87">
        <v>0</v>
      </c>
      <c r="V87">
        <v>100</v>
      </c>
      <c r="W87">
        <v>30</v>
      </c>
      <c r="X87">
        <v>35</v>
      </c>
      <c r="Y87">
        <v>46.2</v>
      </c>
    </row>
    <row r="88" spans="1:25" x14ac:dyDescent="0.2">
      <c r="A88">
        <v>87</v>
      </c>
      <c r="B88" t="s">
        <v>42</v>
      </c>
      <c r="C88" s="2" t="s">
        <v>189</v>
      </c>
      <c r="D88" t="s">
        <v>57</v>
      </c>
      <c r="E88">
        <v>1</v>
      </c>
      <c r="F88">
        <v>0</v>
      </c>
      <c r="G88">
        <v>1</v>
      </c>
      <c r="H88">
        <v>0</v>
      </c>
      <c r="I88">
        <v>0</v>
      </c>
      <c r="J88">
        <v>0</v>
      </c>
      <c r="K88">
        <v>4</v>
      </c>
      <c r="L88">
        <v>5</v>
      </c>
      <c r="M88">
        <v>0</v>
      </c>
      <c r="N88">
        <v>0</v>
      </c>
      <c r="O88">
        <v>33</v>
      </c>
      <c r="P88">
        <v>37</v>
      </c>
      <c r="Q88">
        <v>0</v>
      </c>
      <c r="R88">
        <v>3</v>
      </c>
      <c r="S88">
        <v>0</v>
      </c>
      <c r="T88">
        <v>3</v>
      </c>
      <c r="U88">
        <v>0</v>
      </c>
      <c r="V88">
        <v>100</v>
      </c>
      <c r="W88">
        <v>31</v>
      </c>
      <c r="X88">
        <v>41</v>
      </c>
      <c r="Y88">
        <v>43.1</v>
      </c>
    </row>
    <row r="89" spans="1:25" x14ac:dyDescent="0.2">
      <c r="A89">
        <v>88</v>
      </c>
      <c r="B89" t="s">
        <v>42</v>
      </c>
      <c r="C89" s="2" t="s">
        <v>191</v>
      </c>
      <c r="D89" t="s">
        <v>57</v>
      </c>
      <c r="E89">
        <v>1</v>
      </c>
      <c r="F89">
        <v>0</v>
      </c>
      <c r="G89">
        <v>1</v>
      </c>
      <c r="H89">
        <v>0</v>
      </c>
      <c r="I89">
        <v>0</v>
      </c>
      <c r="J89">
        <v>0</v>
      </c>
      <c r="K89">
        <v>2</v>
      </c>
      <c r="L89">
        <v>4</v>
      </c>
      <c r="M89">
        <v>0</v>
      </c>
      <c r="N89">
        <v>0</v>
      </c>
      <c r="O89">
        <v>39</v>
      </c>
      <c r="P89">
        <v>26</v>
      </c>
      <c r="Q89">
        <v>0</v>
      </c>
      <c r="R89">
        <v>4</v>
      </c>
      <c r="S89">
        <v>0</v>
      </c>
      <c r="T89">
        <v>2</v>
      </c>
      <c r="U89">
        <v>0</v>
      </c>
      <c r="V89">
        <v>100</v>
      </c>
      <c r="W89">
        <v>19</v>
      </c>
      <c r="X89">
        <v>28</v>
      </c>
      <c r="Y89">
        <v>40.4</v>
      </c>
    </row>
    <row r="90" spans="1:25" x14ac:dyDescent="0.2">
      <c r="A90">
        <v>89</v>
      </c>
      <c r="B90" t="s">
        <v>58</v>
      </c>
      <c r="C90" s="2" t="s">
        <v>59</v>
      </c>
      <c r="D90" t="s">
        <v>60</v>
      </c>
      <c r="E90">
        <v>1</v>
      </c>
      <c r="F90">
        <v>0</v>
      </c>
      <c r="G90">
        <v>1</v>
      </c>
      <c r="H90">
        <v>0</v>
      </c>
      <c r="I90">
        <v>0</v>
      </c>
      <c r="J90">
        <v>0</v>
      </c>
      <c r="K90">
        <v>1</v>
      </c>
      <c r="L90">
        <v>2</v>
      </c>
      <c r="M90">
        <v>0</v>
      </c>
      <c r="N90">
        <v>0</v>
      </c>
      <c r="O90">
        <v>27</v>
      </c>
      <c r="P90">
        <v>25</v>
      </c>
      <c r="Q90">
        <v>0</v>
      </c>
      <c r="R90">
        <v>2</v>
      </c>
      <c r="S90">
        <v>0</v>
      </c>
      <c r="T90">
        <v>4</v>
      </c>
      <c r="U90">
        <v>0</v>
      </c>
      <c r="V90">
        <v>100</v>
      </c>
      <c r="W90">
        <v>26</v>
      </c>
      <c r="X90">
        <v>26</v>
      </c>
      <c r="Y90">
        <v>50</v>
      </c>
    </row>
    <row r="91" spans="1:25" x14ac:dyDescent="0.2">
      <c r="A91">
        <v>90</v>
      </c>
      <c r="B91" t="s">
        <v>58</v>
      </c>
      <c r="C91" s="2" t="s">
        <v>61</v>
      </c>
      <c r="D91" t="s">
        <v>60</v>
      </c>
      <c r="E91">
        <v>1</v>
      </c>
      <c r="F91">
        <v>1</v>
      </c>
      <c r="G91">
        <v>0</v>
      </c>
      <c r="H91">
        <v>0</v>
      </c>
      <c r="I91">
        <v>0</v>
      </c>
      <c r="J91">
        <v>2</v>
      </c>
      <c r="K91">
        <v>4</v>
      </c>
      <c r="L91">
        <v>3</v>
      </c>
      <c r="M91">
        <v>0</v>
      </c>
      <c r="N91">
        <v>0</v>
      </c>
      <c r="O91">
        <v>29</v>
      </c>
      <c r="P91">
        <v>29</v>
      </c>
      <c r="Q91">
        <v>1</v>
      </c>
      <c r="R91">
        <v>4</v>
      </c>
      <c r="S91">
        <v>25</v>
      </c>
      <c r="T91">
        <v>3</v>
      </c>
      <c r="U91">
        <v>1</v>
      </c>
      <c r="V91">
        <v>66.7</v>
      </c>
      <c r="W91">
        <v>27</v>
      </c>
      <c r="X91">
        <v>23</v>
      </c>
      <c r="Y91">
        <v>54</v>
      </c>
    </row>
    <row r="92" spans="1:25" x14ac:dyDescent="0.2">
      <c r="A92">
        <v>91</v>
      </c>
      <c r="B92" t="s">
        <v>58</v>
      </c>
      <c r="C92" s="2" t="s">
        <v>64</v>
      </c>
      <c r="D92" t="s">
        <v>60</v>
      </c>
      <c r="E92">
        <v>1</v>
      </c>
      <c r="F92">
        <v>1</v>
      </c>
      <c r="G92">
        <v>0</v>
      </c>
      <c r="H92">
        <v>0</v>
      </c>
      <c r="I92">
        <v>0</v>
      </c>
      <c r="J92">
        <v>2</v>
      </c>
      <c r="K92">
        <v>4</v>
      </c>
      <c r="L92">
        <v>3</v>
      </c>
      <c r="M92">
        <v>0</v>
      </c>
      <c r="N92">
        <v>0</v>
      </c>
      <c r="O92">
        <v>32</v>
      </c>
      <c r="P92">
        <v>20</v>
      </c>
      <c r="Q92">
        <v>2</v>
      </c>
      <c r="R92">
        <v>4</v>
      </c>
      <c r="S92">
        <v>50</v>
      </c>
      <c r="T92">
        <v>3</v>
      </c>
      <c r="U92">
        <v>1</v>
      </c>
      <c r="V92">
        <v>66.7</v>
      </c>
      <c r="W92">
        <v>34</v>
      </c>
      <c r="X92">
        <v>28</v>
      </c>
      <c r="Y92">
        <v>54.8</v>
      </c>
    </row>
    <row r="93" spans="1:25" x14ac:dyDescent="0.2">
      <c r="A93">
        <v>92</v>
      </c>
      <c r="B93" t="s">
        <v>58</v>
      </c>
      <c r="C93" s="2" t="s">
        <v>66</v>
      </c>
      <c r="D93" t="s">
        <v>60</v>
      </c>
      <c r="E93">
        <v>1</v>
      </c>
      <c r="F93">
        <v>1</v>
      </c>
      <c r="G93">
        <v>0</v>
      </c>
      <c r="H93">
        <v>0</v>
      </c>
      <c r="I93">
        <v>0</v>
      </c>
      <c r="J93">
        <v>2</v>
      </c>
      <c r="K93">
        <v>1</v>
      </c>
      <c r="L93">
        <v>0</v>
      </c>
      <c r="M93">
        <v>0</v>
      </c>
      <c r="N93">
        <v>0</v>
      </c>
      <c r="O93">
        <v>27</v>
      </c>
      <c r="P93">
        <v>22</v>
      </c>
      <c r="Q93">
        <v>0</v>
      </c>
      <c r="R93">
        <v>3</v>
      </c>
      <c r="S93">
        <v>0</v>
      </c>
      <c r="T93">
        <v>1</v>
      </c>
      <c r="U93">
        <v>0</v>
      </c>
      <c r="V93">
        <v>100</v>
      </c>
      <c r="W93">
        <v>29</v>
      </c>
      <c r="X93">
        <v>25</v>
      </c>
      <c r="Y93">
        <v>53.7</v>
      </c>
    </row>
    <row r="94" spans="1:25" x14ac:dyDescent="0.2">
      <c r="A94">
        <v>93</v>
      </c>
      <c r="B94" t="s">
        <v>58</v>
      </c>
      <c r="C94" s="2" t="s">
        <v>67</v>
      </c>
      <c r="D94" t="s">
        <v>60</v>
      </c>
      <c r="E94">
        <v>1</v>
      </c>
      <c r="F94">
        <v>0</v>
      </c>
      <c r="G94">
        <v>1</v>
      </c>
      <c r="H94">
        <v>0</v>
      </c>
      <c r="I94">
        <v>0</v>
      </c>
      <c r="J94">
        <v>0</v>
      </c>
      <c r="K94">
        <v>2</v>
      </c>
      <c r="L94">
        <v>3</v>
      </c>
      <c r="M94">
        <v>0</v>
      </c>
      <c r="N94">
        <v>0</v>
      </c>
      <c r="O94">
        <v>43</v>
      </c>
      <c r="P94">
        <v>39</v>
      </c>
      <c r="Q94">
        <v>0</v>
      </c>
      <c r="R94">
        <v>5</v>
      </c>
      <c r="S94">
        <v>0</v>
      </c>
      <c r="T94">
        <v>3</v>
      </c>
      <c r="U94">
        <v>0</v>
      </c>
      <c r="V94">
        <v>100</v>
      </c>
      <c r="W94">
        <v>47</v>
      </c>
      <c r="X94">
        <v>55</v>
      </c>
      <c r="Y94">
        <v>46.1</v>
      </c>
    </row>
    <row r="95" spans="1:25" x14ac:dyDescent="0.2">
      <c r="A95">
        <v>94</v>
      </c>
      <c r="B95" t="s">
        <v>58</v>
      </c>
      <c r="C95" s="2" t="s">
        <v>70</v>
      </c>
      <c r="D95" t="s">
        <v>60</v>
      </c>
      <c r="E95">
        <v>1</v>
      </c>
      <c r="F95">
        <v>1</v>
      </c>
      <c r="G95">
        <v>0</v>
      </c>
      <c r="H95">
        <v>0</v>
      </c>
      <c r="I95">
        <v>0</v>
      </c>
      <c r="J95">
        <v>2</v>
      </c>
      <c r="K95">
        <v>3</v>
      </c>
      <c r="L95">
        <v>2</v>
      </c>
      <c r="M95">
        <v>0</v>
      </c>
      <c r="N95">
        <v>0</v>
      </c>
      <c r="O95">
        <v>29</v>
      </c>
      <c r="P95">
        <v>30</v>
      </c>
      <c r="Q95">
        <v>2</v>
      </c>
      <c r="R95">
        <v>5</v>
      </c>
      <c r="S95">
        <v>40</v>
      </c>
      <c r="T95">
        <v>2</v>
      </c>
      <c r="U95">
        <v>1</v>
      </c>
      <c r="V95">
        <v>50</v>
      </c>
      <c r="W95">
        <v>27</v>
      </c>
      <c r="X95">
        <v>34</v>
      </c>
      <c r="Y95">
        <v>44.3</v>
      </c>
    </row>
    <row r="96" spans="1:25" x14ac:dyDescent="0.2">
      <c r="A96">
        <v>95</v>
      </c>
      <c r="B96" t="s">
        <v>58</v>
      </c>
      <c r="C96" s="2" t="s">
        <v>181</v>
      </c>
      <c r="D96" t="s">
        <v>41</v>
      </c>
      <c r="E96">
        <v>1</v>
      </c>
      <c r="F96">
        <v>1</v>
      </c>
      <c r="G96">
        <v>0</v>
      </c>
      <c r="H96">
        <v>0</v>
      </c>
      <c r="I96">
        <v>0</v>
      </c>
      <c r="J96">
        <v>2</v>
      </c>
      <c r="K96">
        <v>2</v>
      </c>
      <c r="L96">
        <v>1</v>
      </c>
      <c r="M96">
        <v>0</v>
      </c>
      <c r="N96">
        <v>0</v>
      </c>
      <c r="O96">
        <v>43</v>
      </c>
      <c r="P96">
        <v>35</v>
      </c>
      <c r="Q96">
        <v>1</v>
      </c>
      <c r="R96">
        <v>4</v>
      </c>
      <c r="S96">
        <v>25</v>
      </c>
      <c r="T96">
        <v>4</v>
      </c>
      <c r="U96">
        <v>1</v>
      </c>
      <c r="V96">
        <v>75</v>
      </c>
      <c r="W96">
        <v>29</v>
      </c>
      <c r="X96">
        <v>30</v>
      </c>
      <c r="Y96">
        <v>49.2</v>
      </c>
    </row>
    <row r="97" spans="1:25" x14ac:dyDescent="0.2">
      <c r="A97">
        <v>96</v>
      </c>
      <c r="B97" t="s">
        <v>58</v>
      </c>
      <c r="C97" s="2" t="s">
        <v>184</v>
      </c>
      <c r="D97" t="s">
        <v>41</v>
      </c>
      <c r="E97">
        <v>1</v>
      </c>
      <c r="F97">
        <v>1</v>
      </c>
      <c r="G97">
        <v>0</v>
      </c>
      <c r="H97">
        <v>0</v>
      </c>
      <c r="I97">
        <v>0</v>
      </c>
      <c r="J97">
        <v>2</v>
      </c>
      <c r="K97">
        <v>6</v>
      </c>
      <c r="L97">
        <v>5</v>
      </c>
      <c r="M97">
        <v>0</v>
      </c>
      <c r="N97">
        <v>0</v>
      </c>
      <c r="O97">
        <v>34</v>
      </c>
      <c r="P97">
        <v>48</v>
      </c>
      <c r="Q97">
        <v>0</v>
      </c>
      <c r="R97">
        <v>4</v>
      </c>
      <c r="S97">
        <v>0</v>
      </c>
      <c r="T97">
        <v>4</v>
      </c>
      <c r="U97">
        <v>0</v>
      </c>
      <c r="V97">
        <v>100</v>
      </c>
      <c r="W97">
        <v>52</v>
      </c>
      <c r="X97">
        <v>37</v>
      </c>
      <c r="Y97">
        <v>58.4</v>
      </c>
    </row>
    <row r="98" spans="1:25" x14ac:dyDescent="0.2">
      <c r="A98">
        <v>97</v>
      </c>
      <c r="B98" t="s">
        <v>58</v>
      </c>
      <c r="C98" s="2" t="s">
        <v>186</v>
      </c>
      <c r="D98" t="s">
        <v>41</v>
      </c>
      <c r="E98">
        <v>1</v>
      </c>
      <c r="F98">
        <v>0</v>
      </c>
      <c r="G98">
        <v>1</v>
      </c>
      <c r="H98">
        <v>0</v>
      </c>
      <c r="I98">
        <v>0</v>
      </c>
      <c r="J98">
        <v>0</v>
      </c>
      <c r="K98">
        <v>1</v>
      </c>
      <c r="L98">
        <v>4</v>
      </c>
      <c r="M98">
        <v>0</v>
      </c>
      <c r="N98">
        <v>0</v>
      </c>
      <c r="O98">
        <v>27</v>
      </c>
      <c r="P98">
        <v>30</v>
      </c>
      <c r="Q98">
        <v>0</v>
      </c>
      <c r="R98">
        <v>3</v>
      </c>
      <c r="S98">
        <v>0</v>
      </c>
      <c r="T98">
        <v>3</v>
      </c>
      <c r="U98">
        <v>0</v>
      </c>
      <c r="V98">
        <v>100</v>
      </c>
      <c r="W98">
        <v>28</v>
      </c>
      <c r="X98">
        <v>29</v>
      </c>
      <c r="Y98">
        <v>49.1</v>
      </c>
    </row>
    <row r="99" spans="1:25" x14ac:dyDescent="0.2">
      <c r="A99">
        <v>98</v>
      </c>
      <c r="B99" t="s">
        <v>58</v>
      </c>
      <c r="C99" s="2" t="s">
        <v>187</v>
      </c>
      <c r="D99" t="s">
        <v>41</v>
      </c>
      <c r="E99">
        <v>1</v>
      </c>
      <c r="F99">
        <v>0</v>
      </c>
      <c r="G99">
        <v>1</v>
      </c>
      <c r="H99">
        <v>0</v>
      </c>
      <c r="I99">
        <v>0</v>
      </c>
      <c r="J99">
        <v>0</v>
      </c>
      <c r="K99">
        <v>1</v>
      </c>
      <c r="L99">
        <v>4</v>
      </c>
      <c r="M99">
        <v>0</v>
      </c>
      <c r="N99">
        <v>0</v>
      </c>
      <c r="O99">
        <v>23</v>
      </c>
      <c r="P99">
        <v>30</v>
      </c>
      <c r="Q99">
        <v>0</v>
      </c>
      <c r="R99">
        <v>2</v>
      </c>
      <c r="S99">
        <v>0</v>
      </c>
      <c r="T99">
        <v>6</v>
      </c>
      <c r="U99">
        <v>1</v>
      </c>
      <c r="V99">
        <v>83.3</v>
      </c>
      <c r="W99">
        <v>35</v>
      </c>
      <c r="X99">
        <v>30</v>
      </c>
      <c r="Y99">
        <v>53.8</v>
      </c>
    </row>
    <row r="100" spans="1:25" x14ac:dyDescent="0.2">
      <c r="A100">
        <v>99</v>
      </c>
      <c r="B100" t="s">
        <v>58</v>
      </c>
      <c r="C100" s="2" t="s">
        <v>190</v>
      </c>
      <c r="D100" t="s">
        <v>41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2</v>
      </c>
      <c r="K100">
        <v>5</v>
      </c>
      <c r="L100">
        <v>4</v>
      </c>
      <c r="M100">
        <v>0</v>
      </c>
      <c r="N100">
        <v>0</v>
      </c>
      <c r="O100">
        <v>37</v>
      </c>
      <c r="P100">
        <v>33</v>
      </c>
      <c r="Q100">
        <v>0</v>
      </c>
      <c r="R100">
        <v>3</v>
      </c>
      <c r="S100">
        <v>0</v>
      </c>
      <c r="T100">
        <v>3</v>
      </c>
      <c r="U100">
        <v>0</v>
      </c>
      <c r="V100">
        <v>100</v>
      </c>
      <c r="W100">
        <v>41</v>
      </c>
      <c r="X100">
        <v>31</v>
      </c>
      <c r="Y100">
        <v>56.9</v>
      </c>
    </row>
    <row r="101" spans="1:25" x14ac:dyDescent="0.2">
      <c r="A101">
        <v>100</v>
      </c>
      <c r="B101" t="s">
        <v>58</v>
      </c>
      <c r="C101" s="2" t="s">
        <v>192</v>
      </c>
      <c r="D101" t="s">
        <v>41</v>
      </c>
      <c r="E101">
        <v>1</v>
      </c>
      <c r="F101">
        <v>1</v>
      </c>
      <c r="G101">
        <v>0</v>
      </c>
      <c r="H101">
        <v>0</v>
      </c>
      <c r="I101">
        <v>0</v>
      </c>
      <c r="J101">
        <v>2</v>
      </c>
      <c r="K101">
        <v>4</v>
      </c>
      <c r="L101">
        <v>2</v>
      </c>
      <c r="M101">
        <v>0</v>
      </c>
      <c r="N101">
        <v>0</v>
      </c>
      <c r="O101">
        <v>26</v>
      </c>
      <c r="P101">
        <v>39</v>
      </c>
      <c r="Q101">
        <v>0</v>
      </c>
      <c r="R101">
        <v>2</v>
      </c>
      <c r="S101">
        <v>0</v>
      </c>
      <c r="T101">
        <v>4</v>
      </c>
      <c r="U101">
        <v>0</v>
      </c>
      <c r="V101">
        <v>100</v>
      </c>
      <c r="W101">
        <v>28</v>
      </c>
      <c r="X101">
        <v>19</v>
      </c>
      <c r="Y101">
        <v>59.6</v>
      </c>
    </row>
    <row r="102" spans="1:25" x14ac:dyDescent="0.2">
      <c r="A102">
        <v>101</v>
      </c>
      <c r="B102" t="s">
        <v>58</v>
      </c>
      <c r="C102" s="2" t="s">
        <v>227</v>
      </c>
      <c r="D102" t="s">
        <v>89</v>
      </c>
      <c r="E102">
        <v>1</v>
      </c>
      <c r="F102">
        <v>1</v>
      </c>
      <c r="G102">
        <v>0</v>
      </c>
      <c r="H102">
        <v>0</v>
      </c>
      <c r="I102">
        <v>0</v>
      </c>
      <c r="J102">
        <v>2</v>
      </c>
      <c r="K102">
        <v>2</v>
      </c>
      <c r="L102">
        <v>1</v>
      </c>
      <c r="M102">
        <v>0</v>
      </c>
      <c r="N102">
        <v>0</v>
      </c>
      <c r="O102">
        <v>35</v>
      </c>
      <c r="P102">
        <v>28</v>
      </c>
      <c r="Q102">
        <v>0</v>
      </c>
      <c r="R102">
        <v>2</v>
      </c>
      <c r="S102">
        <v>0</v>
      </c>
      <c r="T102">
        <v>5</v>
      </c>
      <c r="U102">
        <v>0</v>
      </c>
      <c r="V102">
        <v>100</v>
      </c>
      <c r="W102">
        <v>36</v>
      </c>
      <c r="X102">
        <v>35</v>
      </c>
      <c r="Y102">
        <v>50.7</v>
      </c>
    </row>
    <row r="103" spans="1:25" x14ac:dyDescent="0.2">
      <c r="A103">
        <v>102</v>
      </c>
      <c r="B103" t="s">
        <v>58</v>
      </c>
      <c r="C103" s="2" t="s">
        <v>229</v>
      </c>
      <c r="D103" t="s">
        <v>89</v>
      </c>
      <c r="E103">
        <v>1</v>
      </c>
      <c r="F103">
        <v>0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1</v>
      </c>
      <c r="M103">
        <v>0</v>
      </c>
      <c r="N103">
        <v>0</v>
      </c>
      <c r="O103">
        <v>23</v>
      </c>
      <c r="P103">
        <v>29</v>
      </c>
      <c r="Q103">
        <v>0</v>
      </c>
      <c r="R103">
        <v>1</v>
      </c>
      <c r="S103">
        <v>0</v>
      </c>
      <c r="T103">
        <v>1</v>
      </c>
      <c r="U103">
        <v>0</v>
      </c>
      <c r="V103">
        <v>100</v>
      </c>
      <c r="W103">
        <v>23</v>
      </c>
      <c r="X103">
        <v>37</v>
      </c>
      <c r="Y103">
        <v>38.299999999999997</v>
      </c>
    </row>
    <row r="104" spans="1:25" x14ac:dyDescent="0.2">
      <c r="A104">
        <v>103</v>
      </c>
      <c r="B104" t="s">
        <v>58</v>
      </c>
      <c r="C104" s="2" t="s">
        <v>230</v>
      </c>
      <c r="D104" t="s">
        <v>89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2</v>
      </c>
      <c r="K104">
        <v>5</v>
      </c>
      <c r="L104">
        <v>1</v>
      </c>
      <c r="M104">
        <v>0</v>
      </c>
      <c r="N104">
        <v>0</v>
      </c>
      <c r="O104">
        <v>29</v>
      </c>
      <c r="P104">
        <v>26</v>
      </c>
      <c r="Q104">
        <v>0</v>
      </c>
      <c r="R104">
        <v>4</v>
      </c>
      <c r="S104">
        <v>0</v>
      </c>
      <c r="T104">
        <v>4</v>
      </c>
      <c r="U104">
        <v>1</v>
      </c>
      <c r="V104">
        <v>75</v>
      </c>
      <c r="W104">
        <v>37</v>
      </c>
      <c r="X104">
        <v>20</v>
      </c>
      <c r="Y104">
        <v>64.900000000000006</v>
      </c>
    </row>
    <row r="105" spans="1:25" x14ac:dyDescent="0.2">
      <c r="A105">
        <v>104</v>
      </c>
      <c r="B105" t="s">
        <v>58</v>
      </c>
      <c r="C105" s="2" t="s">
        <v>233</v>
      </c>
      <c r="D105" t="s">
        <v>89</v>
      </c>
      <c r="E105">
        <v>1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2</v>
      </c>
      <c r="L105">
        <v>3</v>
      </c>
      <c r="M105">
        <v>0</v>
      </c>
      <c r="N105">
        <v>0</v>
      </c>
      <c r="O105">
        <v>26</v>
      </c>
      <c r="P105">
        <v>35</v>
      </c>
      <c r="Q105">
        <v>0</v>
      </c>
      <c r="R105">
        <v>4</v>
      </c>
      <c r="S105">
        <v>0</v>
      </c>
      <c r="T105">
        <v>2</v>
      </c>
      <c r="U105">
        <v>1</v>
      </c>
      <c r="V105">
        <v>50</v>
      </c>
      <c r="W105">
        <v>31</v>
      </c>
      <c r="X105">
        <v>28</v>
      </c>
      <c r="Y105">
        <v>52.5</v>
      </c>
    </row>
    <row r="106" spans="1:25" x14ac:dyDescent="0.2">
      <c r="A106">
        <v>105</v>
      </c>
      <c r="B106" t="s">
        <v>58</v>
      </c>
      <c r="C106" s="2" t="s">
        <v>265</v>
      </c>
      <c r="D106" t="s">
        <v>89</v>
      </c>
      <c r="E106">
        <v>1</v>
      </c>
      <c r="F106">
        <v>0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7</v>
      </c>
      <c r="M106">
        <v>0</v>
      </c>
      <c r="N106">
        <v>0</v>
      </c>
      <c r="O106">
        <v>25</v>
      </c>
      <c r="P106">
        <v>36</v>
      </c>
      <c r="Q106">
        <v>0</v>
      </c>
      <c r="R106">
        <v>4</v>
      </c>
      <c r="S106">
        <v>0</v>
      </c>
      <c r="T106">
        <v>3</v>
      </c>
      <c r="U106">
        <v>3</v>
      </c>
      <c r="V106">
        <v>0</v>
      </c>
      <c r="W106">
        <v>36</v>
      </c>
      <c r="X106">
        <v>24</v>
      </c>
      <c r="Y106">
        <v>60</v>
      </c>
    </row>
    <row r="107" spans="1:25" x14ac:dyDescent="0.2">
      <c r="A107">
        <v>106</v>
      </c>
      <c r="B107" t="s">
        <v>58</v>
      </c>
      <c r="C107" s="2" t="s">
        <v>266</v>
      </c>
      <c r="D107" t="s">
        <v>89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2</v>
      </c>
      <c r="K107">
        <v>2</v>
      </c>
      <c r="L107">
        <v>1</v>
      </c>
      <c r="M107">
        <v>0</v>
      </c>
      <c r="N107">
        <v>0</v>
      </c>
      <c r="O107">
        <v>30</v>
      </c>
      <c r="P107">
        <v>46</v>
      </c>
      <c r="Q107">
        <v>1</v>
      </c>
      <c r="R107">
        <v>3</v>
      </c>
      <c r="S107">
        <v>33.299999999999997</v>
      </c>
      <c r="T107">
        <v>3</v>
      </c>
      <c r="U107">
        <v>0</v>
      </c>
      <c r="V107">
        <v>100</v>
      </c>
      <c r="W107">
        <v>34</v>
      </c>
      <c r="X107">
        <v>48</v>
      </c>
      <c r="Y107">
        <v>41.5</v>
      </c>
    </row>
    <row r="108" spans="1:25" x14ac:dyDescent="0.2">
      <c r="A108">
        <v>107</v>
      </c>
      <c r="B108" t="s">
        <v>58</v>
      </c>
      <c r="C108" s="2" t="s">
        <v>267</v>
      </c>
      <c r="D108" t="s">
        <v>89</v>
      </c>
      <c r="E108">
        <v>1</v>
      </c>
      <c r="F108">
        <v>0</v>
      </c>
      <c r="G108">
        <v>1</v>
      </c>
      <c r="H108">
        <v>0</v>
      </c>
      <c r="I108">
        <v>0</v>
      </c>
      <c r="J108">
        <v>0</v>
      </c>
      <c r="K108">
        <v>2</v>
      </c>
      <c r="L108">
        <v>3</v>
      </c>
      <c r="M108">
        <v>0</v>
      </c>
      <c r="N108">
        <v>0</v>
      </c>
      <c r="O108">
        <v>29</v>
      </c>
      <c r="P108">
        <v>42</v>
      </c>
      <c r="Q108">
        <v>0</v>
      </c>
      <c r="R108">
        <v>2</v>
      </c>
      <c r="S108">
        <v>0</v>
      </c>
      <c r="T108">
        <v>1</v>
      </c>
      <c r="U108">
        <v>1</v>
      </c>
      <c r="V108">
        <v>0</v>
      </c>
      <c r="W108">
        <v>39</v>
      </c>
      <c r="X108">
        <v>43</v>
      </c>
      <c r="Y108">
        <v>47.6</v>
      </c>
    </row>
    <row r="109" spans="1:25" x14ac:dyDescent="0.2">
      <c r="A109">
        <v>108</v>
      </c>
      <c r="B109" t="s">
        <v>90</v>
      </c>
      <c r="C109" s="2" t="s">
        <v>91</v>
      </c>
      <c r="D109" t="s">
        <v>92</v>
      </c>
      <c r="E109">
        <v>1</v>
      </c>
      <c r="F109">
        <v>1</v>
      </c>
      <c r="G109">
        <v>0</v>
      </c>
      <c r="H109">
        <v>0</v>
      </c>
      <c r="I109">
        <v>0</v>
      </c>
      <c r="J109">
        <v>2</v>
      </c>
      <c r="K109">
        <v>3</v>
      </c>
      <c r="L109">
        <v>1</v>
      </c>
      <c r="M109">
        <v>0</v>
      </c>
      <c r="N109">
        <v>0</v>
      </c>
      <c r="O109">
        <v>29</v>
      </c>
      <c r="P109">
        <v>32</v>
      </c>
      <c r="Q109">
        <v>1</v>
      </c>
      <c r="R109">
        <v>3</v>
      </c>
      <c r="S109">
        <v>33.299999999999997</v>
      </c>
      <c r="T109">
        <v>2</v>
      </c>
      <c r="U109">
        <v>0</v>
      </c>
      <c r="V109">
        <v>100</v>
      </c>
      <c r="W109">
        <v>41</v>
      </c>
      <c r="X109">
        <v>34</v>
      </c>
      <c r="Y109">
        <v>54.7</v>
      </c>
    </row>
    <row r="110" spans="1:25" x14ac:dyDescent="0.2">
      <c r="A110">
        <v>109</v>
      </c>
      <c r="B110" t="s">
        <v>90</v>
      </c>
      <c r="C110" s="2" t="s">
        <v>93</v>
      </c>
      <c r="D110" t="s">
        <v>92</v>
      </c>
      <c r="E110">
        <v>1</v>
      </c>
      <c r="F110">
        <v>1</v>
      </c>
      <c r="G110">
        <v>0</v>
      </c>
      <c r="H110">
        <v>0</v>
      </c>
      <c r="I110">
        <v>0</v>
      </c>
      <c r="J110">
        <v>2</v>
      </c>
      <c r="K110">
        <v>4</v>
      </c>
      <c r="L110">
        <v>1</v>
      </c>
      <c r="M110">
        <v>0</v>
      </c>
      <c r="N110">
        <v>0</v>
      </c>
      <c r="O110">
        <v>32</v>
      </c>
      <c r="P110">
        <v>40</v>
      </c>
      <c r="Q110">
        <v>0</v>
      </c>
      <c r="R110">
        <v>2</v>
      </c>
      <c r="S110">
        <v>0</v>
      </c>
      <c r="T110">
        <v>2</v>
      </c>
      <c r="U110">
        <v>0</v>
      </c>
      <c r="V110">
        <v>100</v>
      </c>
      <c r="W110">
        <v>33</v>
      </c>
      <c r="X110">
        <v>25</v>
      </c>
      <c r="Y110">
        <v>56.9</v>
      </c>
    </row>
    <row r="111" spans="1:25" x14ac:dyDescent="0.2">
      <c r="A111">
        <v>110</v>
      </c>
      <c r="B111" t="s">
        <v>90</v>
      </c>
      <c r="C111" s="2" t="s">
        <v>96</v>
      </c>
      <c r="D111" t="s">
        <v>92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2</v>
      </c>
      <c r="K111">
        <v>5</v>
      </c>
      <c r="L111">
        <v>4</v>
      </c>
      <c r="M111">
        <v>0</v>
      </c>
      <c r="N111">
        <v>0</v>
      </c>
      <c r="O111">
        <v>47</v>
      </c>
      <c r="P111">
        <v>37</v>
      </c>
      <c r="Q111">
        <v>1</v>
      </c>
      <c r="R111">
        <v>3</v>
      </c>
      <c r="S111">
        <v>33.299999999999997</v>
      </c>
      <c r="T111">
        <v>2</v>
      </c>
      <c r="U111">
        <v>1</v>
      </c>
      <c r="V111">
        <v>50</v>
      </c>
      <c r="W111">
        <v>39</v>
      </c>
      <c r="X111">
        <v>32</v>
      </c>
      <c r="Y111">
        <v>54.9</v>
      </c>
    </row>
    <row r="112" spans="1:25" x14ac:dyDescent="0.2">
      <c r="A112">
        <v>111</v>
      </c>
      <c r="B112" t="s">
        <v>90</v>
      </c>
      <c r="C112" s="2" t="s">
        <v>98</v>
      </c>
      <c r="D112" t="s">
        <v>92</v>
      </c>
      <c r="E112">
        <v>1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4</v>
      </c>
      <c r="L112">
        <v>5</v>
      </c>
      <c r="M112">
        <v>0</v>
      </c>
      <c r="N112">
        <v>0</v>
      </c>
      <c r="O112">
        <v>31</v>
      </c>
      <c r="P112">
        <v>34</v>
      </c>
      <c r="Q112">
        <v>1</v>
      </c>
      <c r="R112">
        <v>3</v>
      </c>
      <c r="S112">
        <v>33.299999999999997</v>
      </c>
      <c r="T112">
        <v>3</v>
      </c>
      <c r="U112">
        <v>0</v>
      </c>
      <c r="V112">
        <v>100</v>
      </c>
      <c r="W112">
        <v>21</v>
      </c>
      <c r="X112">
        <v>36</v>
      </c>
      <c r="Y112">
        <v>36.799999999999997</v>
      </c>
    </row>
    <row r="113" spans="1:25" x14ac:dyDescent="0.2">
      <c r="A113">
        <v>112</v>
      </c>
      <c r="B113" t="s">
        <v>90</v>
      </c>
      <c r="C113" s="2" t="s">
        <v>100</v>
      </c>
      <c r="D113" t="s">
        <v>92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2</v>
      </c>
      <c r="K113">
        <v>5</v>
      </c>
      <c r="L113">
        <v>2</v>
      </c>
      <c r="M113">
        <v>0</v>
      </c>
      <c r="N113">
        <v>0</v>
      </c>
      <c r="O113">
        <v>32</v>
      </c>
      <c r="P113">
        <v>51</v>
      </c>
      <c r="Q113">
        <v>2</v>
      </c>
      <c r="R113">
        <v>4</v>
      </c>
      <c r="S113">
        <v>50</v>
      </c>
      <c r="T113">
        <v>3</v>
      </c>
      <c r="U113">
        <v>1</v>
      </c>
      <c r="V113">
        <v>66.7</v>
      </c>
      <c r="W113">
        <v>32</v>
      </c>
      <c r="X113">
        <v>23</v>
      </c>
      <c r="Y113">
        <v>58.2</v>
      </c>
    </row>
    <row r="114" spans="1:25" x14ac:dyDescent="0.2">
      <c r="A114">
        <v>113</v>
      </c>
      <c r="B114" t="s">
        <v>90</v>
      </c>
      <c r="C114" s="2" t="s">
        <v>193</v>
      </c>
      <c r="D114" t="s">
        <v>73</v>
      </c>
      <c r="E114">
        <v>1</v>
      </c>
      <c r="F114">
        <v>1</v>
      </c>
      <c r="G114">
        <v>0</v>
      </c>
      <c r="H114">
        <v>0</v>
      </c>
      <c r="I114">
        <v>0</v>
      </c>
      <c r="J114">
        <v>2</v>
      </c>
      <c r="K114">
        <v>3</v>
      </c>
      <c r="L114">
        <v>2</v>
      </c>
      <c r="M114">
        <v>0</v>
      </c>
      <c r="N114">
        <v>0</v>
      </c>
      <c r="O114">
        <v>21</v>
      </c>
      <c r="P114">
        <v>35</v>
      </c>
      <c r="Q114">
        <v>0</v>
      </c>
      <c r="R114">
        <v>2</v>
      </c>
      <c r="S114">
        <v>0</v>
      </c>
      <c r="T114">
        <v>0</v>
      </c>
      <c r="U114">
        <v>0</v>
      </c>
      <c r="V114">
        <v>0</v>
      </c>
      <c r="W114">
        <v>31</v>
      </c>
      <c r="X114">
        <v>26</v>
      </c>
      <c r="Y114">
        <v>54.4</v>
      </c>
    </row>
    <row r="115" spans="1:25" x14ac:dyDescent="0.2">
      <c r="A115">
        <v>114</v>
      </c>
      <c r="B115" t="s">
        <v>90</v>
      </c>
      <c r="C115" s="2" t="s">
        <v>196</v>
      </c>
      <c r="D115" t="s">
        <v>73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2</v>
      </c>
      <c r="K115">
        <v>6</v>
      </c>
      <c r="L115">
        <v>2</v>
      </c>
      <c r="M115">
        <v>0</v>
      </c>
      <c r="N115">
        <v>0</v>
      </c>
      <c r="O115">
        <v>24</v>
      </c>
      <c r="P115">
        <v>36</v>
      </c>
      <c r="Q115">
        <v>1</v>
      </c>
      <c r="R115">
        <v>3</v>
      </c>
      <c r="S115">
        <v>33.299999999999997</v>
      </c>
      <c r="T115">
        <v>5</v>
      </c>
      <c r="U115">
        <v>1</v>
      </c>
      <c r="V115">
        <v>80</v>
      </c>
      <c r="W115">
        <v>33</v>
      </c>
      <c r="X115">
        <v>41</v>
      </c>
      <c r="Y115">
        <v>44.6</v>
      </c>
    </row>
    <row r="116" spans="1:25" x14ac:dyDescent="0.2">
      <c r="A116">
        <v>115</v>
      </c>
      <c r="B116" t="s">
        <v>90</v>
      </c>
      <c r="C116" s="2" t="s">
        <v>198</v>
      </c>
      <c r="D116" t="s">
        <v>73</v>
      </c>
      <c r="E116">
        <v>1</v>
      </c>
      <c r="F116">
        <v>0</v>
      </c>
      <c r="G116">
        <v>1</v>
      </c>
      <c r="H116">
        <v>0</v>
      </c>
      <c r="I116">
        <v>0</v>
      </c>
      <c r="J116">
        <v>0</v>
      </c>
      <c r="K116">
        <v>2</v>
      </c>
      <c r="L116">
        <v>3</v>
      </c>
      <c r="M116">
        <v>0</v>
      </c>
      <c r="N116">
        <v>0</v>
      </c>
      <c r="O116">
        <v>30</v>
      </c>
      <c r="P116">
        <v>33</v>
      </c>
      <c r="Q116">
        <v>0</v>
      </c>
      <c r="R116">
        <v>5</v>
      </c>
      <c r="S116">
        <v>0</v>
      </c>
      <c r="T116">
        <v>5</v>
      </c>
      <c r="U116">
        <v>2</v>
      </c>
      <c r="V116">
        <v>60</v>
      </c>
      <c r="W116">
        <v>36</v>
      </c>
      <c r="X116">
        <v>31</v>
      </c>
      <c r="Y116">
        <v>53.7</v>
      </c>
    </row>
    <row r="117" spans="1:25" x14ac:dyDescent="0.2">
      <c r="A117">
        <v>116</v>
      </c>
      <c r="B117" t="s">
        <v>90</v>
      </c>
      <c r="C117" s="2" t="s">
        <v>200</v>
      </c>
      <c r="D117" t="s">
        <v>73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2</v>
      </c>
      <c r="K117">
        <v>3</v>
      </c>
      <c r="L117">
        <v>2</v>
      </c>
      <c r="M117">
        <v>0</v>
      </c>
      <c r="N117">
        <v>0</v>
      </c>
      <c r="O117">
        <v>18</v>
      </c>
      <c r="P117">
        <v>38</v>
      </c>
      <c r="Q117">
        <v>1</v>
      </c>
      <c r="R117">
        <v>5</v>
      </c>
      <c r="S117">
        <v>20</v>
      </c>
      <c r="T117">
        <v>4</v>
      </c>
      <c r="U117">
        <v>0</v>
      </c>
      <c r="V117">
        <v>100</v>
      </c>
      <c r="W117">
        <v>32</v>
      </c>
      <c r="X117">
        <v>26</v>
      </c>
      <c r="Y117">
        <v>55.2</v>
      </c>
    </row>
    <row r="118" spans="1:25" x14ac:dyDescent="0.2">
      <c r="A118">
        <v>117</v>
      </c>
      <c r="B118" t="s">
        <v>90</v>
      </c>
      <c r="C118" s="2" t="s">
        <v>201</v>
      </c>
      <c r="D118" t="s">
        <v>73</v>
      </c>
      <c r="E118">
        <v>1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2</v>
      </c>
      <c r="L118">
        <v>4</v>
      </c>
      <c r="M118">
        <v>0</v>
      </c>
      <c r="N118">
        <v>0</v>
      </c>
      <c r="O118">
        <v>22</v>
      </c>
      <c r="P118">
        <v>32</v>
      </c>
      <c r="Q118">
        <v>1</v>
      </c>
      <c r="R118">
        <v>2</v>
      </c>
      <c r="S118">
        <v>50</v>
      </c>
      <c r="T118">
        <v>3</v>
      </c>
      <c r="U118">
        <v>0</v>
      </c>
      <c r="V118">
        <v>100</v>
      </c>
      <c r="W118">
        <v>34</v>
      </c>
      <c r="X118">
        <v>22</v>
      </c>
      <c r="Y118">
        <v>60.7</v>
      </c>
    </row>
    <row r="119" spans="1:25" x14ac:dyDescent="0.2">
      <c r="A119">
        <v>118</v>
      </c>
      <c r="B119" t="s">
        <v>90</v>
      </c>
      <c r="C119" s="2" t="s">
        <v>203</v>
      </c>
      <c r="D119" t="s">
        <v>73</v>
      </c>
      <c r="E119">
        <v>1</v>
      </c>
      <c r="F119">
        <v>0</v>
      </c>
      <c r="G119">
        <v>1</v>
      </c>
      <c r="H119">
        <v>0</v>
      </c>
      <c r="I119">
        <v>0</v>
      </c>
      <c r="J119">
        <v>0</v>
      </c>
      <c r="K119">
        <v>2</v>
      </c>
      <c r="L119">
        <v>5</v>
      </c>
      <c r="M119">
        <v>0</v>
      </c>
      <c r="N119">
        <v>0</v>
      </c>
      <c r="O119">
        <v>18</v>
      </c>
      <c r="P119">
        <v>26</v>
      </c>
      <c r="Q119">
        <v>0</v>
      </c>
      <c r="R119">
        <v>3</v>
      </c>
      <c r="S119">
        <v>0</v>
      </c>
      <c r="T119">
        <v>4</v>
      </c>
      <c r="U119">
        <v>2</v>
      </c>
      <c r="V119">
        <v>50</v>
      </c>
      <c r="W119">
        <v>36</v>
      </c>
      <c r="X119">
        <v>33</v>
      </c>
      <c r="Y119">
        <v>52.2</v>
      </c>
    </row>
    <row r="120" spans="1:25" x14ac:dyDescent="0.2">
      <c r="A120">
        <v>119</v>
      </c>
      <c r="B120" t="s">
        <v>90</v>
      </c>
      <c r="C120" s="2" t="s">
        <v>205</v>
      </c>
      <c r="D120" t="s">
        <v>73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2</v>
      </c>
      <c r="K120">
        <v>2</v>
      </c>
      <c r="L120">
        <v>0</v>
      </c>
      <c r="M120">
        <v>0</v>
      </c>
      <c r="N120">
        <v>0</v>
      </c>
      <c r="O120">
        <v>28</v>
      </c>
      <c r="P120">
        <v>29</v>
      </c>
      <c r="Q120">
        <v>0</v>
      </c>
      <c r="R120">
        <v>2</v>
      </c>
      <c r="S120">
        <v>0</v>
      </c>
      <c r="T120">
        <v>2</v>
      </c>
      <c r="U120">
        <v>0</v>
      </c>
      <c r="V120">
        <v>100</v>
      </c>
      <c r="W120">
        <v>23</v>
      </c>
      <c r="X120">
        <v>36</v>
      </c>
      <c r="Y120">
        <v>39</v>
      </c>
    </row>
    <row r="121" spans="1:25" x14ac:dyDescent="0.2">
      <c r="A121">
        <v>120</v>
      </c>
      <c r="B121" t="s">
        <v>90</v>
      </c>
      <c r="C121" s="2" t="s">
        <v>226</v>
      </c>
      <c r="D121" t="s">
        <v>57</v>
      </c>
      <c r="E121">
        <v>1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1</v>
      </c>
      <c r="L121">
        <v>2</v>
      </c>
      <c r="M121">
        <v>0</v>
      </c>
      <c r="N121">
        <v>0</v>
      </c>
      <c r="O121">
        <v>28</v>
      </c>
      <c r="P121">
        <v>35</v>
      </c>
      <c r="Q121">
        <v>0</v>
      </c>
      <c r="R121">
        <v>5</v>
      </c>
      <c r="S121">
        <v>0</v>
      </c>
      <c r="T121">
        <v>2</v>
      </c>
      <c r="U121">
        <v>0</v>
      </c>
      <c r="V121">
        <v>100</v>
      </c>
      <c r="W121">
        <v>35</v>
      </c>
      <c r="X121">
        <v>36</v>
      </c>
      <c r="Y121">
        <v>49.3</v>
      </c>
    </row>
    <row r="122" spans="1:25" x14ac:dyDescent="0.2">
      <c r="A122">
        <v>121</v>
      </c>
      <c r="B122" t="s">
        <v>90</v>
      </c>
      <c r="C122" s="2" t="s">
        <v>228</v>
      </c>
      <c r="D122" t="s">
        <v>57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2</v>
      </c>
      <c r="K122">
        <v>1</v>
      </c>
      <c r="L122">
        <v>0</v>
      </c>
      <c r="M122">
        <v>0</v>
      </c>
      <c r="N122">
        <v>0</v>
      </c>
      <c r="O122">
        <v>29</v>
      </c>
      <c r="P122">
        <v>23</v>
      </c>
      <c r="Q122">
        <v>0</v>
      </c>
      <c r="R122">
        <v>1</v>
      </c>
      <c r="S122">
        <v>0</v>
      </c>
      <c r="T122">
        <v>1</v>
      </c>
      <c r="U122">
        <v>0</v>
      </c>
      <c r="V122">
        <v>100</v>
      </c>
      <c r="W122">
        <v>37</v>
      </c>
      <c r="X122">
        <v>23</v>
      </c>
      <c r="Y122">
        <v>61.7</v>
      </c>
    </row>
    <row r="123" spans="1:25" x14ac:dyDescent="0.2">
      <c r="A123">
        <v>122</v>
      </c>
      <c r="B123" t="s">
        <v>90</v>
      </c>
      <c r="C123" s="2" t="s">
        <v>231</v>
      </c>
      <c r="D123" t="s">
        <v>57</v>
      </c>
      <c r="E123">
        <v>1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1</v>
      </c>
      <c r="L123">
        <v>5</v>
      </c>
      <c r="M123">
        <v>0</v>
      </c>
      <c r="N123">
        <v>0</v>
      </c>
      <c r="O123">
        <v>26</v>
      </c>
      <c r="P123">
        <v>29</v>
      </c>
      <c r="Q123">
        <v>1</v>
      </c>
      <c r="R123">
        <v>4</v>
      </c>
      <c r="S123">
        <v>25</v>
      </c>
      <c r="T123">
        <v>4</v>
      </c>
      <c r="U123">
        <v>0</v>
      </c>
      <c r="V123">
        <v>100</v>
      </c>
      <c r="W123">
        <v>20</v>
      </c>
      <c r="X123">
        <v>37</v>
      </c>
      <c r="Y123">
        <v>35.1</v>
      </c>
    </row>
    <row r="124" spans="1:25" x14ac:dyDescent="0.2">
      <c r="A124">
        <v>123</v>
      </c>
      <c r="B124" t="s">
        <v>90</v>
      </c>
      <c r="C124" s="2" t="s">
        <v>232</v>
      </c>
      <c r="D124" t="s">
        <v>57</v>
      </c>
      <c r="E124">
        <v>1</v>
      </c>
      <c r="F124">
        <v>1</v>
      </c>
      <c r="G124">
        <v>0</v>
      </c>
      <c r="H124">
        <v>0</v>
      </c>
      <c r="I124">
        <v>0</v>
      </c>
      <c r="J124">
        <v>2</v>
      </c>
      <c r="K124">
        <v>3</v>
      </c>
      <c r="L124">
        <v>2</v>
      </c>
      <c r="M124">
        <v>0</v>
      </c>
      <c r="N124">
        <v>0</v>
      </c>
      <c r="O124">
        <v>35</v>
      </c>
      <c r="P124">
        <v>26</v>
      </c>
      <c r="Q124">
        <v>1</v>
      </c>
      <c r="R124">
        <v>2</v>
      </c>
      <c r="S124">
        <v>50</v>
      </c>
      <c r="T124">
        <v>4</v>
      </c>
      <c r="U124">
        <v>0</v>
      </c>
      <c r="V124">
        <v>100</v>
      </c>
      <c r="W124">
        <v>28</v>
      </c>
      <c r="X124">
        <v>31</v>
      </c>
      <c r="Y124">
        <v>47.4</v>
      </c>
    </row>
    <row r="125" spans="1:25" x14ac:dyDescent="0.2">
      <c r="A125">
        <v>124</v>
      </c>
      <c r="B125" t="s">
        <v>90</v>
      </c>
      <c r="C125" s="2" t="s">
        <v>268</v>
      </c>
      <c r="D125" t="s">
        <v>57</v>
      </c>
      <c r="E125">
        <v>1</v>
      </c>
      <c r="F125">
        <v>1</v>
      </c>
      <c r="G125">
        <v>0</v>
      </c>
      <c r="H125">
        <v>0</v>
      </c>
      <c r="I125">
        <v>0</v>
      </c>
      <c r="J125">
        <v>2</v>
      </c>
      <c r="K125">
        <v>7</v>
      </c>
      <c r="L125">
        <v>0</v>
      </c>
      <c r="M125">
        <v>0</v>
      </c>
      <c r="N125">
        <v>0</v>
      </c>
      <c r="O125">
        <v>36</v>
      </c>
      <c r="P125">
        <v>25</v>
      </c>
      <c r="Q125">
        <v>3</v>
      </c>
      <c r="R125">
        <v>3</v>
      </c>
      <c r="S125">
        <v>100</v>
      </c>
      <c r="T125">
        <v>4</v>
      </c>
      <c r="U125">
        <v>0</v>
      </c>
      <c r="V125">
        <v>100</v>
      </c>
      <c r="W125">
        <v>24</v>
      </c>
      <c r="X125">
        <v>36</v>
      </c>
      <c r="Y125">
        <v>40</v>
      </c>
    </row>
    <row r="126" spans="1:25" x14ac:dyDescent="0.2">
      <c r="A126">
        <v>125</v>
      </c>
      <c r="B126" t="s">
        <v>90</v>
      </c>
      <c r="C126" s="2" t="s">
        <v>269</v>
      </c>
      <c r="D126" t="s">
        <v>57</v>
      </c>
      <c r="E126">
        <v>1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1</v>
      </c>
      <c r="L126">
        <v>2</v>
      </c>
      <c r="M126">
        <v>0</v>
      </c>
      <c r="N126">
        <v>0</v>
      </c>
      <c r="O126">
        <v>46</v>
      </c>
      <c r="P126">
        <v>30</v>
      </c>
      <c r="Q126">
        <v>0</v>
      </c>
      <c r="R126">
        <v>3</v>
      </c>
      <c r="S126">
        <v>0</v>
      </c>
      <c r="T126">
        <v>3</v>
      </c>
      <c r="U126">
        <v>1</v>
      </c>
      <c r="V126">
        <v>66.7</v>
      </c>
      <c r="W126">
        <v>48</v>
      </c>
      <c r="X126">
        <v>34</v>
      </c>
      <c r="Y126">
        <v>58.5</v>
      </c>
    </row>
    <row r="127" spans="1:25" x14ac:dyDescent="0.2">
      <c r="A127">
        <v>126</v>
      </c>
      <c r="B127" t="s">
        <v>90</v>
      </c>
      <c r="C127" s="2" t="s">
        <v>270</v>
      </c>
      <c r="D127" t="s">
        <v>57</v>
      </c>
      <c r="E127">
        <v>1</v>
      </c>
      <c r="F127">
        <v>1</v>
      </c>
      <c r="G127">
        <v>0</v>
      </c>
      <c r="H127">
        <v>0</v>
      </c>
      <c r="I127">
        <v>0</v>
      </c>
      <c r="J127">
        <v>2</v>
      </c>
      <c r="K127">
        <v>3</v>
      </c>
      <c r="L127">
        <v>2</v>
      </c>
      <c r="M127">
        <v>0</v>
      </c>
      <c r="N127">
        <v>0</v>
      </c>
      <c r="O127">
        <v>42</v>
      </c>
      <c r="P127">
        <v>29</v>
      </c>
      <c r="Q127">
        <v>1</v>
      </c>
      <c r="R127">
        <v>1</v>
      </c>
      <c r="S127">
        <v>100</v>
      </c>
      <c r="T127">
        <v>2</v>
      </c>
      <c r="U127">
        <v>0</v>
      </c>
      <c r="V127">
        <v>100</v>
      </c>
      <c r="W127">
        <v>43</v>
      </c>
      <c r="X127">
        <v>39</v>
      </c>
      <c r="Y127">
        <v>52.4</v>
      </c>
    </row>
    <row r="128" spans="1:25" x14ac:dyDescent="0.2">
      <c r="A128">
        <v>127</v>
      </c>
      <c r="B128" t="s">
        <v>166</v>
      </c>
      <c r="C128" s="2" t="s">
        <v>167</v>
      </c>
      <c r="D128" t="s">
        <v>2</v>
      </c>
      <c r="E128">
        <v>1</v>
      </c>
      <c r="F128">
        <v>1</v>
      </c>
      <c r="G128">
        <v>0</v>
      </c>
      <c r="H128">
        <v>0</v>
      </c>
      <c r="I128">
        <v>0</v>
      </c>
      <c r="J128">
        <v>2</v>
      </c>
      <c r="K128">
        <v>3</v>
      </c>
      <c r="L128">
        <v>2</v>
      </c>
      <c r="M128">
        <v>0</v>
      </c>
      <c r="N128">
        <v>0</v>
      </c>
      <c r="O128">
        <v>44</v>
      </c>
      <c r="P128">
        <v>19</v>
      </c>
      <c r="Q128">
        <v>1</v>
      </c>
      <c r="R128">
        <v>6</v>
      </c>
      <c r="S128">
        <v>16.7</v>
      </c>
      <c r="T128">
        <v>3</v>
      </c>
      <c r="U128">
        <v>1</v>
      </c>
      <c r="V128">
        <v>66.7</v>
      </c>
      <c r="W128">
        <v>25</v>
      </c>
      <c r="X128">
        <v>19</v>
      </c>
      <c r="Y128">
        <v>56.8</v>
      </c>
    </row>
    <row r="129" spans="1:25" x14ac:dyDescent="0.2">
      <c r="A129">
        <v>128</v>
      </c>
      <c r="B129" t="s">
        <v>166</v>
      </c>
      <c r="C129" s="2" t="s">
        <v>171</v>
      </c>
      <c r="D129" t="s">
        <v>2</v>
      </c>
      <c r="E129">
        <v>1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2</v>
      </c>
      <c r="M129">
        <v>0</v>
      </c>
      <c r="N129">
        <v>0</v>
      </c>
      <c r="O129">
        <v>16</v>
      </c>
      <c r="P129">
        <v>36</v>
      </c>
      <c r="Q129">
        <v>0</v>
      </c>
      <c r="R129">
        <v>6</v>
      </c>
      <c r="S129">
        <v>0</v>
      </c>
      <c r="T129">
        <v>4</v>
      </c>
      <c r="U129">
        <v>0</v>
      </c>
      <c r="V129">
        <v>100</v>
      </c>
      <c r="W129">
        <v>27</v>
      </c>
      <c r="X129">
        <v>22</v>
      </c>
      <c r="Y129">
        <v>55.1</v>
      </c>
    </row>
    <row r="130" spans="1:25" x14ac:dyDescent="0.2">
      <c r="A130">
        <v>129</v>
      </c>
      <c r="B130" t="s">
        <v>166</v>
      </c>
      <c r="C130" s="2" t="s">
        <v>173</v>
      </c>
      <c r="D130" t="s">
        <v>2</v>
      </c>
      <c r="E130">
        <v>1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1</v>
      </c>
      <c r="M130">
        <v>0</v>
      </c>
      <c r="N130">
        <v>0</v>
      </c>
      <c r="O130">
        <v>23</v>
      </c>
      <c r="P130">
        <v>22</v>
      </c>
      <c r="Q130">
        <v>0</v>
      </c>
      <c r="R130">
        <v>2</v>
      </c>
      <c r="S130">
        <v>0</v>
      </c>
      <c r="T130">
        <v>1</v>
      </c>
      <c r="U130">
        <v>0</v>
      </c>
      <c r="V130">
        <v>100</v>
      </c>
      <c r="W130">
        <v>22</v>
      </c>
      <c r="X130">
        <v>20</v>
      </c>
      <c r="Y130">
        <v>52.4</v>
      </c>
    </row>
    <row r="131" spans="1:25" x14ac:dyDescent="0.2">
      <c r="A131">
        <v>130</v>
      </c>
      <c r="B131" t="s">
        <v>166</v>
      </c>
      <c r="C131" s="2" t="s">
        <v>175</v>
      </c>
      <c r="D131" t="s">
        <v>2</v>
      </c>
      <c r="E131">
        <v>1</v>
      </c>
      <c r="F131">
        <v>1</v>
      </c>
      <c r="G131">
        <v>0</v>
      </c>
      <c r="H131">
        <v>0</v>
      </c>
      <c r="I131">
        <v>0</v>
      </c>
      <c r="J131">
        <v>2</v>
      </c>
      <c r="K131">
        <v>7</v>
      </c>
      <c r="L131">
        <v>0</v>
      </c>
      <c r="M131">
        <v>0</v>
      </c>
      <c r="N131">
        <v>0</v>
      </c>
      <c r="O131">
        <v>32</v>
      </c>
      <c r="P131">
        <v>23</v>
      </c>
      <c r="Q131">
        <v>4</v>
      </c>
      <c r="R131">
        <v>8</v>
      </c>
      <c r="S131">
        <v>50</v>
      </c>
      <c r="T131">
        <v>4</v>
      </c>
      <c r="U131">
        <v>0</v>
      </c>
      <c r="V131">
        <v>100</v>
      </c>
      <c r="W131">
        <v>36</v>
      </c>
      <c r="X131">
        <v>25</v>
      </c>
      <c r="Y131">
        <v>59</v>
      </c>
    </row>
    <row r="132" spans="1:25" x14ac:dyDescent="0.2">
      <c r="A132">
        <v>131</v>
      </c>
      <c r="B132" t="s">
        <v>166</v>
      </c>
      <c r="C132" s="2" t="s">
        <v>178</v>
      </c>
      <c r="D132" t="s">
        <v>2</v>
      </c>
      <c r="E132">
        <v>1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3</v>
      </c>
      <c r="L132">
        <v>4</v>
      </c>
      <c r="M132">
        <v>0</v>
      </c>
      <c r="N132">
        <v>0</v>
      </c>
      <c r="O132">
        <v>30</v>
      </c>
      <c r="P132">
        <v>48</v>
      </c>
      <c r="Q132">
        <v>0</v>
      </c>
      <c r="R132">
        <v>1</v>
      </c>
      <c r="S132">
        <v>0</v>
      </c>
      <c r="T132">
        <v>3</v>
      </c>
      <c r="U132">
        <v>1</v>
      </c>
      <c r="V132">
        <v>66.7</v>
      </c>
      <c r="W132">
        <v>28</v>
      </c>
      <c r="X132">
        <v>41</v>
      </c>
      <c r="Y132">
        <v>40.6</v>
      </c>
    </row>
    <row r="133" spans="1:25" x14ac:dyDescent="0.2">
      <c r="A133">
        <v>132</v>
      </c>
      <c r="B133" t="s">
        <v>166</v>
      </c>
      <c r="C133" s="2" t="s">
        <v>180</v>
      </c>
      <c r="D133" t="s">
        <v>2</v>
      </c>
      <c r="E133">
        <v>1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1</v>
      </c>
      <c r="L133">
        <v>3</v>
      </c>
      <c r="M133">
        <v>0</v>
      </c>
      <c r="N133">
        <v>0</v>
      </c>
      <c r="O133">
        <v>28</v>
      </c>
      <c r="P133">
        <v>21</v>
      </c>
      <c r="Q133">
        <v>0</v>
      </c>
      <c r="R133">
        <v>3</v>
      </c>
      <c r="S133">
        <v>0</v>
      </c>
      <c r="T133">
        <v>1</v>
      </c>
      <c r="U133">
        <v>0</v>
      </c>
      <c r="V133">
        <v>100</v>
      </c>
      <c r="W133">
        <v>30</v>
      </c>
      <c r="X133">
        <v>23</v>
      </c>
      <c r="Y133">
        <v>56.6</v>
      </c>
    </row>
    <row r="134" spans="1:25" x14ac:dyDescent="0.2">
      <c r="A134">
        <v>133</v>
      </c>
      <c r="B134" t="s">
        <v>149</v>
      </c>
      <c r="C134" s="2" t="s">
        <v>150</v>
      </c>
      <c r="D134" t="s">
        <v>151</v>
      </c>
      <c r="E134">
        <v>1</v>
      </c>
      <c r="F134">
        <v>1</v>
      </c>
      <c r="G134">
        <v>0</v>
      </c>
      <c r="H134">
        <v>0</v>
      </c>
      <c r="I134">
        <v>0</v>
      </c>
      <c r="J134">
        <v>2</v>
      </c>
      <c r="K134">
        <v>2</v>
      </c>
      <c r="L134">
        <v>1</v>
      </c>
      <c r="M134">
        <v>0</v>
      </c>
      <c r="N134">
        <v>0</v>
      </c>
      <c r="O134">
        <v>26</v>
      </c>
      <c r="P134">
        <v>52</v>
      </c>
      <c r="Q134">
        <v>0</v>
      </c>
      <c r="R134">
        <v>4</v>
      </c>
      <c r="S134">
        <v>0</v>
      </c>
      <c r="T134">
        <v>3</v>
      </c>
      <c r="U134">
        <v>0</v>
      </c>
      <c r="V134">
        <v>100</v>
      </c>
      <c r="W134">
        <v>33</v>
      </c>
      <c r="X134">
        <v>47</v>
      </c>
      <c r="Y134">
        <v>41.3</v>
      </c>
    </row>
    <row r="135" spans="1:25" x14ac:dyDescent="0.2">
      <c r="A135">
        <v>134</v>
      </c>
      <c r="B135" t="s">
        <v>149</v>
      </c>
      <c r="C135" s="2" t="s">
        <v>152</v>
      </c>
      <c r="D135" t="s">
        <v>151</v>
      </c>
      <c r="E135">
        <v>1</v>
      </c>
      <c r="F135">
        <v>1</v>
      </c>
      <c r="G135">
        <v>0</v>
      </c>
      <c r="H135">
        <v>0</v>
      </c>
      <c r="I135">
        <v>0</v>
      </c>
      <c r="J135">
        <v>2</v>
      </c>
      <c r="K135">
        <v>2</v>
      </c>
      <c r="L135">
        <v>1</v>
      </c>
      <c r="M135">
        <v>0</v>
      </c>
      <c r="N135">
        <v>0</v>
      </c>
      <c r="O135">
        <v>22</v>
      </c>
      <c r="P135">
        <v>24</v>
      </c>
      <c r="Q135">
        <v>0</v>
      </c>
      <c r="R135">
        <v>2</v>
      </c>
      <c r="S135">
        <v>0</v>
      </c>
      <c r="T135">
        <v>3</v>
      </c>
      <c r="U135">
        <v>1</v>
      </c>
      <c r="V135">
        <v>66.7</v>
      </c>
      <c r="W135">
        <v>26</v>
      </c>
      <c r="X135">
        <v>44</v>
      </c>
      <c r="Y135">
        <v>37.1</v>
      </c>
    </row>
    <row r="136" spans="1:25" x14ac:dyDescent="0.2">
      <c r="A136">
        <v>135</v>
      </c>
      <c r="B136" t="s">
        <v>149</v>
      </c>
      <c r="C136" s="2" t="s">
        <v>155</v>
      </c>
      <c r="D136" t="s">
        <v>151</v>
      </c>
      <c r="E136">
        <v>1</v>
      </c>
      <c r="F136">
        <v>1</v>
      </c>
      <c r="G136">
        <v>0</v>
      </c>
      <c r="H136">
        <v>0</v>
      </c>
      <c r="I136">
        <v>0</v>
      </c>
      <c r="J136">
        <v>2</v>
      </c>
      <c r="K136">
        <v>3</v>
      </c>
      <c r="L136">
        <v>1</v>
      </c>
      <c r="M136">
        <v>0</v>
      </c>
      <c r="N136">
        <v>0</v>
      </c>
      <c r="O136">
        <v>31</v>
      </c>
      <c r="P136">
        <v>41</v>
      </c>
      <c r="Q136">
        <v>1</v>
      </c>
      <c r="R136">
        <v>3</v>
      </c>
      <c r="S136">
        <v>33.299999999999997</v>
      </c>
      <c r="T136">
        <v>4</v>
      </c>
      <c r="U136">
        <v>0</v>
      </c>
      <c r="V136">
        <v>100</v>
      </c>
      <c r="W136">
        <v>30</v>
      </c>
      <c r="X136">
        <v>42</v>
      </c>
      <c r="Y136">
        <v>41.7</v>
      </c>
    </row>
    <row r="137" spans="1:25" x14ac:dyDescent="0.2">
      <c r="A137">
        <v>136</v>
      </c>
      <c r="B137" t="s">
        <v>149</v>
      </c>
      <c r="C137" s="2" t="s">
        <v>157</v>
      </c>
      <c r="D137" t="s">
        <v>151</v>
      </c>
      <c r="E137">
        <v>1</v>
      </c>
      <c r="F137">
        <v>0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2</v>
      </c>
      <c r="M137">
        <v>0</v>
      </c>
      <c r="N137">
        <v>0</v>
      </c>
      <c r="O137">
        <v>28</v>
      </c>
      <c r="P137">
        <v>28</v>
      </c>
      <c r="Q137">
        <v>0</v>
      </c>
      <c r="R137">
        <v>2</v>
      </c>
      <c r="S137">
        <v>0</v>
      </c>
      <c r="T137">
        <v>2</v>
      </c>
      <c r="U137">
        <v>0</v>
      </c>
      <c r="V137">
        <v>100</v>
      </c>
      <c r="W137">
        <v>30</v>
      </c>
      <c r="X137">
        <v>31</v>
      </c>
      <c r="Y137">
        <v>49.2</v>
      </c>
    </row>
    <row r="138" spans="1:25" x14ac:dyDescent="0.2">
      <c r="A138">
        <v>137</v>
      </c>
      <c r="B138" t="s">
        <v>149</v>
      </c>
      <c r="C138" s="2" t="s">
        <v>159</v>
      </c>
      <c r="D138" t="s">
        <v>151</v>
      </c>
      <c r="E138">
        <v>1</v>
      </c>
      <c r="F138">
        <v>1</v>
      </c>
      <c r="G138">
        <v>0</v>
      </c>
      <c r="H138">
        <v>0</v>
      </c>
      <c r="I138">
        <v>0</v>
      </c>
      <c r="J138">
        <v>2</v>
      </c>
      <c r="K138">
        <v>4</v>
      </c>
      <c r="L138">
        <v>3</v>
      </c>
      <c r="M138">
        <v>0</v>
      </c>
      <c r="N138">
        <v>0</v>
      </c>
      <c r="O138">
        <v>27</v>
      </c>
      <c r="P138">
        <v>37</v>
      </c>
      <c r="Q138">
        <v>0</v>
      </c>
      <c r="R138">
        <v>4</v>
      </c>
      <c r="S138">
        <v>0</v>
      </c>
      <c r="T138">
        <v>6</v>
      </c>
      <c r="U138">
        <v>2</v>
      </c>
      <c r="V138">
        <v>66.7</v>
      </c>
      <c r="W138">
        <v>31</v>
      </c>
      <c r="X138">
        <v>38</v>
      </c>
      <c r="Y138">
        <v>44.9</v>
      </c>
    </row>
    <row r="139" spans="1:25" x14ac:dyDescent="0.2">
      <c r="A139">
        <v>138</v>
      </c>
      <c r="B139" t="s">
        <v>149</v>
      </c>
      <c r="C139" s="2" t="s">
        <v>207</v>
      </c>
      <c r="D139" t="s">
        <v>9</v>
      </c>
      <c r="E139">
        <v>1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3</v>
      </c>
      <c r="L139">
        <v>4</v>
      </c>
      <c r="M139">
        <v>0</v>
      </c>
      <c r="N139">
        <v>0</v>
      </c>
      <c r="O139">
        <v>30</v>
      </c>
      <c r="P139">
        <v>32</v>
      </c>
      <c r="Q139">
        <v>0</v>
      </c>
      <c r="R139">
        <v>1</v>
      </c>
      <c r="S139">
        <v>0</v>
      </c>
      <c r="T139">
        <v>3</v>
      </c>
      <c r="U139">
        <v>2</v>
      </c>
      <c r="V139">
        <v>33.299999999999997</v>
      </c>
      <c r="W139">
        <v>23</v>
      </c>
      <c r="X139">
        <v>38</v>
      </c>
      <c r="Y139">
        <v>37.700000000000003</v>
      </c>
    </row>
    <row r="140" spans="1:25" x14ac:dyDescent="0.2">
      <c r="A140">
        <v>139</v>
      </c>
      <c r="B140" t="s">
        <v>149</v>
      </c>
      <c r="C140" s="2" t="s">
        <v>210</v>
      </c>
      <c r="D140" t="s">
        <v>9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2</v>
      </c>
      <c r="K140">
        <v>3</v>
      </c>
      <c r="L140">
        <v>2</v>
      </c>
      <c r="M140">
        <v>0</v>
      </c>
      <c r="N140">
        <v>0</v>
      </c>
      <c r="O140">
        <v>20</v>
      </c>
      <c r="P140">
        <v>24</v>
      </c>
      <c r="Q140">
        <v>1</v>
      </c>
      <c r="R140">
        <v>5</v>
      </c>
      <c r="S140">
        <v>20</v>
      </c>
      <c r="T140">
        <v>0</v>
      </c>
      <c r="U140">
        <v>0</v>
      </c>
      <c r="V140">
        <v>0</v>
      </c>
      <c r="W140">
        <v>30</v>
      </c>
      <c r="X140">
        <v>25</v>
      </c>
      <c r="Y140">
        <v>54.5</v>
      </c>
    </row>
    <row r="141" spans="1:25" x14ac:dyDescent="0.2">
      <c r="A141">
        <v>140</v>
      </c>
      <c r="B141" t="s">
        <v>149</v>
      </c>
      <c r="C141" s="2" t="s">
        <v>212</v>
      </c>
      <c r="D141" t="s">
        <v>9</v>
      </c>
      <c r="E141">
        <v>1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1</v>
      </c>
      <c r="L141">
        <v>3</v>
      </c>
      <c r="M141">
        <v>0</v>
      </c>
      <c r="N141">
        <v>0</v>
      </c>
      <c r="O141">
        <v>23</v>
      </c>
      <c r="P141">
        <v>34</v>
      </c>
      <c r="Q141">
        <v>0</v>
      </c>
      <c r="R141">
        <v>1</v>
      </c>
      <c r="S141">
        <v>0</v>
      </c>
      <c r="T141">
        <v>3</v>
      </c>
      <c r="U141">
        <v>0</v>
      </c>
      <c r="V141">
        <v>100</v>
      </c>
      <c r="W141">
        <v>24</v>
      </c>
      <c r="X141">
        <v>39</v>
      </c>
      <c r="Y141">
        <v>38.1</v>
      </c>
    </row>
    <row r="142" spans="1:25" x14ac:dyDescent="0.2">
      <c r="A142">
        <v>141</v>
      </c>
      <c r="B142" t="s">
        <v>149</v>
      </c>
      <c r="C142" s="2" t="s">
        <v>214</v>
      </c>
      <c r="D142" t="s">
        <v>9</v>
      </c>
      <c r="E142">
        <v>1</v>
      </c>
      <c r="F142">
        <v>0</v>
      </c>
      <c r="G142">
        <v>1</v>
      </c>
      <c r="H142">
        <v>0</v>
      </c>
      <c r="I142">
        <v>0</v>
      </c>
      <c r="J142">
        <v>0</v>
      </c>
      <c r="K142">
        <v>1</v>
      </c>
      <c r="L142">
        <v>2</v>
      </c>
      <c r="M142">
        <v>0</v>
      </c>
      <c r="N142">
        <v>0</v>
      </c>
      <c r="O142">
        <v>33</v>
      </c>
      <c r="P142">
        <v>25</v>
      </c>
      <c r="Q142">
        <v>0</v>
      </c>
      <c r="R142">
        <v>2</v>
      </c>
      <c r="S142">
        <v>0</v>
      </c>
      <c r="T142">
        <v>4</v>
      </c>
      <c r="U142">
        <v>1</v>
      </c>
      <c r="V142">
        <v>75</v>
      </c>
      <c r="W142">
        <v>36</v>
      </c>
      <c r="X142">
        <v>32</v>
      </c>
      <c r="Y142">
        <v>52.9</v>
      </c>
    </row>
    <row r="143" spans="1:25" x14ac:dyDescent="0.2">
      <c r="A143">
        <v>142</v>
      </c>
      <c r="B143" t="s">
        <v>149</v>
      </c>
      <c r="C143" s="2" t="s">
        <v>216</v>
      </c>
      <c r="D143" t="s">
        <v>9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2</v>
      </c>
      <c r="K143">
        <v>2</v>
      </c>
      <c r="L143">
        <v>1</v>
      </c>
      <c r="M143">
        <v>0</v>
      </c>
      <c r="N143">
        <v>0</v>
      </c>
      <c r="O143">
        <v>32</v>
      </c>
      <c r="P143">
        <v>22</v>
      </c>
      <c r="Q143">
        <v>0</v>
      </c>
      <c r="R143">
        <v>5</v>
      </c>
      <c r="S143">
        <v>0</v>
      </c>
      <c r="T143">
        <v>3</v>
      </c>
      <c r="U143">
        <v>1</v>
      </c>
      <c r="V143">
        <v>66.7</v>
      </c>
      <c r="W143">
        <v>26</v>
      </c>
      <c r="X143">
        <v>31</v>
      </c>
      <c r="Y143">
        <v>45.6</v>
      </c>
    </row>
    <row r="144" spans="1:25" x14ac:dyDescent="0.2">
      <c r="A144">
        <v>143</v>
      </c>
      <c r="B144" t="s">
        <v>149</v>
      </c>
      <c r="C144" s="2" t="s">
        <v>218</v>
      </c>
      <c r="D144" t="s">
        <v>9</v>
      </c>
      <c r="E144">
        <v>1</v>
      </c>
      <c r="F144">
        <v>0</v>
      </c>
      <c r="G144">
        <v>1</v>
      </c>
      <c r="H144">
        <v>0</v>
      </c>
      <c r="I144">
        <v>0</v>
      </c>
      <c r="J144">
        <v>0</v>
      </c>
      <c r="K144">
        <v>1</v>
      </c>
      <c r="L144">
        <v>3</v>
      </c>
      <c r="M144">
        <v>0</v>
      </c>
      <c r="N144">
        <v>0</v>
      </c>
      <c r="O144">
        <v>24</v>
      </c>
      <c r="P144">
        <v>18</v>
      </c>
      <c r="Q144">
        <v>0</v>
      </c>
      <c r="R144">
        <v>1</v>
      </c>
      <c r="S144">
        <v>0</v>
      </c>
      <c r="T144">
        <v>4</v>
      </c>
      <c r="U144">
        <v>0</v>
      </c>
      <c r="V144">
        <v>100</v>
      </c>
      <c r="W144">
        <v>33</v>
      </c>
      <c r="X144">
        <v>26</v>
      </c>
      <c r="Y144">
        <v>55.9</v>
      </c>
    </row>
    <row r="145" spans="1:25" x14ac:dyDescent="0.2">
      <c r="A145">
        <v>144</v>
      </c>
      <c r="B145" t="s">
        <v>71</v>
      </c>
      <c r="C145" s="2" t="s">
        <v>72</v>
      </c>
      <c r="D145" t="s">
        <v>73</v>
      </c>
      <c r="E145">
        <v>1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2</v>
      </c>
      <c r="L145">
        <v>3</v>
      </c>
      <c r="M145">
        <v>0</v>
      </c>
      <c r="N145">
        <v>0</v>
      </c>
      <c r="O145">
        <v>37</v>
      </c>
      <c r="P145">
        <v>44</v>
      </c>
      <c r="Q145">
        <v>0</v>
      </c>
      <c r="R145">
        <v>1</v>
      </c>
      <c r="S145">
        <v>0</v>
      </c>
      <c r="T145">
        <v>3</v>
      </c>
      <c r="U145">
        <v>1</v>
      </c>
      <c r="V145">
        <v>66.7</v>
      </c>
      <c r="W145">
        <v>38</v>
      </c>
      <c r="X145">
        <v>33</v>
      </c>
      <c r="Y145">
        <v>53.5</v>
      </c>
    </row>
    <row r="146" spans="1:25" x14ac:dyDescent="0.2">
      <c r="A146">
        <v>145</v>
      </c>
      <c r="B146" t="s">
        <v>71</v>
      </c>
      <c r="C146" s="2" t="s">
        <v>77</v>
      </c>
      <c r="D146" t="s">
        <v>73</v>
      </c>
      <c r="E146">
        <v>1</v>
      </c>
      <c r="F146">
        <v>1</v>
      </c>
      <c r="G146">
        <v>0</v>
      </c>
      <c r="H146">
        <v>0</v>
      </c>
      <c r="I146">
        <v>0</v>
      </c>
      <c r="J146">
        <v>2</v>
      </c>
      <c r="K146">
        <v>4</v>
      </c>
      <c r="L146">
        <v>3</v>
      </c>
      <c r="M146">
        <v>0</v>
      </c>
      <c r="N146">
        <v>0</v>
      </c>
      <c r="O146">
        <v>51</v>
      </c>
      <c r="P146">
        <v>50</v>
      </c>
      <c r="Q146">
        <v>1</v>
      </c>
      <c r="R146">
        <v>5</v>
      </c>
      <c r="S146">
        <v>20</v>
      </c>
      <c r="T146">
        <v>5</v>
      </c>
      <c r="U146">
        <v>2</v>
      </c>
      <c r="V146">
        <v>60</v>
      </c>
      <c r="W146">
        <v>61</v>
      </c>
      <c r="X146">
        <v>39</v>
      </c>
      <c r="Y146">
        <v>61</v>
      </c>
    </row>
    <row r="147" spans="1:25" x14ac:dyDescent="0.2">
      <c r="A147">
        <v>146</v>
      </c>
      <c r="B147" t="s">
        <v>71</v>
      </c>
      <c r="C147" s="2" t="s">
        <v>79</v>
      </c>
      <c r="D147" t="s">
        <v>73</v>
      </c>
      <c r="E147">
        <v>1</v>
      </c>
      <c r="F147">
        <v>1</v>
      </c>
      <c r="G147">
        <v>0</v>
      </c>
      <c r="H147">
        <v>0</v>
      </c>
      <c r="I147">
        <v>0</v>
      </c>
      <c r="J147">
        <v>2</v>
      </c>
      <c r="K147">
        <v>4</v>
      </c>
      <c r="L147">
        <v>3</v>
      </c>
      <c r="M147">
        <v>0</v>
      </c>
      <c r="N147">
        <v>0</v>
      </c>
      <c r="O147">
        <v>28</v>
      </c>
      <c r="P147">
        <v>26</v>
      </c>
      <c r="Q147">
        <v>1</v>
      </c>
      <c r="R147">
        <v>3</v>
      </c>
      <c r="S147">
        <v>33.299999999999997</v>
      </c>
      <c r="T147">
        <v>3</v>
      </c>
      <c r="U147">
        <v>0</v>
      </c>
      <c r="V147">
        <v>100</v>
      </c>
      <c r="W147">
        <v>28</v>
      </c>
      <c r="X147">
        <v>30</v>
      </c>
      <c r="Y147">
        <v>48.3</v>
      </c>
    </row>
    <row r="148" spans="1:25" x14ac:dyDescent="0.2">
      <c r="A148">
        <v>147</v>
      </c>
      <c r="B148" t="s">
        <v>71</v>
      </c>
      <c r="C148" s="2" t="s">
        <v>82</v>
      </c>
      <c r="D148" t="s">
        <v>73</v>
      </c>
      <c r="E148">
        <v>1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4</v>
      </c>
      <c r="L148">
        <v>5</v>
      </c>
      <c r="M148">
        <v>0</v>
      </c>
      <c r="N148">
        <v>0</v>
      </c>
      <c r="O148">
        <v>34</v>
      </c>
      <c r="P148">
        <v>27</v>
      </c>
      <c r="Q148">
        <v>1</v>
      </c>
      <c r="R148">
        <v>4</v>
      </c>
      <c r="S148">
        <v>25</v>
      </c>
      <c r="T148">
        <v>1</v>
      </c>
      <c r="U148">
        <v>1</v>
      </c>
      <c r="V148">
        <v>0</v>
      </c>
      <c r="W148">
        <v>29</v>
      </c>
      <c r="X148">
        <v>32</v>
      </c>
      <c r="Y148">
        <v>47.5</v>
      </c>
    </row>
    <row r="149" spans="1:25" x14ac:dyDescent="0.2">
      <c r="A149">
        <v>148</v>
      </c>
      <c r="B149" t="s">
        <v>71</v>
      </c>
      <c r="C149" s="2" t="s">
        <v>83</v>
      </c>
      <c r="D149" t="s">
        <v>73</v>
      </c>
      <c r="E149">
        <v>1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1</v>
      </c>
      <c r="L149">
        <v>2</v>
      </c>
      <c r="M149">
        <v>0</v>
      </c>
      <c r="N149">
        <v>0</v>
      </c>
      <c r="O149">
        <v>25</v>
      </c>
      <c r="P149">
        <v>28</v>
      </c>
      <c r="Q149">
        <v>0</v>
      </c>
      <c r="R149">
        <v>4</v>
      </c>
      <c r="S149">
        <v>0</v>
      </c>
      <c r="T149">
        <v>3</v>
      </c>
      <c r="U149">
        <v>1</v>
      </c>
      <c r="V149">
        <v>66.7</v>
      </c>
      <c r="W149">
        <v>30</v>
      </c>
      <c r="X149">
        <v>36</v>
      </c>
      <c r="Y149">
        <v>45.5</v>
      </c>
    </row>
    <row r="150" spans="1:25" x14ac:dyDescent="0.2">
      <c r="A150">
        <v>149</v>
      </c>
      <c r="B150" t="s">
        <v>71</v>
      </c>
      <c r="C150" s="2" t="s">
        <v>86</v>
      </c>
      <c r="D150" t="s">
        <v>73</v>
      </c>
      <c r="E150">
        <v>1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1</v>
      </c>
      <c r="L150">
        <v>2</v>
      </c>
      <c r="M150">
        <v>0</v>
      </c>
      <c r="N150">
        <v>0</v>
      </c>
      <c r="O150">
        <v>38</v>
      </c>
      <c r="P150">
        <v>36</v>
      </c>
      <c r="Q150">
        <v>0</v>
      </c>
      <c r="R150">
        <v>1</v>
      </c>
      <c r="S150">
        <v>0</v>
      </c>
      <c r="T150">
        <v>2</v>
      </c>
      <c r="U150">
        <v>0</v>
      </c>
      <c r="V150">
        <v>100</v>
      </c>
      <c r="W150">
        <v>39</v>
      </c>
      <c r="X150">
        <v>22</v>
      </c>
      <c r="Y150">
        <v>63.9</v>
      </c>
    </row>
    <row r="151" spans="1:25" x14ac:dyDescent="0.2">
      <c r="A151">
        <v>150</v>
      </c>
      <c r="B151" t="s">
        <v>74</v>
      </c>
      <c r="C151" s="2" t="s">
        <v>75</v>
      </c>
      <c r="D151" t="s">
        <v>76</v>
      </c>
      <c r="E151">
        <v>1</v>
      </c>
      <c r="F151">
        <v>1</v>
      </c>
      <c r="G151">
        <v>0</v>
      </c>
      <c r="H151">
        <v>0</v>
      </c>
      <c r="I151">
        <v>0</v>
      </c>
      <c r="J151">
        <v>2</v>
      </c>
      <c r="K151">
        <v>3</v>
      </c>
      <c r="L151">
        <v>2</v>
      </c>
      <c r="M151">
        <v>0</v>
      </c>
      <c r="N151">
        <v>0</v>
      </c>
      <c r="O151">
        <v>44</v>
      </c>
      <c r="P151">
        <v>37</v>
      </c>
      <c r="Q151">
        <v>1</v>
      </c>
      <c r="R151">
        <v>3</v>
      </c>
      <c r="S151">
        <v>33.299999999999997</v>
      </c>
      <c r="T151">
        <v>1</v>
      </c>
      <c r="U151">
        <v>0</v>
      </c>
      <c r="V151">
        <v>100</v>
      </c>
      <c r="W151">
        <v>33</v>
      </c>
      <c r="X151">
        <v>38</v>
      </c>
      <c r="Y151">
        <v>46.5</v>
      </c>
    </row>
    <row r="152" spans="1:25" x14ac:dyDescent="0.2">
      <c r="A152">
        <v>151</v>
      </c>
      <c r="B152" t="s">
        <v>74</v>
      </c>
      <c r="C152" s="2" t="s">
        <v>78</v>
      </c>
      <c r="D152" t="s">
        <v>76</v>
      </c>
      <c r="E152">
        <v>1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3</v>
      </c>
      <c r="L152">
        <v>4</v>
      </c>
      <c r="M152">
        <v>0</v>
      </c>
      <c r="N152">
        <v>0</v>
      </c>
      <c r="O152">
        <v>50</v>
      </c>
      <c r="P152">
        <v>51</v>
      </c>
      <c r="Q152">
        <v>2</v>
      </c>
      <c r="R152">
        <v>5</v>
      </c>
      <c r="S152">
        <v>40</v>
      </c>
      <c r="T152">
        <v>5</v>
      </c>
      <c r="U152">
        <v>1</v>
      </c>
      <c r="V152">
        <v>80</v>
      </c>
      <c r="W152">
        <v>39</v>
      </c>
      <c r="X152">
        <v>61</v>
      </c>
      <c r="Y152">
        <v>39</v>
      </c>
    </row>
    <row r="153" spans="1:25" x14ac:dyDescent="0.2">
      <c r="A153">
        <v>152</v>
      </c>
      <c r="B153" t="s">
        <v>74</v>
      </c>
      <c r="C153" s="2" t="s">
        <v>80</v>
      </c>
      <c r="D153" t="s">
        <v>76</v>
      </c>
      <c r="E153">
        <v>1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3</v>
      </c>
      <c r="L153">
        <v>4</v>
      </c>
      <c r="M153">
        <v>0</v>
      </c>
      <c r="N153">
        <v>0</v>
      </c>
      <c r="O153">
        <v>26</v>
      </c>
      <c r="P153">
        <v>28</v>
      </c>
      <c r="Q153">
        <v>0</v>
      </c>
      <c r="R153">
        <v>3</v>
      </c>
      <c r="S153">
        <v>0</v>
      </c>
      <c r="T153">
        <v>3</v>
      </c>
      <c r="U153">
        <v>1</v>
      </c>
      <c r="V153">
        <v>66.7</v>
      </c>
      <c r="W153">
        <v>30</v>
      </c>
      <c r="X153">
        <v>28</v>
      </c>
      <c r="Y153">
        <v>51.7</v>
      </c>
    </row>
    <row r="154" spans="1:25" x14ac:dyDescent="0.2">
      <c r="A154">
        <v>153</v>
      </c>
      <c r="B154" t="s">
        <v>74</v>
      </c>
      <c r="C154" s="2" t="s">
        <v>81</v>
      </c>
      <c r="D154" t="s">
        <v>76</v>
      </c>
      <c r="E154">
        <v>1</v>
      </c>
      <c r="F154">
        <v>1</v>
      </c>
      <c r="G154">
        <v>0</v>
      </c>
      <c r="H154">
        <v>0</v>
      </c>
      <c r="I154">
        <v>0</v>
      </c>
      <c r="J154">
        <v>2</v>
      </c>
      <c r="K154">
        <v>5</v>
      </c>
      <c r="L154">
        <v>4</v>
      </c>
      <c r="M154">
        <v>0</v>
      </c>
      <c r="N154">
        <v>0</v>
      </c>
      <c r="O154">
        <v>27</v>
      </c>
      <c r="P154">
        <v>34</v>
      </c>
      <c r="Q154">
        <v>1</v>
      </c>
      <c r="R154">
        <v>1</v>
      </c>
      <c r="S154">
        <v>100</v>
      </c>
      <c r="T154">
        <v>4</v>
      </c>
      <c r="U154">
        <v>1</v>
      </c>
      <c r="V154">
        <v>75</v>
      </c>
      <c r="W154">
        <v>32</v>
      </c>
      <c r="X154">
        <v>29</v>
      </c>
      <c r="Y154">
        <v>52.5</v>
      </c>
    </row>
    <row r="155" spans="1:25" x14ac:dyDescent="0.2">
      <c r="A155">
        <v>154</v>
      </c>
      <c r="B155" t="s">
        <v>74</v>
      </c>
      <c r="C155" s="2" t="s">
        <v>84</v>
      </c>
      <c r="D155" t="s">
        <v>76</v>
      </c>
      <c r="E155">
        <v>1</v>
      </c>
      <c r="F155">
        <v>1</v>
      </c>
      <c r="G155">
        <v>0</v>
      </c>
      <c r="H155">
        <v>0</v>
      </c>
      <c r="I155">
        <v>0</v>
      </c>
      <c r="J155">
        <v>2</v>
      </c>
      <c r="K155">
        <v>2</v>
      </c>
      <c r="L155">
        <v>1</v>
      </c>
      <c r="M155">
        <v>0</v>
      </c>
      <c r="N155">
        <v>0</v>
      </c>
      <c r="O155">
        <v>28</v>
      </c>
      <c r="P155">
        <v>25</v>
      </c>
      <c r="Q155">
        <v>1</v>
      </c>
      <c r="R155">
        <v>3</v>
      </c>
      <c r="S155">
        <v>33.299999999999997</v>
      </c>
      <c r="T155">
        <v>4</v>
      </c>
      <c r="U155">
        <v>0</v>
      </c>
      <c r="V155">
        <v>100</v>
      </c>
      <c r="W155">
        <v>36</v>
      </c>
      <c r="X155">
        <v>30</v>
      </c>
      <c r="Y155">
        <v>54.5</v>
      </c>
    </row>
    <row r="156" spans="1:25" x14ac:dyDescent="0.2">
      <c r="A156">
        <v>155</v>
      </c>
      <c r="B156" t="s">
        <v>74</v>
      </c>
      <c r="C156" s="2" t="s">
        <v>85</v>
      </c>
      <c r="D156" t="s">
        <v>76</v>
      </c>
      <c r="E156">
        <v>1</v>
      </c>
      <c r="F156">
        <v>1</v>
      </c>
      <c r="G156">
        <v>0</v>
      </c>
      <c r="H156">
        <v>0</v>
      </c>
      <c r="I156">
        <v>0</v>
      </c>
      <c r="J156">
        <v>2</v>
      </c>
      <c r="K156">
        <v>2</v>
      </c>
      <c r="L156">
        <v>1</v>
      </c>
      <c r="M156">
        <v>0</v>
      </c>
      <c r="N156">
        <v>0</v>
      </c>
      <c r="O156">
        <v>36</v>
      </c>
      <c r="P156">
        <v>38</v>
      </c>
      <c r="Q156">
        <v>0</v>
      </c>
      <c r="R156">
        <v>2</v>
      </c>
      <c r="S156">
        <v>0</v>
      </c>
      <c r="T156">
        <v>1</v>
      </c>
      <c r="U156">
        <v>0</v>
      </c>
      <c r="V156">
        <v>100</v>
      </c>
      <c r="W156">
        <v>22</v>
      </c>
      <c r="X156">
        <v>39</v>
      </c>
      <c r="Y156">
        <v>36.1</v>
      </c>
    </row>
    <row r="157" spans="1:25" x14ac:dyDescent="0.2">
      <c r="A157">
        <v>156</v>
      </c>
      <c r="B157" t="s">
        <v>74</v>
      </c>
      <c r="C157" s="2" t="s">
        <v>194</v>
      </c>
      <c r="D157" t="s">
        <v>89</v>
      </c>
      <c r="E157">
        <v>1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2</v>
      </c>
      <c r="L157">
        <v>3</v>
      </c>
      <c r="M157">
        <v>0</v>
      </c>
      <c r="N157">
        <v>0</v>
      </c>
      <c r="O157">
        <v>35</v>
      </c>
      <c r="P157">
        <v>21</v>
      </c>
      <c r="Q157">
        <v>0</v>
      </c>
      <c r="R157">
        <v>0</v>
      </c>
      <c r="S157">
        <v>0</v>
      </c>
      <c r="T157">
        <v>2</v>
      </c>
      <c r="U157">
        <v>0</v>
      </c>
      <c r="V157">
        <v>100</v>
      </c>
      <c r="W157">
        <v>26</v>
      </c>
      <c r="X157">
        <v>31</v>
      </c>
      <c r="Y157">
        <v>45.6</v>
      </c>
    </row>
    <row r="158" spans="1:25" x14ac:dyDescent="0.2">
      <c r="A158">
        <v>157</v>
      </c>
      <c r="B158" t="s">
        <v>74</v>
      </c>
      <c r="C158" s="2" t="s">
        <v>195</v>
      </c>
      <c r="D158" t="s">
        <v>89</v>
      </c>
      <c r="E158">
        <v>1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2</v>
      </c>
      <c r="L158">
        <v>6</v>
      </c>
      <c r="M158">
        <v>0</v>
      </c>
      <c r="N158">
        <v>0</v>
      </c>
      <c r="O158">
        <v>36</v>
      </c>
      <c r="P158">
        <v>24</v>
      </c>
      <c r="Q158">
        <v>1</v>
      </c>
      <c r="R158">
        <v>5</v>
      </c>
      <c r="S158">
        <v>20</v>
      </c>
      <c r="T158">
        <v>3</v>
      </c>
      <c r="U158">
        <v>1</v>
      </c>
      <c r="V158">
        <v>66.7</v>
      </c>
      <c r="W158">
        <v>41</v>
      </c>
      <c r="X158">
        <v>33</v>
      </c>
      <c r="Y158">
        <v>55.4</v>
      </c>
    </row>
    <row r="159" spans="1:25" x14ac:dyDescent="0.2">
      <c r="A159">
        <v>158</v>
      </c>
      <c r="B159" t="s">
        <v>74</v>
      </c>
      <c r="C159" s="2" t="s">
        <v>197</v>
      </c>
      <c r="D159" t="s">
        <v>89</v>
      </c>
      <c r="E159">
        <v>1</v>
      </c>
      <c r="F159">
        <v>1</v>
      </c>
      <c r="G159">
        <v>0</v>
      </c>
      <c r="H159">
        <v>0</v>
      </c>
      <c r="I159">
        <v>0</v>
      </c>
      <c r="J159">
        <v>2</v>
      </c>
      <c r="K159">
        <v>3</v>
      </c>
      <c r="L159">
        <v>2</v>
      </c>
      <c r="M159">
        <v>0</v>
      </c>
      <c r="N159">
        <v>0</v>
      </c>
      <c r="O159">
        <v>33</v>
      </c>
      <c r="P159">
        <v>30</v>
      </c>
      <c r="Q159">
        <v>2</v>
      </c>
      <c r="R159">
        <v>5</v>
      </c>
      <c r="S159">
        <v>40</v>
      </c>
      <c r="T159">
        <v>5</v>
      </c>
      <c r="U159">
        <v>0</v>
      </c>
      <c r="V159">
        <v>100</v>
      </c>
      <c r="W159">
        <v>31</v>
      </c>
      <c r="X159">
        <v>36</v>
      </c>
      <c r="Y159">
        <v>46.3</v>
      </c>
    </row>
    <row r="160" spans="1:25" x14ac:dyDescent="0.2">
      <c r="A160">
        <v>159</v>
      </c>
      <c r="B160" t="s">
        <v>74</v>
      </c>
      <c r="C160" s="2" t="s">
        <v>199</v>
      </c>
      <c r="D160" t="s">
        <v>89</v>
      </c>
      <c r="E160">
        <v>1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2</v>
      </c>
      <c r="L160">
        <v>3</v>
      </c>
      <c r="M160">
        <v>0</v>
      </c>
      <c r="N160">
        <v>0</v>
      </c>
      <c r="O160">
        <v>38</v>
      </c>
      <c r="P160">
        <v>18</v>
      </c>
      <c r="Q160">
        <v>0</v>
      </c>
      <c r="R160">
        <v>4</v>
      </c>
      <c r="S160">
        <v>0</v>
      </c>
      <c r="T160">
        <v>5</v>
      </c>
      <c r="U160">
        <v>1</v>
      </c>
      <c r="V160">
        <v>80</v>
      </c>
      <c r="W160">
        <v>26</v>
      </c>
      <c r="X160">
        <v>32</v>
      </c>
      <c r="Y160">
        <v>44.8</v>
      </c>
    </row>
    <row r="161" spans="1:25" x14ac:dyDescent="0.2">
      <c r="A161">
        <v>160</v>
      </c>
      <c r="B161" t="s">
        <v>74</v>
      </c>
      <c r="C161" s="2" t="s">
        <v>202</v>
      </c>
      <c r="D161" t="s">
        <v>89</v>
      </c>
      <c r="E161">
        <v>1</v>
      </c>
      <c r="F161">
        <v>1</v>
      </c>
      <c r="G161">
        <v>0</v>
      </c>
      <c r="H161">
        <v>0</v>
      </c>
      <c r="I161">
        <v>0</v>
      </c>
      <c r="J161">
        <v>2</v>
      </c>
      <c r="K161">
        <v>4</v>
      </c>
      <c r="L161">
        <v>2</v>
      </c>
      <c r="M161">
        <v>0</v>
      </c>
      <c r="N161">
        <v>0</v>
      </c>
      <c r="O161">
        <v>32</v>
      </c>
      <c r="P161">
        <v>22</v>
      </c>
      <c r="Q161">
        <v>0</v>
      </c>
      <c r="R161">
        <v>3</v>
      </c>
      <c r="S161">
        <v>0</v>
      </c>
      <c r="T161">
        <v>2</v>
      </c>
      <c r="U161">
        <v>1</v>
      </c>
      <c r="V161">
        <v>50</v>
      </c>
      <c r="W161">
        <v>22</v>
      </c>
      <c r="X161">
        <v>34</v>
      </c>
      <c r="Y161">
        <v>39.299999999999997</v>
      </c>
    </row>
    <row r="162" spans="1:25" x14ac:dyDescent="0.2">
      <c r="A162">
        <v>161</v>
      </c>
      <c r="B162" t="s">
        <v>74</v>
      </c>
      <c r="C162" s="2" t="s">
        <v>204</v>
      </c>
      <c r="D162" t="s">
        <v>89</v>
      </c>
      <c r="E162">
        <v>1</v>
      </c>
      <c r="F162">
        <v>1</v>
      </c>
      <c r="G162">
        <v>0</v>
      </c>
      <c r="H162">
        <v>0</v>
      </c>
      <c r="I162">
        <v>0</v>
      </c>
      <c r="J162">
        <v>2</v>
      </c>
      <c r="K162">
        <v>5</v>
      </c>
      <c r="L162">
        <v>2</v>
      </c>
      <c r="M162">
        <v>0</v>
      </c>
      <c r="N162">
        <v>0</v>
      </c>
      <c r="O162">
        <v>26</v>
      </c>
      <c r="P162">
        <v>18</v>
      </c>
      <c r="Q162">
        <v>2</v>
      </c>
      <c r="R162">
        <v>4</v>
      </c>
      <c r="S162">
        <v>50</v>
      </c>
      <c r="T162">
        <v>3</v>
      </c>
      <c r="U162">
        <v>0</v>
      </c>
      <c r="V162">
        <v>100</v>
      </c>
      <c r="W162">
        <v>33</v>
      </c>
      <c r="X162">
        <v>36</v>
      </c>
      <c r="Y162">
        <v>47.8</v>
      </c>
    </row>
    <row r="163" spans="1:25" x14ac:dyDescent="0.2">
      <c r="A163">
        <v>162</v>
      </c>
      <c r="B163" t="s">
        <v>74</v>
      </c>
      <c r="C163" s="2" t="s">
        <v>206</v>
      </c>
      <c r="D163" t="s">
        <v>89</v>
      </c>
      <c r="E163">
        <v>1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2</v>
      </c>
      <c r="M163">
        <v>0</v>
      </c>
      <c r="N163">
        <v>0</v>
      </c>
      <c r="O163">
        <v>29</v>
      </c>
      <c r="P163">
        <v>28</v>
      </c>
      <c r="Q163">
        <v>0</v>
      </c>
      <c r="R163">
        <v>2</v>
      </c>
      <c r="S163">
        <v>0</v>
      </c>
      <c r="T163">
        <v>2</v>
      </c>
      <c r="U163">
        <v>0</v>
      </c>
      <c r="V163">
        <v>100</v>
      </c>
      <c r="W163">
        <v>36</v>
      </c>
      <c r="X163">
        <v>23</v>
      </c>
      <c r="Y163">
        <v>61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  <hyperlink ref="C41" r:id="rId40"/>
    <hyperlink ref="C42" r:id="rId41"/>
    <hyperlink ref="C43" r:id="rId42"/>
    <hyperlink ref="C44" r:id="rId43"/>
    <hyperlink ref="C45" r:id="rId44"/>
    <hyperlink ref="C46" r:id="rId45"/>
    <hyperlink ref="C47" r:id="rId46"/>
    <hyperlink ref="C48" r:id="rId47"/>
    <hyperlink ref="C49" r:id="rId48"/>
    <hyperlink ref="C50" r:id="rId49"/>
    <hyperlink ref="C51" r:id="rId50"/>
    <hyperlink ref="C52" r:id="rId51"/>
    <hyperlink ref="C53" r:id="rId52"/>
    <hyperlink ref="C54" r:id="rId53"/>
    <hyperlink ref="C55" r:id="rId54"/>
    <hyperlink ref="C56" r:id="rId55"/>
    <hyperlink ref="C57" r:id="rId56"/>
    <hyperlink ref="C58" r:id="rId57"/>
    <hyperlink ref="C59" r:id="rId58"/>
    <hyperlink ref="C60" r:id="rId59"/>
    <hyperlink ref="C61" r:id="rId60"/>
    <hyperlink ref="C62" r:id="rId61"/>
    <hyperlink ref="C63" r:id="rId62"/>
    <hyperlink ref="C64" r:id="rId63"/>
    <hyperlink ref="C65" r:id="rId64"/>
    <hyperlink ref="C66" r:id="rId65"/>
    <hyperlink ref="C67" r:id="rId66"/>
    <hyperlink ref="C68" r:id="rId67"/>
    <hyperlink ref="C69" r:id="rId68"/>
    <hyperlink ref="C70" r:id="rId69"/>
    <hyperlink ref="C71" r:id="rId70"/>
    <hyperlink ref="C72" r:id="rId71"/>
    <hyperlink ref="C73" r:id="rId72"/>
    <hyperlink ref="C74" r:id="rId73"/>
    <hyperlink ref="C75" r:id="rId74"/>
    <hyperlink ref="C76" r:id="rId75"/>
    <hyperlink ref="C77" r:id="rId76"/>
    <hyperlink ref="C78" r:id="rId77"/>
    <hyperlink ref="C79" r:id="rId78"/>
    <hyperlink ref="C80" r:id="rId79"/>
    <hyperlink ref="C81" r:id="rId80"/>
    <hyperlink ref="C82" r:id="rId81"/>
    <hyperlink ref="C83" r:id="rId82"/>
    <hyperlink ref="C84" r:id="rId83"/>
    <hyperlink ref="C85" r:id="rId84"/>
    <hyperlink ref="C86" r:id="rId85"/>
    <hyperlink ref="C87" r:id="rId86"/>
    <hyperlink ref="C88" r:id="rId87"/>
    <hyperlink ref="C89" r:id="rId88"/>
    <hyperlink ref="C90" r:id="rId89"/>
    <hyperlink ref="C91" r:id="rId90"/>
    <hyperlink ref="C92" r:id="rId91"/>
    <hyperlink ref="C93" r:id="rId92"/>
    <hyperlink ref="C94" r:id="rId93"/>
    <hyperlink ref="C95" r:id="rId94"/>
    <hyperlink ref="C96" r:id="rId95"/>
    <hyperlink ref="C97" r:id="rId96"/>
    <hyperlink ref="C98" r:id="rId97"/>
    <hyperlink ref="C99" r:id="rId98"/>
    <hyperlink ref="C100" r:id="rId99"/>
    <hyperlink ref="C101" r:id="rId100"/>
    <hyperlink ref="C102" r:id="rId101"/>
    <hyperlink ref="C103" r:id="rId102"/>
    <hyperlink ref="C104" r:id="rId103"/>
    <hyperlink ref="C105" r:id="rId104"/>
    <hyperlink ref="C106" r:id="rId105"/>
    <hyperlink ref="C107" r:id="rId106"/>
    <hyperlink ref="C108" r:id="rId107"/>
    <hyperlink ref="C109" r:id="rId108"/>
    <hyperlink ref="C110" r:id="rId109"/>
    <hyperlink ref="C111" r:id="rId110"/>
    <hyperlink ref="C112" r:id="rId111"/>
    <hyperlink ref="C113" r:id="rId112"/>
    <hyperlink ref="C114" r:id="rId113"/>
    <hyperlink ref="C115" r:id="rId114"/>
    <hyperlink ref="C116" r:id="rId115"/>
    <hyperlink ref="C117" r:id="rId116"/>
    <hyperlink ref="C118" r:id="rId117"/>
    <hyperlink ref="C119" r:id="rId118"/>
    <hyperlink ref="C120" r:id="rId119"/>
    <hyperlink ref="C121" r:id="rId120"/>
    <hyperlink ref="C122" r:id="rId121"/>
    <hyperlink ref="C123" r:id="rId122"/>
    <hyperlink ref="C124" r:id="rId123"/>
    <hyperlink ref="C125" r:id="rId124"/>
    <hyperlink ref="C126" r:id="rId125"/>
    <hyperlink ref="C127" r:id="rId126"/>
    <hyperlink ref="C128" r:id="rId127"/>
    <hyperlink ref="C129" r:id="rId128"/>
    <hyperlink ref="C130" r:id="rId129"/>
    <hyperlink ref="C131" r:id="rId130"/>
    <hyperlink ref="C132" r:id="rId131"/>
    <hyperlink ref="C133" r:id="rId132"/>
    <hyperlink ref="C134" r:id="rId133"/>
    <hyperlink ref="C135" r:id="rId134"/>
    <hyperlink ref="C136" r:id="rId135"/>
    <hyperlink ref="C137" r:id="rId136"/>
    <hyperlink ref="C138" r:id="rId137"/>
    <hyperlink ref="C139" r:id="rId138"/>
    <hyperlink ref="C140" r:id="rId139"/>
    <hyperlink ref="C141" r:id="rId140"/>
    <hyperlink ref="C142" r:id="rId141"/>
    <hyperlink ref="C143" r:id="rId142"/>
    <hyperlink ref="C144" r:id="rId143"/>
    <hyperlink ref="C145" r:id="rId144"/>
    <hyperlink ref="C146" r:id="rId145"/>
    <hyperlink ref="C147" r:id="rId146"/>
    <hyperlink ref="C148" r:id="rId147"/>
    <hyperlink ref="C149" r:id="rId148"/>
    <hyperlink ref="C150" r:id="rId149"/>
    <hyperlink ref="C151" r:id="rId150"/>
    <hyperlink ref="C152" r:id="rId151"/>
    <hyperlink ref="C153" r:id="rId152"/>
    <hyperlink ref="C154" r:id="rId153"/>
    <hyperlink ref="C155" r:id="rId154"/>
    <hyperlink ref="C156" r:id="rId155"/>
    <hyperlink ref="C157" r:id="rId156"/>
    <hyperlink ref="C158" r:id="rId157"/>
    <hyperlink ref="C159" r:id="rId158"/>
    <hyperlink ref="C160" r:id="rId159"/>
    <hyperlink ref="C161" r:id="rId160"/>
    <hyperlink ref="C162" r:id="rId161"/>
    <hyperlink ref="C163" r:id="rId162"/>
  </hyperlinks>
  <pageMargins left="0.7" right="0.7" top="0.75" bottom="0.75" header="0.3" footer="0.3"/>
  <drawing r:id="rId16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abSelected="1" workbookViewId="0">
      <selection sqref="A1:D82"/>
    </sheetView>
  </sheetViews>
  <sheetFormatPr baseColWidth="10" defaultRowHeight="16" x14ac:dyDescent="0.2"/>
  <cols>
    <col min="2" max="2" width="17.6640625" customWidth="1"/>
    <col min="3" max="3" width="17.33203125" customWidth="1"/>
    <col min="4" max="4" width="19.5" customWidth="1"/>
  </cols>
  <sheetData>
    <row r="1" spans="1:5" x14ac:dyDescent="0.2">
      <c r="A1" s="4" t="s">
        <v>140</v>
      </c>
      <c r="B1" s="4" t="s">
        <v>118</v>
      </c>
      <c r="C1" s="4" t="s">
        <v>317</v>
      </c>
      <c r="D1" s="4" t="s">
        <v>318</v>
      </c>
      <c r="E1" s="4" t="s">
        <v>315</v>
      </c>
    </row>
    <row r="2" spans="1:5" x14ac:dyDescent="0.2">
      <c r="A2" t="s">
        <v>0</v>
      </c>
      <c r="B2" t="s">
        <v>160</v>
      </c>
      <c r="C2" t="s">
        <v>0</v>
      </c>
      <c r="D2" t="s">
        <v>0</v>
      </c>
      <c r="E2">
        <v>1</v>
      </c>
    </row>
    <row r="3" spans="1:5" x14ac:dyDescent="0.2">
      <c r="A3" t="s">
        <v>0</v>
      </c>
      <c r="B3" t="s">
        <v>160</v>
      </c>
      <c r="C3" t="s">
        <v>160</v>
      </c>
      <c r="D3" t="s">
        <v>0</v>
      </c>
      <c r="E3">
        <v>0</v>
      </c>
    </row>
    <row r="4" spans="1:5" x14ac:dyDescent="0.2">
      <c r="A4" t="s">
        <v>0</v>
      </c>
      <c r="B4" t="s">
        <v>160</v>
      </c>
      <c r="C4" t="s">
        <v>160</v>
      </c>
      <c r="D4" t="s">
        <v>0</v>
      </c>
      <c r="E4">
        <v>0</v>
      </c>
    </row>
    <row r="5" spans="1:5" x14ac:dyDescent="0.2">
      <c r="A5" t="s">
        <v>0</v>
      </c>
      <c r="B5" t="s">
        <v>160</v>
      </c>
      <c r="C5" t="s">
        <v>160</v>
      </c>
      <c r="D5" t="s">
        <v>0</v>
      </c>
      <c r="E5">
        <v>0</v>
      </c>
    </row>
    <row r="6" spans="1:5" x14ac:dyDescent="0.2">
      <c r="A6" t="s">
        <v>0</v>
      </c>
      <c r="B6" t="s">
        <v>168</v>
      </c>
      <c r="C6" t="s">
        <v>168</v>
      </c>
      <c r="D6" t="s">
        <v>168</v>
      </c>
      <c r="E6">
        <v>1</v>
      </c>
    </row>
    <row r="7" spans="1:5" x14ac:dyDescent="0.2">
      <c r="A7" t="s">
        <v>0</v>
      </c>
      <c r="B7" t="s">
        <v>168</v>
      </c>
      <c r="C7" t="s">
        <v>168</v>
      </c>
      <c r="D7" t="s">
        <v>168</v>
      </c>
      <c r="E7">
        <v>1</v>
      </c>
    </row>
    <row r="8" spans="1:5" x14ac:dyDescent="0.2">
      <c r="A8" t="s">
        <v>0</v>
      </c>
      <c r="B8" t="s">
        <v>168</v>
      </c>
      <c r="C8" t="s">
        <v>0</v>
      </c>
      <c r="D8" t="s">
        <v>0</v>
      </c>
      <c r="E8">
        <v>1</v>
      </c>
    </row>
    <row r="9" spans="1:5" x14ac:dyDescent="0.2">
      <c r="A9" t="s">
        <v>0</v>
      </c>
      <c r="B9" t="s">
        <v>168</v>
      </c>
      <c r="C9" t="s">
        <v>168</v>
      </c>
      <c r="D9" t="s">
        <v>0</v>
      </c>
      <c r="E9">
        <v>0</v>
      </c>
    </row>
    <row r="10" spans="1:5" x14ac:dyDescent="0.2">
      <c r="A10" t="s">
        <v>0</v>
      </c>
      <c r="B10" t="s">
        <v>168</v>
      </c>
      <c r="C10" t="s">
        <v>168</v>
      </c>
      <c r="D10" t="s">
        <v>0</v>
      </c>
      <c r="E10">
        <v>0</v>
      </c>
    </row>
    <row r="11" spans="1:5" x14ac:dyDescent="0.2">
      <c r="A11" t="s">
        <v>0</v>
      </c>
      <c r="B11" t="s">
        <v>168</v>
      </c>
      <c r="C11" t="s">
        <v>168</v>
      </c>
      <c r="D11" t="s">
        <v>168</v>
      </c>
      <c r="E11">
        <v>1</v>
      </c>
    </row>
    <row r="12" spans="1:5" x14ac:dyDescent="0.2">
      <c r="A12" t="s">
        <v>0</v>
      </c>
      <c r="B12" t="s">
        <v>168</v>
      </c>
      <c r="C12" t="s">
        <v>168</v>
      </c>
      <c r="D12" t="s">
        <v>0</v>
      </c>
      <c r="E12">
        <v>0</v>
      </c>
    </row>
    <row r="13" spans="1:5" x14ac:dyDescent="0.2">
      <c r="A13" t="s">
        <v>0</v>
      </c>
      <c r="B13" t="s">
        <v>103</v>
      </c>
      <c r="C13" t="s">
        <v>103</v>
      </c>
      <c r="D13" t="s">
        <v>103</v>
      </c>
      <c r="E13">
        <v>1</v>
      </c>
    </row>
    <row r="14" spans="1:5" x14ac:dyDescent="0.2">
      <c r="A14" t="s">
        <v>0</v>
      </c>
      <c r="B14" t="s">
        <v>103</v>
      </c>
      <c r="C14" t="s">
        <v>0</v>
      </c>
      <c r="D14" t="s">
        <v>0</v>
      </c>
      <c r="E14">
        <v>1</v>
      </c>
    </row>
    <row r="15" spans="1:5" x14ac:dyDescent="0.2">
      <c r="A15" t="s">
        <v>0</v>
      </c>
      <c r="B15" t="s">
        <v>103</v>
      </c>
      <c r="C15" t="s">
        <v>0</v>
      </c>
      <c r="D15" t="s">
        <v>103</v>
      </c>
      <c r="E15">
        <v>0</v>
      </c>
    </row>
    <row r="16" spans="1:5" x14ac:dyDescent="0.2">
      <c r="A16" t="s">
        <v>0</v>
      </c>
      <c r="B16" t="s">
        <v>103</v>
      </c>
      <c r="C16" t="s">
        <v>0</v>
      </c>
      <c r="D16" t="s">
        <v>0</v>
      </c>
      <c r="E16">
        <v>1</v>
      </c>
    </row>
    <row r="17" spans="1:5" x14ac:dyDescent="0.2">
      <c r="A17" t="s">
        <v>0</v>
      </c>
      <c r="B17" t="s">
        <v>103</v>
      </c>
      <c r="C17" t="s">
        <v>103</v>
      </c>
      <c r="D17" t="s">
        <v>103</v>
      </c>
      <c r="E17">
        <v>1</v>
      </c>
    </row>
    <row r="18" spans="1:5" x14ac:dyDescent="0.2">
      <c r="A18" t="s">
        <v>0</v>
      </c>
      <c r="B18" t="s">
        <v>103</v>
      </c>
      <c r="C18" t="s">
        <v>103</v>
      </c>
      <c r="D18" t="s">
        <v>103</v>
      </c>
      <c r="E18">
        <v>1</v>
      </c>
    </row>
    <row r="19" spans="1:5" x14ac:dyDescent="0.2">
      <c r="A19" t="s">
        <v>55</v>
      </c>
      <c r="B19" t="s">
        <v>58</v>
      </c>
      <c r="C19" t="s">
        <v>58</v>
      </c>
      <c r="D19" t="s">
        <v>55</v>
      </c>
      <c r="E19">
        <v>0</v>
      </c>
    </row>
    <row r="20" spans="1:5" x14ac:dyDescent="0.2">
      <c r="A20" t="s">
        <v>55</v>
      </c>
      <c r="B20" t="s">
        <v>58</v>
      </c>
      <c r="C20" t="s">
        <v>58</v>
      </c>
      <c r="D20" t="s">
        <v>58</v>
      </c>
      <c r="E20">
        <v>1</v>
      </c>
    </row>
    <row r="21" spans="1:5" x14ac:dyDescent="0.2">
      <c r="A21" t="s">
        <v>55</v>
      </c>
      <c r="B21" t="s">
        <v>58</v>
      </c>
      <c r="C21" t="s">
        <v>58</v>
      </c>
      <c r="D21" t="s">
        <v>58</v>
      </c>
      <c r="E21">
        <v>1</v>
      </c>
    </row>
    <row r="22" spans="1:5" x14ac:dyDescent="0.2">
      <c r="A22" t="s">
        <v>55</v>
      </c>
      <c r="B22" t="s">
        <v>58</v>
      </c>
      <c r="C22" t="s">
        <v>58</v>
      </c>
      <c r="D22" t="s">
        <v>58</v>
      </c>
      <c r="E22">
        <v>1</v>
      </c>
    </row>
    <row r="23" spans="1:5" x14ac:dyDescent="0.2">
      <c r="A23" t="s">
        <v>55</v>
      </c>
      <c r="B23" t="s">
        <v>58</v>
      </c>
      <c r="C23" t="s">
        <v>58</v>
      </c>
      <c r="D23" t="s">
        <v>55</v>
      </c>
      <c r="E23">
        <v>0</v>
      </c>
    </row>
    <row r="24" spans="1:5" x14ac:dyDescent="0.2">
      <c r="A24" t="s">
        <v>55</v>
      </c>
      <c r="B24" t="s">
        <v>58</v>
      </c>
      <c r="C24" t="s">
        <v>58</v>
      </c>
      <c r="D24" t="s">
        <v>58</v>
      </c>
      <c r="E24">
        <v>1</v>
      </c>
    </row>
    <row r="25" spans="1:5" x14ac:dyDescent="0.2">
      <c r="A25" t="s">
        <v>101</v>
      </c>
      <c r="B25" t="s">
        <v>103</v>
      </c>
      <c r="C25" t="s">
        <v>103</v>
      </c>
      <c r="D25" t="s">
        <v>103</v>
      </c>
      <c r="E25">
        <v>1</v>
      </c>
    </row>
    <row r="26" spans="1:5" x14ac:dyDescent="0.2">
      <c r="A26" t="s">
        <v>101</v>
      </c>
      <c r="B26" t="s">
        <v>103</v>
      </c>
      <c r="C26" t="s">
        <v>103</v>
      </c>
      <c r="D26" t="s">
        <v>103</v>
      </c>
      <c r="E26">
        <v>1</v>
      </c>
    </row>
    <row r="27" spans="1:5" x14ac:dyDescent="0.2">
      <c r="A27" t="s">
        <v>101</v>
      </c>
      <c r="B27" t="s">
        <v>103</v>
      </c>
      <c r="C27" t="s">
        <v>101</v>
      </c>
      <c r="D27" t="s">
        <v>103</v>
      </c>
      <c r="E27">
        <v>0</v>
      </c>
    </row>
    <row r="28" spans="1:5" x14ac:dyDescent="0.2">
      <c r="A28" t="s">
        <v>101</v>
      </c>
      <c r="B28" t="s">
        <v>103</v>
      </c>
      <c r="C28" t="s">
        <v>101</v>
      </c>
      <c r="D28" t="s">
        <v>103</v>
      </c>
      <c r="E28">
        <v>0</v>
      </c>
    </row>
    <row r="29" spans="1:5" x14ac:dyDescent="0.2">
      <c r="A29" t="s">
        <v>87</v>
      </c>
      <c r="B29" t="s">
        <v>90</v>
      </c>
      <c r="C29" t="s">
        <v>90</v>
      </c>
      <c r="D29" t="s">
        <v>90</v>
      </c>
      <c r="E29">
        <v>1</v>
      </c>
    </row>
    <row r="30" spans="1:5" x14ac:dyDescent="0.2">
      <c r="A30" t="s">
        <v>87</v>
      </c>
      <c r="B30" t="s">
        <v>90</v>
      </c>
      <c r="C30" t="s">
        <v>90</v>
      </c>
      <c r="D30" t="s">
        <v>90</v>
      </c>
      <c r="E30">
        <v>1</v>
      </c>
    </row>
    <row r="31" spans="1:5" x14ac:dyDescent="0.2">
      <c r="A31" t="s">
        <v>87</v>
      </c>
      <c r="B31" t="s">
        <v>90</v>
      </c>
      <c r="C31" t="s">
        <v>87</v>
      </c>
      <c r="D31" t="s">
        <v>90</v>
      </c>
      <c r="E31">
        <v>0</v>
      </c>
    </row>
    <row r="32" spans="1:5" x14ac:dyDescent="0.2">
      <c r="A32" t="s">
        <v>87</v>
      </c>
      <c r="B32" t="s">
        <v>90</v>
      </c>
      <c r="C32" t="s">
        <v>90</v>
      </c>
      <c r="D32" t="s">
        <v>87</v>
      </c>
      <c r="E32">
        <v>0</v>
      </c>
    </row>
    <row r="33" spans="1:5" x14ac:dyDescent="0.2">
      <c r="A33" t="s">
        <v>87</v>
      </c>
      <c r="B33" t="s">
        <v>90</v>
      </c>
      <c r="C33" t="s">
        <v>90</v>
      </c>
      <c r="D33" t="s">
        <v>90</v>
      </c>
      <c r="E33">
        <v>1</v>
      </c>
    </row>
    <row r="34" spans="1:5" x14ac:dyDescent="0.2">
      <c r="A34" t="s">
        <v>168</v>
      </c>
      <c r="B34" t="s">
        <v>166</v>
      </c>
      <c r="C34" t="s">
        <v>166</v>
      </c>
      <c r="D34" t="s">
        <v>166</v>
      </c>
      <c r="E34">
        <v>1</v>
      </c>
    </row>
    <row r="35" spans="1:5" x14ac:dyDescent="0.2">
      <c r="A35" t="s">
        <v>168</v>
      </c>
      <c r="B35" t="s">
        <v>166</v>
      </c>
      <c r="C35" t="s">
        <v>168</v>
      </c>
      <c r="D35" t="s">
        <v>168</v>
      </c>
      <c r="E35">
        <v>1</v>
      </c>
    </row>
    <row r="36" spans="1:5" x14ac:dyDescent="0.2">
      <c r="A36" t="s">
        <v>168</v>
      </c>
      <c r="B36" t="s">
        <v>166</v>
      </c>
      <c r="C36" t="s">
        <v>168</v>
      </c>
      <c r="D36" t="s">
        <v>168</v>
      </c>
      <c r="E36">
        <v>1</v>
      </c>
    </row>
    <row r="37" spans="1:5" x14ac:dyDescent="0.2">
      <c r="A37" t="s">
        <v>168</v>
      </c>
      <c r="B37" t="s">
        <v>166</v>
      </c>
      <c r="C37" t="s">
        <v>166</v>
      </c>
      <c r="D37" t="s">
        <v>166</v>
      </c>
      <c r="E37">
        <v>1</v>
      </c>
    </row>
    <row r="38" spans="1:5" x14ac:dyDescent="0.2">
      <c r="A38" t="s">
        <v>168</v>
      </c>
      <c r="B38" t="s">
        <v>166</v>
      </c>
      <c r="C38" t="s">
        <v>168</v>
      </c>
      <c r="D38" t="s">
        <v>168</v>
      </c>
      <c r="E38">
        <v>1</v>
      </c>
    </row>
    <row r="39" spans="1:5" x14ac:dyDescent="0.2">
      <c r="A39" t="s">
        <v>168</v>
      </c>
      <c r="B39" t="s">
        <v>166</v>
      </c>
      <c r="C39" t="s">
        <v>168</v>
      </c>
      <c r="D39" t="s">
        <v>168</v>
      </c>
      <c r="E39">
        <v>1</v>
      </c>
    </row>
    <row r="40" spans="1:5" x14ac:dyDescent="0.2">
      <c r="A40" t="s">
        <v>146</v>
      </c>
      <c r="B40" t="s">
        <v>149</v>
      </c>
      <c r="C40" t="s">
        <v>146</v>
      </c>
      <c r="D40" t="s">
        <v>149</v>
      </c>
      <c r="E40">
        <v>0</v>
      </c>
    </row>
    <row r="41" spans="1:5" x14ac:dyDescent="0.2">
      <c r="A41" t="s">
        <v>146</v>
      </c>
      <c r="B41" t="s">
        <v>149</v>
      </c>
      <c r="C41" t="s">
        <v>146</v>
      </c>
      <c r="D41" t="s">
        <v>149</v>
      </c>
      <c r="E41">
        <v>0</v>
      </c>
    </row>
    <row r="42" spans="1:5" x14ac:dyDescent="0.2">
      <c r="A42" t="s">
        <v>146</v>
      </c>
      <c r="B42" t="s">
        <v>149</v>
      </c>
      <c r="C42" t="s">
        <v>149</v>
      </c>
      <c r="D42" t="s">
        <v>149</v>
      </c>
      <c r="E42">
        <v>1</v>
      </c>
    </row>
    <row r="43" spans="1:5" x14ac:dyDescent="0.2">
      <c r="A43" t="s">
        <v>146</v>
      </c>
      <c r="B43" t="s">
        <v>149</v>
      </c>
      <c r="C43" t="s">
        <v>146</v>
      </c>
      <c r="D43" t="s">
        <v>146</v>
      </c>
      <c r="E43">
        <v>1</v>
      </c>
    </row>
    <row r="44" spans="1:5" x14ac:dyDescent="0.2">
      <c r="A44" t="s">
        <v>146</v>
      </c>
      <c r="B44" t="s">
        <v>149</v>
      </c>
      <c r="C44" t="s">
        <v>146</v>
      </c>
      <c r="D44" t="s">
        <v>149</v>
      </c>
      <c r="E44">
        <v>0</v>
      </c>
    </row>
    <row r="45" spans="1:5" x14ac:dyDescent="0.2">
      <c r="A45" t="s">
        <v>39</v>
      </c>
      <c r="B45" t="s">
        <v>42</v>
      </c>
      <c r="C45" t="s">
        <v>39</v>
      </c>
      <c r="D45" t="s">
        <v>42</v>
      </c>
      <c r="E45">
        <v>0</v>
      </c>
    </row>
    <row r="46" spans="1:5" x14ac:dyDescent="0.2">
      <c r="A46" t="s">
        <v>39</v>
      </c>
      <c r="B46" t="s">
        <v>42</v>
      </c>
      <c r="C46" t="s">
        <v>42</v>
      </c>
      <c r="D46" t="s">
        <v>39</v>
      </c>
      <c r="E46">
        <v>0</v>
      </c>
    </row>
    <row r="47" spans="1:5" x14ac:dyDescent="0.2">
      <c r="A47" t="s">
        <v>39</v>
      </c>
      <c r="B47" t="s">
        <v>42</v>
      </c>
      <c r="C47" t="s">
        <v>39</v>
      </c>
      <c r="D47" t="s">
        <v>39</v>
      </c>
      <c r="E47">
        <v>1</v>
      </c>
    </row>
    <row r="48" spans="1:5" x14ac:dyDescent="0.2">
      <c r="A48" t="s">
        <v>39</v>
      </c>
      <c r="B48" t="s">
        <v>42</v>
      </c>
      <c r="C48" t="s">
        <v>42</v>
      </c>
      <c r="D48" t="s">
        <v>42</v>
      </c>
      <c r="E48">
        <v>1</v>
      </c>
    </row>
    <row r="49" spans="1:5" x14ac:dyDescent="0.2">
      <c r="A49" t="s">
        <v>39</v>
      </c>
      <c r="B49" t="s">
        <v>42</v>
      </c>
      <c r="C49" t="s">
        <v>39</v>
      </c>
      <c r="D49" t="s">
        <v>42</v>
      </c>
      <c r="E49">
        <v>0</v>
      </c>
    </row>
    <row r="50" spans="1:5" x14ac:dyDescent="0.2">
      <c r="A50" t="s">
        <v>39</v>
      </c>
      <c r="B50" t="s">
        <v>42</v>
      </c>
      <c r="C50" t="s">
        <v>42</v>
      </c>
      <c r="D50" t="s">
        <v>42</v>
      </c>
      <c r="E50">
        <v>1</v>
      </c>
    </row>
    <row r="51" spans="1:5" x14ac:dyDescent="0.2">
      <c r="A51" t="s">
        <v>103</v>
      </c>
      <c r="B51" t="s">
        <v>149</v>
      </c>
      <c r="C51" t="s">
        <v>103</v>
      </c>
      <c r="D51" t="s">
        <v>103</v>
      </c>
      <c r="E51">
        <v>1</v>
      </c>
    </row>
    <row r="52" spans="1:5" x14ac:dyDescent="0.2">
      <c r="A52" t="s">
        <v>103</v>
      </c>
      <c r="B52" t="s">
        <v>149</v>
      </c>
      <c r="C52" t="s">
        <v>149</v>
      </c>
      <c r="D52" t="s">
        <v>149</v>
      </c>
      <c r="E52">
        <v>1</v>
      </c>
    </row>
    <row r="53" spans="1:5" x14ac:dyDescent="0.2">
      <c r="A53" t="s">
        <v>103</v>
      </c>
      <c r="B53" t="s">
        <v>149</v>
      </c>
      <c r="C53" t="s">
        <v>149</v>
      </c>
      <c r="D53" t="s">
        <v>103</v>
      </c>
      <c r="E53">
        <v>0</v>
      </c>
    </row>
    <row r="54" spans="1:5" x14ac:dyDescent="0.2">
      <c r="A54" t="s">
        <v>103</v>
      </c>
      <c r="B54" t="s">
        <v>149</v>
      </c>
      <c r="C54" t="s">
        <v>103</v>
      </c>
      <c r="D54" t="s">
        <v>103</v>
      </c>
      <c r="E54">
        <v>1</v>
      </c>
    </row>
    <row r="55" spans="1:5" x14ac:dyDescent="0.2">
      <c r="A55" t="s">
        <v>103</v>
      </c>
      <c r="B55" t="s">
        <v>149</v>
      </c>
      <c r="C55" t="s">
        <v>103</v>
      </c>
      <c r="D55" t="s">
        <v>149</v>
      </c>
      <c r="E55">
        <v>0</v>
      </c>
    </row>
    <row r="56" spans="1:5" x14ac:dyDescent="0.2">
      <c r="A56" t="s">
        <v>103</v>
      </c>
      <c r="B56" t="s">
        <v>149</v>
      </c>
      <c r="C56" t="s">
        <v>103</v>
      </c>
      <c r="D56" t="s">
        <v>103</v>
      </c>
      <c r="E56">
        <v>1</v>
      </c>
    </row>
    <row r="57" spans="1:5" x14ac:dyDescent="0.2">
      <c r="A57" t="s">
        <v>42</v>
      </c>
      <c r="B57" t="s">
        <v>58</v>
      </c>
      <c r="C57" t="s">
        <v>58</v>
      </c>
      <c r="D57" t="s">
        <v>58</v>
      </c>
      <c r="E57">
        <v>1</v>
      </c>
    </row>
    <row r="58" spans="1:5" x14ac:dyDescent="0.2">
      <c r="A58" t="s">
        <v>42</v>
      </c>
      <c r="B58" t="s">
        <v>58</v>
      </c>
      <c r="C58" t="s">
        <v>42</v>
      </c>
      <c r="D58" t="s">
        <v>58</v>
      </c>
      <c r="E58">
        <v>0</v>
      </c>
    </row>
    <row r="59" spans="1:5" x14ac:dyDescent="0.2">
      <c r="A59" t="s">
        <v>42</v>
      </c>
      <c r="B59" t="s">
        <v>58</v>
      </c>
      <c r="C59" t="s">
        <v>42</v>
      </c>
      <c r="D59" t="s">
        <v>42</v>
      </c>
      <c r="E59">
        <v>1</v>
      </c>
    </row>
    <row r="60" spans="1:5" x14ac:dyDescent="0.2">
      <c r="A60" t="s">
        <v>42</v>
      </c>
      <c r="B60" t="s">
        <v>58</v>
      </c>
      <c r="C60" t="s">
        <v>42</v>
      </c>
      <c r="D60" t="s">
        <v>42</v>
      </c>
      <c r="E60">
        <v>1</v>
      </c>
    </row>
    <row r="61" spans="1:5" x14ac:dyDescent="0.2">
      <c r="A61" t="s">
        <v>42</v>
      </c>
      <c r="B61" t="s">
        <v>58</v>
      </c>
      <c r="C61" t="s">
        <v>42</v>
      </c>
      <c r="D61" t="s">
        <v>58</v>
      </c>
      <c r="E61">
        <v>0</v>
      </c>
    </row>
    <row r="62" spans="1:5" x14ac:dyDescent="0.2">
      <c r="A62" t="s">
        <v>42</v>
      </c>
      <c r="B62" t="s">
        <v>58</v>
      </c>
      <c r="C62" t="s">
        <v>58</v>
      </c>
      <c r="D62" t="s">
        <v>58</v>
      </c>
      <c r="E62">
        <v>1</v>
      </c>
    </row>
    <row r="63" spans="1:5" x14ac:dyDescent="0.2">
      <c r="A63" t="s">
        <v>58</v>
      </c>
      <c r="B63" t="s">
        <v>90</v>
      </c>
      <c r="C63" t="s">
        <v>58</v>
      </c>
      <c r="D63" t="s">
        <v>58</v>
      </c>
      <c r="E63">
        <v>1</v>
      </c>
    </row>
    <row r="64" spans="1:5" x14ac:dyDescent="0.2">
      <c r="A64" t="s">
        <v>58</v>
      </c>
      <c r="B64" t="s">
        <v>90</v>
      </c>
      <c r="C64" t="s">
        <v>58</v>
      </c>
      <c r="D64" t="s">
        <v>90</v>
      </c>
      <c r="E64">
        <v>0</v>
      </c>
    </row>
    <row r="65" spans="1:5" x14ac:dyDescent="0.2">
      <c r="A65" t="s">
        <v>58</v>
      </c>
      <c r="B65" t="s">
        <v>90</v>
      </c>
      <c r="C65" t="s">
        <v>90</v>
      </c>
      <c r="D65" t="s">
        <v>58</v>
      </c>
      <c r="E65">
        <v>0</v>
      </c>
    </row>
    <row r="66" spans="1:5" x14ac:dyDescent="0.2">
      <c r="A66" t="s">
        <v>58</v>
      </c>
      <c r="B66" t="s">
        <v>90</v>
      </c>
      <c r="C66" t="s">
        <v>90</v>
      </c>
      <c r="D66" t="s">
        <v>90</v>
      </c>
      <c r="E66">
        <v>1</v>
      </c>
    </row>
    <row r="67" spans="1:5" x14ac:dyDescent="0.2">
      <c r="A67" t="s">
        <v>58</v>
      </c>
      <c r="B67" t="s">
        <v>90</v>
      </c>
      <c r="C67" t="s">
        <v>90</v>
      </c>
      <c r="D67" t="s">
        <v>90</v>
      </c>
      <c r="E67">
        <v>1</v>
      </c>
    </row>
    <row r="68" spans="1:5" x14ac:dyDescent="0.2">
      <c r="A68" t="s">
        <v>58</v>
      </c>
      <c r="B68" t="s">
        <v>90</v>
      </c>
      <c r="C68" t="s">
        <v>58</v>
      </c>
      <c r="D68" t="s">
        <v>58</v>
      </c>
      <c r="E68">
        <v>1</v>
      </c>
    </row>
    <row r="69" spans="1:5" x14ac:dyDescent="0.2">
      <c r="A69" t="s">
        <v>58</v>
      </c>
      <c r="B69" t="s">
        <v>90</v>
      </c>
      <c r="C69" t="s">
        <v>90</v>
      </c>
      <c r="D69" t="s">
        <v>90</v>
      </c>
      <c r="E69">
        <v>1</v>
      </c>
    </row>
    <row r="70" spans="1:5" x14ac:dyDescent="0.2">
      <c r="A70" t="s">
        <v>90</v>
      </c>
      <c r="B70" t="s">
        <v>74</v>
      </c>
      <c r="C70" t="s">
        <v>90</v>
      </c>
      <c r="D70" t="s">
        <v>90</v>
      </c>
      <c r="E70">
        <v>1</v>
      </c>
    </row>
    <row r="71" spans="1:5" x14ac:dyDescent="0.2">
      <c r="A71" t="s">
        <v>90</v>
      </c>
      <c r="B71" t="s">
        <v>74</v>
      </c>
      <c r="C71" t="s">
        <v>90</v>
      </c>
      <c r="D71" t="s">
        <v>90</v>
      </c>
      <c r="E71">
        <v>1</v>
      </c>
    </row>
    <row r="72" spans="1:5" x14ac:dyDescent="0.2">
      <c r="A72" t="s">
        <v>90</v>
      </c>
      <c r="B72" t="s">
        <v>74</v>
      </c>
      <c r="C72" t="s">
        <v>74</v>
      </c>
      <c r="D72" t="s">
        <v>74</v>
      </c>
      <c r="E72">
        <v>1</v>
      </c>
    </row>
    <row r="73" spans="1:5" x14ac:dyDescent="0.2">
      <c r="A73" t="s">
        <v>90</v>
      </c>
      <c r="B73" t="s">
        <v>74</v>
      </c>
      <c r="C73" t="s">
        <v>90</v>
      </c>
      <c r="D73" t="s">
        <v>90</v>
      </c>
      <c r="E73">
        <v>1</v>
      </c>
    </row>
    <row r="74" spans="1:5" x14ac:dyDescent="0.2">
      <c r="A74" t="s">
        <v>90</v>
      </c>
      <c r="B74" t="s">
        <v>74</v>
      </c>
      <c r="C74" t="s">
        <v>90</v>
      </c>
      <c r="D74" t="s">
        <v>74</v>
      </c>
      <c r="E74">
        <v>0</v>
      </c>
    </row>
    <row r="75" spans="1:5" x14ac:dyDescent="0.2">
      <c r="A75" t="s">
        <v>90</v>
      </c>
      <c r="B75" t="s">
        <v>74</v>
      </c>
      <c r="C75" t="s">
        <v>74</v>
      </c>
      <c r="D75" t="s">
        <v>74</v>
      </c>
      <c r="E75">
        <v>1</v>
      </c>
    </row>
    <row r="76" spans="1:5" x14ac:dyDescent="0.2">
      <c r="A76" t="s">
        <v>90</v>
      </c>
      <c r="B76" t="s">
        <v>74</v>
      </c>
      <c r="C76" t="s">
        <v>90</v>
      </c>
      <c r="D76" t="s">
        <v>90</v>
      </c>
      <c r="E76">
        <v>1</v>
      </c>
    </row>
    <row r="77" spans="1:5" x14ac:dyDescent="0.2">
      <c r="A77" t="s">
        <v>71</v>
      </c>
      <c r="B77" t="s">
        <v>74</v>
      </c>
      <c r="C77" t="s">
        <v>74</v>
      </c>
      <c r="D77" t="s">
        <v>74</v>
      </c>
      <c r="E77">
        <v>1</v>
      </c>
    </row>
    <row r="78" spans="1:5" x14ac:dyDescent="0.2">
      <c r="A78" t="s">
        <v>71</v>
      </c>
      <c r="B78" t="s">
        <v>74</v>
      </c>
      <c r="C78" t="s">
        <v>74</v>
      </c>
      <c r="D78" t="s">
        <v>71</v>
      </c>
      <c r="E78">
        <v>0</v>
      </c>
    </row>
    <row r="79" spans="1:5" x14ac:dyDescent="0.2">
      <c r="A79" t="s">
        <v>71</v>
      </c>
      <c r="B79" t="s">
        <v>74</v>
      </c>
      <c r="C79" t="s">
        <v>71</v>
      </c>
      <c r="D79" t="s">
        <v>71</v>
      </c>
      <c r="E79">
        <v>1</v>
      </c>
    </row>
    <row r="80" spans="1:5" x14ac:dyDescent="0.2">
      <c r="A80" t="s">
        <v>71</v>
      </c>
      <c r="B80" t="s">
        <v>74</v>
      </c>
      <c r="C80" t="s">
        <v>74</v>
      </c>
      <c r="D80" t="s">
        <v>74</v>
      </c>
      <c r="E80">
        <v>1</v>
      </c>
    </row>
    <row r="81" spans="1:5" x14ac:dyDescent="0.2">
      <c r="A81" t="s">
        <v>71</v>
      </c>
      <c r="B81" t="s">
        <v>74</v>
      </c>
      <c r="C81" t="s">
        <v>74</v>
      </c>
      <c r="D81" t="s">
        <v>74</v>
      </c>
      <c r="E81">
        <v>1</v>
      </c>
    </row>
    <row r="82" spans="1:5" x14ac:dyDescent="0.2">
      <c r="A82" t="s">
        <v>71</v>
      </c>
      <c r="B82" t="s">
        <v>74</v>
      </c>
      <c r="C82" t="s">
        <v>71</v>
      </c>
      <c r="D82" t="s">
        <v>74</v>
      </c>
      <c r="E82">
        <v>0</v>
      </c>
    </row>
  </sheetData>
  <conditionalFormatting sqref="A1:XFD1">
    <cfRule type="duplicateValues" dxfId="1" priority="9"/>
  </conditionalFormatting>
  <conditionalFormatting sqref="E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XF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{6F21223E-9791-C642-B936-A773256BDF62}</x14:id>
        </ext>
      </extLst>
    </cfRule>
  </conditionalFormatting>
  <pageMargins left="0.7" right="0.7" top="0.75" bottom="0.75" header="0.3" footer="0.3"/>
  <pageSetup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7" id="{C8EF8654-FBB7-3145-92DB-B553173BC58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E2:E82</xm:sqref>
        </x14:conditionalFormatting>
        <x14:conditionalFormatting xmlns:xm="http://schemas.microsoft.com/office/excel/2006/main">
          <x14:cfRule type="dataBar" id="{6F21223E-9791-C642-B936-A773256BDF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A1:XFD1048576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7"/>
  <sheetViews>
    <sheetView topLeftCell="A11" workbookViewId="0">
      <selection activeCell="C2" sqref="C2"/>
    </sheetView>
  </sheetViews>
  <sheetFormatPr baseColWidth="10" defaultRowHeight="16" x14ac:dyDescent="0.2"/>
  <sheetData>
    <row r="1" spans="1:2" x14ac:dyDescent="0.2">
      <c r="A1" t="s">
        <v>314</v>
      </c>
      <c r="B1" t="s">
        <v>315</v>
      </c>
    </row>
    <row r="2" spans="1:2" x14ac:dyDescent="0.2">
      <c r="A2">
        <v>1</v>
      </c>
      <c r="B2">
        <v>1</v>
      </c>
    </row>
    <row r="3" spans="1:2" x14ac:dyDescent="0.2">
      <c r="A3">
        <v>0</v>
      </c>
      <c r="B3">
        <v>0</v>
      </c>
    </row>
    <row r="4" spans="1:2" x14ac:dyDescent="0.2">
      <c r="A4">
        <v>0</v>
      </c>
      <c r="B4">
        <v>0</v>
      </c>
    </row>
    <row r="5" spans="1:2" x14ac:dyDescent="0.2">
      <c r="A5">
        <v>0</v>
      </c>
      <c r="B5">
        <v>0</v>
      </c>
    </row>
    <row r="6" spans="1:2" x14ac:dyDescent="0.2">
      <c r="A6">
        <v>1</v>
      </c>
      <c r="B6">
        <v>1</v>
      </c>
    </row>
    <row r="7" spans="1:2" x14ac:dyDescent="0.2">
      <c r="A7">
        <v>1</v>
      </c>
      <c r="B7">
        <v>1</v>
      </c>
    </row>
    <row r="8" spans="1:2" x14ac:dyDescent="0.2">
      <c r="A8">
        <v>0</v>
      </c>
      <c r="B8">
        <v>1</v>
      </c>
    </row>
    <row r="9" spans="1:2" x14ac:dyDescent="0.2">
      <c r="A9">
        <v>0</v>
      </c>
      <c r="B9">
        <v>0</v>
      </c>
    </row>
    <row r="10" spans="1:2" x14ac:dyDescent="0.2">
      <c r="A10">
        <v>0</v>
      </c>
      <c r="B10">
        <v>0</v>
      </c>
    </row>
    <row r="11" spans="1:2" x14ac:dyDescent="0.2">
      <c r="A11">
        <v>1</v>
      </c>
      <c r="B11">
        <v>1</v>
      </c>
    </row>
    <row r="12" spans="1:2" x14ac:dyDescent="0.2">
      <c r="A12">
        <v>0</v>
      </c>
      <c r="B12">
        <v>0</v>
      </c>
    </row>
    <row r="13" spans="1:2" x14ac:dyDescent="0.2">
      <c r="A13">
        <v>1</v>
      </c>
      <c r="B13">
        <v>1</v>
      </c>
    </row>
    <row r="14" spans="1:2" x14ac:dyDescent="0.2">
      <c r="A14">
        <v>1</v>
      </c>
      <c r="B14">
        <v>1</v>
      </c>
    </row>
    <row r="15" spans="1:2" x14ac:dyDescent="0.2">
      <c r="A15">
        <v>1</v>
      </c>
      <c r="B15">
        <v>0</v>
      </c>
    </row>
    <row r="16" spans="1:2" x14ac:dyDescent="0.2">
      <c r="A16">
        <v>1</v>
      </c>
      <c r="B16">
        <v>1</v>
      </c>
    </row>
    <row r="17" spans="1:2" x14ac:dyDescent="0.2">
      <c r="A17">
        <v>1</v>
      </c>
      <c r="B17">
        <v>1</v>
      </c>
    </row>
    <row r="18" spans="1:2" x14ac:dyDescent="0.2">
      <c r="A18">
        <v>1</v>
      </c>
      <c r="B18">
        <v>1</v>
      </c>
    </row>
    <row r="19" spans="1:2" x14ac:dyDescent="0.2">
      <c r="A19">
        <v>0</v>
      </c>
      <c r="B19">
        <v>0</v>
      </c>
    </row>
    <row r="20" spans="1:2" x14ac:dyDescent="0.2">
      <c r="A20">
        <v>1</v>
      </c>
      <c r="B20">
        <v>1</v>
      </c>
    </row>
    <row r="21" spans="1:2" x14ac:dyDescent="0.2">
      <c r="A21">
        <v>1</v>
      </c>
      <c r="B21">
        <v>1</v>
      </c>
    </row>
    <row r="22" spans="1:2" x14ac:dyDescent="0.2">
      <c r="A22">
        <v>1</v>
      </c>
      <c r="B22">
        <v>1</v>
      </c>
    </row>
    <row r="23" spans="1:2" x14ac:dyDescent="0.2">
      <c r="A23">
        <v>0</v>
      </c>
      <c r="B23">
        <v>0</v>
      </c>
    </row>
    <row r="24" spans="1:2" x14ac:dyDescent="0.2">
      <c r="A24">
        <v>1</v>
      </c>
      <c r="B24">
        <v>1</v>
      </c>
    </row>
    <row r="25" spans="1:2" x14ac:dyDescent="0.2">
      <c r="A25">
        <v>1</v>
      </c>
      <c r="B25">
        <v>1</v>
      </c>
    </row>
    <row r="26" spans="1:2" x14ac:dyDescent="0.2">
      <c r="A26">
        <v>1</v>
      </c>
      <c r="B26">
        <v>1</v>
      </c>
    </row>
    <row r="27" spans="1:2" x14ac:dyDescent="0.2">
      <c r="A27">
        <v>0</v>
      </c>
      <c r="B27">
        <v>0</v>
      </c>
    </row>
    <row r="28" spans="1:2" x14ac:dyDescent="0.2">
      <c r="A28">
        <v>0</v>
      </c>
      <c r="B28">
        <v>0</v>
      </c>
    </row>
    <row r="29" spans="1:2" x14ac:dyDescent="0.2">
      <c r="A29">
        <v>1</v>
      </c>
      <c r="B29">
        <v>1</v>
      </c>
    </row>
    <row r="30" spans="1:2" x14ac:dyDescent="0.2">
      <c r="A30">
        <v>1</v>
      </c>
      <c r="B30">
        <v>1</v>
      </c>
    </row>
    <row r="31" spans="1:2" x14ac:dyDescent="0.2">
      <c r="A31">
        <v>1</v>
      </c>
      <c r="B31">
        <v>0</v>
      </c>
    </row>
    <row r="32" spans="1:2" x14ac:dyDescent="0.2">
      <c r="A32">
        <v>0</v>
      </c>
      <c r="B32">
        <v>0</v>
      </c>
    </row>
    <row r="33" spans="1:2" x14ac:dyDescent="0.2">
      <c r="A33">
        <v>1</v>
      </c>
      <c r="B33">
        <v>1</v>
      </c>
    </row>
    <row r="34" spans="1:2" x14ac:dyDescent="0.2">
      <c r="A34">
        <v>1</v>
      </c>
      <c r="B34">
        <v>1</v>
      </c>
    </row>
    <row r="35" spans="1:2" x14ac:dyDescent="0.2">
      <c r="A35">
        <v>1</v>
      </c>
      <c r="B35">
        <v>1</v>
      </c>
    </row>
    <row r="36" spans="1:2" x14ac:dyDescent="0.2">
      <c r="A36">
        <v>1</v>
      </c>
      <c r="B36">
        <v>1</v>
      </c>
    </row>
    <row r="37" spans="1:2" x14ac:dyDescent="0.2">
      <c r="A37">
        <v>1</v>
      </c>
      <c r="B37">
        <v>1</v>
      </c>
    </row>
    <row r="38" spans="1:2" x14ac:dyDescent="0.2">
      <c r="A38">
        <v>1</v>
      </c>
      <c r="B38">
        <v>1</v>
      </c>
    </row>
    <row r="39" spans="1:2" x14ac:dyDescent="0.2">
      <c r="A39">
        <v>0</v>
      </c>
      <c r="B39">
        <v>1</v>
      </c>
    </row>
    <row r="40" spans="1:2" x14ac:dyDescent="0.2">
      <c r="A40">
        <v>0</v>
      </c>
      <c r="B40">
        <v>0</v>
      </c>
    </row>
    <row r="41" spans="1:2" x14ac:dyDescent="0.2">
      <c r="A41">
        <v>0</v>
      </c>
      <c r="B41">
        <v>0</v>
      </c>
    </row>
    <row r="42" spans="1:2" x14ac:dyDescent="0.2">
      <c r="A42">
        <v>1</v>
      </c>
      <c r="B42">
        <v>1</v>
      </c>
    </row>
    <row r="43" spans="1:2" x14ac:dyDescent="0.2">
      <c r="A43">
        <v>0</v>
      </c>
      <c r="B43">
        <v>1</v>
      </c>
    </row>
    <row r="44" spans="1:2" x14ac:dyDescent="0.2">
      <c r="A44">
        <v>0</v>
      </c>
      <c r="B44">
        <v>0</v>
      </c>
    </row>
    <row r="45" spans="1:2" x14ac:dyDescent="0.2">
      <c r="A45">
        <v>0</v>
      </c>
      <c r="B45">
        <v>0</v>
      </c>
    </row>
    <row r="46" spans="1:2" x14ac:dyDescent="0.2">
      <c r="A46">
        <v>0</v>
      </c>
      <c r="B46">
        <v>0</v>
      </c>
    </row>
    <row r="47" spans="1:2" x14ac:dyDescent="0.2">
      <c r="A47">
        <v>1</v>
      </c>
      <c r="B47">
        <v>1</v>
      </c>
    </row>
    <row r="48" spans="1:2" x14ac:dyDescent="0.2">
      <c r="A48">
        <v>1</v>
      </c>
      <c r="B48">
        <v>1</v>
      </c>
    </row>
    <row r="49" spans="1:2" x14ac:dyDescent="0.2">
      <c r="A49">
        <v>0</v>
      </c>
      <c r="B49">
        <v>0</v>
      </c>
    </row>
    <row r="50" spans="1:2" x14ac:dyDescent="0.2">
      <c r="A50">
        <v>1</v>
      </c>
      <c r="B50">
        <v>1</v>
      </c>
    </row>
    <row r="51" spans="1:2" x14ac:dyDescent="0.2">
      <c r="A51">
        <v>1</v>
      </c>
      <c r="B51">
        <v>1</v>
      </c>
    </row>
    <row r="52" spans="1:2" x14ac:dyDescent="0.2">
      <c r="A52">
        <v>1</v>
      </c>
      <c r="B52">
        <v>1</v>
      </c>
    </row>
    <row r="53" spans="1:2" x14ac:dyDescent="0.2">
      <c r="A53">
        <v>0</v>
      </c>
      <c r="B53">
        <v>0</v>
      </c>
    </row>
    <row r="54" spans="1:2" x14ac:dyDescent="0.2">
      <c r="A54">
        <v>1</v>
      </c>
      <c r="B54">
        <v>1</v>
      </c>
    </row>
    <row r="55" spans="1:2" x14ac:dyDescent="0.2">
      <c r="A55">
        <v>0</v>
      </c>
      <c r="B55">
        <v>0</v>
      </c>
    </row>
    <row r="56" spans="1:2" x14ac:dyDescent="0.2">
      <c r="A56">
        <v>1</v>
      </c>
      <c r="B56">
        <v>1</v>
      </c>
    </row>
    <row r="57" spans="1:2" x14ac:dyDescent="0.2">
      <c r="A57">
        <v>1</v>
      </c>
      <c r="B57">
        <v>1</v>
      </c>
    </row>
    <row r="58" spans="1:2" x14ac:dyDescent="0.2">
      <c r="A58">
        <v>0</v>
      </c>
      <c r="B58">
        <v>0</v>
      </c>
    </row>
    <row r="59" spans="1:2" x14ac:dyDescent="0.2">
      <c r="A59">
        <v>1</v>
      </c>
      <c r="B59">
        <v>1</v>
      </c>
    </row>
    <row r="60" spans="1:2" x14ac:dyDescent="0.2">
      <c r="A60">
        <v>1</v>
      </c>
      <c r="B60">
        <v>1</v>
      </c>
    </row>
    <row r="61" spans="1:2" x14ac:dyDescent="0.2">
      <c r="A61">
        <v>1</v>
      </c>
      <c r="B61">
        <v>0</v>
      </c>
    </row>
    <row r="62" spans="1:2" x14ac:dyDescent="0.2">
      <c r="A62">
        <v>1</v>
      </c>
      <c r="B62">
        <v>1</v>
      </c>
    </row>
    <row r="63" spans="1:2" x14ac:dyDescent="0.2">
      <c r="A63">
        <v>1</v>
      </c>
      <c r="B63">
        <v>1</v>
      </c>
    </row>
    <row r="64" spans="1:2" x14ac:dyDescent="0.2">
      <c r="A64">
        <v>0</v>
      </c>
      <c r="B64">
        <v>0</v>
      </c>
    </row>
    <row r="65" spans="1:2" x14ac:dyDescent="0.2">
      <c r="A65">
        <v>0</v>
      </c>
      <c r="B65">
        <v>0</v>
      </c>
    </row>
    <row r="66" spans="1:2" x14ac:dyDescent="0.2">
      <c r="A66">
        <v>1</v>
      </c>
      <c r="B66">
        <v>1</v>
      </c>
    </row>
    <row r="67" spans="1:2" x14ac:dyDescent="0.2">
      <c r="A67">
        <v>1</v>
      </c>
      <c r="B67">
        <v>1</v>
      </c>
    </row>
    <row r="68" spans="1:2" x14ac:dyDescent="0.2">
      <c r="A68">
        <v>1</v>
      </c>
      <c r="B68">
        <v>1</v>
      </c>
    </row>
    <row r="69" spans="1:2" x14ac:dyDescent="0.2">
      <c r="A69">
        <v>1</v>
      </c>
      <c r="B69">
        <v>1</v>
      </c>
    </row>
    <row r="70" spans="1:2" x14ac:dyDescent="0.2">
      <c r="A70">
        <v>1</v>
      </c>
      <c r="B70">
        <v>1</v>
      </c>
    </row>
    <row r="71" spans="1:2" x14ac:dyDescent="0.2">
      <c r="A71">
        <v>0</v>
      </c>
      <c r="B71">
        <v>1</v>
      </c>
    </row>
    <row r="72" spans="1:2" x14ac:dyDescent="0.2">
      <c r="A72">
        <v>1</v>
      </c>
      <c r="B72">
        <v>1</v>
      </c>
    </row>
    <row r="73" spans="1:2" x14ac:dyDescent="0.2">
      <c r="A73">
        <v>1</v>
      </c>
      <c r="B73">
        <v>1</v>
      </c>
    </row>
    <row r="74" spans="1:2" x14ac:dyDescent="0.2">
      <c r="A74">
        <v>0</v>
      </c>
      <c r="B74">
        <v>0</v>
      </c>
    </row>
    <row r="75" spans="1:2" x14ac:dyDescent="0.2">
      <c r="A75">
        <v>1</v>
      </c>
      <c r="B75">
        <v>1</v>
      </c>
    </row>
    <row r="76" spans="1:2" x14ac:dyDescent="0.2">
      <c r="A76">
        <v>1</v>
      </c>
      <c r="B76">
        <v>1</v>
      </c>
    </row>
    <row r="77" spans="1:2" x14ac:dyDescent="0.2">
      <c r="A77">
        <v>1</v>
      </c>
      <c r="B77">
        <v>1</v>
      </c>
    </row>
    <row r="78" spans="1:2" x14ac:dyDescent="0.2">
      <c r="A78">
        <v>0</v>
      </c>
      <c r="B78">
        <v>0</v>
      </c>
    </row>
    <row r="79" spans="1:2" x14ac:dyDescent="0.2">
      <c r="A79">
        <v>1</v>
      </c>
      <c r="B79">
        <v>1</v>
      </c>
    </row>
    <row r="80" spans="1:2" x14ac:dyDescent="0.2">
      <c r="A80">
        <v>1</v>
      </c>
      <c r="B80">
        <v>1</v>
      </c>
    </row>
    <row r="81" spans="1:2" x14ac:dyDescent="0.2">
      <c r="A81">
        <v>1</v>
      </c>
      <c r="B81">
        <v>1</v>
      </c>
    </row>
    <row r="82" spans="1:2" x14ac:dyDescent="0.2">
      <c r="A82">
        <v>0</v>
      </c>
      <c r="B82">
        <v>0</v>
      </c>
    </row>
    <row r="84" spans="1:2" x14ac:dyDescent="0.2">
      <c r="A84">
        <f>COUNTIF(A2:A82, 1)</f>
        <v>52</v>
      </c>
      <c r="B84">
        <f>COUNTIF(B2:B82, 1)</f>
        <v>53</v>
      </c>
    </row>
    <row r="85" spans="1:2" x14ac:dyDescent="0.2">
      <c r="A85">
        <f>COUNTA(A2:A82)</f>
        <v>81</v>
      </c>
      <c r="B85">
        <f>COUNTA(B2:B82)</f>
        <v>81</v>
      </c>
    </row>
    <row r="86" spans="1:2" x14ac:dyDescent="0.2">
      <c r="A86" s="4" t="s">
        <v>316</v>
      </c>
      <c r="B86" s="4" t="s">
        <v>316</v>
      </c>
    </row>
    <row r="87" spans="1:2" x14ac:dyDescent="0.2">
      <c r="A87" s="8">
        <f>A84/A85</f>
        <v>0.64197530864197527</v>
      </c>
      <c r="B87" s="8">
        <f>B84/B85</f>
        <v>0.65432098765432101</v>
      </c>
    </row>
  </sheetData>
  <conditionalFormatting sqref="A1:B1">
    <cfRule type="duplicateValues" dxfId="7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A36"/>
  <sheetViews>
    <sheetView workbookViewId="0">
      <selection activeCell="A26" sqref="A26"/>
    </sheetView>
  </sheetViews>
  <sheetFormatPr baseColWidth="10" defaultRowHeight="16" x14ac:dyDescent="0.2"/>
  <sheetData>
    <row r="1" spans="1:1" x14ac:dyDescent="0.2">
      <c r="A1" t="s">
        <v>19</v>
      </c>
    </row>
    <row r="2" spans="1:1" x14ac:dyDescent="0.2">
      <c r="A2" t="s">
        <v>20</v>
      </c>
    </row>
    <row r="3" spans="1:1" x14ac:dyDescent="0.2">
      <c r="A3" t="s">
        <v>21</v>
      </c>
    </row>
    <row r="4" spans="1:1" x14ac:dyDescent="0.2">
      <c r="A4" t="s">
        <v>22</v>
      </c>
    </row>
    <row r="5" spans="1:1" x14ac:dyDescent="0.2">
      <c r="A5" t="s">
        <v>23</v>
      </c>
    </row>
    <row r="6" spans="1:1" x14ac:dyDescent="0.2">
      <c r="A6" t="s">
        <v>24</v>
      </c>
    </row>
    <row r="7" spans="1:1" x14ac:dyDescent="0.2">
      <c r="A7" t="s">
        <v>25</v>
      </c>
    </row>
    <row r="8" spans="1:1" x14ac:dyDescent="0.2">
      <c r="A8" t="s">
        <v>26</v>
      </c>
    </row>
    <row r="9" spans="1:1" x14ac:dyDescent="0.2">
      <c r="A9" t="s">
        <v>27</v>
      </c>
    </row>
    <row r="10" spans="1:1" x14ac:dyDescent="0.2">
      <c r="A10" t="s">
        <v>37</v>
      </c>
    </row>
    <row r="11" spans="1:1" x14ac:dyDescent="0.2">
      <c r="A11" t="s">
        <v>108</v>
      </c>
    </row>
    <row r="12" spans="1:1" x14ac:dyDescent="0.2">
      <c r="A12" t="s">
        <v>109</v>
      </c>
    </row>
    <row r="13" spans="1:1" x14ac:dyDescent="0.2">
      <c r="A13" t="s">
        <v>110</v>
      </c>
    </row>
    <row r="14" spans="1:1" x14ac:dyDescent="0.2">
      <c r="A14" t="s">
        <v>36</v>
      </c>
    </row>
    <row r="15" spans="1:1" x14ac:dyDescent="0.2">
      <c r="A15" t="s">
        <v>111</v>
      </c>
    </row>
    <row r="16" spans="1:1" x14ac:dyDescent="0.2">
      <c r="A16" t="s">
        <v>112</v>
      </c>
    </row>
    <row r="17" spans="1:1" x14ac:dyDescent="0.2">
      <c r="A17" t="s">
        <v>113</v>
      </c>
    </row>
    <row r="18" spans="1:1" x14ac:dyDescent="0.2">
      <c r="A18" t="s">
        <v>114</v>
      </c>
    </row>
    <row r="19" spans="1:1" x14ac:dyDescent="0.2">
      <c r="A19" t="s">
        <v>115</v>
      </c>
    </row>
    <row r="20" spans="1:1" x14ac:dyDescent="0.2">
      <c r="A20" t="s">
        <v>116</v>
      </c>
    </row>
    <row r="21" spans="1:1" x14ac:dyDescent="0.2">
      <c r="A21" t="s">
        <v>117</v>
      </c>
    </row>
    <row r="22" spans="1:1" x14ac:dyDescent="0.2">
      <c r="A22" t="s">
        <v>32</v>
      </c>
    </row>
    <row r="23" spans="1:1" x14ac:dyDescent="0.2">
      <c r="A23" t="s">
        <v>33</v>
      </c>
    </row>
    <row r="24" spans="1:1" x14ac:dyDescent="0.2">
      <c r="A24" t="s">
        <v>35</v>
      </c>
    </row>
    <row r="25" spans="1:1" x14ac:dyDescent="0.2">
      <c r="A25" t="s">
        <v>28</v>
      </c>
    </row>
    <row r="26" spans="1:1" x14ac:dyDescent="0.2">
      <c r="A26" t="s">
        <v>29</v>
      </c>
    </row>
    <row r="27" spans="1:1" x14ac:dyDescent="0.2">
      <c r="A27" t="s">
        <v>30</v>
      </c>
    </row>
    <row r="28" spans="1:1" x14ac:dyDescent="0.2">
      <c r="A28" t="s">
        <v>31</v>
      </c>
    </row>
    <row r="29" spans="1:1" x14ac:dyDescent="0.2">
      <c r="A29" t="s">
        <v>34</v>
      </c>
    </row>
    <row r="30" spans="1:1" x14ac:dyDescent="0.2">
      <c r="A30" t="s">
        <v>38</v>
      </c>
    </row>
    <row r="31" spans="1:1" x14ac:dyDescent="0.2">
      <c r="A31" t="s">
        <v>254</v>
      </c>
    </row>
    <row r="32" spans="1:1" x14ac:dyDescent="0.2">
      <c r="A32" t="s">
        <v>255</v>
      </c>
    </row>
    <row r="33" spans="1:1" x14ac:dyDescent="0.2">
      <c r="A33" t="s">
        <v>256</v>
      </c>
    </row>
    <row r="34" spans="1:1" x14ac:dyDescent="0.2">
      <c r="A34" t="s">
        <v>257</v>
      </c>
    </row>
    <row r="35" spans="1:1" x14ac:dyDescent="0.2">
      <c r="A35" t="s">
        <v>258</v>
      </c>
    </row>
    <row r="36" spans="1:1" x14ac:dyDescent="0.2">
      <c r="A36" t="s">
        <v>259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T163"/>
  <sheetViews>
    <sheetView workbookViewId="0">
      <selection activeCell="E1" sqref="E1:T1"/>
    </sheetView>
  </sheetViews>
  <sheetFormatPr baseColWidth="10" defaultRowHeight="16" x14ac:dyDescent="0.2"/>
  <sheetData>
    <row r="1" spans="1:20" x14ac:dyDescent="0.2">
      <c r="A1" t="s">
        <v>141</v>
      </c>
      <c r="B1" t="s">
        <v>140</v>
      </c>
      <c r="C1" t="s">
        <v>139</v>
      </c>
      <c r="D1" t="s">
        <v>238</v>
      </c>
      <c r="E1" t="s">
        <v>119</v>
      </c>
      <c r="F1" t="s">
        <v>120</v>
      </c>
      <c r="G1" t="s">
        <v>121</v>
      </c>
      <c r="H1" t="s">
        <v>239</v>
      </c>
      <c r="I1" t="s">
        <v>123</v>
      </c>
      <c r="J1" t="s">
        <v>124</v>
      </c>
      <c r="K1" t="s">
        <v>240</v>
      </c>
      <c r="L1" t="s">
        <v>136</v>
      </c>
      <c r="M1" t="s">
        <v>137</v>
      </c>
      <c r="N1" t="s">
        <v>138</v>
      </c>
      <c r="O1" t="s">
        <v>241</v>
      </c>
      <c r="P1" t="s">
        <v>242</v>
      </c>
      <c r="Q1" t="s">
        <v>243</v>
      </c>
      <c r="R1" t="s">
        <v>244</v>
      </c>
      <c r="S1" t="s">
        <v>245</v>
      </c>
      <c r="T1" t="s">
        <v>246</v>
      </c>
    </row>
    <row r="2" spans="1:20" x14ac:dyDescent="0.2">
      <c r="A2">
        <v>1</v>
      </c>
      <c r="B2" t="s">
        <v>0</v>
      </c>
      <c r="C2" s="2" t="s">
        <v>7</v>
      </c>
      <c r="D2" t="s">
        <v>4</v>
      </c>
      <c r="E2">
        <v>1</v>
      </c>
      <c r="F2">
        <v>1</v>
      </c>
      <c r="G2">
        <v>0</v>
      </c>
      <c r="H2">
        <v>0</v>
      </c>
      <c r="I2">
        <v>0</v>
      </c>
      <c r="J2">
        <v>2</v>
      </c>
      <c r="K2">
        <v>78</v>
      </c>
      <c r="L2">
        <v>49</v>
      </c>
      <c r="M2">
        <v>29</v>
      </c>
      <c r="N2">
        <v>62.8</v>
      </c>
      <c r="O2">
        <v>37</v>
      </c>
      <c r="P2">
        <v>21</v>
      </c>
      <c r="Q2">
        <v>8</v>
      </c>
      <c r="R2">
        <v>7</v>
      </c>
      <c r="S2">
        <v>4</v>
      </c>
      <c r="T2">
        <v>1</v>
      </c>
    </row>
    <row r="3" spans="1:20" x14ac:dyDescent="0.2">
      <c r="A3">
        <v>2</v>
      </c>
      <c r="B3" t="s">
        <v>0</v>
      </c>
      <c r="C3" s="2" t="s">
        <v>11</v>
      </c>
      <c r="D3" t="s">
        <v>4</v>
      </c>
      <c r="E3">
        <v>1</v>
      </c>
      <c r="F3">
        <v>1</v>
      </c>
      <c r="G3">
        <v>0</v>
      </c>
      <c r="H3">
        <v>0</v>
      </c>
      <c r="I3">
        <v>0</v>
      </c>
      <c r="J3">
        <v>2</v>
      </c>
      <c r="K3">
        <v>68</v>
      </c>
      <c r="L3">
        <v>40</v>
      </c>
      <c r="M3">
        <v>28</v>
      </c>
      <c r="N3">
        <v>58.8</v>
      </c>
      <c r="O3">
        <v>31</v>
      </c>
      <c r="P3">
        <v>21</v>
      </c>
      <c r="Q3">
        <v>7</v>
      </c>
      <c r="R3">
        <v>2</v>
      </c>
      <c r="S3">
        <v>2</v>
      </c>
      <c r="T3">
        <v>5</v>
      </c>
    </row>
    <row r="4" spans="1:20" x14ac:dyDescent="0.2">
      <c r="A4">
        <v>3</v>
      </c>
      <c r="B4" t="s">
        <v>0</v>
      </c>
      <c r="C4" s="2" t="s">
        <v>10</v>
      </c>
      <c r="D4" t="s">
        <v>4</v>
      </c>
      <c r="E4">
        <v>1</v>
      </c>
      <c r="F4">
        <v>1</v>
      </c>
      <c r="G4">
        <v>0</v>
      </c>
      <c r="H4">
        <v>0</v>
      </c>
      <c r="I4">
        <v>0</v>
      </c>
      <c r="J4">
        <v>2</v>
      </c>
      <c r="K4">
        <v>74</v>
      </c>
      <c r="L4">
        <v>35</v>
      </c>
      <c r="M4">
        <v>39</v>
      </c>
      <c r="N4">
        <v>47.3</v>
      </c>
      <c r="O4">
        <v>33</v>
      </c>
      <c r="P4">
        <v>35</v>
      </c>
      <c r="Q4">
        <v>0</v>
      </c>
      <c r="R4">
        <v>0</v>
      </c>
      <c r="S4">
        <v>2</v>
      </c>
      <c r="T4">
        <v>4</v>
      </c>
    </row>
    <row r="5" spans="1:20" x14ac:dyDescent="0.2">
      <c r="A5">
        <v>4</v>
      </c>
      <c r="B5" t="s">
        <v>0</v>
      </c>
      <c r="C5" s="2" t="s">
        <v>3</v>
      </c>
      <c r="D5" t="s">
        <v>4</v>
      </c>
      <c r="E5">
        <v>1</v>
      </c>
      <c r="F5">
        <v>1</v>
      </c>
      <c r="G5">
        <v>0</v>
      </c>
      <c r="H5">
        <v>0</v>
      </c>
      <c r="I5">
        <v>0</v>
      </c>
      <c r="J5">
        <v>2</v>
      </c>
      <c r="K5">
        <v>57</v>
      </c>
      <c r="L5">
        <v>24</v>
      </c>
      <c r="M5">
        <v>33</v>
      </c>
      <c r="N5">
        <v>42.1</v>
      </c>
      <c r="O5">
        <v>22</v>
      </c>
      <c r="P5">
        <v>26</v>
      </c>
      <c r="Q5">
        <v>0</v>
      </c>
      <c r="R5">
        <v>4</v>
      </c>
      <c r="S5">
        <v>2</v>
      </c>
      <c r="T5">
        <v>3</v>
      </c>
    </row>
    <row r="6" spans="1:20" x14ac:dyDescent="0.2">
      <c r="A6">
        <v>5</v>
      </c>
      <c r="B6" t="s">
        <v>0</v>
      </c>
      <c r="C6" s="2" t="s">
        <v>18</v>
      </c>
      <c r="D6" t="s">
        <v>2</v>
      </c>
      <c r="E6">
        <v>1</v>
      </c>
      <c r="F6">
        <v>0</v>
      </c>
      <c r="G6">
        <v>1</v>
      </c>
      <c r="H6">
        <v>0</v>
      </c>
      <c r="I6">
        <v>0</v>
      </c>
      <c r="J6">
        <v>0</v>
      </c>
      <c r="K6">
        <v>67</v>
      </c>
      <c r="L6">
        <v>38</v>
      </c>
      <c r="M6">
        <v>29</v>
      </c>
      <c r="N6">
        <v>56.7</v>
      </c>
      <c r="O6">
        <v>28</v>
      </c>
      <c r="P6">
        <v>23</v>
      </c>
      <c r="Q6">
        <v>5</v>
      </c>
      <c r="R6">
        <v>2</v>
      </c>
      <c r="S6">
        <v>5</v>
      </c>
      <c r="T6">
        <v>4</v>
      </c>
    </row>
    <row r="7" spans="1:20" x14ac:dyDescent="0.2">
      <c r="A7">
        <v>6</v>
      </c>
      <c r="B7" t="s">
        <v>0</v>
      </c>
      <c r="C7" s="2" t="s">
        <v>14</v>
      </c>
      <c r="D7" t="s">
        <v>2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69</v>
      </c>
      <c r="L7">
        <v>44</v>
      </c>
      <c r="M7">
        <v>25</v>
      </c>
      <c r="N7">
        <v>63.8</v>
      </c>
      <c r="O7">
        <v>29</v>
      </c>
      <c r="P7">
        <v>21</v>
      </c>
      <c r="Q7">
        <v>9</v>
      </c>
      <c r="R7">
        <v>1</v>
      </c>
      <c r="S7">
        <v>6</v>
      </c>
      <c r="T7">
        <v>3</v>
      </c>
    </row>
    <row r="8" spans="1:20" x14ac:dyDescent="0.2">
      <c r="A8">
        <v>7</v>
      </c>
      <c r="B8" t="s">
        <v>0</v>
      </c>
      <c r="C8" s="2" t="s">
        <v>1</v>
      </c>
      <c r="D8" t="s">
        <v>2</v>
      </c>
      <c r="E8">
        <v>1</v>
      </c>
      <c r="F8">
        <v>1</v>
      </c>
      <c r="G8">
        <v>0</v>
      </c>
      <c r="H8">
        <v>0</v>
      </c>
      <c r="I8">
        <v>0</v>
      </c>
      <c r="J8">
        <v>2</v>
      </c>
      <c r="K8">
        <v>64</v>
      </c>
      <c r="L8">
        <v>37</v>
      </c>
      <c r="M8">
        <v>27</v>
      </c>
      <c r="N8">
        <v>57.8</v>
      </c>
      <c r="O8">
        <v>32</v>
      </c>
      <c r="P8">
        <v>21</v>
      </c>
      <c r="Q8">
        <v>4</v>
      </c>
      <c r="R8">
        <v>2</v>
      </c>
      <c r="S8">
        <v>1</v>
      </c>
      <c r="T8">
        <v>4</v>
      </c>
    </row>
    <row r="9" spans="1:20" x14ac:dyDescent="0.2">
      <c r="A9">
        <v>8</v>
      </c>
      <c r="B9" t="s">
        <v>0</v>
      </c>
      <c r="C9" s="2" t="s">
        <v>12</v>
      </c>
      <c r="D9" t="s">
        <v>2</v>
      </c>
      <c r="E9">
        <v>1</v>
      </c>
      <c r="F9">
        <v>1</v>
      </c>
      <c r="G9">
        <v>0</v>
      </c>
      <c r="H9">
        <v>0</v>
      </c>
      <c r="I9">
        <v>0</v>
      </c>
      <c r="J9">
        <v>2</v>
      </c>
      <c r="K9">
        <v>61</v>
      </c>
      <c r="L9">
        <v>38</v>
      </c>
      <c r="M9">
        <v>23</v>
      </c>
      <c r="N9">
        <v>62.3</v>
      </c>
      <c r="O9">
        <v>28</v>
      </c>
      <c r="P9">
        <v>18</v>
      </c>
      <c r="Q9">
        <v>4</v>
      </c>
      <c r="R9">
        <v>5</v>
      </c>
      <c r="S9">
        <v>6</v>
      </c>
      <c r="T9">
        <v>0</v>
      </c>
    </row>
    <row r="10" spans="1:20" x14ac:dyDescent="0.2">
      <c r="A10">
        <v>9</v>
      </c>
      <c r="B10" t="s">
        <v>0</v>
      </c>
      <c r="C10" s="2" t="s">
        <v>6</v>
      </c>
      <c r="D10" t="s">
        <v>2</v>
      </c>
      <c r="E10">
        <v>1</v>
      </c>
      <c r="F10">
        <v>1</v>
      </c>
      <c r="G10">
        <v>0</v>
      </c>
      <c r="H10">
        <v>0</v>
      </c>
      <c r="I10">
        <v>0</v>
      </c>
      <c r="J10">
        <v>2</v>
      </c>
      <c r="K10">
        <v>83</v>
      </c>
      <c r="L10">
        <v>50</v>
      </c>
      <c r="M10">
        <v>33</v>
      </c>
      <c r="N10">
        <v>60.2</v>
      </c>
      <c r="O10">
        <v>41</v>
      </c>
      <c r="P10">
        <v>30</v>
      </c>
      <c r="Q10">
        <v>5</v>
      </c>
      <c r="R10">
        <v>0</v>
      </c>
      <c r="S10">
        <v>4</v>
      </c>
      <c r="T10">
        <v>3</v>
      </c>
    </row>
    <row r="11" spans="1:20" x14ac:dyDescent="0.2">
      <c r="A11">
        <v>10</v>
      </c>
      <c r="B11" t="s">
        <v>0</v>
      </c>
      <c r="C11" s="2" t="s">
        <v>16</v>
      </c>
      <c r="D11" t="s">
        <v>2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71</v>
      </c>
      <c r="L11">
        <v>32</v>
      </c>
      <c r="M11">
        <v>39</v>
      </c>
      <c r="N11">
        <v>45.1</v>
      </c>
      <c r="O11">
        <v>22</v>
      </c>
      <c r="P11">
        <v>31</v>
      </c>
      <c r="Q11">
        <v>4</v>
      </c>
      <c r="R11">
        <v>0</v>
      </c>
      <c r="S11">
        <v>6</v>
      </c>
      <c r="T11">
        <v>8</v>
      </c>
    </row>
    <row r="12" spans="1:20" x14ac:dyDescent="0.2">
      <c r="A12">
        <v>11</v>
      </c>
      <c r="B12" t="s">
        <v>0</v>
      </c>
      <c r="C12" s="2" t="s">
        <v>5</v>
      </c>
      <c r="D12" t="s">
        <v>2</v>
      </c>
      <c r="E12">
        <v>1</v>
      </c>
      <c r="F12">
        <v>1</v>
      </c>
      <c r="G12">
        <v>0</v>
      </c>
      <c r="H12">
        <v>0</v>
      </c>
      <c r="I12">
        <v>0</v>
      </c>
      <c r="J12">
        <v>2</v>
      </c>
      <c r="K12">
        <v>50</v>
      </c>
      <c r="L12">
        <v>28</v>
      </c>
      <c r="M12">
        <v>22</v>
      </c>
      <c r="N12">
        <v>56</v>
      </c>
      <c r="O12">
        <v>26</v>
      </c>
      <c r="P12">
        <v>21</v>
      </c>
      <c r="Q12">
        <v>1</v>
      </c>
      <c r="R12">
        <v>0</v>
      </c>
      <c r="S12">
        <v>1</v>
      </c>
      <c r="T12">
        <v>1</v>
      </c>
    </row>
    <row r="13" spans="1:20" x14ac:dyDescent="0.2">
      <c r="A13">
        <v>12</v>
      </c>
      <c r="B13" t="s">
        <v>0</v>
      </c>
      <c r="C13" s="2" t="s">
        <v>17</v>
      </c>
      <c r="D13" t="s">
        <v>9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71</v>
      </c>
      <c r="L13">
        <v>40</v>
      </c>
      <c r="M13">
        <v>31</v>
      </c>
      <c r="N13">
        <v>56.3</v>
      </c>
      <c r="O13">
        <v>31</v>
      </c>
      <c r="P13">
        <v>25</v>
      </c>
      <c r="Q13">
        <v>3</v>
      </c>
      <c r="R13">
        <v>2</v>
      </c>
      <c r="S13">
        <v>6</v>
      </c>
      <c r="T13">
        <v>4</v>
      </c>
    </row>
    <row r="14" spans="1:20" x14ac:dyDescent="0.2">
      <c r="A14">
        <v>13</v>
      </c>
      <c r="B14" t="s">
        <v>0</v>
      </c>
      <c r="C14" s="2" t="s">
        <v>13</v>
      </c>
      <c r="D14" t="s">
        <v>9</v>
      </c>
      <c r="E14">
        <v>1</v>
      </c>
      <c r="F14">
        <v>1</v>
      </c>
      <c r="G14">
        <v>0</v>
      </c>
      <c r="H14">
        <v>0</v>
      </c>
      <c r="I14">
        <v>0</v>
      </c>
      <c r="J14">
        <v>2</v>
      </c>
      <c r="K14">
        <v>65</v>
      </c>
      <c r="L14">
        <v>34</v>
      </c>
      <c r="M14">
        <v>31</v>
      </c>
      <c r="N14">
        <v>52.3</v>
      </c>
      <c r="O14">
        <v>28</v>
      </c>
      <c r="P14">
        <v>30</v>
      </c>
      <c r="Q14">
        <v>2</v>
      </c>
      <c r="R14">
        <v>0</v>
      </c>
      <c r="S14">
        <v>4</v>
      </c>
      <c r="T14">
        <v>1</v>
      </c>
    </row>
    <row r="15" spans="1:20" x14ac:dyDescent="0.2">
      <c r="A15">
        <v>14</v>
      </c>
      <c r="B15" t="s">
        <v>0</v>
      </c>
      <c r="C15" s="2" t="s">
        <v>15</v>
      </c>
      <c r="D15" t="s">
        <v>9</v>
      </c>
      <c r="E15">
        <v>1</v>
      </c>
      <c r="F15">
        <v>0</v>
      </c>
      <c r="G15">
        <v>1</v>
      </c>
      <c r="H15">
        <v>0</v>
      </c>
      <c r="I15">
        <v>0</v>
      </c>
      <c r="J15">
        <v>0</v>
      </c>
      <c r="K15">
        <v>63</v>
      </c>
      <c r="L15">
        <v>28</v>
      </c>
      <c r="M15">
        <v>35</v>
      </c>
      <c r="N15">
        <v>44.4</v>
      </c>
      <c r="O15">
        <v>24</v>
      </c>
      <c r="P15">
        <v>31</v>
      </c>
      <c r="Q15">
        <v>1</v>
      </c>
      <c r="R15">
        <v>1</v>
      </c>
      <c r="S15">
        <v>3</v>
      </c>
      <c r="T15">
        <v>3</v>
      </c>
    </row>
    <row r="16" spans="1:20" x14ac:dyDescent="0.2">
      <c r="A16">
        <v>15</v>
      </c>
      <c r="B16" t="s">
        <v>0</v>
      </c>
      <c r="C16" s="2" t="s">
        <v>8</v>
      </c>
      <c r="D16" t="s">
        <v>9</v>
      </c>
      <c r="E16">
        <v>1</v>
      </c>
      <c r="F16">
        <v>1</v>
      </c>
      <c r="G16">
        <v>0</v>
      </c>
      <c r="H16">
        <v>0</v>
      </c>
      <c r="I16">
        <v>0</v>
      </c>
      <c r="J16">
        <v>2</v>
      </c>
      <c r="K16">
        <v>75</v>
      </c>
      <c r="L16">
        <v>40</v>
      </c>
      <c r="M16">
        <v>35</v>
      </c>
      <c r="N16">
        <v>53.3</v>
      </c>
      <c r="O16">
        <v>31</v>
      </c>
      <c r="P16">
        <v>32</v>
      </c>
      <c r="Q16">
        <v>3</v>
      </c>
      <c r="R16">
        <v>1</v>
      </c>
      <c r="S16">
        <v>6</v>
      </c>
      <c r="T16">
        <v>2</v>
      </c>
    </row>
    <row r="17" spans="1:20" x14ac:dyDescent="0.2">
      <c r="A17">
        <v>16</v>
      </c>
      <c r="B17" t="s">
        <v>0</v>
      </c>
      <c r="C17" s="2" t="s">
        <v>261</v>
      </c>
      <c r="D17" t="s">
        <v>9</v>
      </c>
      <c r="E17">
        <v>1</v>
      </c>
      <c r="F17">
        <v>0</v>
      </c>
      <c r="G17">
        <v>1</v>
      </c>
      <c r="H17">
        <v>0</v>
      </c>
      <c r="I17">
        <v>0</v>
      </c>
      <c r="J17">
        <v>0</v>
      </c>
      <c r="K17">
        <v>58</v>
      </c>
      <c r="L17">
        <v>31</v>
      </c>
      <c r="M17">
        <v>27</v>
      </c>
      <c r="N17">
        <v>53.4</v>
      </c>
      <c r="O17">
        <v>25</v>
      </c>
      <c r="P17">
        <v>25</v>
      </c>
      <c r="Q17">
        <v>3</v>
      </c>
      <c r="R17">
        <v>2</v>
      </c>
      <c r="S17">
        <v>3</v>
      </c>
      <c r="T17">
        <v>0</v>
      </c>
    </row>
    <row r="18" spans="1:20" x14ac:dyDescent="0.2">
      <c r="A18">
        <v>17</v>
      </c>
      <c r="B18" t="s">
        <v>0</v>
      </c>
      <c r="C18" s="2" t="s">
        <v>262</v>
      </c>
      <c r="D18" t="s">
        <v>9</v>
      </c>
      <c r="E18">
        <v>1</v>
      </c>
      <c r="F18">
        <v>0</v>
      </c>
      <c r="G18">
        <v>1</v>
      </c>
      <c r="H18">
        <v>0</v>
      </c>
      <c r="I18">
        <v>0</v>
      </c>
      <c r="J18">
        <v>0</v>
      </c>
      <c r="K18">
        <v>69</v>
      </c>
      <c r="L18">
        <v>43</v>
      </c>
      <c r="M18">
        <v>26</v>
      </c>
      <c r="N18">
        <v>62.3</v>
      </c>
      <c r="O18">
        <v>32</v>
      </c>
      <c r="P18">
        <v>21</v>
      </c>
      <c r="Q18">
        <v>8</v>
      </c>
      <c r="R18">
        <v>3</v>
      </c>
      <c r="S18">
        <v>3</v>
      </c>
      <c r="T18">
        <v>2</v>
      </c>
    </row>
    <row r="19" spans="1:20" x14ac:dyDescent="0.2">
      <c r="A19">
        <v>18</v>
      </c>
      <c r="B19" t="s">
        <v>55</v>
      </c>
      <c r="C19" s="2" t="s">
        <v>56</v>
      </c>
      <c r="D19" t="s">
        <v>57</v>
      </c>
      <c r="E19">
        <v>1</v>
      </c>
      <c r="F19">
        <v>1</v>
      </c>
      <c r="G19">
        <v>0</v>
      </c>
      <c r="H19">
        <v>0</v>
      </c>
      <c r="I19">
        <v>0</v>
      </c>
      <c r="J19">
        <v>2</v>
      </c>
      <c r="K19">
        <v>52</v>
      </c>
      <c r="L19">
        <v>26</v>
      </c>
      <c r="M19">
        <v>26</v>
      </c>
      <c r="N19">
        <v>50</v>
      </c>
      <c r="O19">
        <v>23</v>
      </c>
      <c r="P19">
        <v>21</v>
      </c>
      <c r="Q19">
        <v>3</v>
      </c>
      <c r="R19">
        <v>4</v>
      </c>
      <c r="S19">
        <v>0</v>
      </c>
      <c r="T19">
        <v>1</v>
      </c>
    </row>
    <row r="20" spans="1:20" x14ac:dyDescent="0.2">
      <c r="A20">
        <v>19</v>
      </c>
      <c r="B20" t="s">
        <v>55</v>
      </c>
      <c r="C20" s="2" t="s">
        <v>62</v>
      </c>
      <c r="D20" t="s">
        <v>57</v>
      </c>
      <c r="E20">
        <v>1</v>
      </c>
      <c r="F20">
        <v>0</v>
      </c>
      <c r="G20">
        <v>1</v>
      </c>
      <c r="H20">
        <v>0</v>
      </c>
      <c r="I20">
        <v>0</v>
      </c>
      <c r="J20">
        <v>0</v>
      </c>
      <c r="K20">
        <v>50</v>
      </c>
      <c r="L20">
        <v>23</v>
      </c>
      <c r="M20">
        <v>27</v>
      </c>
      <c r="N20">
        <v>46</v>
      </c>
      <c r="O20">
        <v>20</v>
      </c>
      <c r="P20">
        <v>20</v>
      </c>
      <c r="Q20">
        <v>1</v>
      </c>
      <c r="R20">
        <v>2</v>
      </c>
      <c r="S20">
        <v>2</v>
      </c>
      <c r="T20">
        <v>5</v>
      </c>
    </row>
    <row r="21" spans="1:20" x14ac:dyDescent="0.2">
      <c r="A21">
        <v>20</v>
      </c>
      <c r="B21" t="s">
        <v>55</v>
      </c>
      <c r="C21" s="2" t="s">
        <v>63</v>
      </c>
      <c r="D21" t="s">
        <v>57</v>
      </c>
      <c r="E21">
        <v>1</v>
      </c>
      <c r="F21">
        <v>0</v>
      </c>
      <c r="G21">
        <v>1</v>
      </c>
      <c r="H21">
        <v>0</v>
      </c>
      <c r="I21">
        <v>0</v>
      </c>
      <c r="J21">
        <v>0</v>
      </c>
      <c r="K21">
        <v>62</v>
      </c>
      <c r="L21">
        <v>28</v>
      </c>
      <c r="M21">
        <v>34</v>
      </c>
      <c r="N21">
        <v>45.2</v>
      </c>
      <c r="O21">
        <v>23</v>
      </c>
      <c r="P21">
        <v>26</v>
      </c>
      <c r="Q21">
        <v>4</v>
      </c>
      <c r="R21">
        <v>1</v>
      </c>
      <c r="S21">
        <v>1</v>
      </c>
      <c r="T21">
        <v>7</v>
      </c>
    </row>
    <row r="22" spans="1:20" x14ac:dyDescent="0.2">
      <c r="A22">
        <v>21</v>
      </c>
      <c r="B22" t="s">
        <v>55</v>
      </c>
      <c r="C22" s="2" t="s">
        <v>65</v>
      </c>
      <c r="D22" t="s">
        <v>57</v>
      </c>
      <c r="E22">
        <v>1</v>
      </c>
      <c r="F22">
        <v>0</v>
      </c>
      <c r="G22">
        <v>1</v>
      </c>
      <c r="H22">
        <v>0</v>
      </c>
      <c r="I22">
        <v>0</v>
      </c>
      <c r="J22">
        <v>0</v>
      </c>
      <c r="K22">
        <v>54</v>
      </c>
      <c r="L22">
        <v>25</v>
      </c>
      <c r="M22">
        <v>29</v>
      </c>
      <c r="N22">
        <v>46.3</v>
      </c>
      <c r="O22">
        <v>23</v>
      </c>
      <c r="P22">
        <v>23</v>
      </c>
      <c r="Q22">
        <v>2</v>
      </c>
      <c r="R22">
        <v>1</v>
      </c>
      <c r="S22">
        <v>0</v>
      </c>
      <c r="T22">
        <v>5</v>
      </c>
    </row>
    <row r="23" spans="1:20" x14ac:dyDescent="0.2">
      <c r="A23">
        <v>22</v>
      </c>
      <c r="B23" t="s">
        <v>55</v>
      </c>
      <c r="C23" s="2" t="s">
        <v>68</v>
      </c>
      <c r="D23" t="s">
        <v>57</v>
      </c>
      <c r="E23">
        <v>1</v>
      </c>
      <c r="F23">
        <v>1</v>
      </c>
      <c r="G23">
        <v>0</v>
      </c>
      <c r="H23">
        <v>0</v>
      </c>
      <c r="I23">
        <v>0</v>
      </c>
      <c r="J23">
        <v>2</v>
      </c>
      <c r="K23">
        <v>102</v>
      </c>
      <c r="L23">
        <v>55</v>
      </c>
      <c r="M23">
        <v>47</v>
      </c>
      <c r="N23">
        <v>53.9</v>
      </c>
      <c r="O23">
        <v>44</v>
      </c>
      <c r="P23">
        <v>37</v>
      </c>
      <c r="Q23">
        <v>4</v>
      </c>
      <c r="R23">
        <v>5</v>
      </c>
      <c r="S23">
        <v>7</v>
      </c>
      <c r="T23">
        <v>5</v>
      </c>
    </row>
    <row r="24" spans="1:20" x14ac:dyDescent="0.2">
      <c r="A24">
        <v>23</v>
      </c>
      <c r="B24" t="s">
        <v>55</v>
      </c>
      <c r="C24" s="2" t="s">
        <v>69</v>
      </c>
      <c r="D24" t="s">
        <v>57</v>
      </c>
      <c r="E24">
        <v>1</v>
      </c>
      <c r="F24">
        <v>0</v>
      </c>
      <c r="G24">
        <v>1</v>
      </c>
      <c r="H24">
        <v>0</v>
      </c>
      <c r="I24">
        <v>0</v>
      </c>
      <c r="J24">
        <v>0</v>
      </c>
      <c r="K24">
        <v>61</v>
      </c>
      <c r="L24">
        <v>34</v>
      </c>
      <c r="M24">
        <v>27</v>
      </c>
      <c r="N24">
        <v>55.7</v>
      </c>
      <c r="O24">
        <v>26</v>
      </c>
      <c r="P24">
        <v>27</v>
      </c>
      <c r="Q24">
        <v>3</v>
      </c>
      <c r="R24">
        <v>0</v>
      </c>
      <c r="S24">
        <v>5</v>
      </c>
      <c r="T24">
        <v>0</v>
      </c>
    </row>
    <row r="25" spans="1:20" x14ac:dyDescent="0.2">
      <c r="A25">
        <v>24</v>
      </c>
      <c r="B25" t="s">
        <v>160</v>
      </c>
      <c r="C25" s="2" t="s">
        <v>161</v>
      </c>
      <c r="D25" t="s">
        <v>162</v>
      </c>
      <c r="E25">
        <v>1</v>
      </c>
      <c r="F25">
        <v>0</v>
      </c>
      <c r="G25">
        <v>1</v>
      </c>
      <c r="H25">
        <v>0</v>
      </c>
      <c r="I25">
        <v>0</v>
      </c>
      <c r="J25">
        <v>0</v>
      </c>
      <c r="K25">
        <v>78</v>
      </c>
      <c r="L25">
        <v>29</v>
      </c>
      <c r="M25">
        <v>49</v>
      </c>
      <c r="N25">
        <v>37.200000000000003</v>
      </c>
      <c r="O25">
        <v>21</v>
      </c>
      <c r="P25">
        <v>37</v>
      </c>
      <c r="Q25">
        <v>1</v>
      </c>
      <c r="R25">
        <v>4</v>
      </c>
      <c r="S25">
        <v>7</v>
      </c>
      <c r="T25">
        <v>8</v>
      </c>
    </row>
    <row r="26" spans="1:20" x14ac:dyDescent="0.2">
      <c r="A26">
        <v>25</v>
      </c>
      <c r="B26" t="s">
        <v>160</v>
      </c>
      <c r="C26" s="2" t="s">
        <v>163</v>
      </c>
      <c r="D26" t="s">
        <v>162</v>
      </c>
      <c r="E26">
        <v>1</v>
      </c>
      <c r="F26">
        <v>0</v>
      </c>
      <c r="G26">
        <v>1</v>
      </c>
      <c r="H26">
        <v>0</v>
      </c>
      <c r="I26">
        <v>0</v>
      </c>
      <c r="J26">
        <v>0</v>
      </c>
      <c r="K26">
        <v>68</v>
      </c>
      <c r="L26">
        <v>28</v>
      </c>
      <c r="M26">
        <v>40</v>
      </c>
      <c r="N26">
        <v>41.2</v>
      </c>
      <c r="O26">
        <v>21</v>
      </c>
      <c r="P26">
        <v>31</v>
      </c>
      <c r="Q26">
        <v>5</v>
      </c>
      <c r="R26">
        <v>2</v>
      </c>
      <c r="S26">
        <v>2</v>
      </c>
      <c r="T26">
        <v>7</v>
      </c>
    </row>
    <row r="27" spans="1:20" x14ac:dyDescent="0.2">
      <c r="A27">
        <v>26</v>
      </c>
      <c r="B27" t="s">
        <v>160</v>
      </c>
      <c r="C27" s="2" t="s">
        <v>164</v>
      </c>
      <c r="D27" t="s">
        <v>162</v>
      </c>
      <c r="E27">
        <v>1</v>
      </c>
      <c r="F27">
        <v>0</v>
      </c>
      <c r="G27">
        <v>1</v>
      </c>
      <c r="H27">
        <v>0</v>
      </c>
      <c r="I27">
        <v>0</v>
      </c>
      <c r="J27">
        <v>0</v>
      </c>
      <c r="K27">
        <v>74</v>
      </c>
      <c r="L27">
        <v>39</v>
      </c>
      <c r="M27">
        <v>35</v>
      </c>
      <c r="N27">
        <v>52.7</v>
      </c>
      <c r="O27">
        <v>35</v>
      </c>
      <c r="P27">
        <v>33</v>
      </c>
      <c r="Q27">
        <v>4</v>
      </c>
      <c r="R27">
        <v>2</v>
      </c>
      <c r="S27">
        <v>0</v>
      </c>
      <c r="T27">
        <v>0</v>
      </c>
    </row>
    <row r="28" spans="1:20" x14ac:dyDescent="0.2">
      <c r="A28">
        <v>27</v>
      </c>
      <c r="B28" t="s">
        <v>160</v>
      </c>
      <c r="C28" s="2" t="s">
        <v>165</v>
      </c>
      <c r="D28" t="s">
        <v>162</v>
      </c>
      <c r="E28">
        <v>1</v>
      </c>
      <c r="F28">
        <v>0</v>
      </c>
      <c r="G28">
        <v>1</v>
      </c>
      <c r="H28">
        <v>0</v>
      </c>
      <c r="I28">
        <v>0</v>
      </c>
      <c r="J28">
        <v>0</v>
      </c>
      <c r="K28">
        <v>57</v>
      </c>
      <c r="L28">
        <v>33</v>
      </c>
      <c r="M28">
        <v>24</v>
      </c>
      <c r="N28">
        <v>57.9</v>
      </c>
      <c r="O28">
        <v>26</v>
      </c>
      <c r="P28">
        <v>22</v>
      </c>
      <c r="Q28">
        <v>3</v>
      </c>
      <c r="R28">
        <v>2</v>
      </c>
      <c r="S28">
        <v>4</v>
      </c>
      <c r="T28">
        <v>0</v>
      </c>
    </row>
    <row r="29" spans="1:20" x14ac:dyDescent="0.2">
      <c r="A29">
        <v>28</v>
      </c>
      <c r="B29" t="s">
        <v>101</v>
      </c>
      <c r="C29" s="2" t="s">
        <v>102</v>
      </c>
      <c r="D29" t="s">
        <v>9</v>
      </c>
      <c r="E29">
        <v>1</v>
      </c>
      <c r="F29">
        <v>0</v>
      </c>
      <c r="G29">
        <v>1</v>
      </c>
      <c r="H29">
        <v>0</v>
      </c>
      <c r="I29">
        <v>0</v>
      </c>
      <c r="J29">
        <v>0</v>
      </c>
      <c r="K29">
        <v>55</v>
      </c>
      <c r="L29">
        <v>31</v>
      </c>
      <c r="M29">
        <v>24</v>
      </c>
      <c r="N29">
        <v>56.4</v>
      </c>
      <c r="O29">
        <v>27</v>
      </c>
      <c r="P29">
        <v>22</v>
      </c>
      <c r="Q29">
        <v>2</v>
      </c>
      <c r="R29">
        <v>2</v>
      </c>
      <c r="S29">
        <v>2</v>
      </c>
      <c r="T29">
        <v>0</v>
      </c>
    </row>
    <row r="30" spans="1:20" x14ac:dyDescent="0.2">
      <c r="A30">
        <v>29</v>
      </c>
      <c r="B30" t="s">
        <v>101</v>
      </c>
      <c r="C30" s="2" t="s">
        <v>106</v>
      </c>
      <c r="D30" t="s">
        <v>9</v>
      </c>
      <c r="E30">
        <v>1</v>
      </c>
      <c r="F30">
        <v>0</v>
      </c>
      <c r="G30">
        <v>1</v>
      </c>
      <c r="H30">
        <v>0</v>
      </c>
      <c r="I30">
        <v>0</v>
      </c>
      <c r="J30">
        <v>0</v>
      </c>
      <c r="K30">
        <v>63</v>
      </c>
      <c r="L30">
        <v>28</v>
      </c>
      <c r="M30">
        <v>35</v>
      </c>
      <c r="N30">
        <v>44.4</v>
      </c>
      <c r="O30">
        <v>24</v>
      </c>
      <c r="P30">
        <v>31</v>
      </c>
      <c r="Q30">
        <v>1</v>
      </c>
      <c r="R30">
        <v>2</v>
      </c>
      <c r="S30">
        <v>3</v>
      </c>
      <c r="T30">
        <v>2</v>
      </c>
    </row>
    <row r="31" spans="1:20" x14ac:dyDescent="0.2">
      <c r="A31">
        <v>30</v>
      </c>
      <c r="B31" t="s">
        <v>101</v>
      </c>
      <c r="C31" s="2" t="s">
        <v>143</v>
      </c>
      <c r="D31" t="s">
        <v>9</v>
      </c>
      <c r="E31">
        <v>1</v>
      </c>
      <c r="F31">
        <v>0</v>
      </c>
      <c r="G31">
        <v>1</v>
      </c>
      <c r="H31">
        <v>0</v>
      </c>
      <c r="I31">
        <v>0</v>
      </c>
      <c r="J31">
        <v>0</v>
      </c>
      <c r="K31">
        <v>81</v>
      </c>
      <c r="L31">
        <v>34</v>
      </c>
      <c r="M31">
        <v>47</v>
      </c>
      <c r="N31">
        <v>42</v>
      </c>
      <c r="O31">
        <v>30</v>
      </c>
      <c r="P31">
        <v>44</v>
      </c>
      <c r="Q31">
        <v>3</v>
      </c>
      <c r="R31">
        <v>2</v>
      </c>
      <c r="S31">
        <v>1</v>
      </c>
      <c r="T31">
        <v>1</v>
      </c>
    </row>
    <row r="32" spans="1:20" x14ac:dyDescent="0.2">
      <c r="A32">
        <v>31</v>
      </c>
      <c r="B32" t="s">
        <v>101</v>
      </c>
      <c r="C32" s="2" t="s">
        <v>144</v>
      </c>
      <c r="D32" t="s">
        <v>9</v>
      </c>
      <c r="E32">
        <v>1</v>
      </c>
      <c r="F32">
        <v>0</v>
      </c>
      <c r="G32">
        <v>1</v>
      </c>
      <c r="H32">
        <v>0</v>
      </c>
      <c r="I32">
        <v>0</v>
      </c>
      <c r="J32">
        <v>0</v>
      </c>
      <c r="K32">
        <v>55</v>
      </c>
      <c r="L32">
        <v>27</v>
      </c>
      <c r="M32">
        <v>28</v>
      </c>
      <c r="N32">
        <v>49.1</v>
      </c>
      <c r="O32">
        <v>25</v>
      </c>
      <c r="P32">
        <v>25</v>
      </c>
      <c r="Q32">
        <v>1</v>
      </c>
      <c r="R32">
        <v>1</v>
      </c>
      <c r="S32">
        <v>1</v>
      </c>
      <c r="T32">
        <v>2</v>
      </c>
    </row>
    <row r="33" spans="1:20" x14ac:dyDescent="0.2">
      <c r="A33">
        <v>32</v>
      </c>
      <c r="B33" t="s">
        <v>87</v>
      </c>
      <c r="C33" s="2" t="s">
        <v>88</v>
      </c>
      <c r="D33" t="s">
        <v>89</v>
      </c>
      <c r="E33">
        <v>1</v>
      </c>
      <c r="F33">
        <v>0</v>
      </c>
      <c r="G33">
        <v>1</v>
      </c>
      <c r="H33">
        <v>0</v>
      </c>
      <c r="I33">
        <v>0</v>
      </c>
      <c r="J33">
        <v>0</v>
      </c>
      <c r="K33">
        <v>75</v>
      </c>
      <c r="L33">
        <v>34</v>
      </c>
      <c r="M33">
        <v>41</v>
      </c>
      <c r="N33">
        <v>45.3</v>
      </c>
      <c r="O33">
        <v>31</v>
      </c>
      <c r="P33">
        <v>35</v>
      </c>
      <c r="Q33">
        <v>2</v>
      </c>
      <c r="R33">
        <v>2</v>
      </c>
      <c r="S33">
        <v>1</v>
      </c>
      <c r="T33">
        <v>4</v>
      </c>
    </row>
    <row r="34" spans="1:20" x14ac:dyDescent="0.2">
      <c r="A34">
        <v>33</v>
      </c>
      <c r="B34" t="s">
        <v>87</v>
      </c>
      <c r="C34" s="2" t="s">
        <v>94</v>
      </c>
      <c r="D34" t="s">
        <v>89</v>
      </c>
      <c r="E34">
        <v>1</v>
      </c>
      <c r="F34">
        <v>0</v>
      </c>
      <c r="G34">
        <v>1</v>
      </c>
      <c r="H34">
        <v>0</v>
      </c>
      <c r="I34">
        <v>0</v>
      </c>
      <c r="J34">
        <v>0</v>
      </c>
      <c r="K34">
        <v>58</v>
      </c>
      <c r="L34">
        <v>25</v>
      </c>
      <c r="M34">
        <v>33</v>
      </c>
      <c r="N34">
        <v>43.1</v>
      </c>
      <c r="O34">
        <v>21</v>
      </c>
      <c r="P34">
        <v>31</v>
      </c>
      <c r="Q34">
        <v>1</v>
      </c>
      <c r="R34">
        <v>1</v>
      </c>
      <c r="S34">
        <v>3</v>
      </c>
      <c r="T34">
        <v>1</v>
      </c>
    </row>
    <row r="35" spans="1:20" x14ac:dyDescent="0.2">
      <c r="A35">
        <v>34</v>
      </c>
      <c r="B35" t="s">
        <v>87</v>
      </c>
      <c r="C35" s="2" t="s">
        <v>95</v>
      </c>
      <c r="D35" t="s">
        <v>89</v>
      </c>
      <c r="E35">
        <v>1</v>
      </c>
      <c r="F35">
        <v>0</v>
      </c>
      <c r="G35">
        <v>1</v>
      </c>
      <c r="H35">
        <v>0</v>
      </c>
      <c r="I35">
        <v>0</v>
      </c>
      <c r="J35">
        <v>0</v>
      </c>
      <c r="K35">
        <v>71</v>
      </c>
      <c r="L35">
        <v>32</v>
      </c>
      <c r="M35">
        <v>39</v>
      </c>
      <c r="N35">
        <v>45.1</v>
      </c>
      <c r="O35">
        <v>26</v>
      </c>
      <c r="P35">
        <v>35</v>
      </c>
      <c r="Q35">
        <v>2</v>
      </c>
      <c r="R35">
        <v>0</v>
      </c>
      <c r="S35">
        <v>4</v>
      </c>
      <c r="T35">
        <v>4</v>
      </c>
    </row>
    <row r="36" spans="1:20" x14ac:dyDescent="0.2">
      <c r="A36">
        <v>35</v>
      </c>
      <c r="B36" t="s">
        <v>87</v>
      </c>
      <c r="C36" s="2" t="s">
        <v>97</v>
      </c>
      <c r="D36" t="s">
        <v>89</v>
      </c>
      <c r="E36">
        <v>1</v>
      </c>
      <c r="F36">
        <v>1</v>
      </c>
      <c r="G36">
        <v>0</v>
      </c>
      <c r="H36">
        <v>0</v>
      </c>
      <c r="I36">
        <v>0</v>
      </c>
      <c r="J36">
        <v>2</v>
      </c>
      <c r="K36">
        <v>57</v>
      </c>
      <c r="L36">
        <v>36</v>
      </c>
      <c r="M36">
        <v>21</v>
      </c>
      <c r="N36">
        <v>63.1</v>
      </c>
      <c r="O36">
        <v>29</v>
      </c>
      <c r="P36">
        <v>18</v>
      </c>
      <c r="Q36">
        <v>4</v>
      </c>
      <c r="R36">
        <v>2</v>
      </c>
      <c r="S36">
        <v>3</v>
      </c>
      <c r="T36">
        <v>1</v>
      </c>
    </row>
    <row r="37" spans="1:20" x14ac:dyDescent="0.2">
      <c r="A37">
        <v>36</v>
      </c>
      <c r="B37" t="s">
        <v>87</v>
      </c>
      <c r="C37" s="2" t="s">
        <v>99</v>
      </c>
      <c r="D37" t="s">
        <v>89</v>
      </c>
      <c r="E37">
        <v>1</v>
      </c>
      <c r="F37">
        <v>0</v>
      </c>
      <c r="G37">
        <v>1</v>
      </c>
      <c r="H37">
        <v>0</v>
      </c>
      <c r="I37">
        <v>0</v>
      </c>
      <c r="J37">
        <v>0</v>
      </c>
      <c r="K37">
        <v>55</v>
      </c>
      <c r="L37">
        <v>23</v>
      </c>
      <c r="M37">
        <v>32</v>
      </c>
      <c r="N37">
        <v>41.8</v>
      </c>
      <c r="O37">
        <v>19</v>
      </c>
      <c r="P37">
        <v>26</v>
      </c>
      <c r="Q37">
        <v>2</v>
      </c>
      <c r="R37">
        <v>3</v>
      </c>
      <c r="S37">
        <v>2</v>
      </c>
      <c r="T37">
        <v>3</v>
      </c>
    </row>
    <row r="38" spans="1:20" x14ac:dyDescent="0.2">
      <c r="A38">
        <v>37</v>
      </c>
      <c r="B38" t="s">
        <v>168</v>
      </c>
      <c r="C38" s="2" t="s">
        <v>169</v>
      </c>
      <c r="D38" t="s">
        <v>170</v>
      </c>
      <c r="E38">
        <v>1</v>
      </c>
      <c r="F38">
        <v>0</v>
      </c>
      <c r="G38">
        <v>1</v>
      </c>
      <c r="H38">
        <v>0</v>
      </c>
      <c r="I38">
        <v>0</v>
      </c>
      <c r="J38">
        <v>0</v>
      </c>
      <c r="K38">
        <v>44</v>
      </c>
      <c r="L38">
        <v>19</v>
      </c>
      <c r="M38">
        <v>25</v>
      </c>
      <c r="N38">
        <v>43.2</v>
      </c>
      <c r="O38">
        <v>12</v>
      </c>
      <c r="P38">
        <v>13</v>
      </c>
      <c r="Q38">
        <v>1</v>
      </c>
      <c r="R38">
        <v>3</v>
      </c>
      <c r="S38">
        <v>6</v>
      </c>
      <c r="T38">
        <v>9</v>
      </c>
    </row>
    <row r="39" spans="1:20" x14ac:dyDescent="0.2">
      <c r="A39">
        <v>38</v>
      </c>
      <c r="B39" t="s">
        <v>168</v>
      </c>
      <c r="C39" s="2" t="s">
        <v>172</v>
      </c>
      <c r="D39" t="s">
        <v>170</v>
      </c>
      <c r="E39">
        <v>1</v>
      </c>
      <c r="F39">
        <v>1</v>
      </c>
      <c r="G39">
        <v>0</v>
      </c>
      <c r="H39">
        <v>0</v>
      </c>
      <c r="I39">
        <v>0</v>
      </c>
      <c r="J39">
        <v>2</v>
      </c>
      <c r="K39">
        <v>49</v>
      </c>
      <c r="L39">
        <v>22</v>
      </c>
      <c r="M39">
        <v>27</v>
      </c>
      <c r="N39">
        <v>44.9</v>
      </c>
      <c r="O39">
        <v>10</v>
      </c>
      <c r="P39">
        <v>16</v>
      </c>
      <c r="Q39">
        <v>4</v>
      </c>
      <c r="R39">
        <v>6</v>
      </c>
      <c r="S39">
        <v>8</v>
      </c>
      <c r="T39">
        <v>5</v>
      </c>
    </row>
    <row r="40" spans="1:20" x14ac:dyDescent="0.2">
      <c r="A40">
        <v>39</v>
      </c>
      <c r="B40" t="s">
        <v>168</v>
      </c>
      <c r="C40" s="2" t="s">
        <v>174</v>
      </c>
      <c r="D40" t="s">
        <v>170</v>
      </c>
      <c r="E40">
        <v>1</v>
      </c>
      <c r="F40">
        <v>1</v>
      </c>
      <c r="G40">
        <v>0</v>
      </c>
      <c r="H40">
        <v>0</v>
      </c>
      <c r="I40">
        <v>0</v>
      </c>
      <c r="J40">
        <v>2</v>
      </c>
      <c r="K40">
        <v>42</v>
      </c>
      <c r="L40">
        <v>20</v>
      </c>
      <c r="M40">
        <v>22</v>
      </c>
      <c r="N40">
        <v>47.6</v>
      </c>
      <c r="O40">
        <v>18</v>
      </c>
      <c r="P40">
        <v>20</v>
      </c>
      <c r="Q40">
        <v>1</v>
      </c>
      <c r="R40">
        <v>1</v>
      </c>
      <c r="S40">
        <v>1</v>
      </c>
      <c r="T40">
        <v>1</v>
      </c>
    </row>
    <row r="41" spans="1:20" x14ac:dyDescent="0.2">
      <c r="A41">
        <v>40</v>
      </c>
      <c r="B41" t="s">
        <v>168</v>
      </c>
      <c r="C41" s="2" t="s">
        <v>176</v>
      </c>
      <c r="D41" t="s">
        <v>170</v>
      </c>
      <c r="E41">
        <v>1</v>
      </c>
      <c r="F41">
        <v>0</v>
      </c>
      <c r="G41">
        <v>1</v>
      </c>
      <c r="H41">
        <v>0</v>
      </c>
      <c r="I41">
        <v>0</v>
      </c>
      <c r="J41">
        <v>0</v>
      </c>
      <c r="K41">
        <v>61</v>
      </c>
      <c r="L41">
        <v>25</v>
      </c>
      <c r="M41">
        <v>36</v>
      </c>
      <c r="N41">
        <v>41</v>
      </c>
      <c r="O41">
        <v>18</v>
      </c>
      <c r="P41">
        <v>23</v>
      </c>
      <c r="Q41">
        <v>0</v>
      </c>
      <c r="R41">
        <v>7</v>
      </c>
      <c r="S41">
        <v>7</v>
      </c>
      <c r="T41">
        <v>6</v>
      </c>
    </row>
    <row r="42" spans="1:20" x14ac:dyDescent="0.2">
      <c r="A42">
        <v>41</v>
      </c>
      <c r="B42" t="s">
        <v>168</v>
      </c>
      <c r="C42" s="2" t="s">
        <v>177</v>
      </c>
      <c r="D42" t="s">
        <v>170</v>
      </c>
      <c r="E42">
        <v>1</v>
      </c>
      <c r="F42">
        <v>1</v>
      </c>
      <c r="G42">
        <v>0</v>
      </c>
      <c r="H42">
        <v>0</v>
      </c>
      <c r="I42">
        <v>0</v>
      </c>
      <c r="J42">
        <v>2</v>
      </c>
      <c r="K42">
        <v>69</v>
      </c>
      <c r="L42">
        <v>41</v>
      </c>
      <c r="M42">
        <v>28</v>
      </c>
      <c r="N42">
        <v>59.4</v>
      </c>
      <c r="O42">
        <v>37</v>
      </c>
      <c r="P42">
        <v>26</v>
      </c>
      <c r="Q42">
        <v>3</v>
      </c>
      <c r="R42">
        <v>1</v>
      </c>
      <c r="S42">
        <v>1</v>
      </c>
      <c r="T42">
        <v>1</v>
      </c>
    </row>
    <row r="43" spans="1:20" x14ac:dyDescent="0.2">
      <c r="A43">
        <v>42</v>
      </c>
      <c r="B43" t="s">
        <v>168</v>
      </c>
      <c r="C43" s="2" t="s">
        <v>179</v>
      </c>
      <c r="D43" t="s">
        <v>170</v>
      </c>
      <c r="E43">
        <v>1</v>
      </c>
      <c r="F43">
        <v>1</v>
      </c>
      <c r="G43">
        <v>0</v>
      </c>
      <c r="H43">
        <v>0</v>
      </c>
      <c r="I43">
        <v>0</v>
      </c>
      <c r="J43">
        <v>2</v>
      </c>
      <c r="K43">
        <v>53</v>
      </c>
      <c r="L43">
        <v>23</v>
      </c>
      <c r="M43">
        <v>30</v>
      </c>
      <c r="N43">
        <v>43.4</v>
      </c>
      <c r="O43">
        <v>19</v>
      </c>
      <c r="P43">
        <v>26</v>
      </c>
      <c r="Q43">
        <v>1</v>
      </c>
      <c r="R43">
        <v>1</v>
      </c>
      <c r="S43">
        <v>3</v>
      </c>
      <c r="T43">
        <v>3</v>
      </c>
    </row>
    <row r="44" spans="1:20" x14ac:dyDescent="0.2">
      <c r="A44">
        <v>43</v>
      </c>
      <c r="B44" t="s">
        <v>168</v>
      </c>
      <c r="C44" s="2" t="s">
        <v>219</v>
      </c>
      <c r="D44" t="s">
        <v>162</v>
      </c>
      <c r="E44">
        <v>1</v>
      </c>
      <c r="F44">
        <v>1</v>
      </c>
      <c r="G44">
        <v>0</v>
      </c>
      <c r="H44">
        <v>0</v>
      </c>
      <c r="I44">
        <v>0</v>
      </c>
      <c r="J44">
        <v>2</v>
      </c>
      <c r="K44">
        <v>67</v>
      </c>
      <c r="L44">
        <v>29</v>
      </c>
      <c r="M44">
        <v>38</v>
      </c>
      <c r="N44">
        <v>43.3</v>
      </c>
      <c r="O44">
        <v>23</v>
      </c>
      <c r="P44">
        <v>28</v>
      </c>
      <c r="Q44">
        <v>4</v>
      </c>
      <c r="R44">
        <v>5</v>
      </c>
      <c r="S44">
        <v>2</v>
      </c>
      <c r="T44">
        <v>5</v>
      </c>
    </row>
    <row r="45" spans="1:20" x14ac:dyDescent="0.2">
      <c r="A45">
        <v>44</v>
      </c>
      <c r="B45" t="s">
        <v>168</v>
      </c>
      <c r="C45" s="2" t="s">
        <v>220</v>
      </c>
      <c r="D45" t="s">
        <v>162</v>
      </c>
      <c r="E45">
        <v>1</v>
      </c>
      <c r="F45">
        <v>1</v>
      </c>
      <c r="G45">
        <v>0</v>
      </c>
      <c r="H45">
        <v>0</v>
      </c>
      <c r="I45">
        <v>0</v>
      </c>
      <c r="J45">
        <v>2</v>
      </c>
      <c r="K45">
        <v>69</v>
      </c>
      <c r="L45">
        <v>25</v>
      </c>
      <c r="M45">
        <v>44</v>
      </c>
      <c r="N45">
        <v>36.200000000000003</v>
      </c>
      <c r="O45">
        <v>21</v>
      </c>
      <c r="P45">
        <v>29</v>
      </c>
      <c r="Q45">
        <v>3</v>
      </c>
      <c r="R45">
        <v>6</v>
      </c>
      <c r="S45">
        <v>1</v>
      </c>
      <c r="T45">
        <v>9</v>
      </c>
    </row>
    <row r="46" spans="1:20" x14ac:dyDescent="0.2">
      <c r="A46">
        <v>45</v>
      </c>
      <c r="B46" t="s">
        <v>168</v>
      </c>
      <c r="C46" s="2" t="s">
        <v>221</v>
      </c>
      <c r="D46" t="s">
        <v>162</v>
      </c>
      <c r="E46">
        <v>1</v>
      </c>
      <c r="F46">
        <v>0</v>
      </c>
      <c r="G46">
        <v>1</v>
      </c>
      <c r="H46">
        <v>0</v>
      </c>
      <c r="I46">
        <v>0</v>
      </c>
      <c r="J46">
        <v>0</v>
      </c>
      <c r="K46">
        <v>64</v>
      </c>
      <c r="L46">
        <v>27</v>
      </c>
      <c r="M46">
        <v>37</v>
      </c>
      <c r="N46">
        <v>42.2</v>
      </c>
      <c r="O46">
        <v>21</v>
      </c>
      <c r="P46">
        <v>32</v>
      </c>
      <c r="Q46">
        <v>4</v>
      </c>
      <c r="R46">
        <v>1</v>
      </c>
      <c r="S46">
        <v>2</v>
      </c>
      <c r="T46">
        <v>4</v>
      </c>
    </row>
    <row r="47" spans="1:20" x14ac:dyDescent="0.2">
      <c r="A47">
        <v>46</v>
      </c>
      <c r="B47" t="s">
        <v>168</v>
      </c>
      <c r="C47" s="2" t="s">
        <v>222</v>
      </c>
      <c r="D47" t="s">
        <v>162</v>
      </c>
      <c r="E47">
        <v>1</v>
      </c>
      <c r="F47">
        <v>0</v>
      </c>
      <c r="G47">
        <v>1</v>
      </c>
      <c r="H47">
        <v>0</v>
      </c>
      <c r="I47">
        <v>0</v>
      </c>
      <c r="J47">
        <v>0</v>
      </c>
      <c r="K47">
        <v>61</v>
      </c>
      <c r="L47">
        <v>23</v>
      </c>
      <c r="M47">
        <v>38</v>
      </c>
      <c r="N47">
        <v>37.700000000000003</v>
      </c>
      <c r="O47">
        <v>18</v>
      </c>
      <c r="P47">
        <v>28</v>
      </c>
      <c r="Q47">
        <v>0</v>
      </c>
      <c r="R47">
        <v>6</v>
      </c>
      <c r="S47">
        <v>5</v>
      </c>
      <c r="T47">
        <v>4</v>
      </c>
    </row>
    <row r="48" spans="1:20" x14ac:dyDescent="0.2">
      <c r="A48">
        <v>47</v>
      </c>
      <c r="B48" t="s">
        <v>168</v>
      </c>
      <c r="C48" s="2" t="s">
        <v>223</v>
      </c>
      <c r="D48" t="s">
        <v>162</v>
      </c>
      <c r="E48">
        <v>1</v>
      </c>
      <c r="F48">
        <v>0</v>
      </c>
      <c r="G48">
        <v>1</v>
      </c>
      <c r="H48">
        <v>0</v>
      </c>
      <c r="I48">
        <v>0</v>
      </c>
      <c r="J48">
        <v>0</v>
      </c>
      <c r="K48">
        <v>83</v>
      </c>
      <c r="L48">
        <v>33</v>
      </c>
      <c r="M48">
        <v>50</v>
      </c>
      <c r="N48">
        <v>39.799999999999997</v>
      </c>
      <c r="O48">
        <v>30</v>
      </c>
      <c r="P48">
        <v>41</v>
      </c>
      <c r="Q48">
        <v>3</v>
      </c>
      <c r="R48">
        <v>4</v>
      </c>
      <c r="S48">
        <v>0</v>
      </c>
      <c r="T48">
        <v>5</v>
      </c>
    </row>
    <row r="49" spans="1:20" x14ac:dyDescent="0.2">
      <c r="A49">
        <v>48</v>
      </c>
      <c r="B49" t="s">
        <v>168</v>
      </c>
      <c r="C49" s="2" t="s">
        <v>224</v>
      </c>
      <c r="D49" t="s">
        <v>162</v>
      </c>
      <c r="E49">
        <v>1</v>
      </c>
      <c r="F49">
        <v>1</v>
      </c>
      <c r="G49">
        <v>0</v>
      </c>
      <c r="H49">
        <v>0</v>
      </c>
      <c r="I49">
        <v>0</v>
      </c>
      <c r="J49">
        <v>2</v>
      </c>
      <c r="K49">
        <v>71</v>
      </c>
      <c r="L49">
        <v>39</v>
      </c>
      <c r="M49">
        <v>32</v>
      </c>
      <c r="N49">
        <v>54.9</v>
      </c>
      <c r="O49">
        <v>31</v>
      </c>
      <c r="P49">
        <v>22</v>
      </c>
      <c r="Q49">
        <v>8</v>
      </c>
      <c r="R49">
        <v>6</v>
      </c>
      <c r="S49">
        <v>0</v>
      </c>
      <c r="T49">
        <v>4</v>
      </c>
    </row>
    <row r="50" spans="1:20" x14ac:dyDescent="0.2">
      <c r="A50">
        <v>49</v>
      </c>
      <c r="B50" t="s">
        <v>168</v>
      </c>
      <c r="C50" s="2" t="s">
        <v>225</v>
      </c>
      <c r="D50" t="s">
        <v>162</v>
      </c>
      <c r="E50">
        <v>1</v>
      </c>
      <c r="F50">
        <v>0</v>
      </c>
      <c r="G50">
        <v>1</v>
      </c>
      <c r="H50">
        <v>0</v>
      </c>
      <c r="I50">
        <v>0</v>
      </c>
      <c r="J50">
        <v>0</v>
      </c>
      <c r="K50">
        <v>50</v>
      </c>
      <c r="L50">
        <v>22</v>
      </c>
      <c r="M50">
        <v>28</v>
      </c>
      <c r="N50">
        <v>44</v>
      </c>
      <c r="O50">
        <v>21</v>
      </c>
      <c r="P50">
        <v>26</v>
      </c>
      <c r="Q50">
        <v>1</v>
      </c>
      <c r="R50">
        <v>1</v>
      </c>
      <c r="S50">
        <v>0</v>
      </c>
      <c r="T50">
        <v>1</v>
      </c>
    </row>
    <row r="51" spans="1:20" x14ac:dyDescent="0.2">
      <c r="A51">
        <v>50</v>
      </c>
      <c r="B51" t="s">
        <v>146</v>
      </c>
      <c r="C51" s="2" t="s">
        <v>147</v>
      </c>
      <c r="D51" t="s">
        <v>148</v>
      </c>
      <c r="E51">
        <v>1</v>
      </c>
      <c r="F51">
        <v>0</v>
      </c>
      <c r="G51">
        <v>1</v>
      </c>
      <c r="H51">
        <v>0</v>
      </c>
      <c r="I51">
        <v>0</v>
      </c>
      <c r="J51">
        <v>0</v>
      </c>
      <c r="K51">
        <v>80</v>
      </c>
      <c r="L51">
        <v>47</v>
      </c>
      <c r="M51">
        <v>33</v>
      </c>
      <c r="N51">
        <v>58.8</v>
      </c>
      <c r="O51">
        <v>38</v>
      </c>
      <c r="P51">
        <v>28</v>
      </c>
      <c r="Q51">
        <v>5</v>
      </c>
      <c r="R51">
        <v>2</v>
      </c>
      <c r="S51">
        <v>4</v>
      </c>
      <c r="T51">
        <v>3</v>
      </c>
    </row>
    <row r="52" spans="1:20" x14ac:dyDescent="0.2">
      <c r="A52">
        <v>51</v>
      </c>
      <c r="B52" t="s">
        <v>146</v>
      </c>
      <c r="C52" s="2" t="s">
        <v>153</v>
      </c>
      <c r="D52" t="s">
        <v>148</v>
      </c>
      <c r="E52">
        <v>1</v>
      </c>
      <c r="F52">
        <v>0</v>
      </c>
      <c r="G52">
        <v>1</v>
      </c>
      <c r="H52">
        <v>0</v>
      </c>
      <c r="I52">
        <v>0</v>
      </c>
      <c r="J52">
        <v>0</v>
      </c>
      <c r="K52">
        <v>70</v>
      </c>
      <c r="L52">
        <v>44</v>
      </c>
      <c r="M52">
        <v>26</v>
      </c>
      <c r="N52">
        <v>62.8</v>
      </c>
      <c r="O52">
        <v>36</v>
      </c>
      <c r="P52">
        <v>23</v>
      </c>
      <c r="Q52">
        <v>5</v>
      </c>
      <c r="R52">
        <v>1</v>
      </c>
      <c r="S52">
        <v>3</v>
      </c>
      <c r="T52">
        <v>2</v>
      </c>
    </row>
    <row r="53" spans="1:20" x14ac:dyDescent="0.2">
      <c r="A53">
        <v>52</v>
      </c>
      <c r="B53" t="s">
        <v>146</v>
      </c>
      <c r="C53" s="2" t="s">
        <v>154</v>
      </c>
      <c r="D53" t="s">
        <v>148</v>
      </c>
      <c r="E53">
        <v>1</v>
      </c>
      <c r="F53">
        <v>0</v>
      </c>
      <c r="G53">
        <v>1</v>
      </c>
      <c r="H53">
        <v>0</v>
      </c>
      <c r="I53">
        <v>0</v>
      </c>
      <c r="J53">
        <v>0</v>
      </c>
      <c r="K53">
        <v>72</v>
      </c>
      <c r="L53">
        <v>42</v>
      </c>
      <c r="M53">
        <v>30</v>
      </c>
      <c r="N53">
        <v>58.3</v>
      </c>
      <c r="O53">
        <v>36</v>
      </c>
      <c r="P53">
        <v>22</v>
      </c>
      <c r="Q53">
        <v>4</v>
      </c>
      <c r="R53">
        <v>5</v>
      </c>
      <c r="S53">
        <v>2</v>
      </c>
      <c r="T53">
        <v>3</v>
      </c>
    </row>
    <row r="54" spans="1:20" x14ac:dyDescent="0.2">
      <c r="A54">
        <v>53</v>
      </c>
      <c r="B54" t="s">
        <v>146</v>
      </c>
      <c r="C54" s="2" t="s">
        <v>156</v>
      </c>
      <c r="D54" t="s">
        <v>148</v>
      </c>
      <c r="E54">
        <v>1</v>
      </c>
      <c r="F54">
        <v>1</v>
      </c>
      <c r="G54">
        <v>0</v>
      </c>
      <c r="H54">
        <v>0</v>
      </c>
      <c r="I54">
        <v>0</v>
      </c>
      <c r="J54">
        <v>2</v>
      </c>
      <c r="K54">
        <v>61</v>
      </c>
      <c r="L54">
        <v>31</v>
      </c>
      <c r="M54">
        <v>30</v>
      </c>
      <c r="N54">
        <v>50.8</v>
      </c>
      <c r="O54">
        <v>24</v>
      </c>
      <c r="P54">
        <v>26</v>
      </c>
      <c r="Q54">
        <v>3</v>
      </c>
      <c r="R54">
        <v>2</v>
      </c>
      <c r="S54">
        <v>4</v>
      </c>
      <c r="T54">
        <v>2</v>
      </c>
    </row>
    <row r="55" spans="1:20" x14ac:dyDescent="0.2">
      <c r="A55">
        <v>54</v>
      </c>
      <c r="B55" t="s">
        <v>146</v>
      </c>
      <c r="C55" s="2" t="s">
        <v>158</v>
      </c>
      <c r="D55" t="s">
        <v>148</v>
      </c>
      <c r="E55">
        <v>1</v>
      </c>
      <c r="F55">
        <v>0</v>
      </c>
      <c r="G55">
        <v>1</v>
      </c>
      <c r="H55">
        <v>0</v>
      </c>
      <c r="I55">
        <v>0</v>
      </c>
      <c r="J55">
        <v>0</v>
      </c>
      <c r="K55">
        <v>69</v>
      </c>
      <c r="L55">
        <v>38</v>
      </c>
      <c r="M55">
        <v>31</v>
      </c>
      <c r="N55">
        <v>55.1</v>
      </c>
      <c r="O55">
        <v>34</v>
      </c>
      <c r="P55">
        <v>23</v>
      </c>
      <c r="Q55">
        <v>3</v>
      </c>
      <c r="R55">
        <v>5</v>
      </c>
      <c r="S55">
        <v>1</v>
      </c>
      <c r="T55">
        <v>3</v>
      </c>
    </row>
    <row r="56" spans="1:20" x14ac:dyDescent="0.2">
      <c r="A56">
        <v>55</v>
      </c>
      <c r="B56" t="s">
        <v>39</v>
      </c>
      <c r="C56" s="2" t="s">
        <v>40</v>
      </c>
      <c r="D56" t="s">
        <v>41</v>
      </c>
      <c r="E56">
        <v>1</v>
      </c>
      <c r="F56">
        <v>0</v>
      </c>
      <c r="G56">
        <v>1</v>
      </c>
      <c r="H56">
        <v>0</v>
      </c>
      <c r="I56">
        <v>0</v>
      </c>
      <c r="J56">
        <v>0</v>
      </c>
      <c r="K56">
        <v>56</v>
      </c>
      <c r="L56">
        <v>28</v>
      </c>
      <c r="M56">
        <v>28</v>
      </c>
      <c r="N56">
        <v>50</v>
      </c>
      <c r="O56">
        <v>23</v>
      </c>
      <c r="P56">
        <v>21</v>
      </c>
      <c r="Q56">
        <v>1</v>
      </c>
      <c r="R56">
        <v>3</v>
      </c>
      <c r="S56">
        <v>4</v>
      </c>
      <c r="T56">
        <v>4</v>
      </c>
    </row>
    <row r="57" spans="1:20" x14ac:dyDescent="0.2">
      <c r="A57">
        <v>56</v>
      </c>
      <c r="B57" t="s">
        <v>39</v>
      </c>
      <c r="C57" s="2" t="s">
        <v>45</v>
      </c>
      <c r="D57" t="s">
        <v>41</v>
      </c>
      <c r="E57">
        <v>1</v>
      </c>
      <c r="F57">
        <v>1</v>
      </c>
      <c r="G57">
        <v>0</v>
      </c>
      <c r="H57">
        <v>0</v>
      </c>
      <c r="I57">
        <v>0</v>
      </c>
      <c r="J57">
        <v>2</v>
      </c>
      <c r="K57">
        <v>77</v>
      </c>
      <c r="L57">
        <v>38</v>
      </c>
      <c r="M57">
        <v>39</v>
      </c>
      <c r="N57">
        <v>49.4</v>
      </c>
      <c r="O57">
        <v>29</v>
      </c>
      <c r="P57">
        <v>34</v>
      </c>
      <c r="Q57">
        <v>4</v>
      </c>
      <c r="R57">
        <v>2</v>
      </c>
      <c r="S57">
        <v>5</v>
      </c>
      <c r="T57">
        <v>3</v>
      </c>
    </row>
    <row r="58" spans="1:20" x14ac:dyDescent="0.2">
      <c r="A58">
        <v>57</v>
      </c>
      <c r="B58" t="s">
        <v>39</v>
      </c>
      <c r="C58" s="2" t="s">
        <v>47</v>
      </c>
      <c r="D58" t="s">
        <v>41</v>
      </c>
      <c r="E58">
        <v>1</v>
      </c>
      <c r="F58">
        <v>1</v>
      </c>
      <c r="G58">
        <v>0</v>
      </c>
      <c r="H58">
        <v>0</v>
      </c>
      <c r="I58">
        <v>0</v>
      </c>
      <c r="J58">
        <v>2</v>
      </c>
      <c r="K58">
        <v>59</v>
      </c>
      <c r="L58">
        <v>31</v>
      </c>
      <c r="M58">
        <v>28</v>
      </c>
      <c r="N58">
        <v>52.5</v>
      </c>
      <c r="O58">
        <v>26</v>
      </c>
      <c r="P58">
        <v>24</v>
      </c>
      <c r="Q58">
        <v>2</v>
      </c>
      <c r="R58">
        <v>2</v>
      </c>
      <c r="S58">
        <v>3</v>
      </c>
      <c r="T58">
        <v>2</v>
      </c>
    </row>
    <row r="59" spans="1:20" x14ac:dyDescent="0.2">
      <c r="A59">
        <v>58</v>
      </c>
      <c r="B59" t="s">
        <v>39</v>
      </c>
      <c r="C59" s="2" t="s">
        <v>50</v>
      </c>
      <c r="D59" t="s">
        <v>41</v>
      </c>
      <c r="E59">
        <v>1</v>
      </c>
      <c r="F59">
        <v>0</v>
      </c>
      <c r="G59">
        <v>1</v>
      </c>
      <c r="H59">
        <v>0</v>
      </c>
      <c r="I59">
        <v>0</v>
      </c>
      <c r="J59">
        <v>0</v>
      </c>
      <c r="K59">
        <v>68</v>
      </c>
      <c r="L59">
        <v>37</v>
      </c>
      <c r="M59">
        <v>31</v>
      </c>
      <c r="N59">
        <v>54.4</v>
      </c>
      <c r="O59">
        <v>32</v>
      </c>
      <c r="P59">
        <v>26</v>
      </c>
      <c r="Q59">
        <v>2</v>
      </c>
      <c r="R59">
        <v>5</v>
      </c>
      <c r="S59">
        <v>3</v>
      </c>
      <c r="T59">
        <v>0</v>
      </c>
    </row>
    <row r="60" spans="1:20" x14ac:dyDescent="0.2">
      <c r="A60">
        <v>59</v>
      </c>
      <c r="B60" t="s">
        <v>39</v>
      </c>
      <c r="C60" s="2" t="s">
        <v>52</v>
      </c>
      <c r="D60" t="s">
        <v>41</v>
      </c>
      <c r="E60">
        <v>1</v>
      </c>
      <c r="F60">
        <v>0</v>
      </c>
      <c r="G60">
        <v>1</v>
      </c>
      <c r="H60">
        <v>0</v>
      </c>
      <c r="I60">
        <v>0</v>
      </c>
      <c r="J60">
        <v>0</v>
      </c>
      <c r="K60">
        <v>66</v>
      </c>
      <c r="L60">
        <v>32</v>
      </c>
      <c r="M60">
        <v>34</v>
      </c>
      <c r="N60">
        <v>48.5</v>
      </c>
      <c r="O60">
        <v>26</v>
      </c>
      <c r="P60">
        <v>28</v>
      </c>
      <c r="Q60">
        <v>5</v>
      </c>
      <c r="R60">
        <v>4</v>
      </c>
      <c r="S60">
        <v>1</v>
      </c>
      <c r="T60">
        <v>2</v>
      </c>
    </row>
    <row r="61" spans="1:20" x14ac:dyDescent="0.2">
      <c r="A61">
        <v>60</v>
      </c>
      <c r="B61" t="s">
        <v>39</v>
      </c>
      <c r="C61" s="2" t="s">
        <v>53</v>
      </c>
      <c r="D61" t="s">
        <v>41</v>
      </c>
      <c r="E61">
        <v>1</v>
      </c>
      <c r="F61">
        <v>0</v>
      </c>
      <c r="G61">
        <v>1</v>
      </c>
      <c r="H61">
        <v>0</v>
      </c>
      <c r="I61">
        <v>0</v>
      </c>
      <c r="J61">
        <v>0</v>
      </c>
      <c r="K61">
        <v>55</v>
      </c>
      <c r="L61">
        <v>28</v>
      </c>
      <c r="M61">
        <v>27</v>
      </c>
      <c r="N61">
        <v>50.9</v>
      </c>
      <c r="O61">
        <v>27</v>
      </c>
      <c r="P61">
        <v>20</v>
      </c>
      <c r="Q61">
        <v>1</v>
      </c>
      <c r="R61">
        <v>6</v>
      </c>
      <c r="S61">
        <v>0</v>
      </c>
      <c r="T61">
        <v>1</v>
      </c>
    </row>
    <row r="62" spans="1:20" x14ac:dyDescent="0.2">
      <c r="A62">
        <v>61</v>
      </c>
      <c r="B62" t="s">
        <v>103</v>
      </c>
      <c r="C62" s="2" t="s">
        <v>104</v>
      </c>
      <c r="D62" t="s">
        <v>105</v>
      </c>
      <c r="E62">
        <v>1</v>
      </c>
      <c r="F62">
        <v>1</v>
      </c>
      <c r="G62">
        <v>0</v>
      </c>
      <c r="H62">
        <v>0</v>
      </c>
      <c r="I62">
        <v>0</v>
      </c>
      <c r="J62">
        <v>2</v>
      </c>
      <c r="K62">
        <v>55</v>
      </c>
      <c r="L62">
        <v>24</v>
      </c>
      <c r="M62">
        <v>31</v>
      </c>
      <c r="N62">
        <v>43.6</v>
      </c>
      <c r="O62">
        <v>22</v>
      </c>
      <c r="P62">
        <v>27</v>
      </c>
      <c r="Q62">
        <v>0</v>
      </c>
      <c r="R62">
        <v>2</v>
      </c>
      <c r="S62">
        <v>2</v>
      </c>
      <c r="T62">
        <v>2</v>
      </c>
    </row>
    <row r="63" spans="1:20" x14ac:dyDescent="0.2">
      <c r="A63">
        <v>62</v>
      </c>
      <c r="B63" t="s">
        <v>103</v>
      </c>
      <c r="C63" s="2" t="s">
        <v>107</v>
      </c>
      <c r="D63" t="s">
        <v>105</v>
      </c>
      <c r="E63">
        <v>1</v>
      </c>
      <c r="F63">
        <v>1</v>
      </c>
      <c r="G63">
        <v>0</v>
      </c>
      <c r="H63">
        <v>0</v>
      </c>
      <c r="I63">
        <v>0</v>
      </c>
      <c r="J63">
        <v>2</v>
      </c>
      <c r="K63">
        <v>63</v>
      </c>
      <c r="L63">
        <v>35</v>
      </c>
      <c r="M63">
        <v>28</v>
      </c>
      <c r="N63">
        <v>55.6</v>
      </c>
      <c r="O63">
        <v>31</v>
      </c>
      <c r="P63">
        <v>24</v>
      </c>
      <c r="Q63">
        <v>2</v>
      </c>
      <c r="R63">
        <v>3</v>
      </c>
      <c r="S63">
        <v>2</v>
      </c>
      <c r="T63">
        <v>1</v>
      </c>
    </row>
    <row r="64" spans="1:20" x14ac:dyDescent="0.2">
      <c r="A64">
        <v>63</v>
      </c>
      <c r="B64" t="s">
        <v>103</v>
      </c>
      <c r="C64" s="2" t="s">
        <v>142</v>
      </c>
      <c r="D64" t="s">
        <v>105</v>
      </c>
      <c r="E64">
        <v>1</v>
      </c>
      <c r="F64">
        <v>1</v>
      </c>
      <c r="G64">
        <v>0</v>
      </c>
      <c r="H64">
        <v>0</v>
      </c>
      <c r="I64">
        <v>0</v>
      </c>
      <c r="J64">
        <v>2</v>
      </c>
      <c r="K64">
        <v>81</v>
      </c>
      <c r="L64">
        <v>47</v>
      </c>
      <c r="M64">
        <v>34</v>
      </c>
      <c r="N64">
        <v>58</v>
      </c>
      <c r="O64">
        <v>44</v>
      </c>
      <c r="P64">
        <v>30</v>
      </c>
      <c r="Q64">
        <v>1</v>
      </c>
      <c r="R64">
        <v>1</v>
      </c>
      <c r="S64">
        <v>2</v>
      </c>
      <c r="T64">
        <v>3</v>
      </c>
    </row>
    <row r="65" spans="1:20" x14ac:dyDescent="0.2">
      <c r="A65">
        <v>64</v>
      </c>
      <c r="B65" t="s">
        <v>103</v>
      </c>
      <c r="C65" s="2" t="s">
        <v>145</v>
      </c>
      <c r="D65" t="s">
        <v>105</v>
      </c>
      <c r="E65">
        <v>1</v>
      </c>
      <c r="F65">
        <v>1</v>
      </c>
      <c r="G65">
        <v>0</v>
      </c>
      <c r="H65">
        <v>0</v>
      </c>
      <c r="I65">
        <v>0</v>
      </c>
      <c r="J65">
        <v>2</v>
      </c>
      <c r="K65">
        <v>55</v>
      </c>
      <c r="L65">
        <v>28</v>
      </c>
      <c r="M65">
        <v>27</v>
      </c>
      <c r="N65">
        <v>50.9</v>
      </c>
      <c r="O65">
        <v>25</v>
      </c>
      <c r="P65">
        <v>25</v>
      </c>
      <c r="Q65">
        <v>2</v>
      </c>
      <c r="R65">
        <v>1</v>
      </c>
      <c r="S65">
        <v>1</v>
      </c>
      <c r="T65">
        <v>1</v>
      </c>
    </row>
    <row r="66" spans="1:20" x14ac:dyDescent="0.2">
      <c r="A66">
        <v>65</v>
      </c>
      <c r="B66" t="s">
        <v>103</v>
      </c>
      <c r="C66" s="2" t="s">
        <v>208</v>
      </c>
      <c r="D66" t="s">
        <v>148</v>
      </c>
      <c r="E66">
        <v>1</v>
      </c>
      <c r="F66">
        <v>1</v>
      </c>
      <c r="G66">
        <v>0</v>
      </c>
      <c r="H66">
        <v>0</v>
      </c>
      <c r="I66">
        <v>0</v>
      </c>
      <c r="J66">
        <v>2</v>
      </c>
      <c r="K66">
        <v>61</v>
      </c>
      <c r="L66">
        <v>38</v>
      </c>
      <c r="M66">
        <v>23</v>
      </c>
      <c r="N66">
        <v>62.3</v>
      </c>
      <c r="O66">
        <v>29</v>
      </c>
      <c r="P66">
        <v>23</v>
      </c>
      <c r="Q66">
        <v>7</v>
      </c>
      <c r="R66">
        <v>0</v>
      </c>
      <c r="S66">
        <v>2</v>
      </c>
      <c r="T66">
        <v>0</v>
      </c>
    </row>
    <row r="67" spans="1:20" x14ac:dyDescent="0.2">
      <c r="A67">
        <v>66</v>
      </c>
      <c r="B67" t="s">
        <v>103</v>
      </c>
      <c r="C67" s="2" t="s">
        <v>209</v>
      </c>
      <c r="D67" t="s">
        <v>148</v>
      </c>
      <c r="E67">
        <v>1</v>
      </c>
      <c r="F67">
        <v>0</v>
      </c>
      <c r="G67">
        <v>1</v>
      </c>
      <c r="H67">
        <v>0</v>
      </c>
      <c r="I67">
        <v>0</v>
      </c>
      <c r="J67">
        <v>0</v>
      </c>
      <c r="K67">
        <v>55</v>
      </c>
      <c r="L67">
        <v>25</v>
      </c>
      <c r="M67">
        <v>30</v>
      </c>
      <c r="N67">
        <v>45.5</v>
      </c>
      <c r="O67">
        <v>19</v>
      </c>
      <c r="P67">
        <v>25</v>
      </c>
      <c r="Q67">
        <v>0</v>
      </c>
      <c r="R67">
        <v>0</v>
      </c>
      <c r="S67">
        <v>6</v>
      </c>
      <c r="T67">
        <v>5</v>
      </c>
    </row>
    <row r="68" spans="1:20" x14ac:dyDescent="0.2">
      <c r="A68">
        <v>67</v>
      </c>
      <c r="B68" t="s">
        <v>103</v>
      </c>
      <c r="C68" s="2" t="s">
        <v>211</v>
      </c>
      <c r="D68" t="s">
        <v>148</v>
      </c>
      <c r="E68">
        <v>1</v>
      </c>
      <c r="F68">
        <v>1</v>
      </c>
      <c r="G68">
        <v>0</v>
      </c>
      <c r="H68">
        <v>0</v>
      </c>
      <c r="I68">
        <v>0</v>
      </c>
      <c r="J68">
        <v>2</v>
      </c>
      <c r="K68">
        <v>63</v>
      </c>
      <c r="L68">
        <v>39</v>
      </c>
      <c r="M68">
        <v>24</v>
      </c>
      <c r="N68">
        <v>61.9</v>
      </c>
      <c r="O68">
        <v>33</v>
      </c>
      <c r="P68">
        <v>21</v>
      </c>
      <c r="Q68">
        <v>5</v>
      </c>
      <c r="R68">
        <v>2</v>
      </c>
      <c r="S68">
        <v>1</v>
      </c>
      <c r="T68">
        <v>1</v>
      </c>
    </row>
    <row r="69" spans="1:20" x14ac:dyDescent="0.2">
      <c r="A69">
        <v>68</v>
      </c>
      <c r="B69" t="s">
        <v>103</v>
      </c>
      <c r="C69" s="2" t="s">
        <v>213</v>
      </c>
      <c r="D69" t="s">
        <v>148</v>
      </c>
      <c r="E69">
        <v>1</v>
      </c>
      <c r="F69">
        <v>1</v>
      </c>
      <c r="G69">
        <v>0</v>
      </c>
      <c r="H69">
        <v>0</v>
      </c>
      <c r="I69">
        <v>0</v>
      </c>
      <c r="J69">
        <v>2</v>
      </c>
      <c r="K69">
        <v>68</v>
      </c>
      <c r="L69">
        <v>32</v>
      </c>
      <c r="M69">
        <v>36</v>
      </c>
      <c r="N69">
        <v>47.1</v>
      </c>
      <c r="O69">
        <v>27</v>
      </c>
      <c r="P69">
        <v>31</v>
      </c>
      <c r="Q69">
        <v>3</v>
      </c>
      <c r="R69">
        <v>1</v>
      </c>
      <c r="S69">
        <v>2</v>
      </c>
      <c r="T69">
        <v>4</v>
      </c>
    </row>
    <row r="70" spans="1:20" x14ac:dyDescent="0.2">
      <c r="A70">
        <v>69</v>
      </c>
      <c r="B70" t="s">
        <v>103</v>
      </c>
      <c r="C70" s="2" t="s">
        <v>215</v>
      </c>
      <c r="D70" t="s">
        <v>148</v>
      </c>
      <c r="E70">
        <v>1</v>
      </c>
      <c r="F70">
        <v>0</v>
      </c>
      <c r="G70">
        <v>1</v>
      </c>
      <c r="H70">
        <v>0</v>
      </c>
      <c r="I70">
        <v>0</v>
      </c>
      <c r="J70">
        <v>0</v>
      </c>
      <c r="K70">
        <v>57</v>
      </c>
      <c r="L70">
        <v>31</v>
      </c>
      <c r="M70">
        <v>26</v>
      </c>
      <c r="N70">
        <v>54.4</v>
      </c>
      <c r="O70">
        <v>24</v>
      </c>
      <c r="P70">
        <v>19</v>
      </c>
      <c r="Q70">
        <v>2</v>
      </c>
      <c r="R70">
        <v>2</v>
      </c>
      <c r="S70">
        <v>5</v>
      </c>
      <c r="T70">
        <v>5</v>
      </c>
    </row>
    <row r="71" spans="1:20" x14ac:dyDescent="0.2">
      <c r="A71">
        <v>70</v>
      </c>
      <c r="B71" t="s">
        <v>103</v>
      </c>
      <c r="C71" s="2" t="s">
        <v>217</v>
      </c>
      <c r="D71" t="s">
        <v>148</v>
      </c>
      <c r="E71">
        <v>1</v>
      </c>
      <c r="F71">
        <v>1</v>
      </c>
      <c r="G71">
        <v>0</v>
      </c>
      <c r="H71">
        <v>0</v>
      </c>
      <c r="I71">
        <v>0</v>
      </c>
      <c r="J71">
        <v>2</v>
      </c>
      <c r="K71">
        <v>59</v>
      </c>
      <c r="L71">
        <v>26</v>
      </c>
      <c r="M71">
        <v>33</v>
      </c>
      <c r="N71">
        <v>44.1</v>
      </c>
      <c r="O71">
        <v>22</v>
      </c>
      <c r="P71">
        <v>30</v>
      </c>
      <c r="Q71">
        <v>2</v>
      </c>
      <c r="R71">
        <v>2</v>
      </c>
      <c r="S71">
        <v>2</v>
      </c>
      <c r="T71">
        <v>1</v>
      </c>
    </row>
    <row r="72" spans="1:20" x14ac:dyDescent="0.2">
      <c r="A72">
        <v>71</v>
      </c>
      <c r="B72" t="s">
        <v>103</v>
      </c>
      <c r="C72" s="2" t="s">
        <v>234</v>
      </c>
      <c r="D72" t="s">
        <v>162</v>
      </c>
      <c r="E72">
        <v>1</v>
      </c>
      <c r="F72">
        <v>1</v>
      </c>
      <c r="G72">
        <v>0</v>
      </c>
      <c r="H72">
        <v>0</v>
      </c>
      <c r="I72">
        <v>0</v>
      </c>
      <c r="J72">
        <v>2</v>
      </c>
      <c r="K72">
        <v>71</v>
      </c>
      <c r="L72">
        <v>31</v>
      </c>
      <c r="M72">
        <v>40</v>
      </c>
      <c r="N72">
        <v>43.7</v>
      </c>
      <c r="O72">
        <v>25</v>
      </c>
      <c r="P72">
        <v>31</v>
      </c>
      <c r="Q72">
        <v>4</v>
      </c>
      <c r="R72">
        <v>6</v>
      </c>
      <c r="S72">
        <v>2</v>
      </c>
      <c r="T72">
        <v>3</v>
      </c>
    </row>
    <row r="73" spans="1:20" x14ac:dyDescent="0.2">
      <c r="A73">
        <v>72</v>
      </c>
      <c r="B73" t="s">
        <v>103</v>
      </c>
      <c r="C73" s="2" t="s">
        <v>235</v>
      </c>
      <c r="D73" t="s">
        <v>162</v>
      </c>
      <c r="E73">
        <v>1</v>
      </c>
      <c r="F73">
        <v>0</v>
      </c>
      <c r="G73">
        <v>1</v>
      </c>
      <c r="H73">
        <v>0</v>
      </c>
      <c r="I73">
        <v>0</v>
      </c>
      <c r="J73">
        <v>0</v>
      </c>
      <c r="K73">
        <v>65</v>
      </c>
      <c r="L73">
        <v>31</v>
      </c>
      <c r="M73">
        <v>34</v>
      </c>
      <c r="N73">
        <v>47.7</v>
      </c>
      <c r="O73">
        <v>30</v>
      </c>
      <c r="P73">
        <v>28</v>
      </c>
      <c r="Q73">
        <v>1</v>
      </c>
      <c r="R73">
        <v>4</v>
      </c>
      <c r="S73">
        <v>0</v>
      </c>
      <c r="T73">
        <v>2</v>
      </c>
    </row>
    <row r="74" spans="1:20" x14ac:dyDescent="0.2">
      <c r="A74">
        <v>73</v>
      </c>
      <c r="B74" t="s">
        <v>103</v>
      </c>
      <c r="C74" s="2" t="s">
        <v>236</v>
      </c>
      <c r="D74" t="s">
        <v>162</v>
      </c>
      <c r="E74">
        <v>1</v>
      </c>
      <c r="F74">
        <v>1</v>
      </c>
      <c r="G74">
        <v>0</v>
      </c>
      <c r="H74">
        <v>0</v>
      </c>
      <c r="I74">
        <v>0</v>
      </c>
      <c r="J74">
        <v>2</v>
      </c>
      <c r="K74">
        <v>63</v>
      </c>
      <c r="L74">
        <v>35</v>
      </c>
      <c r="M74">
        <v>28</v>
      </c>
      <c r="N74">
        <v>55.6</v>
      </c>
      <c r="O74">
        <v>31</v>
      </c>
      <c r="P74">
        <v>24</v>
      </c>
      <c r="Q74">
        <v>3</v>
      </c>
      <c r="R74">
        <v>3</v>
      </c>
      <c r="S74">
        <v>1</v>
      </c>
      <c r="T74">
        <v>1</v>
      </c>
    </row>
    <row r="75" spans="1:20" x14ac:dyDescent="0.2">
      <c r="A75">
        <v>74</v>
      </c>
      <c r="B75" t="s">
        <v>103</v>
      </c>
      <c r="C75" s="2" t="s">
        <v>237</v>
      </c>
      <c r="D75" t="s">
        <v>162</v>
      </c>
      <c r="E75">
        <v>1</v>
      </c>
      <c r="F75">
        <v>0</v>
      </c>
      <c r="G75">
        <v>1</v>
      </c>
      <c r="H75">
        <v>0</v>
      </c>
      <c r="I75">
        <v>0</v>
      </c>
      <c r="J75">
        <v>0</v>
      </c>
      <c r="K75">
        <v>75</v>
      </c>
      <c r="L75">
        <v>35</v>
      </c>
      <c r="M75">
        <v>40</v>
      </c>
      <c r="N75">
        <v>46.7</v>
      </c>
      <c r="O75">
        <v>32</v>
      </c>
      <c r="P75">
        <v>31</v>
      </c>
      <c r="Q75">
        <v>2</v>
      </c>
      <c r="R75">
        <v>6</v>
      </c>
      <c r="S75">
        <v>1</v>
      </c>
      <c r="T75">
        <v>3</v>
      </c>
    </row>
    <row r="76" spans="1:20" x14ac:dyDescent="0.2">
      <c r="A76">
        <v>75</v>
      </c>
      <c r="B76" t="s">
        <v>103</v>
      </c>
      <c r="C76" s="2" t="s">
        <v>263</v>
      </c>
      <c r="D76" t="s">
        <v>162</v>
      </c>
      <c r="E76">
        <v>1</v>
      </c>
      <c r="F76">
        <v>1</v>
      </c>
      <c r="G76">
        <v>0</v>
      </c>
      <c r="H76">
        <v>0</v>
      </c>
      <c r="I76">
        <v>0</v>
      </c>
      <c r="J76">
        <v>2</v>
      </c>
      <c r="K76">
        <v>58</v>
      </c>
      <c r="L76">
        <v>27</v>
      </c>
      <c r="M76">
        <v>31</v>
      </c>
      <c r="N76">
        <v>46.6</v>
      </c>
      <c r="O76">
        <v>25</v>
      </c>
      <c r="P76">
        <v>25</v>
      </c>
      <c r="Q76">
        <v>0</v>
      </c>
      <c r="R76">
        <v>3</v>
      </c>
      <c r="S76">
        <v>2</v>
      </c>
      <c r="T76">
        <v>3</v>
      </c>
    </row>
    <row r="77" spans="1:20" x14ac:dyDescent="0.2">
      <c r="A77">
        <v>76</v>
      </c>
      <c r="B77" t="s">
        <v>103</v>
      </c>
      <c r="C77" s="2" t="s">
        <v>264</v>
      </c>
      <c r="D77" t="s">
        <v>162</v>
      </c>
      <c r="E77">
        <v>1</v>
      </c>
      <c r="F77">
        <v>1</v>
      </c>
      <c r="G77">
        <v>0</v>
      </c>
      <c r="H77">
        <v>0</v>
      </c>
      <c r="I77">
        <v>0</v>
      </c>
      <c r="J77">
        <v>2</v>
      </c>
      <c r="K77">
        <v>69</v>
      </c>
      <c r="L77">
        <v>26</v>
      </c>
      <c r="M77">
        <v>43</v>
      </c>
      <c r="N77">
        <v>37.700000000000003</v>
      </c>
      <c r="O77">
        <v>21</v>
      </c>
      <c r="P77">
        <v>32</v>
      </c>
      <c r="Q77">
        <v>2</v>
      </c>
      <c r="R77">
        <v>3</v>
      </c>
      <c r="S77">
        <v>3</v>
      </c>
      <c r="T77">
        <v>8</v>
      </c>
    </row>
    <row r="78" spans="1:20" x14ac:dyDescent="0.2">
      <c r="A78">
        <v>77</v>
      </c>
      <c r="B78" t="s">
        <v>42</v>
      </c>
      <c r="C78" s="2" t="s">
        <v>43</v>
      </c>
      <c r="D78" t="s">
        <v>44</v>
      </c>
      <c r="E78">
        <v>1</v>
      </c>
      <c r="F78">
        <v>1</v>
      </c>
      <c r="G78">
        <v>0</v>
      </c>
      <c r="H78">
        <v>0</v>
      </c>
      <c r="I78">
        <v>0</v>
      </c>
      <c r="J78">
        <v>2</v>
      </c>
      <c r="K78">
        <v>56</v>
      </c>
      <c r="L78">
        <v>28</v>
      </c>
      <c r="M78">
        <v>28</v>
      </c>
      <c r="N78">
        <v>50</v>
      </c>
      <c r="O78">
        <v>21</v>
      </c>
      <c r="P78">
        <v>23</v>
      </c>
      <c r="Q78">
        <v>4</v>
      </c>
      <c r="R78">
        <v>4</v>
      </c>
      <c r="S78">
        <v>3</v>
      </c>
      <c r="T78">
        <v>1</v>
      </c>
    </row>
    <row r="79" spans="1:20" x14ac:dyDescent="0.2">
      <c r="A79">
        <v>78</v>
      </c>
      <c r="B79" t="s">
        <v>42</v>
      </c>
      <c r="C79" s="2" t="s">
        <v>46</v>
      </c>
      <c r="D79" t="s">
        <v>44</v>
      </c>
      <c r="E79">
        <v>1</v>
      </c>
      <c r="F79">
        <v>0</v>
      </c>
      <c r="G79">
        <v>1</v>
      </c>
      <c r="H79">
        <v>0</v>
      </c>
      <c r="I79">
        <v>0</v>
      </c>
      <c r="J79">
        <v>0</v>
      </c>
      <c r="K79">
        <v>77</v>
      </c>
      <c r="L79">
        <v>39</v>
      </c>
      <c r="M79">
        <v>38</v>
      </c>
      <c r="N79">
        <v>50.6</v>
      </c>
      <c r="O79">
        <v>34</v>
      </c>
      <c r="P79">
        <v>29</v>
      </c>
      <c r="Q79">
        <v>3</v>
      </c>
      <c r="R79">
        <v>5</v>
      </c>
      <c r="S79">
        <v>2</v>
      </c>
      <c r="T79">
        <v>4</v>
      </c>
    </row>
    <row r="80" spans="1:20" x14ac:dyDescent="0.2">
      <c r="A80">
        <v>79</v>
      </c>
      <c r="B80" t="s">
        <v>42</v>
      </c>
      <c r="C80" s="2" t="s">
        <v>48</v>
      </c>
      <c r="D80" t="s">
        <v>44</v>
      </c>
      <c r="E80">
        <v>1</v>
      </c>
      <c r="F80">
        <v>0</v>
      </c>
      <c r="G80">
        <v>1</v>
      </c>
      <c r="H80">
        <v>0</v>
      </c>
      <c r="I80">
        <v>0</v>
      </c>
      <c r="J80">
        <v>0</v>
      </c>
      <c r="K80">
        <v>59</v>
      </c>
      <c r="L80">
        <v>28</v>
      </c>
      <c r="M80">
        <v>31</v>
      </c>
      <c r="N80">
        <v>47.4</v>
      </c>
      <c r="O80">
        <v>24</v>
      </c>
      <c r="P80">
        <v>26</v>
      </c>
      <c r="Q80">
        <v>2</v>
      </c>
      <c r="R80">
        <v>3</v>
      </c>
      <c r="S80">
        <v>2</v>
      </c>
      <c r="T80">
        <v>2</v>
      </c>
    </row>
    <row r="81" spans="1:20" x14ac:dyDescent="0.2">
      <c r="A81">
        <v>80</v>
      </c>
      <c r="B81" t="s">
        <v>42</v>
      </c>
      <c r="C81" s="2" t="s">
        <v>49</v>
      </c>
      <c r="D81" t="s">
        <v>44</v>
      </c>
      <c r="E81">
        <v>1</v>
      </c>
      <c r="F81">
        <v>1</v>
      </c>
      <c r="G81">
        <v>0</v>
      </c>
      <c r="H81">
        <v>0</v>
      </c>
      <c r="I81">
        <v>0</v>
      </c>
      <c r="J81">
        <v>2</v>
      </c>
      <c r="K81">
        <v>68</v>
      </c>
      <c r="L81">
        <v>31</v>
      </c>
      <c r="M81">
        <v>37</v>
      </c>
      <c r="N81">
        <v>45.6</v>
      </c>
      <c r="O81">
        <v>26</v>
      </c>
      <c r="P81">
        <v>32</v>
      </c>
      <c r="Q81">
        <v>0</v>
      </c>
      <c r="R81">
        <v>3</v>
      </c>
      <c r="S81">
        <v>5</v>
      </c>
      <c r="T81">
        <v>2</v>
      </c>
    </row>
    <row r="82" spans="1:20" x14ac:dyDescent="0.2">
      <c r="A82">
        <v>81</v>
      </c>
      <c r="B82" t="s">
        <v>42</v>
      </c>
      <c r="C82" s="2" t="s">
        <v>51</v>
      </c>
      <c r="D82" t="s">
        <v>44</v>
      </c>
      <c r="E82">
        <v>1</v>
      </c>
      <c r="F82">
        <v>1</v>
      </c>
      <c r="G82">
        <v>0</v>
      </c>
      <c r="H82">
        <v>0</v>
      </c>
      <c r="I82">
        <v>0</v>
      </c>
      <c r="J82">
        <v>2</v>
      </c>
      <c r="K82">
        <v>66</v>
      </c>
      <c r="L82">
        <v>34</v>
      </c>
      <c r="M82">
        <v>32</v>
      </c>
      <c r="N82">
        <v>51.5</v>
      </c>
      <c r="O82">
        <v>28</v>
      </c>
      <c r="P82">
        <v>26</v>
      </c>
      <c r="Q82">
        <v>2</v>
      </c>
      <c r="R82">
        <v>1</v>
      </c>
      <c r="S82">
        <v>4</v>
      </c>
      <c r="T82">
        <v>5</v>
      </c>
    </row>
    <row r="83" spans="1:20" x14ac:dyDescent="0.2">
      <c r="A83">
        <v>82</v>
      </c>
      <c r="B83" t="s">
        <v>42</v>
      </c>
      <c r="C83" s="2" t="s">
        <v>54</v>
      </c>
      <c r="D83" t="s">
        <v>44</v>
      </c>
      <c r="E83">
        <v>1</v>
      </c>
      <c r="F83">
        <v>1</v>
      </c>
      <c r="G83">
        <v>0</v>
      </c>
      <c r="H83">
        <v>0</v>
      </c>
      <c r="I83">
        <v>0</v>
      </c>
      <c r="J83">
        <v>2</v>
      </c>
      <c r="K83">
        <v>55</v>
      </c>
      <c r="L83">
        <v>27</v>
      </c>
      <c r="M83">
        <v>28</v>
      </c>
      <c r="N83">
        <v>49.1</v>
      </c>
      <c r="O83">
        <v>20</v>
      </c>
      <c r="P83">
        <v>27</v>
      </c>
      <c r="Q83">
        <v>1</v>
      </c>
      <c r="R83">
        <v>0</v>
      </c>
      <c r="S83">
        <v>6</v>
      </c>
      <c r="T83">
        <v>1</v>
      </c>
    </row>
    <row r="84" spans="1:20" x14ac:dyDescent="0.2">
      <c r="A84">
        <v>83</v>
      </c>
      <c r="B84" t="s">
        <v>42</v>
      </c>
      <c r="C84" s="2" t="s">
        <v>182</v>
      </c>
      <c r="D84" t="s">
        <v>57</v>
      </c>
      <c r="E84">
        <v>1</v>
      </c>
      <c r="F84">
        <v>0</v>
      </c>
      <c r="G84">
        <v>1</v>
      </c>
      <c r="H84">
        <v>0</v>
      </c>
      <c r="I84">
        <v>0</v>
      </c>
      <c r="J84">
        <v>0</v>
      </c>
      <c r="K84">
        <v>59</v>
      </c>
      <c r="L84">
        <v>30</v>
      </c>
      <c r="M84">
        <v>29</v>
      </c>
      <c r="N84">
        <v>50.8</v>
      </c>
      <c r="O84">
        <v>23</v>
      </c>
      <c r="P84">
        <v>22</v>
      </c>
      <c r="Q84">
        <v>5</v>
      </c>
      <c r="R84">
        <v>2</v>
      </c>
      <c r="S84">
        <v>2</v>
      </c>
      <c r="T84">
        <v>5</v>
      </c>
    </row>
    <row r="85" spans="1:20" x14ac:dyDescent="0.2">
      <c r="A85">
        <v>84</v>
      </c>
      <c r="B85" t="s">
        <v>42</v>
      </c>
      <c r="C85" s="2" t="s">
        <v>183</v>
      </c>
      <c r="D85" t="s">
        <v>57</v>
      </c>
      <c r="E85">
        <v>1</v>
      </c>
      <c r="F85">
        <v>0</v>
      </c>
      <c r="G85">
        <v>1</v>
      </c>
      <c r="H85">
        <v>0</v>
      </c>
      <c r="I85">
        <v>0</v>
      </c>
      <c r="J85">
        <v>0</v>
      </c>
      <c r="K85">
        <v>89</v>
      </c>
      <c r="L85">
        <v>37</v>
      </c>
      <c r="M85">
        <v>52</v>
      </c>
      <c r="N85">
        <v>41.6</v>
      </c>
      <c r="O85">
        <v>36</v>
      </c>
      <c r="P85">
        <v>40</v>
      </c>
      <c r="Q85">
        <v>1</v>
      </c>
      <c r="R85">
        <v>5</v>
      </c>
      <c r="S85">
        <v>0</v>
      </c>
      <c r="T85">
        <v>7</v>
      </c>
    </row>
    <row r="86" spans="1:20" x14ac:dyDescent="0.2">
      <c r="A86">
        <v>85</v>
      </c>
      <c r="B86" t="s">
        <v>42</v>
      </c>
      <c r="C86" s="2" t="s">
        <v>185</v>
      </c>
      <c r="D86" t="s">
        <v>57</v>
      </c>
      <c r="E86">
        <v>1</v>
      </c>
      <c r="F86">
        <v>1</v>
      </c>
      <c r="G86">
        <v>0</v>
      </c>
      <c r="H86">
        <v>0</v>
      </c>
      <c r="I86">
        <v>0</v>
      </c>
      <c r="J86">
        <v>2</v>
      </c>
      <c r="K86">
        <v>57</v>
      </c>
      <c r="L86">
        <v>29</v>
      </c>
      <c r="M86">
        <v>28</v>
      </c>
      <c r="N86">
        <v>50.9</v>
      </c>
      <c r="O86">
        <v>25</v>
      </c>
      <c r="P86">
        <v>22</v>
      </c>
      <c r="Q86">
        <v>3</v>
      </c>
      <c r="R86">
        <v>4</v>
      </c>
      <c r="S86">
        <v>1</v>
      </c>
      <c r="T86">
        <v>2</v>
      </c>
    </row>
    <row r="87" spans="1:20" x14ac:dyDescent="0.2">
      <c r="A87">
        <v>86</v>
      </c>
      <c r="B87" t="s">
        <v>42</v>
      </c>
      <c r="C87" s="2" t="s">
        <v>188</v>
      </c>
      <c r="D87" t="s">
        <v>57</v>
      </c>
      <c r="E87">
        <v>1</v>
      </c>
      <c r="F87">
        <v>1</v>
      </c>
      <c r="G87">
        <v>0</v>
      </c>
      <c r="H87">
        <v>0</v>
      </c>
      <c r="I87">
        <v>0</v>
      </c>
      <c r="J87">
        <v>2</v>
      </c>
      <c r="K87">
        <v>65</v>
      </c>
      <c r="L87">
        <v>30</v>
      </c>
      <c r="M87">
        <v>35</v>
      </c>
      <c r="N87">
        <v>46.2</v>
      </c>
      <c r="O87">
        <v>25</v>
      </c>
      <c r="P87">
        <v>27</v>
      </c>
      <c r="Q87">
        <v>4</v>
      </c>
      <c r="R87">
        <v>5</v>
      </c>
      <c r="S87">
        <v>1</v>
      </c>
      <c r="T87">
        <v>3</v>
      </c>
    </row>
    <row r="88" spans="1:20" x14ac:dyDescent="0.2">
      <c r="A88">
        <v>87</v>
      </c>
      <c r="B88" t="s">
        <v>42</v>
      </c>
      <c r="C88" s="2" t="s">
        <v>189</v>
      </c>
      <c r="D88" t="s">
        <v>57</v>
      </c>
      <c r="E88">
        <v>1</v>
      </c>
      <c r="F88">
        <v>0</v>
      </c>
      <c r="G88">
        <v>1</v>
      </c>
      <c r="H88">
        <v>0</v>
      </c>
      <c r="I88">
        <v>0</v>
      </c>
      <c r="J88">
        <v>0</v>
      </c>
      <c r="K88">
        <v>72</v>
      </c>
      <c r="L88">
        <v>31</v>
      </c>
      <c r="M88">
        <v>41</v>
      </c>
      <c r="N88">
        <v>43.1</v>
      </c>
      <c r="O88">
        <v>24</v>
      </c>
      <c r="P88">
        <v>32</v>
      </c>
      <c r="Q88">
        <v>4</v>
      </c>
      <c r="R88">
        <v>3</v>
      </c>
      <c r="S88">
        <v>3</v>
      </c>
      <c r="T88">
        <v>6</v>
      </c>
    </row>
    <row r="89" spans="1:20" x14ac:dyDescent="0.2">
      <c r="A89">
        <v>88</v>
      </c>
      <c r="B89" t="s">
        <v>42</v>
      </c>
      <c r="C89" s="2" t="s">
        <v>191</v>
      </c>
      <c r="D89" t="s">
        <v>57</v>
      </c>
      <c r="E89">
        <v>1</v>
      </c>
      <c r="F89">
        <v>0</v>
      </c>
      <c r="G89">
        <v>1</v>
      </c>
      <c r="H89">
        <v>0</v>
      </c>
      <c r="I89">
        <v>0</v>
      </c>
      <c r="J89">
        <v>0</v>
      </c>
      <c r="K89">
        <v>47</v>
      </c>
      <c r="L89">
        <v>19</v>
      </c>
      <c r="M89">
        <v>28</v>
      </c>
      <c r="N89">
        <v>40.4</v>
      </c>
      <c r="O89">
        <v>16</v>
      </c>
      <c r="P89">
        <v>19</v>
      </c>
      <c r="Q89">
        <v>3</v>
      </c>
      <c r="R89">
        <v>5</v>
      </c>
      <c r="S89">
        <v>0</v>
      </c>
      <c r="T89">
        <v>4</v>
      </c>
    </row>
    <row r="90" spans="1:20" x14ac:dyDescent="0.2">
      <c r="A90">
        <v>89</v>
      </c>
      <c r="B90" t="s">
        <v>58</v>
      </c>
      <c r="C90" s="2" t="s">
        <v>59</v>
      </c>
      <c r="D90" t="s">
        <v>60</v>
      </c>
      <c r="E90">
        <v>1</v>
      </c>
      <c r="F90">
        <v>0</v>
      </c>
      <c r="G90">
        <v>1</v>
      </c>
      <c r="H90">
        <v>0</v>
      </c>
      <c r="I90">
        <v>0</v>
      </c>
      <c r="J90">
        <v>0</v>
      </c>
      <c r="K90">
        <v>52</v>
      </c>
      <c r="L90">
        <v>26</v>
      </c>
      <c r="M90">
        <v>26</v>
      </c>
      <c r="N90">
        <v>50</v>
      </c>
      <c r="O90">
        <v>21</v>
      </c>
      <c r="P90">
        <v>23</v>
      </c>
      <c r="Q90">
        <v>1</v>
      </c>
      <c r="R90">
        <v>0</v>
      </c>
      <c r="S90">
        <v>4</v>
      </c>
      <c r="T90">
        <v>3</v>
      </c>
    </row>
    <row r="91" spans="1:20" x14ac:dyDescent="0.2">
      <c r="A91">
        <v>90</v>
      </c>
      <c r="B91" t="s">
        <v>58</v>
      </c>
      <c r="C91" s="2" t="s">
        <v>61</v>
      </c>
      <c r="D91" t="s">
        <v>60</v>
      </c>
      <c r="E91">
        <v>1</v>
      </c>
      <c r="F91">
        <v>1</v>
      </c>
      <c r="G91">
        <v>0</v>
      </c>
      <c r="H91">
        <v>0</v>
      </c>
      <c r="I91">
        <v>0</v>
      </c>
      <c r="J91">
        <v>2</v>
      </c>
      <c r="K91">
        <v>50</v>
      </c>
      <c r="L91">
        <v>27</v>
      </c>
      <c r="M91">
        <v>23</v>
      </c>
      <c r="N91">
        <v>54</v>
      </c>
      <c r="O91">
        <v>20</v>
      </c>
      <c r="P91">
        <v>20</v>
      </c>
      <c r="Q91">
        <v>5</v>
      </c>
      <c r="R91">
        <v>2</v>
      </c>
      <c r="S91">
        <v>2</v>
      </c>
      <c r="T91">
        <v>1</v>
      </c>
    </row>
    <row r="92" spans="1:20" x14ac:dyDescent="0.2">
      <c r="A92">
        <v>91</v>
      </c>
      <c r="B92" t="s">
        <v>58</v>
      </c>
      <c r="C92" s="2" t="s">
        <v>64</v>
      </c>
      <c r="D92" t="s">
        <v>60</v>
      </c>
      <c r="E92">
        <v>1</v>
      </c>
      <c r="F92">
        <v>1</v>
      </c>
      <c r="G92">
        <v>0</v>
      </c>
      <c r="H92">
        <v>0</v>
      </c>
      <c r="I92">
        <v>0</v>
      </c>
      <c r="J92">
        <v>2</v>
      </c>
      <c r="K92">
        <v>62</v>
      </c>
      <c r="L92">
        <v>34</v>
      </c>
      <c r="M92">
        <v>28</v>
      </c>
      <c r="N92">
        <v>54.8</v>
      </c>
      <c r="O92">
        <v>26</v>
      </c>
      <c r="P92">
        <v>23</v>
      </c>
      <c r="Q92">
        <v>7</v>
      </c>
      <c r="R92">
        <v>1</v>
      </c>
      <c r="S92">
        <v>1</v>
      </c>
      <c r="T92">
        <v>4</v>
      </c>
    </row>
    <row r="93" spans="1:20" x14ac:dyDescent="0.2">
      <c r="A93">
        <v>92</v>
      </c>
      <c r="B93" t="s">
        <v>58</v>
      </c>
      <c r="C93" s="2" t="s">
        <v>66</v>
      </c>
      <c r="D93" t="s">
        <v>60</v>
      </c>
      <c r="E93">
        <v>1</v>
      </c>
      <c r="F93">
        <v>1</v>
      </c>
      <c r="G93">
        <v>0</v>
      </c>
      <c r="H93">
        <v>0</v>
      </c>
      <c r="I93">
        <v>0</v>
      </c>
      <c r="J93">
        <v>2</v>
      </c>
      <c r="K93">
        <v>54</v>
      </c>
      <c r="L93">
        <v>29</v>
      </c>
      <c r="M93">
        <v>25</v>
      </c>
      <c r="N93">
        <v>53.7</v>
      </c>
      <c r="O93">
        <v>23</v>
      </c>
      <c r="P93">
        <v>23</v>
      </c>
      <c r="Q93">
        <v>5</v>
      </c>
      <c r="R93">
        <v>0</v>
      </c>
      <c r="S93">
        <v>1</v>
      </c>
      <c r="T93">
        <v>2</v>
      </c>
    </row>
    <row r="94" spans="1:20" x14ac:dyDescent="0.2">
      <c r="A94">
        <v>93</v>
      </c>
      <c r="B94" t="s">
        <v>58</v>
      </c>
      <c r="C94" s="2" t="s">
        <v>67</v>
      </c>
      <c r="D94" t="s">
        <v>60</v>
      </c>
      <c r="E94">
        <v>1</v>
      </c>
      <c r="F94">
        <v>0</v>
      </c>
      <c r="G94">
        <v>1</v>
      </c>
      <c r="H94">
        <v>0</v>
      </c>
      <c r="I94">
        <v>0</v>
      </c>
      <c r="J94">
        <v>0</v>
      </c>
      <c r="K94">
        <v>102</v>
      </c>
      <c r="L94">
        <v>47</v>
      </c>
      <c r="M94">
        <v>55</v>
      </c>
      <c r="N94">
        <v>46.1</v>
      </c>
      <c r="O94">
        <v>37</v>
      </c>
      <c r="P94">
        <v>44</v>
      </c>
      <c r="Q94">
        <v>5</v>
      </c>
      <c r="R94">
        <v>7</v>
      </c>
      <c r="S94">
        <v>5</v>
      </c>
      <c r="T94">
        <v>4</v>
      </c>
    </row>
    <row r="95" spans="1:20" x14ac:dyDescent="0.2">
      <c r="A95">
        <v>94</v>
      </c>
      <c r="B95" t="s">
        <v>58</v>
      </c>
      <c r="C95" s="2" t="s">
        <v>70</v>
      </c>
      <c r="D95" t="s">
        <v>60</v>
      </c>
      <c r="E95">
        <v>1</v>
      </c>
      <c r="F95">
        <v>1</v>
      </c>
      <c r="G95">
        <v>0</v>
      </c>
      <c r="H95">
        <v>0</v>
      </c>
      <c r="I95">
        <v>0</v>
      </c>
      <c r="J95">
        <v>2</v>
      </c>
      <c r="K95">
        <v>61</v>
      </c>
      <c r="L95">
        <v>27</v>
      </c>
      <c r="M95">
        <v>34</v>
      </c>
      <c r="N95">
        <v>44.3</v>
      </c>
      <c r="O95">
        <v>27</v>
      </c>
      <c r="P95">
        <v>26</v>
      </c>
      <c r="Q95">
        <v>0</v>
      </c>
      <c r="R95">
        <v>5</v>
      </c>
      <c r="S95">
        <v>0</v>
      </c>
      <c r="T95">
        <v>3</v>
      </c>
    </row>
    <row r="96" spans="1:20" x14ac:dyDescent="0.2">
      <c r="A96">
        <v>95</v>
      </c>
      <c r="B96" t="s">
        <v>58</v>
      </c>
      <c r="C96" s="2" t="s">
        <v>181</v>
      </c>
      <c r="D96" t="s">
        <v>41</v>
      </c>
      <c r="E96">
        <v>1</v>
      </c>
      <c r="F96">
        <v>1</v>
      </c>
      <c r="G96">
        <v>0</v>
      </c>
      <c r="H96">
        <v>0</v>
      </c>
      <c r="I96">
        <v>0</v>
      </c>
      <c r="J96">
        <v>2</v>
      </c>
      <c r="K96">
        <v>59</v>
      </c>
      <c r="L96">
        <v>29</v>
      </c>
      <c r="M96">
        <v>30</v>
      </c>
      <c r="N96">
        <v>49.2</v>
      </c>
      <c r="O96">
        <v>22</v>
      </c>
      <c r="P96">
        <v>23</v>
      </c>
      <c r="Q96">
        <v>5</v>
      </c>
      <c r="R96">
        <v>2</v>
      </c>
      <c r="S96">
        <v>2</v>
      </c>
      <c r="T96">
        <v>5</v>
      </c>
    </row>
    <row r="97" spans="1:20" x14ac:dyDescent="0.2">
      <c r="A97">
        <v>96</v>
      </c>
      <c r="B97" t="s">
        <v>58</v>
      </c>
      <c r="C97" s="2" t="s">
        <v>184</v>
      </c>
      <c r="D97" t="s">
        <v>41</v>
      </c>
      <c r="E97">
        <v>1</v>
      </c>
      <c r="F97">
        <v>1</v>
      </c>
      <c r="G97">
        <v>0</v>
      </c>
      <c r="H97">
        <v>0</v>
      </c>
      <c r="I97">
        <v>0</v>
      </c>
      <c r="J97">
        <v>2</v>
      </c>
      <c r="K97">
        <v>89</v>
      </c>
      <c r="L97">
        <v>52</v>
      </c>
      <c r="M97">
        <v>37</v>
      </c>
      <c r="N97">
        <v>58.4</v>
      </c>
      <c r="O97">
        <v>40</v>
      </c>
      <c r="P97">
        <v>36</v>
      </c>
      <c r="Q97">
        <v>7</v>
      </c>
      <c r="R97">
        <v>0</v>
      </c>
      <c r="S97">
        <v>5</v>
      </c>
      <c r="T97">
        <v>1</v>
      </c>
    </row>
    <row r="98" spans="1:20" x14ac:dyDescent="0.2">
      <c r="A98">
        <v>97</v>
      </c>
      <c r="B98" t="s">
        <v>58</v>
      </c>
      <c r="C98" s="2" t="s">
        <v>186</v>
      </c>
      <c r="D98" t="s">
        <v>41</v>
      </c>
      <c r="E98">
        <v>1</v>
      </c>
      <c r="F98">
        <v>0</v>
      </c>
      <c r="G98">
        <v>1</v>
      </c>
      <c r="H98">
        <v>0</v>
      </c>
      <c r="I98">
        <v>0</v>
      </c>
      <c r="J98">
        <v>0</v>
      </c>
      <c r="K98">
        <v>57</v>
      </c>
      <c r="L98">
        <v>28</v>
      </c>
      <c r="M98">
        <v>29</v>
      </c>
      <c r="N98">
        <v>49.1</v>
      </c>
      <c r="O98">
        <v>22</v>
      </c>
      <c r="P98">
        <v>25</v>
      </c>
      <c r="Q98">
        <v>2</v>
      </c>
      <c r="R98">
        <v>1</v>
      </c>
      <c r="S98">
        <v>4</v>
      </c>
      <c r="T98">
        <v>3</v>
      </c>
    </row>
    <row r="99" spans="1:20" x14ac:dyDescent="0.2">
      <c r="A99">
        <v>98</v>
      </c>
      <c r="B99" t="s">
        <v>58</v>
      </c>
      <c r="C99" s="2" t="s">
        <v>187</v>
      </c>
      <c r="D99" t="s">
        <v>41</v>
      </c>
      <c r="E99">
        <v>1</v>
      </c>
      <c r="F99">
        <v>0</v>
      </c>
      <c r="G99">
        <v>1</v>
      </c>
      <c r="H99">
        <v>0</v>
      </c>
      <c r="I99">
        <v>0</v>
      </c>
      <c r="J99">
        <v>0</v>
      </c>
      <c r="K99">
        <v>65</v>
      </c>
      <c r="L99">
        <v>35</v>
      </c>
      <c r="M99">
        <v>30</v>
      </c>
      <c r="N99">
        <v>53.8</v>
      </c>
      <c r="O99">
        <v>27</v>
      </c>
      <c r="P99">
        <v>25</v>
      </c>
      <c r="Q99">
        <v>3</v>
      </c>
      <c r="R99">
        <v>1</v>
      </c>
      <c r="S99">
        <v>5</v>
      </c>
      <c r="T99">
        <v>4</v>
      </c>
    </row>
    <row r="100" spans="1:20" x14ac:dyDescent="0.2">
      <c r="A100">
        <v>99</v>
      </c>
      <c r="B100" t="s">
        <v>58</v>
      </c>
      <c r="C100" s="2" t="s">
        <v>190</v>
      </c>
      <c r="D100" t="s">
        <v>41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2</v>
      </c>
      <c r="K100">
        <v>72</v>
      </c>
      <c r="L100">
        <v>41</v>
      </c>
      <c r="M100">
        <v>31</v>
      </c>
      <c r="N100">
        <v>56.9</v>
      </c>
      <c r="O100">
        <v>32</v>
      </c>
      <c r="P100">
        <v>24</v>
      </c>
      <c r="Q100">
        <v>6</v>
      </c>
      <c r="R100">
        <v>3</v>
      </c>
      <c r="S100">
        <v>3</v>
      </c>
      <c r="T100">
        <v>4</v>
      </c>
    </row>
    <row r="101" spans="1:20" x14ac:dyDescent="0.2">
      <c r="A101">
        <v>100</v>
      </c>
      <c r="B101" t="s">
        <v>58</v>
      </c>
      <c r="C101" s="2" t="s">
        <v>192</v>
      </c>
      <c r="D101" t="s">
        <v>41</v>
      </c>
      <c r="E101">
        <v>1</v>
      </c>
      <c r="F101">
        <v>1</v>
      </c>
      <c r="G101">
        <v>0</v>
      </c>
      <c r="H101">
        <v>0</v>
      </c>
      <c r="I101">
        <v>0</v>
      </c>
      <c r="J101">
        <v>2</v>
      </c>
      <c r="K101">
        <v>47</v>
      </c>
      <c r="L101">
        <v>28</v>
      </c>
      <c r="M101">
        <v>19</v>
      </c>
      <c r="N101">
        <v>59.6</v>
      </c>
      <c r="O101">
        <v>19</v>
      </c>
      <c r="P101">
        <v>16</v>
      </c>
      <c r="Q101">
        <v>4</v>
      </c>
      <c r="R101">
        <v>0</v>
      </c>
      <c r="S101">
        <v>5</v>
      </c>
      <c r="T101">
        <v>3</v>
      </c>
    </row>
    <row r="102" spans="1:20" x14ac:dyDescent="0.2">
      <c r="A102">
        <v>101</v>
      </c>
      <c r="B102" t="s">
        <v>58</v>
      </c>
      <c r="C102" s="2" t="s">
        <v>227</v>
      </c>
      <c r="D102" t="s">
        <v>89</v>
      </c>
      <c r="E102">
        <v>1</v>
      </c>
      <c r="F102">
        <v>1</v>
      </c>
      <c r="G102">
        <v>0</v>
      </c>
      <c r="H102">
        <v>0</v>
      </c>
      <c r="I102">
        <v>0</v>
      </c>
      <c r="J102">
        <v>2</v>
      </c>
      <c r="K102">
        <v>71</v>
      </c>
      <c r="L102">
        <v>36</v>
      </c>
      <c r="M102">
        <v>35</v>
      </c>
      <c r="N102">
        <v>50.7</v>
      </c>
      <c r="O102">
        <v>31</v>
      </c>
      <c r="P102">
        <v>28</v>
      </c>
      <c r="Q102">
        <v>1</v>
      </c>
      <c r="R102">
        <v>1</v>
      </c>
      <c r="S102">
        <v>4</v>
      </c>
      <c r="T102">
        <v>6</v>
      </c>
    </row>
    <row r="103" spans="1:20" x14ac:dyDescent="0.2">
      <c r="A103">
        <v>102</v>
      </c>
      <c r="B103" t="s">
        <v>58</v>
      </c>
      <c r="C103" s="2" t="s">
        <v>229</v>
      </c>
      <c r="D103" t="s">
        <v>89</v>
      </c>
      <c r="E103">
        <v>1</v>
      </c>
      <c r="F103">
        <v>0</v>
      </c>
      <c r="G103">
        <v>1</v>
      </c>
      <c r="H103">
        <v>0</v>
      </c>
      <c r="I103">
        <v>0</v>
      </c>
      <c r="J103">
        <v>0</v>
      </c>
      <c r="K103">
        <v>60</v>
      </c>
      <c r="L103">
        <v>23</v>
      </c>
      <c r="M103">
        <v>37</v>
      </c>
      <c r="N103">
        <v>38.299999999999997</v>
      </c>
      <c r="O103">
        <v>23</v>
      </c>
      <c r="P103">
        <v>35</v>
      </c>
      <c r="Q103">
        <v>0</v>
      </c>
      <c r="R103">
        <v>1</v>
      </c>
      <c r="S103">
        <v>0</v>
      </c>
      <c r="T103">
        <v>1</v>
      </c>
    </row>
    <row r="104" spans="1:20" x14ac:dyDescent="0.2">
      <c r="A104">
        <v>103</v>
      </c>
      <c r="B104" t="s">
        <v>58</v>
      </c>
      <c r="C104" s="2" t="s">
        <v>230</v>
      </c>
      <c r="D104" t="s">
        <v>89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2</v>
      </c>
      <c r="K104">
        <v>57</v>
      </c>
      <c r="L104">
        <v>37</v>
      </c>
      <c r="M104">
        <v>20</v>
      </c>
      <c r="N104">
        <v>64.900000000000006</v>
      </c>
      <c r="O104">
        <v>25</v>
      </c>
      <c r="P104">
        <v>15</v>
      </c>
      <c r="Q104">
        <v>8</v>
      </c>
      <c r="R104">
        <v>3</v>
      </c>
      <c r="S104">
        <v>4</v>
      </c>
      <c r="T104">
        <v>2</v>
      </c>
    </row>
    <row r="105" spans="1:20" x14ac:dyDescent="0.2">
      <c r="A105">
        <v>104</v>
      </c>
      <c r="B105" t="s">
        <v>58</v>
      </c>
      <c r="C105" s="2" t="s">
        <v>233</v>
      </c>
      <c r="D105" t="s">
        <v>89</v>
      </c>
      <c r="E105">
        <v>1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59</v>
      </c>
      <c r="L105">
        <v>31</v>
      </c>
      <c r="M105">
        <v>28</v>
      </c>
      <c r="N105">
        <v>52.5</v>
      </c>
      <c r="O105">
        <v>23</v>
      </c>
      <c r="P105">
        <v>23</v>
      </c>
      <c r="Q105">
        <v>6</v>
      </c>
      <c r="R105">
        <v>2</v>
      </c>
      <c r="S105">
        <v>2</v>
      </c>
      <c r="T105">
        <v>3</v>
      </c>
    </row>
    <row r="106" spans="1:20" x14ac:dyDescent="0.2">
      <c r="A106">
        <v>105</v>
      </c>
      <c r="B106" t="s">
        <v>58</v>
      </c>
      <c r="C106" s="2" t="s">
        <v>265</v>
      </c>
      <c r="D106" t="s">
        <v>89</v>
      </c>
      <c r="E106">
        <v>1</v>
      </c>
      <c r="F106">
        <v>0</v>
      </c>
      <c r="G106">
        <v>1</v>
      </c>
      <c r="H106">
        <v>0</v>
      </c>
      <c r="I106">
        <v>0</v>
      </c>
      <c r="J106">
        <v>0</v>
      </c>
      <c r="K106">
        <v>60</v>
      </c>
      <c r="L106">
        <v>36</v>
      </c>
      <c r="M106">
        <v>24</v>
      </c>
      <c r="N106">
        <v>60</v>
      </c>
      <c r="O106">
        <v>30</v>
      </c>
      <c r="P106">
        <v>21</v>
      </c>
      <c r="Q106">
        <v>4</v>
      </c>
      <c r="R106">
        <v>2</v>
      </c>
      <c r="S106">
        <v>2</v>
      </c>
      <c r="T106">
        <v>1</v>
      </c>
    </row>
    <row r="107" spans="1:20" x14ac:dyDescent="0.2">
      <c r="A107">
        <v>106</v>
      </c>
      <c r="B107" t="s">
        <v>58</v>
      </c>
      <c r="C107" s="2" t="s">
        <v>266</v>
      </c>
      <c r="D107" t="s">
        <v>89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2</v>
      </c>
      <c r="K107">
        <v>82</v>
      </c>
      <c r="L107">
        <v>34</v>
      </c>
      <c r="M107">
        <v>48</v>
      </c>
      <c r="N107">
        <v>41.5</v>
      </c>
      <c r="O107">
        <v>28</v>
      </c>
      <c r="P107">
        <v>41</v>
      </c>
      <c r="Q107">
        <v>3</v>
      </c>
      <c r="R107">
        <v>4</v>
      </c>
      <c r="S107">
        <v>3</v>
      </c>
      <c r="T107">
        <v>3</v>
      </c>
    </row>
    <row r="108" spans="1:20" x14ac:dyDescent="0.2">
      <c r="A108">
        <v>107</v>
      </c>
      <c r="B108" t="s">
        <v>58</v>
      </c>
      <c r="C108" s="2" t="s">
        <v>267</v>
      </c>
      <c r="D108" t="s">
        <v>89</v>
      </c>
      <c r="E108">
        <v>1</v>
      </c>
      <c r="F108">
        <v>0</v>
      </c>
      <c r="G108">
        <v>1</v>
      </c>
      <c r="H108">
        <v>0</v>
      </c>
      <c r="I108">
        <v>0</v>
      </c>
      <c r="J108">
        <v>0</v>
      </c>
      <c r="K108">
        <v>82</v>
      </c>
      <c r="L108">
        <v>39</v>
      </c>
      <c r="M108">
        <v>43</v>
      </c>
      <c r="N108">
        <v>47.6</v>
      </c>
      <c r="O108">
        <v>37</v>
      </c>
      <c r="P108">
        <v>41</v>
      </c>
      <c r="Q108">
        <v>2</v>
      </c>
      <c r="R108">
        <v>1</v>
      </c>
      <c r="S108">
        <v>0</v>
      </c>
      <c r="T108">
        <v>1</v>
      </c>
    </row>
    <row r="109" spans="1:20" x14ac:dyDescent="0.2">
      <c r="A109">
        <v>108</v>
      </c>
      <c r="B109" t="s">
        <v>90</v>
      </c>
      <c r="C109" s="2" t="s">
        <v>91</v>
      </c>
      <c r="D109" t="s">
        <v>92</v>
      </c>
      <c r="E109">
        <v>1</v>
      </c>
      <c r="F109">
        <v>1</v>
      </c>
      <c r="G109">
        <v>0</v>
      </c>
      <c r="H109">
        <v>0</v>
      </c>
      <c r="I109">
        <v>0</v>
      </c>
      <c r="J109">
        <v>2</v>
      </c>
      <c r="K109">
        <v>75</v>
      </c>
      <c r="L109">
        <v>41</v>
      </c>
      <c r="M109">
        <v>34</v>
      </c>
      <c r="N109">
        <v>54.7</v>
      </c>
      <c r="O109">
        <v>35</v>
      </c>
      <c r="P109">
        <v>31</v>
      </c>
      <c r="Q109">
        <v>4</v>
      </c>
      <c r="R109">
        <v>1</v>
      </c>
      <c r="S109">
        <v>2</v>
      </c>
      <c r="T109">
        <v>2</v>
      </c>
    </row>
    <row r="110" spans="1:20" x14ac:dyDescent="0.2">
      <c r="A110">
        <v>109</v>
      </c>
      <c r="B110" t="s">
        <v>90</v>
      </c>
      <c r="C110" s="2" t="s">
        <v>93</v>
      </c>
      <c r="D110" t="s">
        <v>92</v>
      </c>
      <c r="E110">
        <v>1</v>
      </c>
      <c r="F110">
        <v>1</v>
      </c>
      <c r="G110">
        <v>0</v>
      </c>
      <c r="H110">
        <v>0</v>
      </c>
      <c r="I110">
        <v>0</v>
      </c>
      <c r="J110">
        <v>2</v>
      </c>
      <c r="K110">
        <v>58</v>
      </c>
      <c r="L110">
        <v>33</v>
      </c>
      <c r="M110">
        <v>25</v>
      </c>
      <c r="N110">
        <v>56.9</v>
      </c>
      <c r="O110">
        <v>31</v>
      </c>
      <c r="P110">
        <v>21</v>
      </c>
      <c r="Q110">
        <v>1</v>
      </c>
      <c r="R110">
        <v>3</v>
      </c>
      <c r="S110">
        <v>1</v>
      </c>
      <c r="T110">
        <v>1</v>
      </c>
    </row>
    <row r="111" spans="1:20" x14ac:dyDescent="0.2">
      <c r="A111">
        <v>110</v>
      </c>
      <c r="B111" t="s">
        <v>90</v>
      </c>
      <c r="C111" s="2" t="s">
        <v>96</v>
      </c>
      <c r="D111" t="s">
        <v>92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2</v>
      </c>
      <c r="K111">
        <v>71</v>
      </c>
      <c r="L111">
        <v>39</v>
      </c>
      <c r="M111">
        <v>32</v>
      </c>
      <c r="N111">
        <v>54.9</v>
      </c>
      <c r="O111">
        <v>35</v>
      </c>
      <c r="P111">
        <v>26</v>
      </c>
      <c r="Q111">
        <v>4</v>
      </c>
      <c r="R111">
        <v>4</v>
      </c>
      <c r="S111">
        <v>0</v>
      </c>
      <c r="T111">
        <v>2</v>
      </c>
    </row>
    <row r="112" spans="1:20" x14ac:dyDescent="0.2">
      <c r="A112">
        <v>111</v>
      </c>
      <c r="B112" t="s">
        <v>90</v>
      </c>
      <c r="C112" s="2" t="s">
        <v>98</v>
      </c>
      <c r="D112" t="s">
        <v>92</v>
      </c>
      <c r="E112">
        <v>1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57</v>
      </c>
      <c r="L112">
        <v>21</v>
      </c>
      <c r="M112">
        <v>36</v>
      </c>
      <c r="N112">
        <v>36.799999999999997</v>
      </c>
      <c r="O112">
        <v>18</v>
      </c>
      <c r="P112">
        <v>29</v>
      </c>
      <c r="Q112">
        <v>1</v>
      </c>
      <c r="R112">
        <v>3</v>
      </c>
      <c r="S112">
        <v>2</v>
      </c>
      <c r="T112">
        <v>4</v>
      </c>
    </row>
    <row r="113" spans="1:20" x14ac:dyDescent="0.2">
      <c r="A113">
        <v>112</v>
      </c>
      <c r="B113" t="s">
        <v>90</v>
      </c>
      <c r="C113" s="2" t="s">
        <v>100</v>
      </c>
      <c r="D113" t="s">
        <v>92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2</v>
      </c>
      <c r="K113">
        <v>55</v>
      </c>
      <c r="L113">
        <v>32</v>
      </c>
      <c r="M113">
        <v>23</v>
      </c>
      <c r="N113">
        <v>58.2</v>
      </c>
      <c r="O113">
        <v>26</v>
      </c>
      <c r="P113">
        <v>19</v>
      </c>
      <c r="Q113">
        <v>3</v>
      </c>
      <c r="R113">
        <v>2</v>
      </c>
      <c r="S113">
        <v>3</v>
      </c>
      <c r="T113">
        <v>2</v>
      </c>
    </row>
    <row r="114" spans="1:20" x14ac:dyDescent="0.2">
      <c r="A114">
        <v>113</v>
      </c>
      <c r="B114" t="s">
        <v>90</v>
      </c>
      <c r="C114" s="2" t="s">
        <v>193</v>
      </c>
      <c r="D114" t="s">
        <v>73</v>
      </c>
      <c r="E114">
        <v>1</v>
      </c>
      <c r="F114">
        <v>1</v>
      </c>
      <c r="G114">
        <v>0</v>
      </c>
      <c r="H114">
        <v>0</v>
      </c>
      <c r="I114">
        <v>0</v>
      </c>
      <c r="J114">
        <v>2</v>
      </c>
      <c r="K114">
        <v>57</v>
      </c>
      <c r="L114">
        <v>31</v>
      </c>
      <c r="M114">
        <v>26</v>
      </c>
      <c r="N114">
        <v>54.4</v>
      </c>
      <c r="O114">
        <v>29</v>
      </c>
      <c r="P114">
        <v>23</v>
      </c>
      <c r="Q114">
        <v>2</v>
      </c>
      <c r="R114">
        <v>3</v>
      </c>
      <c r="S114">
        <v>0</v>
      </c>
      <c r="T114">
        <v>0</v>
      </c>
    </row>
    <row r="115" spans="1:20" x14ac:dyDescent="0.2">
      <c r="A115">
        <v>114</v>
      </c>
      <c r="B115" t="s">
        <v>90</v>
      </c>
      <c r="C115" s="2" t="s">
        <v>196</v>
      </c>
      <c r="D115" t="s">
        <v>73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2</v>
      </c>
      <c r="K115">
        <v>74</v>
      </c>
      <c r="L115">
        <v>33</v>
      </c>
      <c r="M115">
        <v>41</v>
      </c>
      <c r="N115">
        <v>44.6</v>
      </c>
      <c r="O115">
        <v>22</v>
      </c>
      <c r="P115">
        <v>33</v>
      </c>
      <c r="Q115">
        <v>4</v>
      </c>
      <c r="R115">
        <v>2</v>
      </c>
      <c r="S115">
        <v>7</v>
      </c>
      <c r="T115">
        <v>6</v>
      </c>
    </row>
    <row r="116" spans="1:20" x14ac:dyDescent="0.2">
      <c r="A116">
        <v>115</v>
      </c>
      <c r="B116" t="s">
        <v>90</v>
      </c>
      <c r="C116" s="2" t="s">
        <v>198</v>
      </c>
      <c r="D116" t="s">
        <v>73</v>
      </c>
      <c r="E116">
        <v>1</v>
      </c>
      <c r="F116">
        <v>0</v>
      </c>
      <c r="G116">
        <v>1</v>
      </c>
      <c r="H116">
        <v>0</v>
      </c>
      <c r="I116">
        <v>0</v>
      </c>
      <c r="J116">
        <v>0</v>
      </c>
      <c r="K116">
        <v>67</v>
      </c>
      <c r="L116">
        <v>36</v>
      </c>
      <c r="M116">
        <v>31</v>
      </c>
      <c r="N116">
        <v>53.7</v>
      </c>
      <c r="O116">
        <v>26</v>
      </c>
      <c r="P116">
        <v>23</v>
      </c>
      <c r="Q116">
        <v>5</v>
      </c>
      <c r="R116">
        <v>4</v>
      </c>
      <c r="S116">
        <v>5</v>
      </c>
      <c r="T116">
        <v>4</v>
      </c>
    </row>
    <row r="117" spans="1:20" x14ac:dyDescent="0.2">
      <c r="A117">
        <v>116</v>
      </c>
      <c r="B117" t="s">
        <v>90</v>
      </c>
      <c r="C117" s="2" t="s">
        <v>200</v>
      </c>
      <c r="D117" t="s">
        <v>73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2</v>
      </c>
      <c r="K117">
        <v>58</v>
      </c>
      <c r="L117">
        <v>32</v>
      </c>
      <c r="M117">
        <v>26</v>
      </c>
      <c r="N117">
        <v>55.2</v>
      </c>
      <c r="O117">
        <v>24</v>
      </c>
      <c r="P117">
        <v>18</v>
      </c>
      <c r="Q117">
        <v>6</v>
      </c>
      <c r="R117">
        <v>3</v>
      </c>
      <c r="S117">
        <v>2</v>
      </c>
      <c r="T117">
        <v>5</v>
      </c>
    </row>
    <row r="118" spans="1:20" x14ac:dyDescent="0.2">
      <c r="A118">
        <v>117</v>
      </c>
      <c r="B118" t="s">
        <v>90</v>
      </c>
      <c r="C118" s="2" t="s">
        <v>201</v>
      </c>
      <c r="D118" t="s">
        <v>73</v>
      </c>
      <c r="E118">
        <v>1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56</v>
      </c>
      <c r="L118">
        <v>34</v>
      </c>
      <c r="M118">
        <v>22</v>
      </c>
      <c r="N118">
        <v>60.7</v>
      </c>
      <c r="O118">
        <v>27</v>
      </c>
      <c r="P118">
        <v>20</v>
      </c>
      <c r="Q118">
        <v>3</v>
      </c>
      <c r="R118">
        <v>0</v>
      </c>
      <c r="S118">
        <v>4</v>
      </c>
      <c r="T118">
        <v>2</v>
      </c>
    </row>
    <row r="119" spans="1:20" x14ac:dyDescent="0.2">
      <c r="A119">
        <v>118</v>
      </c>
      <c r="B119" t="s">
        <v>90</v>
      </c>
      <c r="C119" s="2" t="s">
        <v>203</v>
      </c>
      <c r="D119" t="s">
        <v>73</v>
      </c>
      <c r="E119">
        <v>1</v>
      </c>
      <c r="F119">
        <v>0</v>
      </c>
      <c r="G119">
        <v>1</v>
      </c>
      <c r="H119">
        <v>0</v>
      </c>
      <c r="I119">
        <v>0</v>
      </c>
      <c r="J119">
        <v>0</v>
      </c>
      <c r="K119">
        <v>69</v>
      </c>
      <c r="L119">
        <v>36</v>
      </c>
      <c r="M119">
        <v>33</v>
      </c>
      <c r="N119">
        <v>52.2</v>
      </c>
      <c r="O119">
        <v>28</v>
      </c>
      <c r="P119">
        <v>28</v>
      </c>
      <c r="Q119">
        <v>2</v>
      </c>
      <c r="R119">
        <v>3</v>
      </c>
      <c r="S119">
        <v>6</v>
      </c>
      <c r="T119">
        <v>2</v>
      </c>
    </row>
    <row r="120" spans="1:20" x14ac:dyDescent="0.2">
      <c r="A120">
        <v>119</v>
      </c>
      <c r="B120" t="s">
        <v>90</v>
      </c>
      <c r="C120" s="2" t="s">
        <v>205</v>
      </c>
      <c r="D120" t="s">
        <v>73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2</v>
      </c>
      <c r="K120">
        <v>59</v>
      </c>
      <c r="L120">
        <v>23</v>
      </c>
      <c r="M120">
        <v>36</v>
      </c>
      <c r="N120">
        <v>39</v>
      </c>
      <c r="O120">
        <v>22</v>
      </c>
      <c r="P120">
        <v>31</v>
      </c>
      <c r="Q120">
        <v>0</v>
      </c>
      <c r="R120">
        <v>4</v>
      </c>
      <c r="S120">
        <v>1</v>
      </c>
      <c r="T120">
        <v>1</v>
      </c>
    </row>
    <row r="121" spans="1:20" x14ac:dyDescent="0.2">
      <c r="A121">
        <v>120</v>
      </c>
      <c r="B121" t="s">
        <v>90</v>
      </c>
      <c r="C121" s="2" t="s">
        <v>226</v>
      </c>
      <c r="D121" t="s">
        <v>57</v>
      </c>
      <c r="E121">
        <v>1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71</v>
      </c>
      <c r="L121">
        <v>35</v>
      </c>
      <c r="M121">
        <v>36</v>
      </c>
      <c r="N121">
        <v>49.3</v>
      </c>
      <c r="O121">
        <v>28</v>
      </c>
      <c r="P121">
        <v>31</v>
      </c>
      <c r="Q121">
        <v>6</v>
      </c>
      <c r="R121">
        <v>4</v>
      </c>
      <c r="S121">
        <v>1</v>
      </c>
      <c r="T121">
        <v>1</v>
      </c>
    </row>
    <row r="122" spans="1:20" x14ac:dyDescent="0.2">
      <c r="A122">
        <v>121</v>
      </c>
      <c r="B122" t="s">
        <v>90</v>
      </c>
      <c r="C122" s="2" t="s">
        <v>228</v>
      </c>
      <c r="D122" t="s">
        <v>57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2</v>
      </c>
      <c r="K122">
        <v>60</v>
      </c>
      <c r="L122">
        <v>37</v>
      </c>
      <c r="M122">
        <v>23</v>
      </c>
      <c r="N122">
        <v>61.7</v>
      </c>
      <c r="O122">
        <v>35</v>
      </c>
      <c r="P122">
        <v>23</v>
      </c>
      <c r="Q122">
        <v>1</v>
      </c>
      <c r="R122">
        <v>0</v>
      </c>
      <c r="S122">
        <v>1</v>
      </c>
      <c r="T122">
        <v>0</v>
      </c>
    </row>
    <row r="123" spans="1:20" x14ac:dyDescent="0.2">
      <c r="A123">
        <v>122</v>
      </c>
      <c r="B123" t="s">
        <v>90</v>
      </c>
      <c r="C123" s="2" t="s">
        <v>231</v>
      </c>
      <c r="D123" t="s">
        <v>57</v>
      </c>
      <c r="E123">
        <v>1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57</v>
      </c>
      <c r="L123">
        <v>20</v>
      </c>
      <c r="M123">
        <v>37</v>
      </c>
      <c r="N123">
        <v>35.1</v>
      </c>
      <c r="O123">
        <v>15</v>
      </c>
      <c r="P123">
        <v>25</v>
      </c>
      <c r="Q123">
        <v>2</v>
      </c>
      <c r="R123">
        <v>4</v>
      </c>
      <c r="S123">
        <v>3</v>
      </c>
      <c r="T123">
        <v>8</v>
      </c>
    </row>
    <row r="124" spans="1:20" x14ac:dyDescent="0.2">
      <c r="A124">
        <v>123</v>
      </c>
      <c r="B124" t="s">
        <v>90</v>
      </c>
      <c r="C124" s="2" t="s">
        <v>232</v>
      </c>
      <c r="D124" t="s">
        <v>57</v>
      </c>
      <c r="E124">
        <v>1</v>
      </c>
      <c r="F124">
        <v>1</v>
      </c>
      <c r="G124">
        <v>0</v>
      </c>
      <c r="H124">
        <v>0</v>
      </c>
      <c r="I124">
        <v>0</v>
      </c>
      <c r="J124">
        <v>2</v>
      </c>
      <c r="K124">
        <v>59</v>
      </c>
      <c r="L124">
        <v>28</v>
      </c>
      <c r="M124">
        <v>31</v>
      </c>
      <c r="N124">
        <v>47.4</v>
      </c>
      <c r="O124">
        <v>23</v>
      </c>
      <c r="P124">
        <v>23</v>
      </c>
      <c r="Q124">
        <v>3</v>
      </c>
      <c r="R124">
        <v>2</v>
      </c>
      <c r="S124">
        <v>2</v>
      </c>
      <c r="T124">
        <v>6</v>
      </c>
    </row>
    <row r="125" spans="1:20" x14ac:dyDescent="0.2">
      <c r="A125">
        <v>124</v>
      </c>
      <c r="B125" t="s">
        <v>90</v>
      </c>
      <c r="C125" s="2" t="s">
        <v>268</v>
      </c>
      <c r="D125" t="s">
        <v>57</v>
      </c>
      <c r="E125">
        <v>1</v>
      </c>
      <c r="F125">
        <v>1</v>
      </c>
      <c r="G125">
        <v>0</v>
      </c>
      <c r="H125">
        <v>0</v>
      </c>
      <c r="I125">
        <v>0</v>
      </c>
      <c r="J125">
        <v>2</v>
      </c>
      <c r="K125">
        <v>60</v>
      </c>
      <c r="L125">
        <v>24</v>
      </c>
      <c r="M125">
        <v>36</v>
      </c>
      <c r="N125">
        <v>40</v>
      </c>
      <c r="O125">
        <v>21</v>
      </c>
      <c r="P125">
        <v>30</v>
      </c>
      <c r="Q125">
        <v>1</v>
      </c>
      <c r="R125">
        <v>2</v>
      </c>
      <c r="S125">
        <v>2</v>
      </c>
      <c r="T125">
        <v>4</v>
      </c>
    </row>
    <row r="126" spans="1:20" x14ac:dyDescent="0.2">
      <c r="A126">
        <v>125</v>
      </c>
      <c r="B126" t="s">
        <v>90</v>
      </c>
      <c r="C126" s="2" t="s">
        <v>269</v>
      </c>
      <c r="D126" t="s">
        <v>57</v>
      </c>
      <c r="E126">
        <v>1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82</v>
      </c>
      <c r="L126">
        <v>48</v>
      </c>
      <c r="M126">
        <v>34</v>
      </c>
      <c r="N126">
        <v>58.5</v>
      </c>
      <c r="O126">
        <v>41</v>
      </c>
      <c r="P126">
        <v>28</v>
      </c>
      <c r="Q126">
        <v>3</v>
      </c>
      <c r="R126">
        <v>3</v>
      </c>
      <c r="S126">
        <v>4</v>
      </c>
      <c r="T126">
        <v>3</v>
      </c>
    </row>
    <row r="127" spans="1:20" x14ac:dyDescent="0.2">
      <c r="A127">
        <v>126</v>
      </c>
      <c r="B127" t="s">
        <v>90</v>
      </c>
      <c r="C127" s="2" t="s">
        <v>270</v>
      </c>
      <c r="D127" t="s">
        <v>57</v>
      </c>
      <c r="E127">
        <v>1</v>
      </c>
      <c r="F127">
        <v>1</v>
      </c>
      <c r="G127">
        <v>0</v>
      </c>
      <c r="H127">
        <v>0</v>
      </c>
      <c r="I127">
        <v>0</v>
      </c>
      <c r="J127">
        <v>2</v>
      </c>
      <c r="K127">
        <v>82</v>
      </c>
      <c r="L127">
        <v>43</v>
      </c>
      <c r="M127">
        <v>39</v>
      </c>
      <c r="N127">
        <v>52.4</v>
      </c>
      <c r="O127">
        <v>41</v>
      </c>
      <c r="P127">
        <v>37</v>
      </c>
      <c r="Q127">
        <v>1</v>
      </c>
      <c r="R127">
        <v>0</v>
      </c>
      <c r="S127">
        <v>1</v>
      </c>
      <c r="T127">
        <v>2</v>
      </c>
    </row>
    <row r="128" spans="1:20" x14ac:dyDescent="0.2">
      <c r="A128">
        <v>127</v>
      </c>
      <c r="B128" t="s">
        <v>166</v>
      </c>
      <c r="C128" s="2" t="s">
        <v>167</v>
      </c>
      <c r="D128" t="s">
        <v>2</v>
      </c>
      <c r="E128">
        <v>1</v>
      </c>
      <c r="F128">
        <v>1</v>
      </c>
      <c r="G128">
        <v>0</v>
      </c>
      <c r="H128">
        <v>0</v>
      </c>
      <c r="I128">
        <v>0</v>
      </c>
      <c r="J128">
        <v>2</v>
      </c>
      <c r="K128">
        <v>44</v>
      </c>
      <c r="L128">
        <v>25</v>
      </c>
      <c r="M128">
        <v>19</v>
      </c>
      <c r="N128">
        <v>56.8</v>
      </c>
      <c r="O128">
        <v>13</v>
      </c>
      <c r="P128">
        <v>12</v>
      </c>
      <c r="Q128">
        <v>9</v>
      </c>
      <c r="R128">
        <v>6</v>
      </c>
      <c r="S128">
        <v>3</v>
      </c>
      <c r="T128">
        <v>1</v>
      </c>
    </row>
    <row r="129" spans="1:20" x14ac:dyDescent="0.2">
      <c r="A129">
        <v>128</v>
      </c>
      <c r="B129" t="s">
        <v>166</v>
      </c>
      <c r="C129" s="2" t="s">
        <v>171</v>
      </c>
      <c r="D129" t="s">
        <v>2</v>
      </c>
      <c r="E129">
        <v>1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49</v>
      </c>
      <c r="L129">
        <v>27</v>
      </c>
      <c r="M129">
        <v>22</v>
      </c>
      <c r="N129">
        <v>55.1</v>
      </c>
      <c r="O129">
        <v>16</v>
      </c>
      <c r="P129">
        <v>10</v>
      </c>
      <c r="Q129">
        <v>5</v>
      </c>
      <c r="R129">
        <v>8</v>
      </c>
      <c r="S129">
        <v>6</v>
      </c>
      <c r="T129">
        <v>4</v>
      </c>
    </row>
    <row r="130" spans="1:20" x14ac:dyDescent="0.2">
      <c r="A130">
        <v>129</v>
      </c>
      <c r="B130" t="s">
        <v>166</v>
      </c>
      <c r="C130" s="2" t="s">
        <v>173</v>
      </c>
      <c r="D130" t="s">
        <v>2</v>
      </c>
      <c r="E130">
        <v>1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42</v>
      </c>
      <c r="L130">
        <v>22</v>
      </c>
      <c r="M130">
        <v>20</v>
      </c>
      <c r="N130">
        <v>52.4</v>
      </c>
      <c r="O130">
        <v>20</v>
      </c>
      <c r="P130">
        <v>18</v>
      </c>
      <c r="Q130">
        <v>1</v>
      </c>
      <c r="R130">
        <v>1</v>
      </c>
      <c r="S130">
        <v>1</v>
      </c>
      <c r="T130">
        <v>1</v>
      </c>
    </row>
    <row r="131" spans="1:20" x14ac:dyDescent="0.2">
      <c r="A131">
        <v>130</v>
      </c>
      <c r="B131" t="s">
        <v>166</v>
      </c>
      <c r="C131" s="2" t="s">
        <v>175</v>
      </c>
      <c r="D131" t="s">
        <v>2</v>
      </c>
      <c r="E131">
        <v>1</v>
      </c>
      <c r="F131">
        <v>1</v>
      </c>
      <c r="G131">
        <v>0</v>
      </c>
      <c r="H131">
        <v>0</v>
      </c>
      <c r="I131">
        <v>0</v>
      </c>
      <c r="J131">
        <v>2</v>
      </c>
      <c r="K131">
        <v>61</v>
      </c>
      <c r="L131">
        <v>36</v>
      </c>
      <c r="M131">
        <v>25</v>
      </c>
      <c r="N131">
        <v>59</v>
      </c>
      <c r="O131">
        <v>23</v>
      </c>
      <c r="P131">
        <v>18</v>
      </c>
      <c r="Q131">
        <v>6</v>
      </c>
      <c r="R131">
        <v>7</v>
      </c>
      <c r="S131">
        <v>7</v>
      </c>
      <c r="T131">
        <v>0</v>
      </c>
    </row>
    <row r="132" spans="1:20" x14ac:dyDescent="0.2">
      <c r="A132">
        <v>131</v>
      </c>
      <c r="B132" t="s">
        <v>166</v>
      </c>
      <c r="C132" s="2" t="s">
        <v>178</v>
      </c>
      <c r="D132" t="s">
        <v>2</v>
      </c>
      <c r="E132">
        <v>1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69</v>
      </c>
      <c r="L132">
        <v>28</v>
      </c>
      <c r="M132">
        <v>41</v>
      </c>
      <c r="N132">
        <v>40.6</v>
      </c>
      <c r="O132">
        <v>26</v>
      </c>
      <c r="P132">
        <v>37</v>
      </c>
      <c r="Q132">
        <v>1</v>
      </c>
      <c r="R132">
        <v>1</v>
      </c>
      <c r="S132">
        <v>1</v>
      </c>
      <c r="T132">
        <v>3</v>
      </c>
    </row>
    <row r="133" spans="1:20" x14ac:dyDescent="0.2">
      <c r="A133">
        <v>132</v>
      </c>
      <c r="B133" t="s">
        <v>166</v>
      </c>
      <c r="C133" s="2" t="s">
        <v>180</v>
      </c>
      <c r="D133" t="s">
        <v>2</v>
      </c>
      <c r="E133">
        <v>1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53</v>
      </c>
      <c r="L133">
        <v>30</v>
      </c>
      <c r="M133">
        <v>23</v>
      </c>
      <c r="N133">
        <v>56.6</v>
      </c>
      <c r="O133">
        <v>26</v>
      </c>
      <c r="P133">
        <v>19</v>
      </c>
      <c r="Q133">
        <v>3</v>
      </c>
      <c r="R133">
        <v>3</v>
      </c>
      <c r="S133">
        <v>1</v>
      </c>
      <c r="T133">
        <v>1</v>
      </c>
    </row>
    <row r="134" spans="1:20" x14ac:dyDescent="0.2">
      <c r="A134">
        <v>133</v>
      </c>
      <c r="B134" t="s">
        <v>149</v>
      </c>
      <c r="C134" s="2" t="s">
        <v>150</v>
      </c>
      <c r="D134" t="s">
        <v>151</v>
      </c>
      <c r="E134">
        <v>1</v>
      </c>
      <c r="F134">
        <v>1</v>
      </c>
      <c r="G134">
        <v>0</v>
      </c>
      <c r="H134">
        <v>0</v>
      </c>
      <c r="I134">
        <v>0</v>
      </c>
      <c r="J134">
        <v>2</v>
      </c>
      <c r="K134">
        <v>80</v>
      </c>
      <c r="L134">
        <v>33</v>
      </c>
      <c r="M134">
        <v>47</v>
      </c>
      <c r="N134">
        <v>41.3</v>
      </c>
      <c r="O134">
        <v>28</v>
      </c>
      <c r="P134">
        <v>38</v>
      </c>
      <c r="Q134">
        <v>3</v>
      </c>
      <c r="R134">
        <v>4</v>
      </c>
      <c r="S134">
        <v>2</v>
      </c>
      <c r="T134">
        <v>5</v>
      </c>
    </row>
    <row r="135" spans="1:20" x14ac:dyDescent="0.2">
      <c r="A135">
        <v>134</v>
      </c>
      <c r="B135" t="s">
        <v>149</v>
      </c>
      <c r="C135" s="2" t="s">
        <v>152</v>
      </c>
      <c r="D135" t="s">
        <v>151</v>
      </c>
      <c r="E135">
        <v>1</v>
      </c>
      <c r="F135">
        <v>1</v>
      </c>
      <c r="G135">
        <v>0</v>
      </c>
      <c r="H135">
        <v>0</v>
      </c>
      <c r="I135">
        <v>0</v>
      </c>
      <c r="J135">
        <v>2</v>
      </c>
      <c r="K135">
        <v>70</v>
      </c>
      <c r="L135">
        <v>26</v>
      </c>
      <c r="M135">
        <v>44</v>
      </c>
      <c r="N135">
        <v>37.1</v>
      </c>
      <c r="O135">
        <v>23</v>
      </c>
      <c r="P135">
        <v>36</v>
      </c>
      <c r="Q135">
        <v>2</v>
      </c>
      <c r="R135">
        <v>3</v>
      </c>
      <c r="S135">
        <v>1</v>
      </c>
      <c r="T135">
        <v>5</v>
      </c>
    </row>
    <row r="136" spans="1:20" x14ac:dyDescent="0.2">
      <c r="A136">
        <v>135</v>
      </c>
      <c r="B136" t="s">
        <v>149</v>
      </c>
      <c r="C136" s="2" t="s">
        <v>155</v>
      </c>
      <c r="D136" t="s">
        <v>151</v>
      </c>
      <c r="E136">
        <v>1</v>
      </c>
      <c r="F136">
        <v>1</v>
      </c>
      <c r="G136">
        <v>0</v>
      </c>
      <c r="H136">
        <v>0</v>
      </c>
      <c r="I136">
        <v>0</v>
      </c>
      <c r="J136">
        <v>2</v>
      </c>
      <c r="K136">
        <v>72</v>
      </c>
      <c r="L136">
        <v>30</v>
      </c>
      <c r="M136">
        <v>42</v>
      </c>
      <c r="N136">
        <v>41.7</v>
      </c>
      <c r="O136">
        <v>22</v>
      </c>
      <c r="P136">
        <v>36</v>
      </c>
      <c r="Q136">
        <v>3</v>
      </c>
      <c r="R136">
        <v>2</v>
      </c>
      <c r="S136">
        <v>5</v>
      </c>
      <c r="T136">
        <v>4</v>
      </c>
    </row>
    <row r="137" spans="1:20" x14ac:dyDescent="0.2">
      <c r="A137">
        <v>136</v>
      </c>
      <c r="B137" t="s">
        <v>149</v>
      </c>
      <c r="C137" s="2" t="s">
        <v>157</v>
      </c>
      <c r="D137" t="s">
        <v>151</v>
      </c>
      <c r="E137">
        <v>1</v>
      </c>
      <c r="F137">
        <v>0</v>
      </c>
      <c r="G137">
        <v>1</v>
      </c>
      <c r="H137">
        <v>0</v>
      </c>
      <c r="I137">
        <v>0</v>
      </c>
      <c r="J137">
        <v>0</v>
      </c>
      <c r="K137">
        <v>61</v>
      </c>
      <c r="L137">
        <v>30</v>
      </c>
      <c r="M137">
        <v>31</v>
      </c>
      <c r="N137">
        <v>49.2</v>
      </c>
      <c r="O137">
        <v>26</v>
      </c>
      <c r="P137">
        <v>24</v>
      </c>
      <c r="Q137">
        <v>2</v>
      </c>
      <c r="R137">
        <v>4</v>
      </c>
      <c r="S137">
        <v>2</v>
      </c>
      <c r="T137">
        <v>3</v>
      </c>
    </row>
    <row r="138" spans="1:20" x14ac:dyDescent="0.2">
      <c r="A138">
        <v>137</v>
      </c>
      <c r="B138" t="s">
        <v>149</v>
      </c>
      <c r="C138" s="2" t="s">
        <v>159</v>
      </c>
      <c r="D138" t="s">
        <v>151</v>
      </c>
      <c r="E138">
        <v>1</v>
      </c>
      <c r="F138">
        <v>1</v>
      </c>
      <c r="G138">
        <v>0</v>
      </c>
      <c r="H138">
        <v>0</v>
      </c>
      <c r="I138">
        <v>0</v>
      </c>
      <c r="J138">
        <v>2</v>
      </c>
      <c r="K138">
        <v>69</v>
      </c>
      <c r="L138">
        <v>31</v>
      </c>
      <c r="M138">
        <v>38</v>
      </c>
      <c r="N138">
        <v>44.9</v>
      </c>
      <c r="O138">
        <v>23</v>
      </c>
      <c r="P138">
        <v>34</v>
      </c>
      <c r="Q138">
        <v>3</v>
      </c>
      <c r="R138">
        <v>1</v>
      </c>
      <c r="S138">
        <v>5</v>
      </c>
      <c r="T138">
        <v>3</v>
      </c>
    </row>
    <row r="139" spans="1:20" x14ac:dyDescent="0.2">
      <c r="A139">
        <v>138</v>
      </c>
      <c r="B139" t="s">
        <v>149</v>
      </c>
      <c r="C139" s="2" t="s">
        <v>207</v>
      </c>
      <c r="D139" t="s">
        <v>9</v>
      </c>
      <c r="E139">
        <v>1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61</v>
      </c>
      <c r="L139">
        <v>23</v>
      </c>
      <c r="M139">
        <v>38</v>
      </c>
      <c r="N139">
        <v>37.700000000000003</v>
      </c>
      <c r="O139">
        <v>23</v>
      </c>
      <c r="P139">
        <v>29</v>
      </c>
      <c r="Q139">
        <v>0</v>
      </c>
      <c r="R139">
        <v>2</v>
      </c>
      <c r="S139">
        <v>0</v>
      </c>
      <c r="T139">
        <v>7</v>
      </c>
    </row>
    <row r="140" spans="1:20" x14ac:dyDescent="0.2">
      <c r="A140">
        <v>139</v>
      </c>
      <c r="B140" t="s">
        <v>149</v>
      </c>
      <c r="C140" s="2" t="s">
        <v>210</v>
      </c>
      <c r="D140" t="s">
        <v>9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2</v>
      </c>
      <c r="K140">
        <v>55</v>
      </c>
      <c r="L140">
        <v>30</v>
      </c>
      <c r="M140">
        <v>25</v>
      </c>
      <c r="N140">
        <v>54.5</v>
      </c>
      <c r="O140">
        <v>25</v>
      </c>
      <c r="P140">
        <v>19</v>
      </c>
      <c r="Q140">
        <v>5</v>
      </c>
      <c r="R140">
        <v>6</v>
      </c>
      <c r="S140">
        <v>0</v>
      </c>
      <c r="T140">
        <v>0</v>
      </c>
    </row>
    <row r="141" spans="1:20" x14ac:dyDescent="0.2">
      <c r="A141">
        <v>140</v>
      </c>
      <c r="B141" t="s">
        <v>149</v>
      </c>
      <c r="C141" s="2" t="s">
        <v>212</v>
      </c>
      <c r="D141" t="s">
        <v>9</v>
      </c>
      <c r="E141">
        <v>1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63</v>
      </c>
      <c r="L141">
        <v>24</v>
      </c>
      <c r="M141">
        <v>39</v>
      </c>
      <c r="N141">
        <v>38.1</v>
      </c>
      <c r="O141">
        <v>21</v>
      </c>
      <c r="P141">
        <v>33</v>
      </c>
      <c r="Q141">
        <v>1</v>
      </c>
      <c r="R141">
        <v>1</v>
      </c>
      <c r="S141">
        <v>2</v>
      </c>
      <c r="T141">
        <v>5</v>
      </c>
    </row>
    <row r="142" spans="1:20" x14ac:dyDescent="0.2">
      <c r="A142">
        <v>141</v>
      </c>
      <c r="B142" t="s">
        <v>149</v>
      </c>
      <c r="C142" s="2" t="s">
        <v>214</v>
      </c>
      <c r="D142" t="s">
        <v>9</v>
      </c>
      <c r="E142">
        <v>1</v>
      </c>
      <c r="F142">
        <v>0</v>
      </c>
      <c r="G142">
        <v>1</v>
      </c>
      <c r="H142">
        <v>0</v>
      </c>
      <c r="I142">
        <v>0</v>
      </c>
      <c r="J142">
        <v>0</v>
      </c>
      <c r="K142">
        <v>68</v>
      </c>
      <c r="L142">
        <v>36</v>
      </c>
      <c r="M142">
        <v>32</v>
      </c>
      <c r="N142">
        <v>52.9</v>
      </c>
      <c r="O142">
        <v>31</v>
      </c>
      <c r="P142">
        <v>27</v>
      </c>
      <c r="Q142">
        <v>4</v>
      </c>
      <c r="R142">
        <v>2</v>
      </c>
      <c r="S142">
        <v>1</v>
      </c>
      <c r="T142">
        <v>3</v>
      </c>
    </row>
    <row r="143" spans="1:20" x14ac:dyDescent="0.2">
      <c r="A143">
        <v>142</v>
      </c>
      <c r="B143" t="s">
        <v>149</v>
      </c>
      <c r="C143" s="2" t="s">
        <v>216</v>
      </c>
      <c r="D143" t="s">
        <v>9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2</v>
      </c>
      <c r="K143">
        <v>57</v>
      </c>
      <c r="L143">
        <v>26</v>
      </c>
      <c r="M143">
        <v>31</v>
      </c>
      <c r="N143">
        <v>45.6</v>
      </c>
      <c r="O143">
        <v>19</v>
      </c>
      <c r="P143">
        <v>24</v>
      </c>
      <c r="Q143">
        <v>5</v>
      </c>
      <c r="R143">
        <v>5</v>
      </c>
      <c r="S143">
        <v>2</v>
      </c>
      <c r="T143">
        <v>2</v>
      </c>
    </row>
    <row r="144" spans="1:20" x14ac:dyDescent="0.2">
      <c r="A144">
        <v>143</v>
      </c>
      <c r="B144" t="s">
        <v>149</v>
      </c>
      <c r="C144" s="2" t="s">
        <v>218</v>
      </c>
      <c r="D144" t="s">
        <v>9</v>
      </c>
      <c r="E144">
        <v>1</v>
      </c>
      <c r="F144">
        <v>0</v>
      </c>
      <c r="G144">
        <v>1</v>
      </c>
      <c r="H144">
        <v>0</v>
      </c>
      <c r="I144">
        <v>0</v>
      </c>
      <c r="J144">
        <v>0</v>
      </c>
      <c r="K144">
        <v>59</v>
      </c>
      <c r="L144">
        <v>33</v>
      </c>
      <c r="M144">
        <v>26</v>
      </c>
      <c r="N144">
        <v>55.9</v>
      </c>
      <c r="O144">
        <v>30</v>
      </c>
      <c r="P144">
        <v>22</v>
      </c>
      <c r="Q144">
        <v>1</v>
      </c>
      <c r="R144">
        <v>2</v>
      </c>
      <c r="S144">
        <v>2</v>
      </c>
      <c r="T144">
        <v>2</v>
      </c>
    </row>
    <row r="145" spans="1:20" x14ac:dyDescent="0.2">
      <c r="A145">
        <v>144</v>
      </c>
      <c r="B145" t="s">
        <v>71</v>
      </c>
      <c r="C145" s="2" t="s">
        <v>72</v>
      </c>
      <c r="D145" t="s">
        <v>73</v>
      </c>
      <c r="E145">
        <v>1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71</v>
      </c>
      <c r="L145">
        <v>38</v>
      </c>
      <c r="M145">
        <v>33</v>
      </c>
      <c r="N145">
        <v>53.5</v>
      </c>
      <c r="O145">
        <v>35</v>
      </c>
      <c r="P145">
        <v>30</v>
      </c>
      <c r="Q145">
        <v>0</v>
      </c>
      <c r="R145">
        <v>2</v>
      </c>
      <c r="S145">
        <v>3</v>
      </c>
      <c r="T145">
        <v>1</v>
      </c>
    </row>
    <row r="146" spans="1:20" x14ac:dyDescent="0.2">
      <c r="A146">
        <v>145</v>
      </c>
      <c r="B146" t="s">
        <v>71</v>
      </c>
      <c r="C146" s="2" t="s">
        <v>77</v>
      </c>
      <c r="D146" t="s">
        <v>73</v>
      </c>
      <c r="E146">
        <v>1</v>
      </c>
      <c r="F146">
        <v>1</v>
      </c>
      <c r="G146">
        <v>0</v>
      </c>
      <c r="H146">
        <v>0</v>
      </c>
      <c r="I146">
        <v>0</v>
      </c>
      <c r="J146">
        <v>2</v>
      </c>
      <c r="K146">
        <v>100</v>
      </c>
      <c r="L146">
        <v>61</v>
      </c>
      <c r="M146">
        <v>39</v>
      </c>
      <c r="N146">
        <v>61</v>
      </c>
      <c r="O146">
        <v>48</v>
      </c>
      <c r="P146">
        <v>33</v>
      </c>
      <c r="Q146">
        <v>7</v>
      </c>
      <c r="R146">
        <v>1</v>
      </c>
      <c r="S146">
        <v>6</v>
      </c>
      <c r="T146">
        <v>5</v>
      </c>
    </row>
    <row r="147" spans="1:20" x14ac:dyDescent="0.2">
      <c r="A147">
        <v>146</v>
      </c>
      <c r="B147" t="s">
        <v>71</v>
      </c>
      <c r="C147" s="2" t="s">
        <v>79</v>
      </c>
      <c r="D147" t="s">
        <v>73</v>
      </c>
      <c r="E147">
        <v>1</v>
      </c>
      <c r="F147">
        <v>1</v>
      </c>
      <c r="G147">
        <v>0</v>
      </c>
      <c r="H147">
        <v>0</v>
      </c>
      <c r="I147">
        <v>0</v>
      </c>
      <c r="J147">
        <v>2</v>
      </c>
      <c r="K147">
        <v>58</v>
      </c>
      <c r="L147">
        <v>28</v>
      </c>
      <c r="M147">
        <v>30</v>
      </c>
      <c r="N147">
        <v>48.3</v>
      </c>
      <c r="O147">
        <v>25</v>
      </c>
      <c r="P147">
        <v>23</v>
      </c>
      <c r="Q147">
        <v>2</v>
      </c>
      <c r="R147">
        <v>4</v>
      </c>
      <c r="S147">
        <v>1</v>
      </c>
      <c r="T147">
        <v>3</v>
      </c>
    </row>
    <row r="148" spans="1:20" x14ac:dyDescent="0.2">
      <c r="A148">
        <v>147</v>
      </c>
      <c r="B148" t="s">
        <v>71</v>
      </c>
      <c r="C148" s="2" t="s">
        <v>82</v>
      </c>
      <c r="D148" t="s">
        <v>73</v>
      </c>
      <c r="E148">
        <v>1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61</v>
      </c>
      <c r="L148">
        <v>29</v>
      </c>
      <c r="M148">
        <v>32</v>
      </c>
      <c r="N148">
        <v>47.5</v>
      </c>
      <c r="O148">
        <v>25</v>
      </c>
      <c r="P148">
        <v>27</v>
      </c>
      <c r="Q148">
        <v>3</v>
      </c>
      <c r="R148">
        <v>4</v>
      </c>
      <c r="S148">
        <v>1</v>
      </c>
      <c r="T148">
        <v>1</v>
      </c>
    </row>
    <row r="149" spans="1:20" x14ac:dyDescent="0.2">
      <c r="A149">
        <v>148</v>
      </c>
      <c r="B149" t="s">
        <v>71</v>
      </c>
      <c r="C149" s="2" t="s">
        <v>83</v>
      </c>
      <c r="D149" t="s">
        <v>73</v>
      </c>
      <c r="E149">
        <v>1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66</v>
      </c>
      <c r="L149">
        <v>30</v>
      </c>
      <c r="M149">
        <v>36</v>
      </c>
      <c r="N149">
        <v>45.5</v>
      </c>
      <c r="O149">
        <v>21</v>
      </c>
      <c r="P149">
        <v>32</v>
      </c>
      <c r="Q149">
        <v>5</v>
      </c>
      <c r="R149">
        <v>2</v>
      </c>
      <c r="S149">
        <v>4</v>
      </c>
      <c r="T149">
        <v>2</v>
      </c>
    </row>
    <row r="150" spans="1:20" x14ac:dyDescent="0.2">
      <c r="A150">
        <v>149</v>
      </c>
      <c r="B150" t="s">
        <v>71</v>
      </c>
      <c r="C150" s="2" t="s">
        <v>86</v>
      </c>
      <c r="D150" t="s">
        <v>73</v>
      </c>
      <c r="E150">
        <v>1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61</v>
      </c>
      <c r="L150">
        <v>39</v>
      </c>
      <c r="M150">
        <v>22</v>
      </c>
      <c r="N150">
        <v>63.9</v>
      </c>
      <c r="O150">
        <v>37</v>
      </c>
      <c r="P150">
        <v>22</v>
      </c>
      <c r="Q150">
        <v>1</v>
      </c>
      <c r="R150">
        <v>0</v>
      </c>
      <c r="S150">
        <v>1</v>
      </c>
      <c r="T150">
        <v>0</v>
      </c>
    </row>
    <row r="151" spans="1:20" x14ac:dyDescent="0.2">
      <c r="A151">
        <v>150</v>
      </c>
      <c r="B151" t="s">
        <v>74</v>
      </c>
      <c r="C151" s="2" t="s">
        <v>75</v>
      </c>
      <c r="D151" t="s">
        <v>76</v>
      </c>
      <c r="E151">
        <v>1</v>
      </c>
      <c r="F151">
        <v>1</v>
      </c>
      <c r="G151">
        <v>0</v>
      </c>
      <c r="H151">
        <v>0</v>
      </c>
      <c r="I151">
        <v>0</v>
      </c>
      <c r="J151">
        <v>2</v>
      </c>
      <c r="K151">
        <v>71</v>
      </c>
      <c r="L151">
        <v>33</v>
      </c>
      <c r="M151">
        <v>38</v>
      </c>
      <c r="N151">
        <v>46.5</v>
      </c>
      <c r="O151">
        <v>30</v>
      </c>
      <c r="P151">
        <v>35</v>
      </c>
      <c r="Q151">
        <v>1</v>
      </c>
      <c r="R151">
        <v>3</v>
      </c>
      <c r="S151">
        <v>2</v>
      </c>
      <c r="T151">
        <v>0</v>
      </c>
    </row>
    <row r="152" spans="1:20" x14ac:dyDescent="0.2">
      <c r="A152">
        <v>151</v>
      </c>
      <c r="B152" t="s">
        <v>74</v>
      </c>
      <c r="C152" s="2" t="s">
        <v>78</v>
      </c>
      <c r="D152" t="s">
        <v>76</v>
      </c>
      <c r="E152">
        <v>1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100</v>
      </c>
      <c r="L152">
        <v>39</v>
      </c>
      <c r="M152">
        <v>61</v>
      </c>
      <c r="N152">
        <v>39</v>
      </c>
      <c r="O152">
        <v>33</v>
      </c>
      <c r="P152">
        <v>48</v>
      </c>
      <c r="Q152">
        <v>5</v>
      </c>
      <c r="R152">
        <v>6</v>
      </c>
      <c r="S152">
        <v>1</v>
      </c>
      <c r="T152">
        <v>7</v>
      </c>
    </row>
    <row r="153" spans="1:20" x14ac:dyDescent="0.2">
      <c r="A153">
        <v>152</v>
      </c>
      <c r="B153" t="s">
        <v>74</v>
      </c>
      <c r="C153" s="2" t="s">
        <v>80</v>
      </c>
      <c r="D153" t="s">
        <v>76</v>
      </c>
      <c r="E153">
        <v>1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58</v>
      </c>
      <c r="L153">
        <v>30</v>
      </c>
      <c r="M153">
        <v>28</v>
      </c>
      <c r="N153">
        <v>51.7</v>
      </c>
      <c r="O153">
        <v>23</v>
      </c>
      <c r="P153">
        <v>25</v>
      </c>
      <c r="Q153">
        <v>3</v>
      </c>
      <c r="R153">
        <v>1</v>
      </c>
      <c r="S153">
        <v>4</v>
      </c>
      <c r="T153">
        <v>2</v>
      </c>
    </row>
    <row r="154" spans="1:20" x14ac:dyDescent="0.2">
      <c r="A154">
        <v>153</v>
      </c>
      <c r="B154" t="s">
        <v>74</v>
      </c>
      <c r="C154" s="2" t="s">
        <v>81</v>
      </c>
      <c r="D154" t="s">
        <v>76</v>
      </c>
      <c r="E154">
        <v>1</v>
      </c>
      <c r="F154">
        <v>1</v>
      </c>
      <c r="G154">
        <v>0</v>
      </c>
      <c r="H154">
        <v>0</v>
      </c>
      <c r="I154">
        <v>0</v>
      </c>
      <c r="J154">
        <v>2</v>
      </c>
      <c r="K154">
        <v>61</v>
      </c>
      <c r="L154">
        <v>32</v>
      </c>
      <c r="M154">
        <v>29</v>
      </c>
      <c r="N154">
        <v>52.5</v>
      </c>
      <c r="O154">
        <v>27</v>
      </c>
      <c r="P154">
        <v>25</v>
      </c>
      <c r="Q154">
        <v>1</v>
      </c>
      <c r="R154">
        <v>1</v>
      </c>
      <c r="S154">
        <v>4</v>
      </c>
      <c r="T154">
        <v>3</v>
      </c>
    </row>
    <row r="155" spans="1:20" x14ac:dyDescent="0.2">
      <c r="A155">
        <v>154</v>
      </c>
      <c r="B155" t="s">
        <v>74</v>
      </c>
      <c r="C155" s="2" t="s">
        <v>84</v>
      </c>
      <c r="D155" t="s">
        <v>76</v>
      </c>
      <c r="E155">
        <v>1</v>
      </c>
      <c r="F155">
        <v>1</v>
      </c>
      <c r="G155">
        <v>0</v>
      </c>
      <c r="H155">
        <v>0</v>
      </c>
      <c r="I155">
        <v>0</v>
      </c>
      <c r="J155">
        <v>2</v>
      </c>
      <c r="K155">
        <v>66</v>
      </c>
      <c r="L155">
        <v>36</v>
      </c>
      <c r="M155">
        <v>30</v>
      </c>
      <c r="N155">
        <v>54.5</v>
      </c>
      <c r="O155">
        <v>32</v>
      </c>
      <c r="P155">
        <v>21</v>
      </c>
      <c r="Q155">
        <v>2</v>
      </c>
      <c r="R155">
        <v>4</v>
      </c>
      <c r="S155">
        <v>2</v>
      </c>
      <c r="T155">
        <v>5</v>
      </c>
    </row>
    <row r="156" spans="1:20" x14ac:dyDescent="0.2">
      <c r="A156">
        <v>155</v>
      </c>
      <c r="B156" t="s">
        <v>74</v>
      </c>
      <c r="C156" s="2" t="s">
        <v>85</v>
      </c>
      <c r="D156" t="s">
        <v>76</v>
      </c>
      <c r="E156">
        <v>1</v>
      </c>
      <c r="F156">
        <v>1</v>
      </c>
      <c r="G156">
        <v>0</v>
      </c>
      <c r="H156">
        <v>0</v>
      </c>
      <c r="I156">
        <v>0</v>
      </c>
      <c r="J156">
        <v>2</v>
      </c>
      <c r="K156">
        <v>61</v>
      </c>
      <c r="L156">
        <v>22</v>
      </c>
      <c r="M156">
        <v>39</v>
      </c>
      <c r="N156">
        <v>36.1</v>
      </c>
      <c r="O156">
        <v>22</v>
      </c>
      <c r="P156">
        <v>37</v>
      </c>
      <c r="Q156">
        <v>0</v>
      </c>
      <c r="R156">
        <v>1</v>
      </c>
      <c r="S156">
        <v>0</v>
      </c>
      <c r="T156">
        <v>1</v>
      </c>
    </row>
    <row r="157" spans="1:20" x14ac:dyDescent="0.2">
      <c r="A157">
        <v>156</v>
      </c>
      <c r="B157" t="s">
        <v>74</v>
      </c>
      <c r="C157" s="2" t="s">
        <v>194</v>
      </c>
      <c r="D157" t="s">
        <v>89</v>
      </c>
      <c r="E157">
        <v>1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57</v>
      </c>
      <c r="L157">
        <v>26</v>
      </c>
      <c r="M157">
        <v>31</v>
      </c>
      <c r="N157">
        <v>45.6</v>
      </c>
      <c r="O157">
        <v>23</v>
      </c>
      <c r="P157">
        <v>29</v>
      </c>
      <c r="Q157">
        <v>0</v>
      </c>
      <c r="R157">
        <v>0</v>
      </c>
      <c r="S157">
        <v>3</v>
      </c>
      <c r="T157">
        <v>2</v>
      </c>
    </row>
    <row r="158" spans="1:20" x14ac:dyDescent="0.2">
      <c r="A158">
        <v>157</v>
      </c>
      <c r="B158" t="s">
        <v>74</v>
      </c>
      <c r="C158" s="2" t="s">
        <v>195</v>
      </c>
      <c r="D158" t="s">
        <v>89</v>
      </c>
      <c r="E158">
        <v>1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74</v>
      </c>
      <c r="L158">
        <v>41</v>
      </c>
      <c r="M158">
        <v>33</v>
      </c>
      <c r="N158">
        <v>55.4</v>
      </c>
      <c r="O158">
        <v>33</v>
      </c>
      <c r="P158">
        <v>22</v>
      </c>
      <c r="Q158">
        <v>6</v>
      </c>
      <c r="R158">
        <v>7</v>
      </c>
      <c r="S158">
        <v>2</v>
      </c>
      <c r="T158">
        <v>4</v>
      </c>
    </row>
    <row r="159" spans="1:20" x14ac:dyDescent="0.2">
      <c r="A159">
        <v>158</v>
      </c>
      <c r="B159" t="s">
        <v>74</v>
      </c>
      <c r="C159" s="2" t="s">
        <v>197</v>
      </c>
      <c r="D159" t="s">
        <v>89</v>
      </c>
      <c r="E159">
        <v>1</v>
      </c>
      <c r="F159">
        <v>1</v>
      </c>
      <c r="G159">
        <v>0</v>
      </c>
      <c r="H159">
        <v>0</v>
      </c>
      <c r="I159">
        <v>0</v>
      </c>
      <c r="J159">
        <v>2</v>
      </c>
      <c r="K159">
        <v>67</v>
      </c>
      <c r="L159">
        <v>31</v>
      </c>
      <c r="M159">
        <v>36</v>
      </c>
      <c r="N159">
        <v>46.3</v>
      </c>
      <c r="O159">
        <v>23</v>
      </c>
      <c r="P159">
        <v>26</v>
      </c>
      <c r="Q159">
        <v>4</v>
      </c>
      <c r="R159">
        <v>5</v>
      </c>
      <c r="S159">
        <v>4</v>
      </c>
      <c r="T159">
        <v>5</v>
      </c>
    </row>
    <row r="160" spans="1:20" x14ac:dyDescent="0.2">
      <c r="A160">
        <v>159</v>
      </c>
      <c r="B160" t="s">
        <v>74</v>
      </c>
      <c r="C160" s="2" t="s">
        <v>199</v>
      </c>
      <c r="D160" t="s">
        <v>89</v>
      </c>
      <c r="E160">
        <v>1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58</v>
      </c>
      <c r="L160">
        <v>26</v>
      </c>
      <c r="M160">
        <v>32</v>
      </c>
      <c r="N160">
        <v>44.8</v>
      </c>
      <c r="O160">
        <v>18</v>
      </c>
      <c r="P160">
        <v>24</v>
      </c>
      <c r="Q160">
        <v>5</v>
      </c>
      <c r="R160">
        <v>2</v>
      </c>
      <c r="S160">
        <v>3</v>
      </c>
      <c r="T160">
        <v>6</v>
      </c>
    </row>
    <row r="161" spans="1:20" x14ac:dyDescent="0.2">
      <c r="A161">
        <v>160</v>
      </c>
      <c r="B161" t="s">
        <v>74</v>
      </c>
      <c r="C161" s="2" t="s">
        <v>202</v>
      </c>
      <c r="D161" t="s">
        <v>89</v>
      </c>
      <c r="E161">
        <v>1</v>
      </c>
      <c r="F161">
        <v>1</v>
      </c>
      <c r="G161">
        <v>0</v>
      </c>
      <c r="H161">
        <v>0</v>
      </c>
      <c r="I161">
        <v>0</v>
      </c>
      <c r="J161">
        <v>2</v>
      </c>
      <c r="K161">
        <v>56</v>
      </c>
      <c r="L161">
        <v>22</v>
      </c>
      <c r="M161">
        <v>34</v>
      </c>
      <c r="N161">
        <v>39.299999999999997</v>
      </c>
      <c r="O161">
        <v>20</v>
      </c>
      <c r="P161">
        <v>27</v>
      </c>
      <c r="Q161">
        <v>2</v>
      </c>
      <c r="R161">
        <v>4</v>
      </c>
      <c r="S161">
        <v>0</v>
      </c>
      <c r="T161">
        <v>3</v>
      </c>
    </row>
    <row r="162" spans="1:20" x14ac:dyDescent="0.2">
      <c r="A162">
        <v>161</v>
      </c>
      <c r="B162" t="s">
        <v>74</v>
      </c>
      <c r="C162" s="2" t="s">
        <v>204</v>
      </c>
      <c r="D162" t="s">
        <v>89</v>
      </c>
      <c r="E162">
        <v>1</v>
      </c>
      <c r="F162">
        <v>1</v>
      </c>
      <c r="G162">
        <v>0</v>
      </c>
      <c r="H162">
        <v>0</v>
      </c>
      <c r="I162">
        <v>0</v>
      </c>
      <c r="J162">
        <v>2</v>
      </c>
      <c r="K162">
        <v>69</v>
      </c>
      <c r="L162">
        <v>33</v>
      </c>
      <c r="M162">
        <v>36</v>
      </c>
      <c r="N162">
        <v>47.8</v>
      </c>
      <c r="O162">
        <v>28</v>
      </c>
      <c r="P162">
        <v>28</v>
      </c>
      <c r="Q162">
        <v>2</v>
      </c>
      <c r="R162">
        <v>6</v>
      </c>
      <c r="S162">
        <v>3</v>
      </c>
      <c r="T162">
        <v>2</v>
      </c>
    </row>
    <row r="163" spans="1:20" x14ac:dyDescent="0.2">
      <c r="A163">
        <v>162</v>
      </c>
      <c r="B163" t="s">
        <v>74</v>
      </c>
      <c r="C163" s="2" t="s">
        <v>206</v>
      </c>
      <c r="D163" t="s">
        <v>89</v>
      </c>
      <c r="E163">
        <v>1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59</v>
      </c>
      <c r="L163">
        <v>36</v>
      </c>
      <c r="M163">
        <v>23</v>
      </c>
      <c r="N163">
        <v>61</v>
      </c>
      <c r="O163">
        <v>31</v>
      </c>
      <c r="P163">
        <v>22</v>
      </c>
      <c r="Q163">
        <v>1</v>
      </c>
      <c r="R163">
        <v>1</v>
      </c>
      <c r="S163">
        <v>4</v>
      </c>
      <c r="T163">
        <v>0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  <hyperlink ref="C41" r:id="rId40"/>
    <hyperlink ref="C42" r:id="rId41"/>
    <hyperlink ref="C43" r:id="rId42"/>
    <hyperlink ref="C44" r:id="rId43"/>
    <hyperlink ref="C45" r:id="rId44"/>
    <hyperlink ref="C46" r:id="rId45"/>
    <hyperlink ref="C47" r:id="rId46"/>
    <hyperlink ref="C48" r:id="rId47"/>
    <hyperlink ref="C49" r:id="rId48"/>
    <hyperlink ref="C50" r:id="rId49"/>
    <hyperlink ref="C51" r:id="rId50"/>
    <hyperlink ref="C52" r:id="rId51"/>
    <hyperlink ref="C53" r:id="rId52"/>
    <hyperlink ref="C54" r:id="rId53"/>
    <hyperlink ref="C55" r:id="rId54"/>
    <hyperlink ref="C56" r:id="rId55"/>
    <hyperlink ref="C57" r:id="rId56"/>
    <hyperlink ref="C58" r:id="rId57"/>
    <hyperlink ref="C59" r:id="rId58"/>
    <hyperlink ref="C60" r:id="rId59"/>
    <hyperlink ref="C61" r:id="rId60"/>
    <hyperlink ref="C62" r:id="rId61"/>
    <hyperlink ref="C63" r:id="rId62"/>
    <hyperlink ref="C64" r:id="rId63"/>
    <hyperlink ref="C65" r:id="rId64"/>
    <hyperlink ref="C66" r:id="rId65"/>
    <hyperlink ref="C67" r:id="rId66"/>
    <hyperlink ref="C68" r:id="rId67"/>
    <hyperlink ref="C69" r:id="rId68"/>
    <hyperlink ref="C70" r:id="rId69"/>
    <hyperlink ref="C71" r:id="rId70"/>
    <hyperlink ref="C72" r:id="rId71"/>
    <hyperlink ref="C73" r:id="rId72"/>
    <hyperlink ref="C74" r:id="rId73"/>
    <hyperlink ref="C75" r:id="rId74"/>
    <hyperlink ref="C76" r:id="rId75"/>
    <hyperlink ref="C77" r:id="rId76"/>
    <hyperlink ref="C78" r:id="rId77"/>
    <hyperlink ref="C79" r:id="rId78"/>
    <hyperlink ref="C80" r:id="rId79"/>
    <hyperlink ref="C81" r:id="rId80"/>
    <hyperlink ref="C82" r:id="rId81"/>
    <hyperlink ref="C83" r:id="rId82"/>
    <hyperlink ref="C84" r:id="rId83"/>
    <hyperlink ref="C85" r:id="rId84"/>
    <hyperlink ref="C86" r:id="rId85"/>
    <hyperlink ref="C87" r:id="rId86"/>
    <hyperlink ref="C88" r:id="rId87"/>
    <hyperlink ref="C89" r:id="rId88"/>
    <hyperlink ref="C90" r:id="rId89"/>
    <hyperlink ref="C91" r:id="rId90"/>
    <hyperlink ref="C92" r:id="rId91"/>
    <hyperlink ref="C93" r:id="rId92"/>
    <hyperlink ref="C94" r:id="rId93"/>
    <hyperlink ref="C95" r:id="rId94"/>
    <hyperlink ref="C96" r:id="rId95"/>
    <hyperlink ref="C97" r:id="rId96"/>
    <hyperlink ref="C98" r:id="rId97"/>
    <hyperlink ref="C99" r:id="rId98"/>
    <hyperlink ref="C100" r:id="rId99"/>
    <hyperlink ref="C101" r:id="rId100"/>
    <hyperlink ref="C102" r:id="rId101"/>
    <hyperlink ref="C103" r:id="rId102"/>
    <hyperlink ref="C104" r:id="rId103"/>
    <hyperlink ref="C105" r:id="rId104"/>
    <hyperlink ref="C106" r:id="rId105"/>
    <hyperlink ref="C107" r:id="rId106"/>
    <hyperlink ref="C108" r:id="rId107"/>
    <hyperlink ref="C109" r:id="rId108"/>
    <hyperlink ref="C110" r:id="rId109"/>
    <hyperlink ref="C111" r:id="rId110"/>
    <hyperlink ref="C112" r:id="rId111"/>
    <hyperlink ref="C113" r:id="rId112"/>
    <hyperlink ref="C114" r:id="rId113"/>
    <hyperlink ref="C115" r:id="rId114"/>
    <hyperlink ref="C116" r:id="rId115"/>
    <hyperlink ref="C117" r:id="rId116"/>
    <hyperlink ref="C118" r:id="rId117"/>
    <hyperlink ref="C119" r:id="rId118"/>
    <hyperlink ref="C120" r:id="rId119"/>
    <hyperlink ref="C121" r:id="rId120"/>
    <hyperlink ref="C122" r:id="rId121"/>
    <hyperlink ref="C123" r:id="rId122"/>
    <hyperlink ref="C124" r:id="rId123"/>
    <hyperlink ref="C125" r:id="rId124"/>
    <hyperlink ref="C126" r:id="rId125"/>
    <hyperlink ref="C127" r:id="rId126"/>
    <hyperlink ref="C128" r:id="rId127"/>
    <hyperlink ref="C129" r:id="rId128"/>
    <hyperlink ref="C130" r:id="rId129"/>
    <hyperlink ref="C131" r:id="rId130"/>
    <hyperlink ref="C132" r:id="rId131"/>
    <hyperlink ref="C133" r:id="rId132"/>
    <hyperlink ref="C134" r:id="rId133"/>
    <hyperlink ref="C135" r:id="rId134"/>
    <hyperlink ref="C136" r:id="rId135"/>
    <hyperlink ref="C137" r:id="rId136"/>
    <hyperlink ref="C138" r:id="rId137"/>
    <hyperlink ref="C139" r:id="rId138"/>
    <hyperlink ref="C140" r:id="rId139"/>
    <hyperlink ref="C141" r:id="rId140"/>
    <hyperlink ref="C142" r:id="rId141"/>
    <hyperlink ref="C143" r:id="rId142"/>
    <hyperlink ref="C144" r:id="rId143"/>
    <hyperlink ref="C145" r:id="rId144"/>
    <hyperlink ref="C146" r:id="rId145"/>
    <hyperlink ref="C147" r:id="rId146"/>
    <hyperlink ref="C148" r:id="rId147"/>
    <hyperlink ref="C149" r:id="rId148"/>
    <hyperlink ref="C150" r:id="rId149"/>
    <hyperlink ref="C151" r:id="rId150"/>
    <hyperlink ref="C152" r:id="rId151"/>
    <hyperlink ref="C153" r:id="rId152"/>
    <hyperlink ref="C154" r:id="rId153"/>
    <hyperlink ref="C155" r:id="rId154"/>
    <hyperlink ref="C156" r:id="rId155"/>
    <hyperlink ref="C157" r:id="rId156"/>
    <hyperlink ref="C158" r:id="rId157"/>
    <hyperlink ref="C159" r:id="rId158"/>
    <hyperlink ref="C160" r:id="rId159"/>
    <hyperlink ref="C161" r:id="rId160"/>
    <hyperlink ref="C162" r:id="rId161"/>
    <hyperlink ref="C163" r:id="rId16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U163"/>
  <sheetViews>
    <sheetView topLeftCell="B1" workbookViewId="0">
      <selection activeCell="E1" sqref="E1:U1"/>
    </sheetView>
  </sheetViews>
  <sheetFormatPr baseColWidth="10" defaultRowHeight="16" x14ac:dyDescent="0.2"/>
  <sheetData>
    <row r="1" spans="1:21" x14ac:dyDescent="0.2">
      <c r="A1" t="s">
        <v>141</v>
      </c>
      <c r="B1" t="s">
        <v>140</v>
      </c>
      <c r="C1" t="s">
        <v>139</v>
      </c>
      <c r="D1" t="s">
        <v>238</v>
      </c>
      <c r="E1" t="s">
        <v>119</v>
      </c>
      <c r="F1" t="s">
        <v>120</v>
      </c>
      <c r="G1" t="s">
        <v>121</v>
      </c>
      <c r="H1" t="s">
        <v>239</v>
      </c>
      <c r="I1" t="s">
        <v>123</v>
      </c>
      <c r="J1" t="s">
        <v>124</v>
      </c>
      <c r="K1" t="s">
        <v>247</v>
      </c>
      <c r="L1" t="s">
        <v>248</v>
      </c>
      <c r="M1" t="s">
        <v>249</v>
      </c>
      <c r="N1" t="s">
        <v>250</v>
      </c>
      <c r="O1" t="s">
        <v>136</v>
      </c>
      <c r="P1" t="s">
        <v>137</v>
      </c>
      <c r="Q1" t="s">
        <v>240</v>
      </c>
      <c r="R1" t="s">
        <v>251</v>
      </c>
      <c r="S1" t="s">
        <v>129</v>
      </c>
      <c r="T1" t="s">
        <v>252</v>
      </c>
      <c r="U1" t="s">
        <v>253</v>
      </c>
    </row>
    <row r="2" spans="1:21" x14ac:dyDescent="0.2">
      <c r="A2">
        <v>1</v>
      </c>
      <c r="B2" t="s">
        <v>0</v>
      </c>
      <c r="C2" s="2" t="s">
        <v>7</v>
      </c>
      <c r="D2" t="s">
        <v>4</v>
      </c>
      <c r="E2">
        <v>1</v>
      </c>
      <c r="F2">
        <v>1</v>
      </c>
      <c r="G2">
        <v>0</v>
      </c>
      <c r="H2">
        <v>0</v>
      </c>
      <c r="I2">
        <v>0</v>
      </c>
      <c r="J2">
        <v>2</v>
      </c>
      <c r="K2">
        <v>30</v>
      </c>
      <c r="L2">
        <v>20</v>
      </c>
      <c r="M2">
        <v>12</v>
      </c>
      <c r="N2">
        <v>5</v>
      </c>
      <c r="O2">
        <v>49</v>
      </c>
      <c r="P2">
        <v>29</v>
      </c>
      <c r="Q2">
        <v>78</v>
      </c>
      <c r="R2">
        <v>62.8</v>
      </c>
      <c r="S2">
        <v>41</v>
      </c>
      <c r="T2">
        <v>3</v>
      </c>
      <c r="U2">
        <v>7.3</v>
      </c>
    </row>
    <row r="3" spans="1:21" x14ac:dyDescent="0.2">
      <c r="A3">
        <v>2</v>
      </c>
      <c r="B3" t="s">
        <v>0</v>
      </c>
      <c r="C3" s="2" t="s">
        <v>11</v>
      </c>
      <c r="D3" t="s">
        <v>4</v>
      </c>
      <c r="E3">
        <v>1</v>
      </c>
      <c r="F3">
        <v>1</v>
      </c>
      <c r="G3">
        <v>0</v>
      </c>
      <c r="H3">
        <v>0</v>
      </c>
      <c r="I3">
        <v>0</v>
      </c>
      <c r="J3">
        <v>2</v>
      </c>
      <c r="K3">
        <v>38</v>
      </c>
      <c r="L3">
        <v>12</v>
      </c>
      <c r="M3">
        <v>21</v>
      </c>
      <c r="N3">
        <v>4</v>
      </c>
      <c r="O3">
        <v>40</v>
      </c>
      <c r="P3">
        <v>28</v>
      </c>
      <c r="Q3">
        <v>68</v>
      </c>
      <c r="R3">
        <v>58.8</v>
      </c>
      <c r="S3">
        <v>29</v>
      </c>
      <c r="T3">
        <v>3</v>
      </c>
      <c r="U3">
        <v>10.3</v>
      </c>
    </row>
    <row r="4" spans="1:21" x14ac:dyDescent="0.2">
      <c r="A4">
        <v>3</v>
      </c>
      <c r="B4" t="s">
        <v>0</v>
      </c>
      <c r="C4" s="2" t="s">
        <v>10</v>
      </c>
      <c r="D4" t="s">
        <v>4</v>
      </c>
      <c r="E4">
        <v>1</v>
      </c>
      <c r="F4">
        <v>1</v>
      </c>
      <c r="G4">
        <v>0</v>
      </c>
      <c r="H4">
        <v>0</v>
      </c>
      <c r="I4">
        <v>0</v>
      </c>
      <c r="J4">
        <v>2</v>
      </c>
      <c r="K4">
        <v>23</v>
      </c>
      <c r="L4">
        <v>17</v>
      </c>
      <c r="M4">
        <v>5</v>
      </c>
      <c r="N4">
        <v>4</v>
      </c>
      <c r="O4">
        <v>35</v>
      </c>
      <c r="P4">
        <v>39</v>
      </c>
      <c r="Q4">
        <v>74</v>
      </c>
      <c r="R4">
        <v>47.3</v>
      </c>
      <c r="S4">
        <v>27</v>
      </c>
      <c r="T4">
        <v>5</v>
      </c>
      <c r="U4">
        <v>18.5</v>
      </c>
    </row>
    <row r="5" spans="1:21" x14ac:dyDescent="0.2">
      <c r="A5">
        <v>4</v>
      </c>
      <c r="B5" t="s">
        <v>0</v>
      </c>
      <c r="C5" s="2" t="s">
        <v>3</v>
      </c>
      <c r="D5" t="s">
        <v>4</v>
      </c>
      <c r="E5">
        <v>1</v>
      </c>
      <c r="F5">
        <v>1</v>
      </c>
      <c r="G5">
        <v>0</v>
      </c>
      <c r="H5">
        <v>0</v>
      </c>
      <c r="I5">
        <v>0</v>
      </c>
      <c r="J5">
        <v>2</v>
      </c>
      <c r="K5">
        <v>15</v>
      </c>
      <c r="L5">
        <v>9</v>
      </c>
      <c r="M5">
        <v>6</v>
      </c>
      <c r="N5">
        <v>6</v>
      </c>
      <c r="O5">
        <v>24</v>
      </c>
      <c r="P5">
        <v>33</v>
      </c>
      <c r="Q5">
        <v>57</v>
      </c>
      <c r="R5">
        <v>42.1</v>
      </c>
      <c r="S5">
        <v>25</v>
      </c>
      <c r="T5">
        <v>3</v>
      </c>
      <c r="U5">
        <v>12</v>
      </c>
    </row>
    <row r="6" spans="1:21" x14ac:dyDescent="0.2">
      <c r="A6">
        <v>5</v>
      </c>
      <c r="B6" t="s">
        <v>0</v>
      </c>
      <c r="C6" s="2" t="s">
        <v>18</v>
      </c>
      <c r="D6" t="s">
        <v>2</v>
      </c>
      <c r="E6">
        <v>1</v>
      </c>
      <c r="F6">
        <v>0</v>
      </c>
      <c r="G6">
        <v>1</v>
      </c>
      <c r="H6">
        <v>0</v>
      </c>
      <c r="I6">
        <v>0</v>
      </c>
      <c r="J6">
        <v>0</v>
      </c>
      <c r="K6">
        <v>46</v>
      </c>
      <c r="L6">
        <v>16</v>
      </c>
      <c r="M6">
        <v>12</v>
      </c>
      <c r="N6">
        <v>6</v>
      </c>
      <c r="O6">
        <v>38</v>
      </c>
      <c r="P6">
        <v>29</v>
      </c>
      <c r="Q6">
        <v>67</v>
      </c>
      <c r="R6">
        <v>56.7</v>
      </c>
      <c r="S6">
        <v>36</v>
      </c>
      <c r="T6">
        <v>3</v>
      </c>
      <c r="U6">
        <v>8.3000000000000007</v>
      </c>
    </row>
    <row r="7" spans="1:21" x14ac:dyDescent="0.2">
      <c r="A7">
        <v>6</v>
      </c>
      <c r="B7" t="s">
        <v>0</v>
      </c>
      <c r="C7" s="2" t="s">
        <v>14</v>
      </c>
      <c r="D7" t="s">
        <v>2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32</v>
      </c>
      <c r="L7">
        <v>9</v>
      </c>
      <c r="M7">
        <v>15</v>
      </c>
      <c r="N7">
        <v>7</v>
      </c>
      <c r="O7">
        <v>44</v>
      </c>
      <c r="P7">
        <v>25</v>
      </c>
      <c r="Q7">
        <v>69</v>
      </c>
      <c r="R7">
        <v>63.8</v>
      </c>
      <c r="S7">
        <v>40</v>
      </c>
      <c r="T7">
        <v>1</v>
      </c>
      <c r="U7">
        <v>2.5</v>
      </c>
    </row>
    <row r="8" spans="1:21" x14ac:dyDescent="0.2">
      <c r="A8">
        <v>7</v>
      </c>
      <c r="B8" t="s">
        <v>0</v>
      </c>
      <c r="C8" s="2" t="s">
        <v>1</v>
      </c>
      <c r="D8" t="s">
        <v>2</v>
      </c>
      <c r="E8">
        <v>1</v>
      </c>
      <c r="F8">
        <v>1</v>
      </c>
      <c r="G8">
        <v>0</v>
      </c>
      <c r="H8">
        <v>0</v>
      </c>
      <c r="I8">
        <v>0</v>
      </c>
      <c r="J8">
        <v>2</v>
      </c>
      <c r="K8">
        <v>39</v>
      </c>
      <c r="L8">
        <v>24</v>
      </c>
      <c r="M8">
        <v>12</v>
      </c>
      <c r="N8">
        <v>13</v>
      </c>
      <c r="O8">
        <v>37</v>
      </c>
      <c r="P8">
        <v>27</v>
      </c>
      <c r="Q8">
        <v>64</v>
      </c>
      <c r="R8">
        <v>57.8</v>
      </c>
      <c r="S8">
        <v>28</v>
      </c>
      <c r="T8">
        <v>6</v>
      </c>
      <c r="U8">
        <v>21.4</v>
      </c>
    </row>
    <row r="9" spans="1:21" x14ac:dyDescent="0.2">
      <c r="A9">
        <v>8</v>
      </c>
      <c r="B9" t="s">
        <v>0</v>
      </c>
      <c r="C9" s="2" t="s">
        <v>12</v>
      </c>
      <c r="D9" t="s">
        <v>2</v>
      </c>
      <c r="E9">
        <v>1</v>
      </c>
      <c r="F9">
        <v>1</v>
      </c>
      <c r="G9">
        <v>0</v>
      </c>
      <c r="H9">
        <v>0</v>
      </c>
      <c r="I9">
        <v>0</v>
      </c>
      <c r="J9">
        <v>2</v>
      </c>
      <c r="K9">
        <v>22</v>
      </c>
      <c r="L9">
        <v>20</v>
      </c>
      <c r="M9">
        <v>10</v>
      </c>
      <c r="N9">
        <v>11</v>
      </c>
      <c r="O9">
        <v>38</v>
      </c>
      <c r="P9">
        <v>23</v>
      </c>
      <c r="Q9">
        <v>61</v>
      </c>
      <c r="R9">
        <v>62.3</v>
      </c>
      <c r="S9">
        <v>39</v>
      </c>
      <c r="T9">
        <v>4</v>
      </c>
      <c r="U9">
        <v>10.3</v>
      </c>
    </row>
    <row r="10" spans="1:21" x14ac:dyDescent="0.2">
      <c r="A10">
        <v>9</v>
      </c>
      <c r="B10" t="s">
        <v>0</v>
      </c>
      <c r="C10" s="2" t="s">
        <v>6</v>
      </c>
      <c r="D10" t="s">
        <v>2</v>
      </c>
      <c r="E10">
        <v>1</v>
      </c>
      <c r="F10">
        <v>1</v>
      </c>
      <c r="G10">
        <v>0</v>
      </c>
      <c r="H10">
        <v>0</v>
      </c>
      <c r="I10">
        <v>0</v>
      </c>
      <c r="J10">
        <v>2</v>
      </c>
      <c r="K10">
        <v>41</v>
      </c>
      <c r="L10">
        <v>12</v>
      </c>
      <c r="M10">
        <v>21</v>
      </c>
      <c r="N10">
        <v>9</v>
      </c>
      <c r="O10">
        <v>50</v>
      </c>
      <c r="P10">
        <v>33</v>
      </c>
      <c r="Q10">
        <v>83</v>
      </c>
      <c r="R10">
        <v>60.2</v>
      </c>
      <c r="S10">
        <v>64</v>
      </c>
      <c r="T10">
        <v>4</v>
      </c>
      <c r="U10">
        <v>6.3</v>
      </c>
    </row>
    <row r="11" spans="1:21" x14ac:dyDescent="0.2">
      <c r="A11">
        <v>10</v>
      </c>
      <c r="B11" t="s">
        <v>0</v>
      </c>
      <c r="C11" s="2" t="s">
        <v>16</v>
      </c>
      <c r="D11" t="s">
        <v>2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46</v>
      </c>
      <c r="L11">
        <v>19</v>
      </c>
      <c r="M11">
        <v>9</v>
      </c>
      <c r="N11">
        <v>8</v>
      </c>
      <c r="O11">
        <v>32</v>
      </c>
      <c r="P11">
        <v>39</v>
      </c>
      <c r="Q11">
        <v>71</v>
      </c>
      <c r="R11">
        <v>45.1</v>
      </c>
      <c r="S11">
        <v>35</v>
      </c>
      <c r="T11">
        <v>1</v>
      </c>
      <c r="U11">
        <v>2.9</v>
      </c>
    </row>
    <row r="12" spans="1:21" x14ac:dyDescent="0.2">
      <c r="A12">
        <v>11</v>
      </c>
      <c r="B12" t="s">
        <v>0</v>
      </c>
      <c r="C12" s="2" t="s">
        <v>5</v>
      </c>
      <c r="D12" t="s">
        <v>2</v>
      </c>
      <c r="E12">
        <v>1</v>
      </c>
      <c r="F12">
        <v>1</v>
      </c>
      <c r="G12">
        <v>0</v>
      </c>
      <c r="H12">
        <v>0</v>
      </c>
      <c r="I12">
        <v>0</v>
      </c>
      <c r="J12">
        <v>2</v>
      </c>
      <c r="K12">
        <v>39</v>
      </c>
      <c r="L12">
        <v>16</v>
      </c>
      <c r="M12">
        <v>10</v>
      </c>
      <c r="N12">
        <v>7</v>
      </c>
      <c r="O12">
        <v>28</v>
      </c>
      <c r="P12">
        <v>22</v>
      </c>
      <c r="Q12">
        <v>50</v>
      </c>
      <c r="R12">
        <v>56</v>
      </c>
      <c r="S12">
        <v>30</v>
      </c>
      <c r="T12">
        <v>2</v>
      </c>
      <c r="U12">
        <v>6.7</v>
      </c>
    </row>
    <row r="13" spans="1:21" x14ac:dyDescent="0.2">
      <c r="A13">
        <v>12</v>
      </c>
      <c r="B13" t="s">
        <v>0</v>
      </c>
      <c r="C13" s="2" t="s">
        <v>17</v>
      </c>
      <c r="D13" t="s">
        <v>9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28</v>
      </c>
      <c r="L13">
        <v>19</v>
      </c>
      <c r="M13">
        <v>17</v>
      </c>
      <c r="N13">
        <v>4</v>
      </c>
      <c r="O13">
        <v>40</v>
      </c>
      <c r="P13">
        <v>31</v>
      </c>
      <c r="Q13">
        <v>71</v>
      </c>
      <c r="R13">
        <v>56.3</v>
      </c>
      <c r="S13">
        <v>29</v>
      </c>
      <c r="T13">
        <v>2</v>
      </c>
      <c r="U13">
        <v>6.9</v>
      </c>
    </row>
    <row r="14" spans="1:21" x14ac:dyDescent="0.2">
      <c r="A14">
        <v>13</v>
      </c>
      <c r="B14" t="s">
        <v>0</v>
      </c>
      <c r="C14" s="2" t="s">
        <v>13</v>
      </c>
      <c r="D14" t="s">
        <v>9</v>
      </c>
      <c r="E14">
        <v>1</v>
      </c>
      <c r="F14">
        <v>1</v>
      </c>
      <c r="G14">
        <v>0</v>
      </c>
      <c r="H14">
        <v>0</v>
      </c>
      <c r="I14">
        <v>0</v>
      </c>
      <c r="J14">
        <v>2</v>
      </c>
      <c r="K14">
        <v>20</v>
      </c>
      <c r="L14">
        <v>10</v>
      </c>
      <c r="M14">
        <v>13</v>
      </c>
      <c r="N14">
        <v>7</v>
      </c>
      <c r="O14">
        <v>34</v>
      </c>
      <c r="P14">
        <v>31</v>
      </c>
      <c r="Q14">
        <v>65</v>
      </c>
      <c r="R14">
        <v>52.3</v>
      </c>
      <c r="S14">
        <v>27</v>
      </c>
      <c r="T14">
        <v>5</v>
      </c>
      <c r="U14">
        <v>18.5</v>
      </c>
    </row>
    <row r="15" spans="1:21" x14ac:dyDescent="0.2">
      <c r="A15">
        <v>14</v>
      </c>
      <c r="B15" t="s">
        <v>0</v>
      </c>
      <c r="C15" s="2" t="s">
        <v>15</v>
      </c>
      <c r="D15" t="s">
        <v>9</v>
      </c>
      <c r="E15">
        <v>1</v>
      </c>
      <c r="F15">
        <v>0</v>
      </c>
      <c r="G15">
        <v>1</v>
      </c>
      <c r="H15">
        <v>0</v>
      </c>
      <c r="I15">
        <v>0</v>
      </c>
      <c r="J15">
        <v>0</v>
      </c>
      <c r="K15">
        <v>24</v>
      </c>
      <c r="L15">
        <v>22</v>
      </c>
      <c r="M15">
        <v>13</v>
      </c>
      <c r="N15">
        <v>5</v>
      </c>
      <c r="O15">
        <v>28</v>
      </c>
      <c r="P15">
        <v>35</v>
      </c>
      <c r="Q15">
        <v>63</v>
      </c>
      <c r="R15">
        <v>44.4</v>
      </c>
      <c r="S15">
        <v>20</v>
      </c>
      <c r="T15">
        <v>1</v>
      </c>
      <c r="U15">
        <v>5</v>
      </c>
    </row>
    <row r="16" spans="1:21" x14ac:dyDescent="0.2">
      <c r="A16">
        <v>15</v>
      </c>
      <c r="B16" t="s">
        <v>0</v>
      </c>
      <c r="C16" s="2" t="s">
        <v>8</v>
      </c>
      <c r="D16" t="s">
        <v>9</v>
      </c>
      <c r="E16">
        <v>1</v>
      </c>
      <c r="F16">
        <v>1</v>
      </c>
      <c r="G16">
        <v>0</v>
      </c>
      <c r="H16">
        <v>0</v>
      </c>
      <c r="I16">
        <v>0</v>
      </c>
      <c r="J16">
        <v>2</v>
      </c>
      <c r="K16">
        <v>30</v>
      </c>
      <c r="L16">
        <v>20</v>
      </c>
      <c r="M16">
        <v>12</v>
      </c>
      <c r="N16">
        <v>12</v>
      </c>
      <c r="O16">
        <v>40</v>
      </c>
      <c r="P16">
        <v>35</v>
      </c>
      <c r="Q16">
        <v>75</v>
      </c>
      <c r="R16">
        <v>53.3</v>
      </c>
      <c r="S16">
        <v>37</v>
      </c>
      <c r="T16">
        <v>3</v>
      </c>
      <c r="U16">
        <v>8.1</v>
      </c>
    </row>
    <row r="17" spans="1:21" x14ac:dyDescent="0.2">
      <c r="A17">
        <v>16</v>
      </c>
      <c r="B17" t="s">
        <v>0</v>
      </c>
      <c r="C17" s="2" t="s">
        <v>261</v>
      </c>
      <c r="D17" t="s">
        <v>9</v>
      </c>
      <c r="E17">
        <v>1</v>
      </c>
      <c r="F17">
        <v>0</v>
      </c>
      <c r="G17">
        <v>1</v>
      </c>
      <c r="H17">
        <v>0</v>
      </c>
      <c r="I17">
        <v>0</v>
      </c>
      <c r="J17">
        <v>0</v>
      </c>
      <c r="K17">
        <v>32</v>
      </c>
      <c r="L17">
        <v>18</v>
      </c>
      <c r="M17">
        <v>15</v>
      </c>
      <c r="N17">
        <v>6</v>
      </c>
      <c r="O17">
        <v>31</v>
      </c>
      <c r="P17">
        <v>27</v>
      </c>
      <c r="Q17">
        <v>58</v>
      </c>
      <c r="R17">
        <v>53.4</v>
      </c>
      <c r="S17">
        <v>33</v>
      </c>
      <c r="T17">
        <v>1</v>
      </c>
      <c r="U17">
        <v>3</v>
      </c>
    </row>
    <row r="18" spans="1:21" x14ac:dyDescent="0.2">
      <c r="A18">
        <v>17</v>
      </c>
      <c r="B18" t="s">
        <v>0</v>
      </c>
      <c r="C18" s="2" t="s">
        <v>262</v>
      </c>
      <c r="D18" t="s">
        <v>9</v>
      </c>
      <c r="E18">
        <v>1</v>
      </c>
      <c r="F18">
        <v>0</v>
      </c>
      <c r="G18">
        <v>1</v>
      </c>
      <c r="H18">
        <v>0</v>
      </c>
      <c r="I18">
        <v>0</v>
      </c>
      <c r="J18">
        <v>0</v>
      </c>
      <c r="K18">
        <v>21</v>
      </c>
      <c r="L18">
        <v>9</v>
      </c>
      <c r="M18">
        <v>11</v>
      </c>
      <c r="N18">
        <v>7</v>
      </c>
      <c r="O18">
        <v>43</v>
      </c>
      <c r="P18">
        <v>26</v>
      </c>
      <c r="Q18">
        <v>69</v>
      </c>
      <c r="R18">
        <v>62.3</v>
      </c>
      <c r="S18">
        <v>41</v>
      </c>
      <c r="T18">
        <v>3</v>
      </c>
      <c r="U18">
        <v>7.3</v>
      </c>
    </row>
    <row r="19" spans="1:21" x14ac:dyDescent="0.2">
      <c r="A19">
        <v>18</v>
      </c>
      <c r="B19" t="s">
        <v>55</v>
      </c>
      <c r="C19" s="2" t="s">
        <v>56</v>
      </c>
      <c r="D19" t="s">
        <v>57</v>
      </c>
      <c r="E19">
        <v>1</v>
      </c>
      <c r="F19">
        <v>1</v>
      </c>
      <c r="G19">
        <v>0</v>
      </c>
      <c r="H19">
        <v>0</v>
      </c>
      <c r="I19">
        <v>0</v>
      </c>
      <c r="J19">
        <v>2</v>
      </c>
      <c r="K19">
        <v>27</v>
      </c>
      <c r="L19">
        <v>19</v>
      </c>
      <c r="M19">
        <v>5</v>
      </c>
      <c r="N19">
        <v>5</v>
      </c>
      <c r="O19">
        <v>26</v>
      </c>
      <c r="P19">
        <v>26</v>
      </c>
      <c r="Q19">
        <v>52</v>
      </c>
      <c r="R19">
        <v>50</v>
      </c>
      <c r="S19">
        <v>25</v>
      </c>
      <c r="T19">
        <v>2</v>
      </c>
      <c r="U19">
        <v>8</v>
      </c>
    </row>
    <row r="20" spans="1:21" x14ac:dyDescent="0.2">
      <c r="A20">
        <v>19</v>
      </c>
      <c r="B20" t="s">
        <v>55</v>
      </c>
      <c r="C20" s="2" t="s">
        <v>62</v>
      </c>
      <c r="D20" t="s">
        <v>57</v>
      </c>
      <c r="E20">
        <v>1</v>
      </c>
      <c r="F20">
        <v>0</v>
      </c>
      <c r="G20">
        <v>1</v>
      </c>
      <c r="H20">
        <v>0</v>
      </c>
      <c r="I20">
        <v>0</v>
      </c>
      <c r="J20">
        <v>0</v>
      </c>
      <c r="K20">
        <v>53</v>
      </c>
      <c r="L20">
        <v>17</v>
      </c>
      <c r="M20">
        <v>12</v>
      </c>
      <c r="N20">
        <v>3</v>
      </c>
      <c r="O20">
        <v>23</v>
      </c>
      <c r="P20">
        <v>27</v>
      </c>
      <c r="Q20">
        <v>50</v>
      </c>
      <c r="R20">
        <v>46</v>
      </c>
      <c r="S20">
        <v>29</v>
      </c>
      <c r="T20">
        <v>3</v>
      </c>
      <c r="U20">
        <v>10.3</v>
      </c>
    </row>
    <row r="21" spans="1:21" x14ac:dyDescent="0.2">
      <c r="A21">
        <v>20</v>
      </c>
      <c r="B21" t="s">
        <v>55</v>
      </c>
      <c r="C21" s="2" t="s">
        <v>63</v>
      </c>
      <c r="D21" t="s">
        <v>57</v>
      </c>
      <c r="E21">
        <v>1</v>
      </c>
      <c r="F21">
        <v>0</v>
      </c>
      <c r="G21">
        <v>1</v>
      </c>
      <c r="H21">
        <v>0</v>
      </c>
      <c r="I21">
        <v>0</v>
      </c>
      <c r="J21">
        <v>0</v>
      </c>
      <c r="K21">
        <v>44</v>
      </c>
      <c r="L21">
        <v>16</v>
      </c>
      <c r="M21">
        <v>9</v>
      </c>
      <c r="N21">
        <v>19</v>
      </c>
      <c r="O21">
        <v>28</v>
      </c>
      <c r="P21">
        <v>34</v>
      </c>
      <c r="Q21">
        <v>62</v>
      </c>
      <c r="R21">
        <v>45.2</v>
      </c>
      <c r="S21">
        <v>20</v>
      </c>
      <c r="T21">
        <v>3</v>
      </c>
      <c r="U21">
        <v>15</v>
      </c>
    </row>
    <row r="22" spans="1:21" x14ac:dyDescent="0.2">
      <c r="A22">
        <v>21</v>
      </c>
      <c r="B22" t="s">
        <v>55</v>
      </c>
      <c r="C22" s="2" t="s">
        <v>65</v>
      </c>
      <c r="D22" t="s">
        <v>57</v>
      </c>
      <c r="E22">
        <v>1</v>
      </c>
      <c r="F22">
        <v>0</v>
      </c>
      <c r="G22">
        <v>1</v>
      </c>
      <c r="H22">
        <v>0</v>
      </c>
      <c r="I22">
        <v>0</v>
      </c>
      <c r="J22">
        <v>0</v>
      </c>
      <c r="K22">
        <v>37</v>
      </c>
      <c r="L22">
        <v>12</v>
      </c>
      <c r="M22">
        <v>8</v>
      </c>
      <c r="N22">
        <v>9</v>
      </c>
      <c r="O22">
        <v>25</v>
      </c>
      <c r="P22">
        <v>29</v>
      </c>
      <c r="Q22">
        <v>54</v>
      </c>
      <c r="R22">
        <v>46.3</v>
      </c>
      <c r="S22">
        <v>22</v>
      </c>
      <c r="T22">
        <v>0</v>
      </c>
      <c r="U22">
        <v>0</v>
      </c>
    </row>
    <row r="23" spans="1:21" x14ac:dyDescent="0.2">
      <c r="A23">
        <v>22</v>
      </c>
      <c r="B23" t="s">
        <v>55</v>
      </c>
      <c r="C23" s="2" t="s">
        <v>68</v>
      </c>
      <c r="D23" t="s">
        <v>57</v>
      </c>
      <c r="E23">
        <v>1</v>
      </c>
      <c r="F23">
        <v>1</v>
      </c>
      <c r="G23">
        <v>0</v>
      </c>
      <c r="H23">
        <v>0</v>
      </c>
      <c r="I23">
        <v>0</v>
      </c>
      <c r="J23">
        <v>2</v>
      </c>
      <c r="K23">
        <v>56</v>
      </c>
      <c r="L23">
        <v>19</v>
      </c>
      <c r="M23">
        <v>12</v>
      </c>
      <c r="N23">
        <v>5</v>
      </c>
      <c r="O23">
        <v>55</v>
      </c>
      <c r="P23">
        <v>47</v>
      </c>
      <c r="Q23">
        <v>102</v>
      </c>
      <c r="R23">
        <v>53.9</v>
      </c>
      <c r="S23">
        <v>39</v>
      </c>
      <c r="T23">
        <v>3</v>
      </c>
      <c r="U23">
        <v>7.7</v>
      </c>
    </row>
    <row r="24" spans="1:21" x14ac:dyDescent="0.2">
      <c r="A24">
        <v>23</v>
      </c>
      <c r="B24" t="s">
        <v>55</v>
      </c>
      <c r="C24" s="2" t="s">
        <v>69</v>
      </c>
      <c r="D24" t="s">
        <v>57</v>
      </c>
      <c r="E24">
        <v>1</v>
      </c>
      <c r="F24">
        <v>0</v>
      </c>
      <c r="G24">
        <v>1</v>
      </c>
      <c r="H24">
        <v>0</v>
      </c>
      <c r="I24">
        <v>0</v>
      </c>
      <c r="J24">
        <v>0</v>
      </c>
      <c r="K24">
        <v>42</v>
      </c>
      <c r="L24">
        <v>16</v>
      </c>
      <c r="M24">
        <v>14</v>
      </c>
      <c r="N24">
        <v>12</v>
      </c>
      <c r="O24">
        <v>34</v>
      </c>
      <c r="P24">
        <v>27</v>
      </c>
      <c r="Q24">
        <v>61</v>
      </c>
      <c r="R24">
        <v>55.7</v>
      </c>
      <c r="S24">
        <v>30</v>
      </c>
      <c r="T24">
        <v>2</v>
      </c>
      <c r="U24">
        <v>6.7</v>
      </c>
    </row>
    <row r="25" spans="1:21" x14ac:dyDescent="0.2">
      <c r="A25">
        <v>24</v>
      </c>
      <c r="B25" t="s">
        <v>160</v>
      </c>
      <c r="C25" s="2" t="s">
        <v>161</v>
      </c>
      <c r="D25" t="s">
        <v>162</v>
      </c>
      <c r="E25">
        <v>1</v>
      </c>
      <c r="F25">
        <v>0</v>
      </c>
      <c r="G25">
        <v>1</v>
      </c>
      <c r="H25">
        <v>0</v>
      </c>
      <c r="I25">
        <v>0</v>
      </c>
      <c r="J25">
        <v>0</v>
      </c>
      <c r="K25">
        <v>33</v>
      </c>
      <c r="L25">
        <v>17</v>
      </c>
      <c r="M25">
        <v>11</v>
      </c>
      <c r="N25">
        <v>8</v>
      </c>
      <c r="O25">
        <v>29</v>
      </c>
      <c r="P25">
        <v>49</v>
      </c>
      <c r="Q25">
        <v>78</v>
      </c>
      <c r="R25">
        <v>37.200000000000003</v>
      </c>
      <c r="S25">
        <v>32</v>
      </c>
      <c r="T25">
        <v>2</v>
      </c>
      <c r="U25">
        <v>6.3</v>
      </c>
    </row>
    <row r="26" spans="1:21" x14ac:dyDescent="0.2">
      <c r="A26">
        <v>25</v>
      </c>
      <c r="B26" t="s">
        <v>160</v>
      </c>
      <c r="C26" s="2" t="s">
        <v>163</v>
      </c>
      <c r="D26" t="s">
        <v>162</v>
      </c>
      <c r="E26">
        <v>1</v>
      </c>
      <c r="F26">
        <v>0</v>
      </c>
      <c r="G26">
        <v>1</v>
      </c>
      <c r="H26">
        <v>0</v>
      </c>
      <c r="I26">
        <v>0</v>
      </c>
      <c r="J26">
        <v>0</v>
      </c>
      <c r="K26">
        <v>34</v>
      </c>
      <c r="L26">
        <v>21</v>
      </c>
      <c r="M26">
        <v>11</v>
      </c>
      <c r="N26">
        <v>5</v>
      </c>
      <c r="O26">
        <v>28</v>
      </c>
      <c r="P26">
        <v>40</v>
      </c>
      <c r="Q26">
        <v>68</v>
      </c>
      <c r="R26">
        <v>41.2</v>
      </c>
      <c r="S26">
        <v>37</v>
      </c>
      <c r="T26">
        <v>2</v>
      </c>
      <c r="U26">
        <v>5.4</v>
      </c>
    </row>
    <row r="27" spans="1:21" x14ac:dyDescent="0.2">
      <c r="A27">
        <v>26</v>
      </c>
      <c r="B27" t="s">
        <v>160</v>
      </c>
      <c r="C27" s="2" t="s">
        <v>164</v>
      </c>
      <c r="D27" t="s">
        <v>162</v>
      </c>
      <c r="E27">
        <v>1</v>
      </c>
      <c r="F27">
        <v>0</v>
      </c>
      <c r="G27">
        <v>1</v>
      </c>
      <c r="H27">
        <v>0</v>
      </c>
      <c r="I27">
        <v>0</v>
      </c>
      <c r="J27">
        <v>0</v>
      </c>
      <c r="K27">
        <v>28</v>
      </c>
      <c r="L27">
        <v>11</v>
      </c>
      <c r="M27">
        <v>10</v>
      </c>
      <c r="N27">
        <v>6</v>
      </c>
      <c r="O27">
        <v>39</v>
      </c>
      <c r="P27">
        <v>35</v>
      </c>
      <c r="Q27">
        <v>74</v>
      </c>
      <c r="R27">
        <v>52.7</v>
      </c>
      <c r="S27">
        <v>32</v>
      </c>
      <c r="T27">
        <v>4</v>
      </c>
      <c r="U27">
        <v>12.5</v>
      </c>
    </row>
    <row r="28" spans="1:21" x14ac:dyDescent="0.2">
      <c r="A28">
        <v>27</v>
      </c>
      <c r="B28" t="s">
        <v>160</v>
      </c>
      <c r="C28" s="2" t="s">
        <v>165</v>
      </c>
      <c r="D28" t="s">
        <v>162</v>
      </c>
      <c r="E28">
        <v>1</v>
      </c>
      <c r="F28">
        <v>0</v>
      </c>
      <c r="G28">
        <v>1</v>
      </c>
      <c r="H28">
        <v>0</v>
      </c>
      <c r="I28">
        <v>0</v>
      </c>
      <c r="J28">
        <v>0</v>
      </c>
      <c r="K28">
        <v>28</v>
      </c>
      <c r="L28">
        <v>11</v>
      </c>
      <c r="M28">
        <v>9</v>
      </c>
      <c r="N28">
        <v>7</v>
      </c>
      <c r="O28">
        <v>33</v>
      </c>
      <c r="P28">
        <v>24</v>
      </c>
      <c r="Q28">
        <v>57</v>
      </c>
      <c r="R28">
        <v>57.9</v>
      </c>
      <c r="S28">
        <v>37</v>
      </c>
      <c r="T28">
        <v>1</v>
      </c>
      <c r="U28">
        <v>2.7</v>
      </c>
    </row>
    <row r="29" spans="1:21" x14ac:dyDescent="0.2">
      <c r="A29">
        <v>28</v>
      </c>
      <c r="B29" t="s">
        <v>101</v>
      </c>
      <c r="C29" s="2" t="s">
        <v>102</v>
      </c>
      <c r="D29" t="s">
        <v>9</v>
      </c>
      <c r="E29">
        <v>1</v>
      </c>
      <c r="F29">
        <v>0</v>
      </c>
      <c r="G29">
        <v>1</v>
      </c>
      <c r="H29">
        <v>0</v>
      </c>
      <c r="I29">
        <v>0</v>
      </c>
      <c r="J29">
        <v>0</v>
      </c>
      <c r="K29">
        <v>33</v>
      </c>
      <c r="L29">
        <v>12</v>
      </c>
      <c r="M29">
        <v>13</v>
      </c>
      <c r="N29">
        <v>7</v>
      </c>
      <c r="O29">
        <v>31</v>
      </c>
      <c r="P29">
        <v>24</v>
      </c>
      <c r="Q29">
        <v>55</v>
      </c>
      <c r="R29">
        <v>56.4</v>
      </c>
      <c r="S29">
        <v>29</v>
      </c>
      <c r="T29">
        <v>0</v>
      </c>
      <c r="U29">
        <v>0</v>
      </c>
    </row>
    <row r="30" spans="1:21" x14ac:dyDescent="0.2">
      <c r="A30">
        <v>29</v>
      </c>
      <c r="B30" t="s">
        <v>101</v>
      </c>
      <c r="C30" s="2" t="s">
        <v>106</v>
      </c>
      <c r="D30" t="s">
        <v>9</v>
      </c>
      <c r="E30">
        <v>1</v>
      </c>
      <c r="F30">
        <v>0</v>
      </c>
      <c r="G30">
        <v>1</v>
      </c>
      <c r="H30">
        <v>0</v>
      </c>
      <c r="I30">
        <v>0</v>
      </c>
      <c r="J30">
        <v>0</v>
      </c>
      <c r="K30">
        <v>31</v>
      </c>
      <c r="L30">
        <v>21</v>
      </c>
      <c r="M30">
        <v>9</v>
      </c>
      <c r="N30">
        <v>9</v>
      </c>
      <c r="O30">
        <v>28</v>
      </c>
      <c r="P30">
        <v>35</v>
      </c>
      <c r="Q30">
        <v>63</v>
      </c>
      <c r="R30">
        <v>44.4</v>
      </c>
      <c r="S30">
        <v>30</v>
      </c>
      <c r="T30">
        <v>0</v>
      </c>
      <c r="U30">
        <v>0</v>
      </c>
    </row>
    <row r="31" spans="1:21" x14ac:dyDescent="0.2">
      <c r="A31">
        <v>30</v>
      </c>
      <c r="B31" t="s">
        <v>101</v>
      </c>
      <c r="C31" s="2" t="s">
        <v>143</v>
      </c>
      <c r="D31" t="s">
        <v>9</v>
      </c>
      <c r="E31">
        <v>1</v>
      </c>
      <c r="F31">
        <v>0</v>
      </c>
      <c r="G31">
        <v>1</v>
      </c>
      <c r="H31">
        <v>0</v>
      </c>
      <c r="I31">
        <v>0</v>
      </c>
      <c r="J31">
        <v>0</v>
      </c>
      <c r="K31">
        <v>16</v>
      </c>
      <c r="L31">
        <v>30</v>
      </c>
      <c r="M31">
        <v>15</v>
      </c>
      <c r="N31">
        <v>10</v>
      </c>
      <c r="O31">
        <v>34</v>
      </c>
      <c r="P31">
        <v>47</v>
      </c>
      <c r="Q31">
        <v>81</v>
      </c>
      <c r="R31">
        <v>42</v>
      </c>
      <c r="S31">
        <v>36</v>
      </c>
      <c r="T31">
        <v>2</v>
      </c>
      <c r="U31">
        <v>5.6</v>
      </c>
    </row>
    <row r="32" spans="1:21" x14ac:dyDescent="0.2">
      <c r="A32">
        <v>31</v>
      </c>
      <c r="B32" t="s">
        <v>101</v>
      </c>
      <c r="C32" s="2" t="s">
        <v>144</v>
      </c>
      <c r="D32" t="s">
        <v>9</v>
      </c>
      <c r="E32">
        <v>1</v>
      </c>
      <c r="F32">
        <v>0</v>
      </c>
      <c r="G32">
        <v>1</v>
      </c>
      <c r="H32">
        <v>0</v>
      </c>
      <c r="I32">
        <v>0</v>
      </c>
      <c r="J32">
        <v>0</v>
      </c>
      <c r="K32">
        <v>13</v>
      </c>
      <c r="L32">
        <v>16</v>
      </c>
      <c r="M32">
        <v>11</v>
      </c>
      <c r="N32">
        <v>9</v>
      </c>
      <c r="O32">
        <v>27</v>
      </c>
      <c r="P32">
        <v>28</v>
      </c>
      <c r="Q32">
        <v>55</v>
      </c>
      <c r="R32">
        <v>49.1</v>
      </c>
      <c r="S32">
        <v>31</v>
      </c>
      <c r="T32">
        <v>1</v>
      </c>
      <c r="U32">
        <v>3.2</v>
      </c>
    </row>
    <row r="33" spans="1:21" x14ac:dyDescent="0.2">
      <c r="A33">
        <v>32</v>
      </c>
      <c r="B33" t="s">
        <v>87</v>
      </c>
      <c r="C33" s="2" t="s">
        <v>88</v>
      </c>
      <c r="D33" t="s">
        <v>89</v>
      </c>
      <c r="E33">
        <v>1</v>
      </c>
      <c r="F33">
        <v>0</v>
      </c>
      <c r="G33">
        <v>1</v>
      </c>
      <c r="H33">
        <v>0</v>
      </c>
      <c r="I33">
        <v>0</v>
      </c>
      <c r="J33">
        <v>0</v>
      </c>
      <c r="K33">
        <v>49</v>
      </c>
      <c r="L33">
        <v>12</v>
      </c>
      <c r="M33">
        <v>2</v>
      </c>
      <c r="N33">
        <v>6</v>
      </c>
      <c r="O33">
        <v>34</v>
      </c>
      <c r="P33">
        <v>41</v>
      </c>
      <c r="Q33">
        <v>75</v>
      </c>
      <c r="R33">
        <v>45.3</v>
      </c>
      <c r="S33">
        <v>32</v>
      </c>
      <c r="T33">
        <v>1</v>
      </c>
      <c r="U33">
        <v>3.1</v>
      </c>
    </row>
    <row r="34" spans="1:21" x14ac:dyDescent="0.2">
      <c r="A34">
        <v>33</v>
      </c>
      <c r="B34" t="s">
        <v>87</v>
      </c>
      <c r="C34" s="2" t="s">
        <v>94</v>
      </c>
      <c r="D34" t="s">
        <v>89</v>
      </c>
      <c r="E34">
        <v>1</v>
      </c>
      <c r="F34">
        <v>0</v>
      </c>
      <c r="G34">
        <v>1</v>
      </c>
      <c r="H34">
        <v>0</v>
      </c>
      <c r="I34">
        <v>0</v>
      </c>
      <c r="J34">
        <v>0</v>
      </c>
      <c r="K34">
        <v>51</v>
      </c>
      <c r="L34">
        <v>13</v>
      </c>
      <c r="M34">
        <v>2</v>
      </c>
      <c r="N34">
        <v>2</v>
      </c>
      <c r="O34">
        <v>25</v>
      </c>
      <c r="P34">
        <v>33</v>
      </c>
      <c r="Q34">
        <v>58</v>
      </c>
      <c r="R34">
        <v>43.1</v>
      </c>
      <c r="S34">
        <v>40</v>
      </c>
      <c r="T34">
        <v>1</v>
      </c>
      <c r="U34">
        <v>2.5</v>
      </c>
    </row>
    <row r="35" spans="1:21" x14ac:dyDescent="0.2">
      <c r="A35">
        <v>34</v>
      </c>
      <c r="B35" t="s">
        <v>87</v>
      </c>
      <c r="C35" s="2" t="s">
        <v>95</v>
      </c>
      <c r="D35" t="s">
        <v>89</v>
      </c>
      <c r="E35">
        <v>1</v>
      </c>
      <c r="F35">
        <v>0</v>
      </c>
      <c r="G35">
        <v>1</v>
      </c>
      <c r="H35">
        <v>0</v>
      </c>
      <c r="I35">
        <v>0</v>
      </c>
      <c r="J35">
        <v>0</v>
      </c>
      <c r="K35">
        <v>33</v>
      </c>
      <c r="L35">
        <v>29</v>
      </c>
      <c r="M35">
        <v>5</v>
      </c>
      <c r="N35">
        <v>8</v>
      </c>
      <c r="O35">
        <v>32</v>
      </c>
      <c r="P35">
        <v>39</v>
      </c>
      <c r="Q35">
        <v>71</v>
      </c>
      <c r="R35">
        <v>45.1</v>
      </c>
      <c r="S35">
        <v>37</v>
      </c>
      <c r="T35">
        <v>4</v>
      </c>
      <c r="U35">
        <v>10.8</v>
      </c>
    </row>
    <row r="36" spans="1:21" x14ac:dyDescent="0.2">
      <c r="A36">
        <v>35</v>
      </c>
      <c r="B36" t="s">
        <v>87</v>
      </c>
      <c r="C36" s="2" t="s">
        <v>97</v>
      </c>
      <c r="D36" t="s">
        <v>89</v>
      </c>
      <c r="E36">
        <v>1</v>
      </c>
      <c r="F36">
        <v>1</v>
      </c>
      <c r="G36">
        <v>0</v>
      </c>
      <c r="H36">
        <v>0</v>
      </c>
      <c r="I36">
        <v>0</v>
      </c>
      <c r="J36">
        <v>2</v>
      </c>
      <c r="K36">
        <v>27</v>
      </c>
      <c r="L36">
        <v>19</v>
      </c>
      <c r="M36">
        <v>2</v>
      </c>
      <c r="N36">
        <v>11</v>
      </c>
      <c r="O36">
        <v>36</v>
      </c>
      <c r="P36">
        <v>21</v>
      </c>
      <c r="Q36">
        <v>57</v>
      </c>
      <c r="R36">
        <v>63.1</v>
      </c>
      <c r="S36">
        <v>34</v>
      </c>
      <c r="T36">
        <v>5</v>
      </c>
      <c r="U36">
        <v>14.7</v>
      </c>
    </row>
    <row r="37" spans="1:21" x14ac:dyDescent="0.2">
      <c r="A37">
        <v>36</v>
      </c>
      <c r="B37" t="s">
        <v>87</v>
      </c>
      <c r="C37" s="2" t="s">
        <v>99</v>
      </c>
      <c r="D37" t="s">
        <v>89</v>
      </c>
      <c r="E37">
        <v>1</v>
      </c>
      <c r="F37">
        <v>0</v>
      </c>
      <c r="G37">
        <v>1</v>
      </c>
      <c r="H37">
        <v>0</v>
      </c>
      <c r="I37">
        <v>0</v>
      </c>
      <c r="J37">
        <v>0</v>
      </c>
      <c r="K37">
        <v>37</v>
      </c>
      <c r="L37">
        <v>10</v>
      </c>
      <c r="M37">
        <v>5</v>
      </c>
      <c r="N37">
        <v>3</v>
      </c>
      <c r="O37">
        <v>23</v>
      </c>
      <c r="P37">
        <v>32</v>
      </c>
      <c r="Q37">
        <v>55</v>
      </c>
      <c r="R37">
        <v>41.8</v>
      </c>
      <c r="S37">
        <v>51</v>
      </c>
      <c r="T37">
        <v>2</v>
      </c>
      <c r="U37">
        <v>3.9</v>
      </c>
    </row>
    <row r="38" spans="1:21" x14ac:dyDescent="0.2">
      <c r="A38">
        <v>37</v>
      </c>
      <c r="B38" t="s">
        <v>168</v>
      </c>
      <c r="C38" s="2" t="s">
        <v>169</v>
      </c>
      <c r="D38" t="s">
        <v>170</v>
      </c>
      <c r="E38">
        <v>1</v>
      </c>
      <c r="F38">
        <v>0</v>
      </c>
      <c r="G38">
        <v>1</v>
      </c>
      <c r="H38">
        <v>0</v>
      </c>
      <c r="I38">
        <v>0</v>
      </c>
      <c r="J38">
        <v>0</v>
      </c>
      <c r="K38">
        <v>49</v>
      </c>
      <c r="L38">
        <v>23</v>
      </c>
      <c r="M38">
        <v>23</v>
      </c>
      <c r="N38">
        <v>9</v>
      </c>
      <c r="O38">
        <v>19</v>
      </c>
      <c r="P38">
        <v>25</v>
      </c>
      <c r="Q38">
        <v>44</v>
      </c>
      <c r="R38">
        <v>43.2</v>
      </c>
      <c r="S38">
        <v>19</v>
      </c>
      <c r="T38">
        <v>2</v>
      </c>
      <c r="U38">
        <v>10.5</v>
      </c>
    </row>
    <row r="39" spans="1:21" x14ac:dyDescent="0.2">
      <c r="A39">
        <v>38</v>
      </c>
      <c r="B39" t="s">
        <v>168</v>
      </c>
      <c r="C39" s="2" t="s">
        <v>172</v>
      </c>
      <c r="D39" t="s">
        <v>170</v>
      </c>
      <c r="E39">
        <v>1</v>
      </c>
      <c r="F39">
        <v>1</v>
      </c>
      <c r="G39">
        <v>0</v>
      </c>
      <c r="H39">
        <v>0</v>
      </c>
      <c r="I39">
        <v>0</v>
      </c>
      <c r="J39">
        <v>2</v>
      </c>
      <c r="K39">
        <v>41</v>
      </c>
      <c r="L39">
        <v>16</v>
      </c>
      <c r="M39">
        <v>18</v>
      </c>
      <c r="N39">
        <v>16</v>
      </c>
      <c r="O39">
        <v>22</v>
      </c>
      <c r="P39">
        <v>27</v>
      </c>
      <c r="Q39">
        <v>49</v>
      </c>
      <c r="R39">
        <v>44.9</v>
      </c>
      <c r="S39">
        <v>36</v>
      </c>
      <c r="T39">
        <v>2</v>
      </c>
      <c r="U39">
        <v>5.6</v>
      </c>
    </row>
    <row r="40" spans="1:21" x14ac:dyDescent="0.2">
      <c r="A40">
        <v>39</v>
      </c>
      <c r="B40" t="s">
        <v>168</v>
      </c>
      <c r="C40" s="2" t="s">
        <v>174</v>
      </c>
      <c r="D40" t="s">
        <v>170</v>
      </c>
      <c r="E40">
        <v>1</v>
      </c>
      <c r="F40">
        <v>1</v>
      </c>
      <c r="G40">
        <v>0</v>
      </c>
      <c r="H40">
        <v>0</v>
      </c>
      <c r="I40">
        <v>0</v>
      </c>
      <c r="J40">
        <v>2</v>
      </c>
      <c r="K40">
        <v>37</v>
      </c>
      <c r="L40">
        <v>19</v>
      </c>
      <c r="M40">
        <v>20</v>
      </c>
      <c r="N40">
        <v>7</v>
      </c>
      <c r="O40">
        <v>20</v>
      </c>
      <c r="P40">
        <v>22</v>
      </c>
      <c r="Q40">
        <v>42</v>
      </c>
      <c r="R40">
        <v>47.6</v>
      </c>
      <c r="S40">
        <v>22</v>
      </c>
      <c r="T40">
        <v>1</v>
      </c>
      <c r="U40">
        <v>4.5</v>
      </c>
    </row>
    <row r="41" spans="1:21" x14ac:dyDescent="0.2">
      <c r="A41">
        <v>40</v>
      </c>
      <c r="B41" t="s">
        <v>168</v>
      </c>
      <c r="C41" s="2" t="s">
        <v>176</v>
      </c>
      <c r="D41" t="s">
        <v>170</v>
      </c>
      <c r="E41">
        <v>1</v>
      </c>
      <c r="F41">
        <v>0</v>
      </c>
      <c r="G41">
        <v>1</v>
      </c>
      <c r="H41">
        <v>0</v>
      </c>
      <c r="I41">
        <v>0</v>
      </c>
      <c r="J41">
        <v>0</v>
      </c>
      <c r="K41">
        <v>34</v>
      </c>
      <c r="L41">
        <v>20</v>
      </c>
      <c r="M41">
        <v>17</v>
      </c>
      <c r="N41">
        <v>3</v>
      </c>
      <c r="O41">
        <v>25</v>
      </c>
      <c r="P41">
        <v>36</v>
      </c>
      <c r="Q41">
        <v>61</v>
      </c>
      <c r="R41">
        <v>41</v>
      </c>
      <c r="S41">
        <v>23</v>
      </c>
      <c r="T41">
        <v>0</v>
      </c>
      <c r="U41">
        <v>0</v>
      </c>
    </row>
    <row r="42" spans="1:21" x14ac:dyDescent="0.2">
      <c r="A42">
        <v>41</v>
      </c>
      <c r="B42" t="s">
        <v>168</v>
      </c>
      <c r="C42" s="2" t="s">
        <v>177</v>
      </c>
      <c r="D42" t="s">
        <v>170</v>
      </c>
      <c r="E42">
        <v>1</v>
      </c>
      <c r="F42">
        <v>1</v>
      </c>
      <c r="G42">
        <v>0</v>
      </c>
      <c r="H42">
        <v>0</v>
      </c>
      <c r="I42">
        <v>0</v>
      </c>
      <c r="J42">
        <v>2</v>
      </c>
      <c r="K42">
        <v>33</v>
      </c>
      <c r="L42">
        <v>14</v>
      </c>
      <c r="M42">
        <v>26</v>
      </c>
      <c r="N42">
        <v>13</v>
      </c>
      <c r="O42">
        <v>41</v>
      </c>
      <c r="P42">
        <v>28</v>
      </c>
      <c r="Q42">
        <v>69</v>
      </c>
      <c r="R42">
        <v>59.4</v>
      </c>
      <c r="S42">
        <v>48</v>
      </c>
      <c r="T42">
        <v>4</v>
      </c>
      <c r="U42">
        <v>8.3000000000000007</v>
      </c>
    </row>
    <row r="43" spans="1:21" x14ac:dyDescent="0.2">
      <c r="A43">
        <v>42</v>
      </c>
      <c r="B43" t="s">
        <v>168</v>
      </c>
      <c r="C43" s="2" t="s">
        <v>179</v>
      </c>
      <c r="D43" t="s">
        <v>170</v>
      </c>
      <c r="E43">
        <v>1</v>
      </c>
      <c r="F43">
        <v>1</v>
      </c>
      <c r="G43">
        <v>0</v>
      </c>
      <c r="H43">
        <v>0</v>
      </c>
      <c r="I43">
        <v>0</v>
      </c>
      <c r="J43">
        <v>2</v>
      </c>
      <c r="K43">
        <v>27</v>
      </c>
      <c r="L43">
        <v>26</v>
      </c>
      <c r="M43">
        <v>12</v>
      </c>
      <c r="N43">
        <v>2</v>
      </c>
      <c r="O43">
        <v>23</v>
      </c>
      <c r="P43">
        <v>30</v>
      </c>
      <c r="Q43">
        <v>53</v>
      </c>
      <c r="R43">
        <v>43.4</v>
      </c>
      <c r="S43">
        <v>21</v>
      </c>
      <c r="T43">
        <v>3</v>
      </c>
      <c r="U43">
        <v>14.3</v>
      </c>
    </row>
    <row r="44" spans="1:21" x14ac:dyDescent="0.2">
      <c r="A44">
        <v>43</v>
      </c>
      <c r="B44" t="s">
        <v>168</v>
      </c>
      <c r="C44" s="2" t="s">
        <v>219</v>
      </c>
      <c r="D44" t="s">
        <v>162</v>
      </c>
      <c r="E44">
        <v>1</v>
      </c>
      <c r="F44">
        <v>1</v>
      </c>
      <c r="G44">
        <v>0</v>
      </c>
      <c r="H44">
        <v>0</v>
      </c>
      <c r="I44">
        <v>0</v>
      </c>
      <c r="J44">
        <v>2</v>
      </c>
      <c r="K44">
        <v>27</v>
      </c>
      <c r="L44">
        <v>15</v>
      </c>
      <c r="M44">
        <v>14</v>
      </c>
      <c r="N44">
        <v>5</v>
      </c>
      <c r="O44">
        <v>29</v>
      </c>
      <c r="P44">
        <v>38</v>
      </c>
      <c r="Q44">
        <v>67</v>
      </c>
      <c r="R44">
        <v>43.3</v>
      </c>
      <c r="S44">
        <v>32</v>
      </c>
      <c r="T44">
        <v>5</v>
      </c>
      <c r="U44">
        <v>15.6</v>
      </c>
    </row>
    <row r="45" spans="1:21" x14ac:dyDescent="0.2">
      <c r="A45">
        <v>44</v>
      </c>
      <c r="B45" t="s">
        <v>168</v>
      </c>
      <c r="C45" s="2" t="s">
        <v>220</v>
      </c>
      <c r="D45" t="s">
        <v>162</v>
      </c>
      <c r="E45">
        <v>1</v>
      </c>
      <c r="F45">
        <v>1</v>
      </c>
      <c r="G45">
        <v>0</v>
      </c>
      <c r="H45">
        <v>0</v>
      </c>
      <c r="I45">
        <v>0</v>
      </c>
      <c r="J45">
        <v>2</v>
      </c>
      <c r="K45">
        <v>25</v>
      </c>
      <c r="L45">
        <v>18</v>
      </c>
      <c r="M45">
        <v>13</v>
      </c>
      <c r="N45">
        <v>8</v>
      </c>
      <c r="O45">
        <v>25</v>
      </c>
      <c r="P45">
        <v>44</v>
      </c>
      <c r="Q45">
        <v>69</v>
      </c>
      <c r="R45">
        <v>36.200000000000003</v>
      </c>
      <c r="S45">
        <v>23</v>
      </c>
      <c r="T45">
        <v>2</v>
      </c>
      <c r="U45">
        <v>8.6999999999999993</v>
      </c>
    </row>
    <row r="46" spans="1:21" x14ac:dyDescent="0.2">
      <c r="A46">
        <v>45</v>
      </c>
      <c r="B46" t="s">
        <v>168</v>
      </c>
      <c r="C46" s="2" t="s">
        <v>221</v>
      </c>
      <c r="D46" t="s">
        <v>162</v>
      </c>
      <c r="E46">
        <v>1</v>
      </c>
      <c r="F46">
        <v>0</v>
      </c>
      <c r="G46">
        <v>1</v>
      </c>
      <c r="H46">
        <v>0</v>
      </c>
      <c r="I46">
        <v>0</v>
      </c>
      <c r="J46">
        <v>0</v>
      </c>
      <c r="K46">
        <v>47</v>
      </c>
      <c r="L46">
        <v>11</v>
      </c>
      <c r="M46">
        <v>14</v>
      </c>
      <c r="N46">
        <v>14</v>
      </c>
      <c r="O46">
        <v>27</v>
      </c>
      <c r="P46">
        <v>37</v>
      </c>
      <c r="Q46">
        <v>64</v>
      </c>
      <c r="R46">
        <v>42.2</v>
      </c>
      <c r="S46">
        <v>27</v>
      </c>
      <c r="T46">
        <v>3</v>
      </c>
      <c r="U46">
        <v>11.1</v>
      </c>
    </row>
    <row r="47" spans="1:21" x14ac:dyDescent="0.2">
      <c r="A47">
        <v>46</v>
      </c>
      <c r="B47" t="s">
        <v>168</v>
      </c>
      <c r="C47" s="2" t="s">
        <v>222</v>
      </c>
      <c r="D47" t="s">
        <v>162</v>
      </c>
      <c r="E47">
        <v>1</v>
      </c>
      <c r="F47">
        <v>0</v>
      </c>
      <c r="G47">
        <v>1</v>
      </c>
      <c r="H47">
        <v>0</v>
      </c>
      <c r="I47">
        <v>0</v>
      </c>
      <c r="J47">
        <v>0</v>
      </c>
      <c r="K47">
        <v>37</v>
      </c>
      <c r="L47">
        <v>20</v>
      </c>
      <c r="M47">
        <v>17</v>
      </c>
      <c r="N47">
        <v>10</v>
      </c>
      <c r="O47">
        <v>23</v>
      </c>
      <c r="P47">
        <v>38</v>
      </c>
      <c r="Q47">
        <v>61</v>
      </c>
      <c r="R47">
        <v>37.700000000000003</v>
      </c>
      <c r="S47">
        <v>32</v>
      </c>
      <c r="T47">
        <v>3</v>
      </c>
      <c r="U47">
        <v>9.4</v>
      </c>
    </row>
    <row r="48" spans="1:21" x14ac:dyDescent="0.2">
      <c r="A48">
        <v>47</v>
      </c>
      <c r="B48" t="s">
        <v>168</v>
      </c>
      <c r="C48" s="2" t="s">
        <v>223</v>
      </c>
      <c r="D48" t="s">
        <v>162</v>
      </c>
      <c r="E48">
        <v>1</v>
      </c>
      <c r="F48">
        <v>0</v>
      </c>
      <c r="G48">
        <v>1</v>
      </c>
      <c r="H48">
        <v>0</v>
      </c>
      <c r="I48">
        <v>0</v>
      </c>
      <c r="J48">
        <v>0</v>
      </c>
      <c r="K48">
        <v>28</v>
      </c>
      <c r="L48">
        <v>20</v>
      </c>
      <c r="M48">
        <v>15</v>
      </c>
      <c r="N48">
        <v>9</v>
      </c>
      <c r="O48">
        <v>33</v>
      </c>
      <c r="P48">
        <v>50</v>
      </c>
      <c r="Q48">
        <v>83</v>
      </c>
      <c r="R48">
        <v>39.799999999999997</v>
      </c>
      <c r="S48">
        <v>38</v>
      </c>
      <c r="T48">
        <v>3</v>
      </c>
      <c r="U48">
        <v>7.9</v>
      </c>
    </row>
    <row r="49" spans="1:21" x14ac:dyDescent="0.2">
      <c r="A49">
        <v>48</v>
      </c>
      <c r="B49" t="s">
        <v>168</v>
      </c>
      <c r="C49" s="2" t="s">
        <v>224</v>
      </c>
      <c r="D49" t="s">
        <v>162</v>
      </c>
      <c r="E49">
        <v>1</v>
      </c>
      <c r="F49">
        <v>1</v>
      </c>
      <c r="G49">
        <v>0</v>
      </c>
      <c r="H49">
        <v>0</v>
      </c>
      <c r="I49">
        <v>0</v>
      </c>
      <c r="J49">
        <v>2</v>
      </c>
      <c r="K49">
        <v>42</v>
      </c>
      <c r="L49">
        <v>11</v>
      </c>
      <c r="M49">
        <v>14</v>
      </c>
      <c r="N49">
        <v>14</v>
      </c>
      <c r="O49">
        <v>39</v>
      </c>
      <c r="P49">
        <v>32</v>
      </c>
      <c r="Q49">
        <v>71</v>
      </c>
      <c r="R49">
        <v>54.9</v>
      </c>
      <c r="S49">
        <v>35</v>
      </c>
      <c r="T49">
        <v>7</v>
      </c>
      <c r="U49">
        <v>20</v>
      </c>
    </row>
    <row r="50" spans="1:21" x14ac:dyDescent="0.2">
      <c r="A50">
        <v>49</v>
      </c>
      <c r="B50" t="s">
        <v>168</v>
      </c>
      <c r="C50" s="2" t="s">
        <v>225</v>
      </c>
      <c r="D50" t="s">
        <v>162</v>
      </c>
      <c r="E50">
        <v>1</v>
      </c>
      <c r="F50">
        <v>0</v>
      </c>
      <c r="G50">
        <v>1</v>
      </c>
      <c r="H50">
        <v>0</v>
      </c>
      <c r="I50">
        <v>0</v>
      </c>
      <c r="J50">
        <v>0</v>
      </c>
      <c r="K50">
        <v>23</v>
      </c>
      <c r="L50">
        <v>20</v>
      </c>
      <c r="M50">
        <v>15</v>
      </c>
      <c r="N50">
        <v>8</v>
      </c>
      <c r="O50">
        <v>22</v>
      </c>
      <c r="P50">
        <v>28</v>
      </c>
      <c r="Q50">
        <v>50</v>
      </c>
      <c r="R50">
        <v>44</v>
      </c>
      <c r="S50">
        <v>24</v>
      </c>
      <c r="T50">
        <v>1</v>
      </c>
      <c r="U50">
        <v>4.2</v>
      </c>
    </row>
    <row r="51" spans="1:21" x14ac:dyDescent="0.2">
      <c r="A51">
        <v>50</v>
      </c>
      <c r="B51" t="s">
        <v>146</v>
      </c>
      <c r="C51" s="2" t="s">
        <v>147</v>
      </c>
      <c r="D51" t="s">
        <v>148</v>
      </c>
      <c r="E51">
        <v>1</v>
      </c>
      <c r="F51">
        <v>0</v>
      </c>
      <c r="G51">
        <v>1</v>
      </c>
      <c r="H51">
        <v>0</v>
      </c>
      <c r="I51">
        <v>0</v>
      </c>
      <c r="J51">
        <v>0</v>
      </c>
      <c r="K51">
        <v>35</v>
      </c>
      <c r="L51">
        <v>17</v>
      </c>
      <c r="M51">
        <v>9</v>
      </c>
      <c r="N51">
        <v>15</v>
      </c>
      <c r="O51">
        <v>47</v>
      </c>
      <c r="P51">
        <v>33</v>
      </c>
      <c r="Q51">
        <v>80</v>
      </c>
      <c r="R51">
        <v>58.8</v>
      </c>
      <c r="S51">
        <v>52</v>
      </c>
      <c r="T51">
        <v>1</v>
      </c>
      <c r="U51">
        <v>1.9</v>
      </c>
    </row>
    <row r="52" spans="1:21" x14ac:dyDescent="0.2">
      <c r="A52">
        <v>51</v>
      </c>
      <c r="B52" t="s">
        <v>146</v>
      </c>
      <c r="C52" s="2" t="s">
        <v>153</v>
      </c>
      <c r="D52" t="s">
        <v>148</v>
      </c>
      <c r="E52">
        <v>1</v>
      </c>
      <c r="F52">
        <v>0</v>
      </c>
      <c r="G52">
        <v>1</v>
      </c>
      <c r="H52">
        <v>0</v>
      </c>
      <c r="I52">
        <v>0</v>
      </c>
      <c r="J52">
        <v>0</v>
      </c>
      <c r="K52">
        <v>38</v>
      </c>
      <c r="L52">
        <v>8</v>
      </c>
      <c r="M52">
        <v>8</v>
      </c>
      <c r="N52">
        <v>5</v>
      </c>
      <c r="O52">
        <v>44</v>
      </c>
      <c r="P52">
        <v>26</v>
      </c>
      <c r="Q52">
        <v>70</v>
      </c>
      <c r="R52">
        <v>62.8</v>
      </c>
      <c r="S52">
        <v>24</v>
      </c>
      <c r="T52">
        <v>1</v>
      </c>
      <c r="U52">
        <v>4.2</v>
      </c>
    </row>
    <row r="53" spans="1:21" x14ac:dyDescent="0.2">
      <c r="A53">
        <v>52</v>
      </c>
      <c r="B53" t="s">
        <v>146</v>
      </c>
      <c r="C53" s="2" t="s">
        <v>154</v>
      </c>
      <c r="D53" t="s">
        <v>148</v>
      </c>
      <c r="E53">
        <v>1</v>
      </c>
      <c r="F53">
        <v>0</v>
      </c>
      <c r="G53">
        <v>1</v>
      </c>
      <c r="H53">
        <v>0</v>
      </c>
      <c r="I53">
        <v>0</v>
      </c>
      <c r="J53">
        <v>0</v>
      </c>
      <c r="K53">
        <v>29</v>
      </c>
      <c r="L53">
        <v>7</v>
      </c>
      <c r="M53">
        <v>3</v>
      </c>
      <c r="N53">
        <v>7</v>
      </c>
      <c r="O53">
        <v>42</v>
      </c>
      <c r="P53">
        <v>30</v>
      </c>
      <c r="Q53">
        <v>72</v>
      </c>
      <c r="R53">
        <v>58.3</v>
      </c>
      <c r="S53">
        <v>41</v>
      </c>
      <c r="T53">
        <v>1</v>
      </c>
      <c r="U53">
        <v>2.4</v>
      </c>
    </row>
    <row r="54" spans="1:21" x14ac:dyDescent="0.2">
      <c r="A54">
        <v>53</v>
      </c>
      <c r="B54" t="s">
        <v>146</v>
      </c>
      <c r="C54" s="2" t="s">
        <v>156</v>
      </c>
      <c r="D54" t="s">
        <v>148</v>
      </c>
      <c r="E54">
        <v>1</v>
      </c>
      <c r="F54">
        <v>1</v>
      </c>
      <c r="G54">
        <v>0</v>
      </c>
      <c r="H54">
        <v>0</v>
      </c>
      <c r="I54">
        <v>0</v>
      </c>
      <c r="J54">
        <v>2</v>
      </c>
      <c r="K54">
        <v>28</v>
      </c>
      <c r="L54">
        <v>14</v>
      </c>
      <c r="M54">
        <v>2</v>
      </c>
      <c r="N54">
        <v>6</v>
      </c>
      <c r="O54">
        <v>31</v>
      </c>
      <c r="P54">
        <v>30</v>
      </c>
      <c r="Q54">
        <v>61</v>
      </c>
      <c r="R54">
        <v>50.8</v>
      </c>
      <c r="S54">
        <v>28</v>
      </c>
      <c r="T54">
        <v>2</v>
      </c>
      <c r="U54">
        <v>7.1</v>
      </c>
    </row>
    <row r="55" spans="1:21" x14ac:dyDescent="0.2">
      <c r="A55">
        <v>54</v>
      </c>
      <c r="B55" t="s">
        <v>146</v>
      </c>
      <c r="C55" s="2" t="s">
        <v>158</v>
      </c>
      <c r="D55" t="s">
        <v>148</v>
      </c>
      <c r="E55">
        <v>1</v>
      </c>
      <c r="F55">
        <v>0</v>
      </c>
      <c r="G55">
        <v>1</v>
      </c>
      <c r="H55">
        <v>0</v>
      </c>
      <c r="I55">
        <v>0</v>
      </c>
      <c r="J55">
        <v>0</v>
      </c>
      <c r="K55">
        <v>30</v>
      </c>
      <c r="L55">
        <v>15</v>
      </c>
      <c r="M55">
        <v>9</v>
      </c>
      <c r="N55">
        <v>5</v>
      </c>
      <c r="O55">
        <v>38</v>
      </c>
      <c r="P55">
        <v>31</v>
      </c>
      <c r="Q55">
        <v>69</v>
      </c>
      <c r="R55">
        <v>55.1</v>
      </c>
      <c r="S55">
        <v>37</v>
      </c>
      <c r="T55">
        <v>3</v>
      </c>
      <c r="U55">
        <v>8.1</v>
      </c>
    </row>
    <row r="56" spans="1:21" x14ac:dyDescent="0.2">
      <c r="A56">
        <v>55</v>
      </c>
      <c r="B56" t="s">
        <v>39</v>
      </c>
      <c r="C56" s="2" t="s">
        <v>40</v>
      </c>
      <c r="D56" t="s">
        <v>41</v>
      </c>
      <c r="E56">
        <v>1</v>
      </c>
      <c r="F56">
        <v>0</v>
      </c>
      <c r="G56">
        <v>1</v>
      </c>
      <c r="H56">
        <v>0</v>
      </c>
      <c r="I56">
        <v>0</v>
      </c>
      <c r="J56">
        <v>0</v>
      </c>
      <c r="K56">
        <v>53</v>
      </c>
      <c r="L56">
        <v>18</v>
      </c>
      <c r="M56">
        <v>21</v>
      </c>
      <c r="N56">
        <v>12</v>
      </c>
      <c r="O56">
        <v>28</v>
      </c>
      <c r="P56">
        <v>28</v>
      </c>
      <c r="Q56">
        <v>56</v>
      </c>
      <c r="R56">
        <v>50</v>
      </c>
      <c r="S56">
        <v>31</v>
      </c>
      <c r="T56">
        <v>0</v>
      </c>
      <c r="U56">
        <v>0</v>
      </c>
    </row>
    <row r="57" spans="1:21" x14ac:dyDescent="0.2">
      <c r="A57">
        <v>56</v>
      </c>
      <c r="B57" t="s">
        <v>39</v>
      </c>
      <c r="C57" s="2" t="s">
        <v>45</v>
      </c>
      <c r="D57" t="s">
        <v>41</v>
      </c>
      <c r="E57">
        <v>1</v>
      </c>
      <c r="F57">
        <v>1</v>
      </c>
      <c r="G57">
        <v>0</v>
      </c>
      <c r="H57">
        <v>0</v>
      </c>
      <c r="I57">
        <v>0</v>
      </c>
      <c r="J57">
        <v>2</v>
      </c>
      <c r="K57">
        <v>55</v>
      </c>
      <c r="L57">
        <v>17</v>
      </c>
      <c r="M57">
        <v>15</v>
      </c>
      <c r="N57">
        <v>5</v>
      </c>
      <c r="O57">
        <v>38</v>
      </c>
      <c r="P57">
        <v>39</v>
      </c>
      <c r="Q57">
        <v>77</v>
      </c>
      <c r="R57">
        <v>49.4</v>
      </c>
      <c r="S57">
        <v>58</v>
      </c>
      <c r="T57">
        <v>4</v>
      </c>
      <c r="U57">
        <v>6.9</v>
      </c>
    </row>
    <row r="58" spans="1:21" x14ac:dyDescent="0.2">
      <c r="A58">
        <v>57</v>
      </c>
      <c r="B58" t="s">
        <v>39</v>
      </c>
      <c r="C58" s="2" t="s">
        <v>47</v>
      </c>
      <c r="D58" t="s">
        <v>41</v>
      </c>
      <c r="E58">
        <v>1</v>
      </c>
      <c r="F58">
        <v>1</v>
      </c>
      <c r="G58">
        <v>0</v>
      </c>
      <c r="H58">
        <v>0</v>
      </c>
      <c r="I58">
        <v>0</v>
      </c>
      <c r="J58">
        <v>2</v>
      </c>
      <c r="K58">
        <v>31</v>
      </c>
      <c r="L58">
        <v>15</v>
      </c>
      <c r="M58">
        <v>8</v>
      </c>
      <c r="N58">
        <v>6</v>
      </c>
      <c r="O58">
        <v>31</v>
      </c>
      <c r="P58">
        <v>28</v>
      </c>
      <c r="Q58">
        <v>59</v>
      </c>
      <c r="R58">
        <v>52.5</v>
      </c>
      <c r="S58">
        <v>29</v>
      </c>
      <c r="T58">
        <v>3</v>
      </c>
      <c r="U58">
        <v>10.3</v>
      </c>
    </row>
    <row r="59" spans="1:21" x14ac:dyDescent="0.2">
      <c r="A59">
        <v>58</v>
      </c>
      <c r="B59" t="s">
        <v>39</v>
      </c>
      <c r="C59" s="2" t="s">
        <v>50</v>
      </c>
      <c r="D59" t="s">
        <v>41</v>
      </c>
      <c r="E59">
        <v>1</v>
      </c>
      <c r="F59">
        <v>0</v>
      </c>
      <c r="G59">
        <v>1</v>
      </c>
      <c r="H59">
        <v>0</v>
      </c>
      <c r="I59">
        <v>0</v>
      </c>
      <c r="J59">
        <v>0</v>
      </c>
      <c r="K59">
        <v>25</v>
      </c>
      <c r="L59">
        <v>18</v>
      </c>
      <c r="M59">
        <v>16</v>
      </c>
      <c r="N59">
        <v>4</v>
      </c>
      <c r="O59">
        <v>37</v>
      </c>
      <c r="P59">
        <v>31</v>
      </c>
      <c r="Q59">
        <v>68</v>
      </c>
      <c r="R59">
        <v>54.4</v>
      </c>
      <c r="S59">
        <v>24</v>
      </c>
      <c r="T59">
        <v>1</v>
      </c>
      <c r="U59">
        <v>4.2</v>
      </c>
    </row>
    <row r="60" spans="1:21" x14ac:dyDescent="0.2">
      <c r="A60">
        <v>59</v>
      </c>
      <c r="B60" t="s">
        <v>39</v>
      </c>
      <c r="C60" s="2" t="s">
        <v>52</v>
      </c>
      <c r="D60" t="s">
        <v>41</v>
      </c>
      <c r="E60">
        <v>1</v>
      </c>
      <c r="F60">
        <v>0</v>
      </c>
      <c r="G60">
        <v>1</v>
      </c>
      <c r="H60">
        <v>0</v>
      </c>
      <c r="I60">
        <v>0</v>
      </c>
      <c r="J60">
        <v>0</v>
      </c>
      <c r="K60">
        <v>51</v>
      </c>
      <c r="L60">
        <v>28</v>
      </c>
      <c r="M60">
        <v>14</v>
      </c>
      <c r="N60">
        <v>11</v>
      </c>
      <c r="O60">
        <v>32</v>
      </c>
      <c r="P60">
        <v>34</v>
      </c>
      <c r="Q60">
        <v>66</v>
      </c>
      <c r="R60">
        <v>48.5</v>
      </c>
      <c r="S60">
        <v>36</v>
      </c>
      <c r="T60">
        <v>2</v>
      </c>
      <c r="U60">
        <v>5.6</v>
      </c>
    </row>
    <row r="61" spans="1:21" x14ac:dyDescent="0.2">
      <c r="A61">
        <v>60</v>
      </c>
      <c r="B61" t="s">
        <v>39</v>
      </c>
      <c r="C61" s="2" t="s">
        <v>53</v>
      </c>
      <c r="D61" t="s">
        <v>41</v>
      </c>
      <c r="E61">
        <v>1</v>
      </c>
      <c r="F61">
        <v>0</v>
      </c>
      <c r="G61">
        <v>1</v>
      </c>
      <c r="H61">
        <v>0</v>
      </c>
      <c r="I61">
        <v>0</v>
      </c>
      <c r="J61">
        <v>0</v>
      </c>
      <c r="K61">
        <v>33</v>
      </c>
      <c r="L61">
        <v>14</v>
      </c>
      <c r="M61">
        <v>11</v>
      </c>
      <c r="N61">
        <v>14</v>
      </c>
      <c r="O61">
        <v>28</v>
      </c>
      <c r="P61">
        <v>27</v>
      </c>
      <c r="Q61">
        <v>55</v>
      </c>
      <c r="R61">
        <v>50.9</v>
      </c>
      <c r="S61">
        <v>28</v>
      </c>
      <c r="T61">
        <v>1</v>
      </c>
      <c r="U61">
        <v>3.6</v>
      </c>
    </row>
    <row r="62" spans="1:21" x14ac:dyDescent="0.2">
      <c r="A62">
        <v>61</v>
      </c>
      <c r="B62" t="s">
        <v>103</v>
      </c>
      <c r="C62" s="2" t="s">
        <v>104</v>
      </c>
      <c r="D62" t="s">
        <v>105</v>
      </c>
      <c r="E62">
        <v>1</v>
      </c>
      <c r="F62">
        <v>1</v>
      </c>
      <c r="G62">
        <v>0</v>
      </c>
      <c r="H62">
        <v>0</v>
      </c>
      <c r="I62">
        <v>0</v>
      </c>
      <c r="J62">
        <v>2</v>
      </c>
      <c r="K62">
        <v>37</v>
      </c>
      <c r="L62">
        <v>26</v>
      </c>
      <c r="M62">
        <v>12</v>
      </c>
      <c r="N62">
        <v>10</v>
      </c>
      <c r="O62">
        <v>24</v>
      </c>
      <c r="P62">
        <v>31</v>
      </c>
      <c r="Q62">
        <v>55</v>
      </c>
      <c r="R62">
        <v>43.6</v>
      </c>
      <c r="S62">
        <v>20</v>
      </c>
      <c r="T62">
        <v>1</v>
      </c>
      <c r="U62">
        <v>5</v>
      </c>
    </row>
    <row r="63" spans="1:21" x14ac:dyDescent="0.2">
      <c r="A63">
        <v>62</v>
      </c>
      <c r="B63" t="s">
        <v>103</v>
      </c>
      <c r="C63" s="2" t="s">
        <v>107</v>
      </c>
      <c r="D63" t="s">
        <v>105</v>
      </c>
      <c r="E63">
        <v>1</v>
      </c>
      <c r="F63">
        <v>1</v>
      </c>
      <c r="G63">
        <v>0</v>
      </c>
      <c r="H63">
        <v>0</v>
      </c>
      <c r="I63">
        <v>0</v>
      </c>
      <c r="J63">
        <v>2</v>
      </c>
      <c r="K63">
        <v>48</v>
      </c>
      <c r="L63">
        <v>15</v>
      </c>
      <c r="M63">
        <v>11</v>
      </c>
      <c r="N63">
        <v>9</v>
      </c>
      <c r="O63">
        <v>35</v>
      </c>
      <c r="P63">
        <v>28</v>
      </c>
      <c r="Q63">
        <v>63</v>
      </c>
      <c r="R63">
        <v>55.6</v>
      </c>
      <c r="S63">
        <v>29</v>
      </c>
      <c r="T63">
        <v>5</v>
      </c>
      <c r="U63">
        <v>17.2</v>
      </c>
    </row>
    <row r="64" spans="1:21" x14ac:dyDescent="0.2">
      <c r="A64">
        <v>63</v>
      </c>
      <c r="B64" t="s">
        <v>103</v>
      </c>
      <c r="C64" s="2" t="s">
        <v>142</v>
      </c>
      <c r="D64" t="s">
        <v>105</v>
      </c>
      <c r="E64">
        <v>1</v>
      </c>
      <c r="F64">
        <v>1</v>
      </c>
      <c r="G64">
        <v>0</v>
      </c>
      <c r="H64">
        <v>0</v>
      </c>
      <c r="I64">
        <v>0</v>
      </c>
      <c r="J64">
        <v>2</v>
      </c>
      <c r="K64">
        <v>32</v>
      </c>
      <c r="L64">
        <v>18</v>
      </c>
      <c r="M64">
        <v>17</v>
      </c>
      <c r="N64">
        <v>14</v>
      </c>
      <c r="O64">
        <v>47</v>
      </c>
      <c r="P64">
        <v>34</v>
      </c>
      <c r="Q64">
        <v>81</v>
      </c>
      <c r="R64">
        <v>58</v>
      </c>
      <c r="S64">
        <v>49</v>
      </c>
      <c r="T64">
        <v>3</v>
      </c>
      <c r="U64">
        <v>6.1</v>
      </c>
    </row>
    <row r="65" spans="1:21" x14ac:dyDescent="0.2">
      <c r="A65">
        <v>64</v>
      </c>
      <c r="B65" t="s">
        <v>103</v>
      </c>
      <c r="C65" s="2" t="s">
        <v>145</v>
      </c>
      <c r="D65" t="s">
        <v>105</v>
      </c>
      <c r="E65">
        <v>1</v>
      </c>
      <c r="F65">
        <v>1</v>
      </c>
      <c r="G65">
        <v>0</v>
      </c>
      <c r="H65">
        <v>0</v>
      </c>
      <c r="I65">
        <v>0</v>
      </c>
      <c r="J65">
        <v>2</v>
      </c>
      <c r="K65">
        <v>21</v>
      </c>
      <c r="L65">
        <v>16</v>
      </c>
      <c r="M65">
        <v>17</v>
      </c>
      <c r="N65">
        <v>11</v>
      </c>
      <c r="O65">
        <v>28</v>
      </c>
      <c r="P65">
        <v>27</v>
      </c>
      <c r="Q65">
        <v>55</v>
      </c>
      <c r="R65">
        <v>50.9</v>
      </c>
      <c r="S65">
        <v>26</v>
      </c>
      <c r="T65">
        <v>4</v>
      </c>
      <c r="U65">
        <v>15.4</v>
      </c>
    </row>
    <row r="66" spans="1:21" x14ac:dyDescent="0.2">
      <c r="A66">
        <v>65</v>
      </c>
      <c r="B66" t="s">
        <v>103</v>
      </c>
      <c r="C66" s="2" t="s">
        <v>208</v>
      </c>
      <c r="D66" t="s">
        <v>148</v>
      </c>
      <c r="E66">
        <v>1</v>
      </c>
      <c r="F66">
        <v>1</v>
      </c>
      <c r="G66">
        <v>0</v>
      </c>
      <c r="H66">
        <v>0</v>
      </c>
      <c r="I66">
        <v>0</v>
      </c>
      <c r="J66">
        <v>2</v>
      </c>
      <c r="K66">
        <v>34</v>
      </c>
      <c r="L66">
        <v>18</v>
      </c>
      <c r="M66">
        <v>6</v>
      </c>
      <c r="N66">
        <v>6</v>
      </c>
      <c r="O66">
        <v>38</v>
      </c>
      <c r="P66">
        <v>23</v>
      </c>
      <c r="Q66">
        <v>61</v>
      </c>
      <c r="R66">
        <v>62.3</v>
      </c>
      <c r="S66">
        <v>32</v>
      </c>
      <c r="T66">
        <v>4</v>
      </c>
      <c r="U66">
        <v>12.5</v>
      </c>
    </row>
    <row r="67" spans="1:21" x14ac:dyDescent="0.2">
      <c r="A67">
        <v>66</v>
      </c>
      <c r="B67" t="s">
        <v>103</v>
      </c>
      <c r="C67" s="2" t="s">
        <v>209</v>
      </c>
      <c r="D67" t="s">
        <v>148</v>
      </c>
      <c r="E67">
        <v>1</v>
      </c>
      <c r="F67">
        <v>0</v>
      </c>
      <c r="G67">
        <v>1</v>
      </c>
      <c r="H67">
        <v>0</v>
      </c>
      <c r="I67">
        <v>0</v>
      </c>
      <c r="J67">
        <v>0</v>
      </c>
      <c r="K67">
        <v>33</v>
      </c>
      <c r="L67">
        <v>11</v>
      </c>
      <c r="M67">
        <v>3</v>
      </c>
      <c r="N67">
        <v>4</v>
      </c>
      <c r="O67">
        <v>25</v>
      </c>
      <c r="P67">
        <v>30</v>
      </c>
      <c r="Q67">
        <v>55</v>
      </c>
      <c r="R67">
        <v>45.5</v>
      </c>
      <c r="S67">
        <v>24</v>
      </c>
      <c r="T67">
        <v>2</v>
      </c>
      <c r="U67">
        <v>8.3000000000000007</v>
      </c>
    </row>
    <row r="68" spans="1:21" x14ac:dyDescent="0.2">
      <c r="A68">
        <v>67</v>
      </c>
      <c r="B68" t="s">
        <v>103</v>
      </c>
      <c r="C68" s="2" t="s">
        <v>211</v>
      </c>
      <c r="D68" t="s">
        <v>148</v>
      </c>
      <c r="E68">
        <v>1</v>
      </c>
      <c r="F68">
        <v>1</v>
      </c>
      <c r="G68">
        <v>0</v>
      </c>
      <c r="H68">
        <v>0</v>
      </c>
      <c r="I68">
        <v>0</v>
      </c>
      <c r="J68">
        <v>2</v>
      </c>
      <c r="K68">
        <v>34</v>
      </c>
      <c r="L68">
        <v>15</v>
      </c>
      <c r="M68">
        <v>20</v>
      </c>
      <c r="N68">
        <v>5</v>
      </c>
      <c r="O68">
        <v>39</v>
      </c>
      <c r="P68">
        <v>24</v>
      </c>
      <c r="Q68">
        <v>63</v>
      </c>
      <c r="R68">
        <v>61.9</v>
      </c>
      <c r="S68">
        <v>34</v>
      </c>
      <c r="T68">
        <v>3</v>
      </c>
      <c r="U68">
        <v>8.8000000000000007</v>
      </c>
    </row>
    <row r="69" spans="1:21" x14ac:dyDescent="0.2">
      <c r="A69">
        <v>68</v>
      </c>
      <c r="B69" t="s">
        <v>103</v>
      </c>
      <c r="C69" s="2" t="s">
        <v>213</v>
      </c>
      <c r="D69" t="s">
        <v>148</v>
      </c>
      <c r="E69">
        <v>1</v>
      </c>
      <c r="F69">
        <v>1</v>
      </c>
      <c r="G69">
        <v>0</v>
      </c>
      <c r="H69">
        <v>0</v>
      </c>
      <c r="I69">
        <v>0</v>
      </c>
      <c r="J69">
        <v>2</v>
      </c>
      <c r="K69">
        <v>31</v>
      </c>
      <c r="L69">
        <v>11</v>
      </c>
      <c r="M69">
        <v>10</v>
      </c>
      <c r="N69">
        <v>7</v>
      </c>
      <c r="O69">
        <v>32</v>
      </c>
      <c r="P69">
        <v>36</v>
      </c>
      <c r="Q69">
        <v>68</v>
      </c>
      <c r="R69">
        <v>47.1</v>
      </c>
      <c r="S69">
        <v>25</v>
      </c>
      <c r="T69">
        <v>2</v>
      </c>
      <c r="U69">
        <v>8</v>
      </c>
    </row>
    <row r="70" spans="1:21" x14ac:dyDescent="0.2">
      <c r="A70">
        <v>69</v>
      </c>
      <c r="B70" t="s">
        <v>103</v>
      </c>
      <c r="C70" s="2" t="s">
        <v>215</v>
      </c>
      <c r="D70" t="s">
        <v>148</v>
      </c>
      <c r="E70">
        <v>1</v>
      </c>
      <c r="F70">
        <v>0</v>
      </c>
      <c r="G70">
        <v>1</v>
      </c>
      <c r="H70">
        <v>0</v>
      </c>
      <c r="I70">
        <v>0</v>
      </c>
      <c r="J70">
        <v>0</v>
      </c>
      <c r="K70">
        <v>25</v>
      </c>
      <c r="L70">
        <v>12</v>
      </c>
      <c r="M70">
        <v>2</v>
      </c>
      <c r="N70">
        <v>4</v>
      </c>
      <c r="O70">
        <v>31</v>
      </c>
      <c r="P70">
        <v>26</v>
      </c>
      <c r="Q70">
        <v>57</v>
      </c>
      <c r="R70">
        <v>54.4</v>
      </c>
      <c r="S70">
        <v>22</v>
      </c>
      <c r="T70">
        <v>1</v>
      </c>
      <c r="U70">
        <v>4.5</v>
      </c>
    </row>
    <row r="71" spans="1:21" x14ac:dyDescent="0.2">
      <c r="A71">
        <v>70</v>
      </c>
      <c r="B71" t="s">
        <v>103</v>
      </c>
      <c r="C71" s="2" t="s">
        <v>217</v>
      </c>
      <c r="D71" t="s">
        <v>148</v>
      </c>
      <c r="E71">
        <v>1</v>
      </c>
      <c r="F71">
        <v>1</v>
      </c>
      <c r="G71">
        <v>0</v>
      </c>
      <c r="H71">
        <v>0</v>
      </c>
      <c r="I71">
        <v>0</v>
      </c>
      <c r="J71">
        <v>2</v>
      </c>
      <c r="K71">
        <v>27</v>
      </c>
      <c r="L71">
        <v>16</v>
      </c>
      <c r="M71">
        <v>21</v>
      </c>
      <c r="N71">
        <v>7</v>
      </c>
      <c r="O71">
        <v>26</v>
      </c>
      <c r="P71">
        <v>33</v>
      </c>
      <c r="Q71">
        <v>59</v>
      </c>
      <c r="R71">
        <v>44.1</v>
      </c>
      <c r="S71">
        <v>18</v>
      </c>
      <c r="T71">
        <v>3</v>
      </c>
      <c r="U71">
        <v>16.7</v>
      </c>
    </row>
    <row r="72" spans="1:21" x14ac:dyDescent="0.2">
      <c r="A72">
        <v>71</v>
      </c>
      <c r="B72" t="s">
        <v>103</v>
      </c>
      <c r="C72" s="2" t="s">
        <v>234</v>
      </c>
      <c r="D72" t="s">
        <v>162</v>
      </c>
      <c r="E72">
        <v>1</v>
      </c>
      <c r="F72">
        <v>1</v>
      </c>
      <c r="G72">
        <v>0</v>
      </c>
      <c r="H72">
        <v>0</v>
      </c>
      <c r="I72">
        <v>0</v>
      </c>
      <c r="J72">
        <v>2</v>
      </c>
      <c r="K72">
        <v>27</v>
      </c>
      <c r="L72">
        <v>14</v>
      </c>
      <c r="M72">
        <v>18</v>
      </c>
      <c r="N72">
        <v>9</v>
      </c>
      <c r="O72">
        <v>31</v>
      </c>
      <c r="P72">
        <v>40</v>
      </c>
      <c r="Q72">
        <v>71</v>
      </c>
      <c r="R72">
        <v>43.7</v>
      </c>
      <c r="S72">
        <v>46</v>
      </c>
      <c r="T72">
        <v>3</v>
      </c>
      <c r="U72">
        <v>6.5</v>
      </c>
    </row>
    <row r="73" spans="1:21" x14ac:dyDescent="0.2">
      <c r="A73">
        <v>72</v>
      </c>
      <c r="B73" t="s">
        <v>103</v>
      </c>
      <c r="C73" s="2" t="s">
        <v>235</v>
      </c>
      <c r="D73" t="s">
        <v>162</v>
      </c>
      <c r="E73">
        <v>1</v>
      </c>
      <c r="F73">
        <v>0</v>
      </c>
      <c r="G73">
        <v>1</v>
      </c>
      <c r="H73">
        <v>0</v>
      </c>
      <c r="I73">
        <v>0</v>
      </c>
      <c r="J73">
        <v>0</v>
      </c>
      <c r="K73">
        <v>19</v>
      </c>
      <c r="L73">
        <v>12</v>
      </c>
      <c r="M73">
        <v>12</v>
      </c>
      <c r="N73">
        <v>11</v>
      </c>
      <c r="O73">
        <v>31</v>
      </c>
      <c r="P73">
        <v>34</v>
      </c>
      <c r="Q73">
        <v>65</v>
      </c>
      <c r="R73">
        <v>47.7</v>
      </c>
      <c r="S73">
        <v>33</v>
      </c>
      <c r="T73">
        <v>3</v>
      </c>
      <c r="U73">
        <v>9.1</v>
      </c>
    </row>
    <row r="74" spans="1:21" x14ac:dyDescent="0.2">
      <c r="A74">
        <v>73</v>
      </c>
      <c r="B74" t="s">
        <v>103</v>
      </c>
      <c r="C74" s="2" t="s">
        <v>236</v>
      </c>
      <c r="D74" t="s">
        <v>162</v>
      </c>
      <c r="E74">
        <v>1</v>
      </c>
      <c r="F74">
        <v>1</v>
      </c>
      <c r="G74">
        <v>0</v>
      </c>
      <c r="H74">
        <v>0</v>
      </c>
      <c r="I74">
        <v>0</v>
      </c>
      <c r="J74">
        <v>2</v>
      </c>
      <c r="K74">
        <v>32</v>
      </c>
      <c r="L74">
        <v>7</v>
      </c>
      <c r="M74">
        <v>10</v>
      </c>
      <c r="N74">
        <v>7</v>
      </c>
      <c r="O74">
        <v>35</v>
      </c>
      <c r="P74">
        <v>28</v>
      </c>
      <c r="Q74">
        <v>63</v>
      </c>
      <c r="R74">
        <v>55.6</v>
      </c>
      <c r="S74">
        <v>40</v>
      </c>
      <c r="T74">
        <v>2</v>
      </c>
      <c r="U74">
        <v>5</v>
      </c>
    </row>
    <row r="75" spans="1:21" x14ac:dyDescent="0.2">
      <c r="A75">
        <v>74</v>
      </c>
      <c r="B75" t="s">
        <v>103</v>
      </c>
      <c r="C75" s="2" t="s">
        <v>237</v>
      </c>
      <c r="D75" t="s">
        <v>162</v>
      </c>
      <c r="E75">
        <v>1</v>
      </c>
      <c r="F75">
        <v>0</v>
      </c>
      <c r="G75">
        <v>1</v>
      </c>
      <c r="H75">
        <v>0</v>
      </c>
      <c r="I75">
        <v>0</v>
      </c>
      <c r="J75">
        <v>0</v>
      </c>
      <c r="K75">
        <v>30</v>
      </c>
      <c r="L75">
        <v>19</v>
      </c>
      <c r="M75">
        <v>10</v>
      </c>
      <c r="N75">
        <v>6</v>
      </c>
      <c r="O75">
        <v>35</v>
      </c>
      <c r="P75">
        <v>40</v>
      </c>
      <c r="Q75">
        <v>75</v>
      </c>
      <c r="R75">
        <v>46.7</v>
      </c>
      <c r="S75">
        <v>34</v>
      </c>
      <c r="T75">
        <v>2</v>
      </c>
      <c r="U75">
        <v>5.9</v>
      </c>
    </row>
    <row r="76" spans="1:21" x14ac:dyDescent="0.2">
      <c r="A76">
        <v>75</v>
      </c>
      <c r="B76" t="s">
        <v>103</v>
      </c>
      <c r="C76" s="2" t="s">
        <v>263</v>
      </c>
      <c r="D76" t="s">
        <v>162</v>
      </c>
      <c r="E76">
        <v>1</v>
      </c>
      <c r="F76">
        <v>1</v>
      </c>
      <c r="G76">
        <v>0</v>
      </c>
      <c r="H76">
        <v>0</v>
      </c>
      <c r="I76">
        <v>0</v>
      </c>
      <c r="J76">
        <v>2</v>
      </c>
      <c r="K76">
        <v>25</v>
      </c>
      <c r="L76">
        <v>15</v>
      </c>
      <c r="M76">
        <v>13</v>
      </c>
      <c r="N76">
        <v>7</v>
      </c>
      <c r="O76">
        <v>27</v>
      </c>
      <c r="P76">
        <v>31</v>
      </c>
      <c r="Q76">
        <v>58</v>
      </c>
      <c r="R76">
        <v>46.6</v>
      </c>
      <c r="S76">
        <v>29</v>
      </c>
      <c r="T76">
        <v>3</v>
      </c>
      <c r="U76">
        <v>10.3</v>
      </c>
    </row>
    <row r="77" spans="1:21" x14ac:dyDescent="0.2">
      <c r="A77">
        <v>76</v>
      </c>
      <c r="B77" t="s">
        <v>103</v>
      </c>
      <c r="C77" s="2" t="s">
        <v>264</v>
      </c>
      <c r="D77" t="s">
        <v>162</v>
      </c>
      <c r="E77">
        <v>1</v>
      </c>
      <c r="F77">
        <v>1</v>
      </c>
      <c r="G77">
        <v>0</v>
      </c>
      <c r="H77">
        <v>0</v>
      </c>
      <c r="I77">
        <v>0</v>
      </c>
      <c r="J77">
        <v>2</v>
      </c>
      <c r="K77">
        <v>17</v>
      </c>
      <c r="L77">
        <v>22</v>
      </c>
      <c r="M77">
        <v>15</v>
      </c>
      <c r="N77">
        <v>15</v>
      </c>
      <c r="O77">
        <v>26</v>
      </c>
      <c r="P77">
        <v>43</v>
      </c>
      <c r="Q77">
        <v>69</v>
      </c>
      <c r="R77">
        <v>37.700000000000003</v>
      </c>
      <c r="S77">
        <v>18</v>
      </c>
      <c r="T77">
        <v>6</v>
      </c>
      <c r="U77">
        <v>33.299999999999997</v>
      </c>
    </row>
    <row r="78" spans="1:21" x14ac:dyDescent="0.2">
      <c r="A78">
        <v>77</v>
      </c>
      <c r="B78" t="s">
        <v>42</v>
      </c>
      <c r="C78" s="2" t="s">
        <v>43</v>
      </c>
      <c r="D78" t="s">
        <v>44</v>
      </c>
      <c r="E78">
        <v>1</v>
      </c>
      <c r="F78">
        <v>1</v>
      </c>
      <c r="G78">
        <v>0</v>
      </c>
      <c r="H78">
        <v>0</v>
      </c>
      <c r="I78">
        <v>0</v>
      </c>
      <c r="J78">
        <v>2</v>
      </c>
      <c r="K78">
        <v>45</v>
      </c>
      <c r="L78">
        <v>24</v>
      </c>
      <c r="M78">
        <v>15</v>
      </c>
      <c r="N78">
        <v>2</v>
      </c>
      <c r="O78">
        <v>28</v>
      </c>
      <c r="P78">
        <v>28</v>
      </c>
      <c r="Q78">
        <v>56</v>
      </c>
      <c r="R78">
        <v>50</v>
      </c>
      <c r="S78">
        <v>31</v>
      </c>
      <c r="T78">
        <v>2</v>
      </c>
      <c r="U78">
        <v>6.5</v>
      </c>
    </row>
    <row r="79" spans="1:21" x14ac:dyDescent="0.2">
      <c r="A79">
        <v>78</v>
      </c>
      <c r="B79" t="s">
        <v>42</v>
      </c>
      <c r="C79" s="2" t="s">
        <v>46</v>
      </c>
      <c r="D79" t="s">
        <v>44</v>
      </c>
      <c r="E79">
        <v>1</v>
      </c>
      <c r="F79">
        <v>0</v>
      </c>
      <c r="G79">
        <v>1</v>
      </c>
      <c r="H79">
        <v>0</v>
      </c>
      <c r="I79">
        <v>0</v>
      </c>
      <c r="J79">
        <v>0</v>
      </c>
      <c r="K79">
        <v>74</v>
      </c>
      <c r="L79">
        <v>28</v>
      </c>
      <c r="M79">
        <v>16</v>
      </c>
      <c r="N79">
        <v>10</v>
      </c>
      <c r="O79">
        <v>39</v>
      </c>
      <c r="P79">
        <v>38</v>
      </c>
      <c r="Q79">
        <v>77</v>
      </c>
      <c r="R79">
        <v>50.6</v>
      </c>
      <c r="S79">
        <v>38</v>
      </c>
      <c r="T79">
        <v>3</v>
      </c>
      <c r="U79">
        <v>7.9</v>
      </c>
    </row>
    <row r="80" spans="1:21" x14ac:dyDescent="0.2">
      <c r="A80">
        <v>79</v>
      </c>
      <c r="B80" t="s">
        <v>42</v>
      </c>
      <c r="C80" s="2" t="s">
        <v>48</v>
      </c>
      <c r="D80" t="s">
        <v>44</v>
      </c>
      <c r="E80">
        <v>1</v>
      </c>
      <c r="F80">
        <v>0</v>
      </c>
      <c r="G80">
        <v>1</v>
      </c>
      <c r="H80">
        <v>0</v>
      </c>
      <c r="I80">
        <v>0</v>
      </c>
      <c r="J80">
        <v>0</v>
      </c>
      <c r="K80">
        <v>41</v>
      </c>
      <c r="L80">
        <v>13</v>
      </c>
      <c r="M80">
        <v>21</v>
      </c>
      <c r="N80">
        <v>7</v>
      </c>
      <c r="O80">
        <v>28</v>
      </c>
      <c r="P80">
        <v>31</v>
      </c>
      <c r="Q80">
        <v>59</v>
      </c>
      <c r="R80">
        <v>47.4</v>
      </c>
      <c r="S80">
        <v>21</v>
      </c>
      <c r="T80">
        <v>1</v>
      </c>
      <c r="U80">
        <v>4.8</v>
      </c>
    </row>
    <row r="81" spans="1:21" x14ac:dyDescent="0.2">
      <c r="A81">
        <v>80</v>
      </c>
      <c r="B81" t="s">
        <v>42</v>
      </c>
      <c r="C81" s="2" t="s">
        <v>49</v>
      </c>
      <c r="D81" t="s">
        <v>44</v>
      </c>
      <c r="E81">
        <v>1</v>
      </c>
      <c r="F81">
        <v>1</v>
      </c>
      <c r="G81">
        <v>0</v>
      </c>
      <c r="H81">
        <v>0</v>
      </c>
      <c r="I81">
        <v>0</v>
      </c>
      <c r="J81">
        <v>2</v>
      </c>
      <c r="K81">
        <v>43</v>
      </c>
      <c r="L81">
        <v>13</v>
      </c>
      <c r="M81">
        <v>15</v>
      </c>
      <c r="N81">
        <v>13</v>
      </c>
      <c r="O81">
        <v>31</v>
      </c>
      <c r="P81">
        <v>37</v>
      </c>
      <c r="Q81">
        <v>68</v>
      </c>
      <c r="R81">
        <v>45.6</v>
      </c>
      <c r="S81">
        <v>32</v>
      </c>
      <c r="T81">
        <v>2</v>
      </c>
      <c r="U81">
        <v>6.3</v>
      </c>
    </row>
    <row r="82" spans="1:21" x14ac:dyDescent="0.2">
      <c r="A82">
        <v>81</v>
      </c>
      <c r="B82" t="s">
        <v>42</v>
      </c>
      <c r="C82" s="2" t="s">
        <v>51</v>
      </c>
      <c r="D82" t="s">
        <v>44</v>
      </c>
      <c r="E82">
        <v>1</v>
      </c>
      <c r="F82">
        <v>1</v>
      </c>
      <c r="G82">
        <v>0</v>
      </c>
      <c r="H82">
        <v>0</v>
      </c>
      <c r="I82">
        <v>0</v>
      </c>
      <c r="J82">
        <v>2</v>
      </c>
      <c r="K82">
        <v>49</v>
      </c>
      <c r="L82">
        <v>28</v>
      </c>
      <c r="M82">
        <v>26</v>
      </c>
      <c r="N82">
        <v>14</v>
      </c>
      <c r="O82">
        <v>34</v>
      </c>
      <c r="P82">
        <v>32</v>
      </c>
      <c r="Q82">
        <v>66</v>
      </c>
      <c r="R82">
        <v>51.5</v>
      </c>
      <c r="S82">
        <v>36</v>
      </c>
      <c r="T82">
        <v>3</v>
      </c>
      <c r="U82">
        <v>8.3000000000000007</v>
      </c>
    </row>
    <row r="83" spans="1:21" x14ac:dyDescent="0.2">
      <c r="A83">
        <v>82</v>
      </c>
      <c r="B83" t="s">
        <v>42</v>
      </c>
      <c r="C83" s="2" t="s">
        <v>54</v>
      </c>
      <c r="D83" t="s">
        <v>44</v>
      </c>
      <c r="E83">
        <v>1</v>
      </c>
      <c r="F83">
        <v>1</v>
      </c>
      <c r="G83">
        <v>0</v>
      </c>
      <c r="H83">
        <v>0</v>
      </c>
      <c r="I83">
        <v>0</v>
      </c>
      <c r="J83">
        <v>2</v>
      </c>
      <c r="K83">
        <v>33</v>
      </c>
      <c r="L83">
        <v>27</v>
      </c>
      <c r="M83">
        <v>20</v>
      </c>
      <c r="N83">
        <v>6</v>
      </c>
      <c r="O83">
        <v>27</v>
      </c>
      <c r="P83">
        <v>28</v>
      </c>
      <c r="Q83">
        <v>55</v>
      </c>
      <c r="R83">
        <v>49.1</v>
      </c>
      <c r="S83">
        <v>23</v>
      </c>
      <c r="T83">
        <v>3</v>
      </c>
      <c r="U83">
        <v>13</v>
      </c>
    </row>
    <row r="84" spans="1:21" x14ac:dyDescent="0.2">
      <c r="A84">
        <v>83</v>
      </c>
      <c r="B84" t="s">
        <v>42</v>
      </c>
      <c r="C84" s="2" t="s">
        <v>182</v>
      </c>
      <c r="D84" t="s">
        <v>57</v>
      </c>
      <c r="E84">
        <v>1</v>
      </c>
      <c r="F84">
        <v>0</v>
      </c>
      <c r="G84">
        <v>1</v>
      </c>
      <c r="H84">
        <v>0</v>
      </c>
      <c r="I84">
        <v>0</v>
      </c>
      <c r="J84">
        <v>0</v>
      </c>
      <c r="K84">
        <v>37</v>
      </c>
      <c r="L84">
        <v>17</v>
      </c>
      <c r="M84">
        <v>10</v>
      </c>
      <c r="N84">
        <v>2</v>
      </c>
      <c r="O84">
        <v>30</v>
      </c>
      <c r="P84">
        <v>29</v>
      </c>
      <c r="Q84">
        <v>59</v>
      </c>
      <c r="R84">
        <v>50.8</v>
      </c>
      <c r="S84">
        <v>35</v>
      </c>
      <c r="T84">
        <v>1</v>
      </c>
      <c r="U84">
        <v>2.9</v>
      </c>
    </row>
    <row r="85" spans="1:21" x14ac:dyDescent="0.2">
      <c r="A85">
        <v>84</v>
      </c>
      <c r="B85" t="s">
        <v>42</v>
      </c>
      <c r="C85" s="2" t="s">
        <v>183</v>
      </c>
      <c r="D85" t="s">
        <v>57</v>
      </c>
      <c r="E85">
        <v>1</v>
      </c>
      <c r="F85">
        <v>0</v>
      </c>
      <c r="G85">
        <v>1</v>
      </c>
      <c r="H85">
        <v>0</v>
      </c>
      <c r="I85">
        <v>0</v>
      </c>
      <c r="J85">
        <v>0</v>
      </c>
      <c r="K85">
        <v>43</v>
      </c>
      <c r="L85">
        <v>24</v>
      </c>
      <c r="M85">
        <v>15</v>
      </c>
      <c r="N85">
        <v>7</v>
      </c>
      <c r="O85">
        <v>37</v>
      </c>
      <c r="P85">
        <v>52</v>
      </c>
      <c r="Q85">
        <v>89</v>
      </c>
      <c r="R85">
        <v>41.6</v>
      </c>
      <c r="S85">
        <v>48</v>
      </c>
      <c r="T85">
        <v>5</v>
      </c>
      <c r="U85">
        <v>10.4</v>
      </c>
    </row>
    <row r="86" spans="1:21" x14ac:dyDescent="0.2">
      <c r="A86">
        <v>85</v>
      </c>
      <c r="B86" t="s">
        <v>42</v>
      </c>
      <c r="C86" s="2" t="s">
        <v>185</v>
      </c>
      <c r="D86" t="s">
        <v>57</v>
      </c>
      <c r="E86">
        <v>1</v>
      </c>
      <c r="F86">
        <v>1</v>
      </c>
      <c r="G86">
        <v>0</v>
      </c>
      <c r="H86">
        <v>0</v>
      </c>
      <c r="I86">
        <v>0</v>
      </c>
      <c r="J86">
        <v>2</v>
      </c>
      <c r="K86">
        <v>31</v>
      </c>
      <c r="L86">
        <v>19</v>
      </c>
      <c r="M86">
        <v>15</v>
      </c>
      <c r="N86">
        <v>14</v>
      </c>
      <c r="O86">
        <v>29</v>
      </c>
      <c r="P86">
        <v>28</v>
      </c>
      <c r="Q86">
        <v>57</v>
      </c>
      <c r="R86">
        <v>50.9</v>
      </c>
      <c r="S86">
        <v>30</v>
      </c>
      <c r="T86">
        <v>4</v>
      </c>
      <c r="U86">
        <v>13.3</v>
      </c>
    </row>
    <row r="87" spans="1:21" x14ac:dyDescent="0.2">
      <c r="A87">
        <v>86</v>
      </c>
      <c r="B87" t="s">
        <v>42</v>
      </c>
      <c r="C87" s="2" t="s">
        <v>188</v>
      </c>
      <c r="D87" t="s">
        <v>57</v>
      </c>
      <c r="E87">
        <v>1</v>
      </c>
      <c r="F87">
        <v>1</v>
      </c>
      <c r="G87">
        <v>0</v>
      </c>
      <c r="H87">
        <v>0</v>
      </c>
      <c r="I87">
        <v>0</v>
      </c>
      <c r="J87">
        <v>2</v>
      </c>
      <c r="K87">
        <v>37</v>
      </c>
      <c r="L87">
        <v>22</v>
      </c>
      <c r="M87">
        <v>17</v>
      </c>
      <c r="N87">
        <v>10</v>
      </c>
      <c r="O87">
        <v>30</v>
      </c>
      <c r="P87">
        <v>35</v>
      </c>
      <c r="Q87">
        <v>65</v>
      </c>
      <c r="R87">
        <v>46.2</v>
      </c>
      <c r="S87">
        <v>30</v>
      </c>
      <c r="T87">
        <v>4</v>
      </c>
      <c r="U87">
        <v>13.3</v>
      </c>
    </row>
    <row r="88" spans="1:21" x14ac:dyDescent="0.2">
      <c r="A88">
        <v>87</v>
      </c>
      <c r="B88" t="s">
        <v>42</v>
      </c>
      <c r="C88" s="2" t="s">
        <v>189</v>
      </c>
      <c r="D88" t="s">
        <v>57</v>
      </c>
      <c r="E88">
        <v>1</v>
      </c>
      <c r="F88">
        <v>0</v>
      </c>
      <c r="G88">
        <v>1</v>
      </c>
      <c r="H88">
        <v>0</v>
      </c>
      <c r="I88">
        <v>0</v>
      </c>
      <c r="J88">
        <v>0</v>
      </c>
      <c r="K88">
        <v>36</v>
      </c>
      <c r="L88">
        <v>27</v>
      </c>
      <c r="M88">
        <v>12</v>
      </c>
      <c r="N88">
        <v>3</v>
      </c>
      <c r="O88">
        <v>31</v>
      </c>
      <c r="P88">
        <v>41</v>
      </c>
      <c r="Q88">
        <v>72</v>
      </c>
      <c r="R88">
        <v>43.1</v>
      </c>
      <c r="S88">
        <v>33</v>
      </c>
      <c r="T88">
        <v>4</v>
      </c>
      <c r="U88">
        <v>12.1</v>
      </c>
    </row>
    <row r="89" spans="1:21" x14ac:dyDescent="0.2">
      <c r="A89">
        <v>88</v>
      </c>
      <c r="B89" t="s">
        <v>42</v>
      </c>
      <c r="C89" s="2" t="s">
        <v>191</v>
      </c>
      <c r="D89" t="s">
        <v>57</v>
      </c>
      <c r="E89">
        <v>1</v>
      </c>
      <c r="F89">
        <v>0</v>
      </c>
      <c r="G89">
        <v>1</v>
      </c>
      <c r="H89">
        <v>0</v>
      </c>
      <c r="I89">
        <v>0</v>
      </c>
      <c r="J89">
        <v>0</v>
      </c>
      <c r="K89">
        <v>30</v>
      </c>
      <c r="L89">
        <v>7</v>
      </c>
      <c r="M89">
        <v>25</v>
      </c>
      <c r="N89">
        <v>10</v>
      </c>
      <c r="O89">
        <v>19</v>
      </c>
      <c r="P89">
        <v>28</v>
      </c>
      <c r="Q89">
        <v>47</v>
      </c>
      <c r="R89">
        <v>40.4</v>
      </c>
      <c r="S89">
        <v>39</v>
      </c>
      <c r="T89">
        <v>2</v>
      </c>
      <c r="U89">
        <v>5.0999999999999996</v>
      </c>
    </row>
    <row r="90" spans="1:21" x14ac:dyDescent="0.2">
      <c r="A90">
        <v>89</v>
      </c>
      <c r="B90" t="s">
        <v>58</v>
      </c>
      <c r="C90" s="2" t="s">
        <v>59</v>
      </c>
      <c r="D90" t="s">
        <v>60</v>
      </c>
      <c r="E90">
        <v>1</v>
      </c>
      <c r="F90">
        <v>0</v>
      </c>
      <c r="G90">
        <v>1</v>
      </c>
      <c r="H90">
        <v>0</v>
      </c>
      <c r="I90">
        <v>0</v>
      </c>
      <c r="J90">
        <v>0</v>
      </c>
      <c r="K90">
        <v>35</v>
      </c>
      <c r="L90">
        <v>21</v>
      </c>
      <c r="M90">
        <v>14</v>
      </c>
      <c r="N90">
        <v>6</v>
      </c>
      <c r="O90">
        <v>26</v>
      </c>
      <c r="P90">
        <v>26</v>
      </c>
      <c r="Q90">
        <v>52</v>
      </c>
      <c r="R90">
        <v>50</v>
      </c>
      <c r="S90">
        <v>27</v>
      </c>
      <c r="T90">
        <v>1</v>
      </c>
      <c r="U90">
        <v>3.7</v>
      </c>
    </row>
    <row r="91" spans="1:21" x14ac:dyDescent="0.2">
      <c r="A91">
        <v>90</v>
      </c>
      <c r="B91" t="s">
        <v>58</v>
      </c>
      <c r="C91" s="2" t="s">
        <v>61</v>
      </c>
      <c r="D91" t="s">
        <v>60</v>
      </c>
      <c r="E91">
        <v>1</v>
      </c>
      <c r="F91">
        <v>1</v>
      </c>
      <c r="G91">
        <v>0</v>
      </c>
      <c r="H91">
        <v>0</v>
      </c>
      <c r="I91">
        <v>0</v>
      </c>
      <c r="J91">
        <v>2</v>
      </c>
      <c r="K91">
        <v>51</v>
      </c>
      <c r="L91">
        <v>21</v>
      </c>
      <c r="M91">
        <v>22</v>
      </c>
      <c r="N91">
        <v>8</v>
      </c>
      <c r="O91">
        <v>27</v>
      </c>
      <c r="P91">
        <v>23</v>
      </c>
      <c r="Q91">
        <v>50</v>
      </c>
      <c r="R91">
        <v>54</v>
      </c>
      <c r="S91">
        <v>29</v>
      </c>
      <c r="T91">
        <v>4</v>
      </c>
      <c r="U91">
        <v>13.8</v>
      </c>
    </row>
    <row r="92" spans="1:21" x14ac:dyDescent="0.2">
      <c r="A92">
        <v>91</v>
      </c>
      <c r="B92" t="s">
        <v>58</v>
      </c>
      <c r="C92" s="2" t="s">
        <v>64</v>
      </c>
      <c r="D92" t="s">
        <v>60</v>
      </c>
      <c r="E92">
        <v>1</v>
      </c>
      <c r="F92">
        <v>1</v>
      </c>
      <c r="G92">
        <v>0</v>
      </c>
      <c r="H92">
        <v>0</v>
      </c>
      <c r="I92">
        <v>0</v>
      </c>
      <c r="J92">
        <v>2</v>
      </c>
      <c r="K92">
        <v>38</v>
      </c>
      <c r="L92">
        <v>16</v>
      </c>
      <c r="M92">
        <v>6</v>
      </c>
      <c r="N92">
        <v>16</v>
      </c>
      <c r="O92">
        <v>34</v>
      </c>
      <c r="P92">
        <v>28</v>
      </c>
      <c r="Q92">
        <v>62</v>
      </c>
      <c r="R92">
        <v>54.8</v>
      </c>
      <c r="S92">
        <v>32</v>
      </c>
      <c r="T92">
        <v>4</v>
      </c>
      <c r="U92">
        <v>12.5</v>
      </c>
    </row>
    <row r="93" spans="1:21" x14ac:dyDescent="0.2">
      <c r="A93">
        <v>92</v>
      </c>
      <c r="B93" t="s">
        <v>58</v>
      </c>
      <c r="C93" s="2" t="s">
        <v>66</v>
      </c>
      <c r="D93" t="s">
        <v>60</v>
      </c>
      <c r="E93">
        <v>1</v>
      </c>
      <c r="F93">
        <v>1</v>
      </c>
      <c r="G93">
        <v>0</v>
      </c>
      <c r="H93">
        <v>0</v>
      </c>
      <c r="I93">
        <v>0</v>
      </c>
      <c r="J93">
        <v>2</v>
      </c>
      <c r="K93">
        <v>30</v>
      </c>
      <c r="L93">
        <v>11</v>
      </c>
      <c r="M93">
        <v>9</v>
      </c>
      <c r="N93">
        <v>18</v>
      </c>
      <c r="O93">
        <v>29</v>
      </c>
      <c r="P93">
        <v>25</v>
      </c>
      <c r="Q93">
        <v>54</v>
      </c>
      <c r="R93">
        <v>53.7</v>
      </c>
      <c r="S93">
        <v>27</v>
      </c>
      <c r="T93">
        <v>1</v>
      </c>
      <c r="U93">
        <v>3.7</v>
      </c>
    </row>
    <row r="94" spans="1:21" x14ac:dyDescent="0.2">
      <c r="A94">
        <v>93</v>
      </c>
      <c r="B94" t="s">
        <v>58</v>
      </c>
      <c r="C94" s="2" t="s">
        <v>67</v>
      </c>
      <c r="D94" t="s">
        <v>60</v>
      </c>
      <c r="E94">
        <v>1</v>
      </c>
      <c r="F94">
        <v>0</v>
      </c>
      <c r="G94">
        <v>1</v>
      </c>
      <c r="H94">
        <v>0</v>
      </c>
      <c r="I94">
        <v>0</v>
      </c>
      <c r="J94">
        <v>0</v>
      </c>
      <c r="K94">
        <v>39</v>
      </c>
      <c r="L94">
        <v>29</v>
      </c>
      <c r="M94">
        <v>22</v>
      </c>
      <c r="N94">
        <v>8</v>
      </c>
      <c r="O94">
        <v>47</v>
      </c>
      <c r="P94">
        <v>55</v>
      </c>
      <c r="Q94">
        <v>102</v>
      </c>
      <c r="R94">
        <v>46.1</v>
      </c>
      <c r="S94">
        <v>43</v>
      </c>
      <c r="T94">
        <v>2</v>
      </c>
      <c r="U94">
        <v>4.7</v>
      </c>
    </row>
    <row r="95" spans="1:21" x14ac:dyDescent="0.2">
      <c r="A95">
        <v>94</v>
      </c>
      <c r="B95" t="s">
        <v>58</v>
      </c>
      <c r="C95" s="2" t="s">
        <v>70</v>
      </c>
      <c r="D95" t="s">
        <v>60</v>
      </c>
      <c r="E95">
        <v>1</v>
      </c>
      <c r="F95">
        <v>1</v>
      </c>
      <c r="G95">
        <v>0</v>
      </c>
      <c r="H95">
        <v>0</v>
      </c>
      <c r="I95">
        <v>0</v>
      </c>
      <c r="J95">
        <v>2</v>
      </c>
      <c r="K95">
        <v>32</v>
      </c>
      <c r="L95">
        <v>8</v>
      </c>
      <c r="M95">
        <v>16</v>
      </c>
      <c r="N95">
        <v>20</v>
      </c>
      <c r="O95">
        <v>27</v>
      </c>
      <c r="P95">
        <v>34</v>
      </c>
      <c r="Q95">
        <v>61</v>
      </c>
      <c r="R95">
        <v>44.3</v>
      </c>
      <c r="S95">
        <v>29</v>
      </c>
      <c r="T95">
        <v>3</v>
      </c>
      <c r="U95">
        <v>10.3</v>
      </c>
    </row>
    <row r="96" spans="1:21" x14ac:dyDescent="0.2">
      <c r="A96">
        <v>95</v>
      </c>
      <c r="B96" t="s">
        <v>58</v>
      </c>
      <c r="C96" s="2" t="s">
        <v>181</v>
      </c>
      <c r="D96" t="s">
        <v>41</v>
      </c>
      <c r="E96">
        <v>1</v>
      </c>
      <c r="F96">
        <v>1</v>
      </c>
      <c r="G96">
        <v>0</v>
      </c>
      <c r="H96">
        <v>0</v>
      </c>
      <c r="I96">
        <v>0</v>
      </c>
      <c r="J96">
        <v>2</v>
      </c>
      <c r="K96">
        <v>30</v>
      </c>
      <c r="L96">
        <v>16</v>
      </c>
      <c r="M96">
        <v>13</v>
      </c>
      <c r="N96">
        <v>4</v>
      </c>
      <c r="O96">
        <v>29</v>
      </c>
      <c r="P96">
        <v>30</v>
      </c>
      <c r="Q96">
        <v>59</v>
      </c>
      <c r="R96">
        <v>49.2</v>
      </c>
      <c r="S96">
        <v>43</v>
      </c>
      <c r="T96">
        <v>2</v>
      </c>
      <c r="U96">
        <v>4.7</v>
      </c>
    </row>
    <row r="97" spans="1:21" x14ac:dyDescent="0.2">
      <c r="A97">
        <v>96</v>
      </c>
      <c r="B97" t="s">
        <v>58</v>
      </c>
      <c r="C97" s="2" t="s">
        <v>184</v>
      </c>
      <c r="D97" t="s">
        <v>41</v>
      </c>
      <c r="E97">
        <v>1</v>
      </c>
      <c r="F97">
        <v>1</v>
      </c>
      <c r="G97">
        <v>0</v>
      </c>
      <c r="H97">
        <v>0</v>
      </c>
      <c r="I97">
        <v>0</v>
      </c>
      <c r="J97">
        <v>2</v>
      </c>
      <c r="K97">
        <v>38</v>
      </c>
      <c r="L97">
        <v>19</v>
      </c>
      <c r="M97">
        <v>28</v>
      </c>
      <c r="N97">
        <v>4</v>
      </c>
      <c r="O97">
        <v>52</v>
      </c>
      <c r="P97">
        <v>37</v>
      </c>
      <c r="Q97">
        <v>89</v>
      </c>
      <c r="R97">
        <v>58.4</v>
      </c>
      <c r="S97">
        <v>34</v>
      </c>
      <c r="T97">
        <v>6</v>
      </c>
      <c r="U97">
        <v>17.600000000000001</v>
      </c>
    </row>
    <row r="98" spans="1:21" x14ac:dyDescent="0.2">
      <c r="A98">
        <v>97</v>
      </c>
      <c r="B98" t="s">
        <v>58</v>
      </c>
      <c r="C98" s="2" t="s">
        <v>186</v>
      </c>
      <c r="D98" t="s">
        <v>41</v>
      </c>
      <c r="E98">
        <v>1</v>
      </c>
      <c r="F98">
        <v>0</v>
      </c>
      <c r="G98">
        <v>1</v>
      </c>
      <c r="H98">
        <v>0</v>
      </c>
      <c r="I98">
        <v>0</v>
      </c>
      <c r="J98">
        <v>0</v>
      </c>
      <c r="K98">
        <v>34</v>
      </c>
      <c r="L98">
        <v>11</v>
      </c>
      <c r="M98">
        <v>9</v>
      </c>
      <c r="N98">
        <v>6</v>
      </c>
      <c r="O98">
        <v>28</v>
      </c>
      <c r="P98">
        <v>29</v>
      </c>
      <c r="Q98">
        <v>57</v>
      </c>
      <c r="R98">
        <v>49.1</v>
      </c>
      <c r="S98">
        <v>27</v>
      </c>
      <c r="T98">
        <v>1</v>
      </c>
      <c r="U98">
        <v>3.7</v>
      </c>
    </row>
    <row r="99" spans="1:21" x14ac:dyDescent="0.2">
      <c r="A99">
        <v>98</v>
      </c>
      <c r="B99" t="s">
        <v>58</v>
      </c>
      <c r="C99" s="2" t="s">
        <v>187</v>
      </c>
      <c r="D99" t="s">
        <v>41</v>
      </c>
      <c r="E99">
        <v>1</v>
      </c>
      <c r="F99">
        <v>0</v>
      </c>
      <c r="G99">
        <v>1</v>
      </c>
      <c r="H99">
        <v>0</v>
      </c>
      <c r="I99">
        <v>0</v>
      </c>
      <c r="J99">
        <v>0</v>
      </c>
      <c r="K99">
        <v>44</v>
      </c>
      <c r="L99">
        <v>12</v>
      </c>
      <c r="M99">
        <v>9</v>
      </c>
      <c r="N99">
        <v>6</v>
      </c>
      <c r="O99">
        <v>35</v>
      </c>
      <c r="P99">
        <v>30</v>
      </c>
      <c r="Q99">
        <v>65</v>
      </c>
      <c r="R99">
        <v>53.8</v>
      </c>
      <c r="S99">
        <v>23</v>
      </c>
      <c r="T99">
        <v>1</v>
      </c>
      <c r="U99">
        <v>4.3</v>
      </c>
    </row>
    <row r="100" spans="1:21" x14ac:dyDescent="0.2">
      <c r="A100">
        <v>99</v>
      </c>
      <c r="B100" t="s">
        <v>58</v>
      </c>
      <c r="C100" s="2" t="s">
        <v>190</v>
      </c>
      <c r="D100" t="s">
        <v>41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2</v>
      </c>
      <c r="K100">
        <v>41</v>
      </c>
      <c r="L100">
        <v>11</v>
      </c>
      <c r="M100">
        <v>14</v>
      </c>
      <c r="N100">
        <v>6</v>
      </c>
      <c r="O100">
        <v>41</v>
      </c>
      <c r="P100">
        <v>31</v>
      </c>
      <c r="Q100">
        <v>72</v>
      </c>
      <c r="R100">
        <v>56.9</v>
      </c>
      <c r="S100">
        <v>37</v>
      </c>
      <c r="T100">
        <v>5</v>
      </c>
      <c r="U100">
        <v>13.5</v>
      </c>
    </row>
    <row r="101" spans="1:21" x14ac:dyDescent="0.2">
      <c r="A101">
        <v>100</v>
      </c>
      <c r="B101" t="s">
        <v>58</v>
      </c>
      <c r="C101" s="2" t="s">
        <v>192</v>
      </c>
      <c r="D101" t="s">
        <v>41</v>
      </c>
      <c r="E101">
        <v>1</v>
      </c>
      <c r="F101">
        <v>1</v>
      </c>
      <c r="G101">
        <v>0</v>
      </c>
      <c r="H101">
        <v>0</v>
      </c>
      <c r="I101">
        <v>0</v>
      </c>
      <c r="J101">
        <v>2</v>
      </c>
      <c r="K101">
        <v>15</v>
      </c>
      <c r="L101">
        <v>20</v>
      </c>
      <c r="M101">
        <v>10</v>
      </c>
      <c r="N101">
        <v>12</v>
      </c>
      <c r="O101">
        <v>28</v>
      </c>
      <c r="P101">
        <v>19</v>
      </c>
      <c r="Q101">
        <v>47</v>
      </c>
      <c r="R101">
        <v>59.6</v>
      </c>
      <c r="S101">
        <v>26</v>
      </c>
      <c r="T101">
        <v>4</v>
      </c>
      <c r="U101">
        <v>15.4</v>
      </c>
    </row>
    <row r="102" spans="1:21" x14ac:dyDescent="0.2">
      <c r="A102">
        <v>101</v>
      </c>
      <c r="B102" t="s">
        <v>58</v>
      </c>
      <c r="C102" s="2" t="s">
        <v>227</v>
      </c>
      <c r="D102" t="s">
        <v>89</v>
      </c>
      <c r="E102">
        <v>1</v>
      </c>
      <c r="F102">
        <v>1</v>
      </c>
      <c r="G102">
        <v>0</v>
      </c>
      <c r="H102">
        <v>0</v>
      </c>
      <c r="I102">
        <v>0</v>
      </c>
      <c r="J102">
        <v>2</v>
      </c>
      <c r="K102">
        <v>32</v>
      </c>
      <c r="L102">
        <v>22</v>
      </c>
      <c r="M102">
        <v>6</v>
      </c>
      <c r="N102">
        <v>11</v>
      </c>
      <c r="O102">
        <v>36</v>
      </c>
      <c r="P102">
        <v>35</v>
      </c>
      <c r="Q102">
        <v>71</v>
      </c>
      <c r="R102">
        <v>50.7</v>
      </c>
      <c r="S102">
        <v>35</v>
      </c>
      <c r="T102">
        <v>2</v>
      </c>
      <c r="U102">
        <v>5.7</v>
      </c>
    </row>
    <row r="103" spans="1:21" x14ac:dyDescent="0.2">
      <c r="A103">
        <v>102</v>
      </c>
      <c r="B103" t="s">
        <v>58</v>
      </c>
      <c r="C103" s="2" t="s">
        <v>229</v>
      </c>
      <c r="D103" t="s">
        <v>89</v>
      </c>
      <c r="E103">
        <v>1</v>
      </c>
      <c r="F103">
        <v>0</v>
      </c>
      <c r="G103">
        <v>1</v>
      </c>
      <c r="H103">
        <v>0</v>
      </c>
      <c r="I103">
        <v>0</v>
      </c>
      <c r="J103">
        <v>0</v>
      </c>
      <c r="K103">
        <v>36</v>
      </c>
      <c r="L103">
        <v>18</v>
      </c>
      <c r="M103">
        <v>6</v>
      </c>
      <c r="N103">
        <v>7</v>
      </c>
      <c r="O103">
        <v>23</v>
      </c>
      <c r="P103">
        <v>37</v>
      </c>
      <c r="Q103">
        <v>60</v>
      </c>
      <c r="R103">
        <v>38.299999999999997</v>
      </c>
      <c r="S103">
        <v>23</v>
      </c>
      <c r="T103">
        <v>0</v>
      </c>
      <c r="U103">
        <v>0</v>
      </c>
    </row>
    <row r="104" spans="1:21" x14ac:dyDescent="0.2">
      <c r="A104">
        <v>103</v>
      </c>
      <c r="B104" t="s">
        <v>58</v>
      </c>
      <c r="C104" s="2" t="s">
        <v>230</v>
      </c>
      <c r="D104" t="s">
        <v>89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2</v>
      </c>
      <c r="K104">
        <v>34</v>
      </c>
      <c r="L104">
        <v>17</v>
      </c>
      <c r="M104">
        <v>12</v>
      </c>
      <c r="N104">
        <v>3</v>
      </c>
      <c r="O104">
        <v>37</v>
      </c>
      <c r="P104">
        <v>20</v>
      </c>
      <c r="Q104">
        <v>57</v>
      </c>
      <c r="R104">
        <v>64.900000000000006</v>
      </c>
      <c r="S104">
        <v>29</v>
      </c>
      <c r="T104">
        <v>5</v>
      </c>
      <c r="U104">
        <v>17.2</v>
      </c>
    </row>
    <row r="105" spans="1:21" x14ac:dyDescent="0.2">
      <c r="A105">
        <v>104</v>
      </c>
      <c r="B105" t="s">
        <v>58</v>
      </c>
      <c r="C105" s="2" t="s">
        <v>233</v>
      </c>
      <c r="D105" t="s">
        <v>89</v>
      </c>
      <c r="E105">
        <v>1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44</v>
      </c>
      <c r="L105">
        <v>9</v>
      </c>
      <c r="M105">
        <v>11</v>
      </c>
      <c r="N105">
        <v>1</v>
      </c>
      <c r="O105">
        <v>31</v>
      </c>
      <c r="P105">
        <v>28</v>
      </c>
      <c r="Q105">
        <v>59</v>
      </c>
      <c r="R105">
        <v>52.5</v>
      </c>
      <c r="S105">
        <v>26</v>
      </c>
      <c r="T105">
        <v>2</v>
      </c>
      <c r="U105">
        <v>7.7</v>
      </c>
    </row>
    <row r="106" spans="1:21" x14ac:dyDescent="0.2">
      <c r="A106">
        <v>105</v>
      </c>
      <c r="B106" t="s">
        <v>58</v>
      </c>
      <c r="C106" s="2" t="s">
        <v>265</v>
      </c>
      <c r="D106" t="s">
        <v>89</v>
      </c>
      <c r="E106">
        <v>1</v>
      </c>
      <c r="F106">
        <v>0</v>
      </c>
      <c r="G106">
        <v>1</v>
      </c>
      <c r="H106">
        <v>0</v>
      </c>
      <c r="I106">
        <v>0</v>
      </c>
      <c r="J106">
        <v>0</v>
      </c>
      <c r="K106">
        <v>53</v>
      </c>
      <c r="L106">
        <v>12</v>
      </c>
      <c r="M106">
        <v>5</v>
      </c>
      <c r="N106">
        <v>4</v>
      </c>
      <c r="O106">
        <v>36</v>
      </c>
      <c r="P106">
        <v>24</v>
      </c>
      <c r="Q106">
        <v>60</v>
      </c>
      <c r="R106">
        <v>60</v>
      </c>
      <c r="S106">
        <v>25</v>
      </c>
      <c r="T106">
        <v>0</v>
      </c>
      <c r="U106">
        <v>0</v>
      </c>
    </row>
    <row r="107" spans="1:21" x14ac:dyDescent="0.2">
      <c r="A107">
        <v>106</v>
      </c>
      <c r="B107" t="s">
        <v>58</v>
      </c>
      <c r="C107" s="2" t="s">
        <v>266</v>
      </c>
      <c r="D107" t="s">
        <v>89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2</v>
      </c>
      <c r="K107">
        <v>34</v>
      </c>
      <c r="L107">
        <v>17</v>
      </c>
      <c r="M107">
        <v>12</v>
      </c>
      <c r="N107">
        <v>6</v>
      </c>
      <c r="O107">
        <v>34</v>
      </c>
      <c r="P107">
        <v>48</v>
      </c>
      <c r="Q107">
        <v>82</v>
      </c>
      <c r="R107">
        <v>41.5</v>
      </c>
      <c r="S107">
        <v>30</v>
      </c>
      <c r="T107">
        <v>2</v>
      </c>
      <c r="U107">
        <v>6.7</v>
      </c>
    </row>
    <row r="108" spans="1:21" x14ac:dyDescent="0.2">
      <c r="A108">
        <v>107</v>
      </c>
      <c r="B108" t="s">
        <v>58</v>
      </c>
      <c r="C108" s="2" t="s">
        <v>267</v>
      </c>
      <c r="D108" t="s">
        <v>89</v>
      </c>
      <c r="E108">
        <v>1</v>
      </c>
      <c r="F108">
        <v>0</v>
      </c>
      <c r="G108">
        <v>1</v>
      </c>
      <c r="H108">
        <v>0</v>
      </c>
      <c r="I108">
        <v>0</v>
      </c>
      <c r="J108">
        <v>0</v>
      </c>
      <c r="K108">
        <v>25</v>
      </c>
      <c r="L108">
        <v>16</v>
      </c>
      <c r="M108">
        <v>1</v>
      </c>
      <c r="N108">
        <v>6</v>
      </c>
      <c r="O108">
        <v>39</v>
      </c>
      <c r="P108">
        <v>43</v>
      </c>
      <c r="Q108">
        <v>82</v>
      </c>
      <c r="R108">
        <v>47.6</v>
      </c>
      <c r="S108">
        <v>29</v>
      </c>
      <c r="T108">
        <v>2</v>
      </c>
      <c r="U108">
        <v>6.9</v>
      </c>
    </row>
    <row r="109" spans="1:21" x14ac:dyDescent="0.2">
      <c r="A109">
        <v>108</v>
      </c>
      <c r="B109" t="s">
        <v>90</v>
      </c>
      <c r="C109" s="2" t="s">
        <v>91</v>
      </c>
      <c r="D109" t="s">
        <v>92</v>
      </c>
      <c r="E109">
        <v>1</v>
      </c>
      <c r="F109">
        <v>1</v>
      </c>
      <c r="G109">
        <v>0</v>
      </c>
      <c r="H109">
        <v>0</v>
      </c>
      <c r="I109">
        <v>0</v>
      </c>
      <c r="J109">
        <v>2</v>
      </c>
      <c r="K109">
        <v>35</v>
      </c>
      <c r="L109">
        <v>22</v>
      </c>
      <c r="M109">
        <v>7</v>
      </c>
      <c r="N109">
        <v>6</v>
      </c>
      <c r="O109">
        <v>41</v>
      </c>
      <c r="P109">
        <v>34</v>
      </c>
      <c r="Q109">
        <v>75</v>
      </c>
      <c r="R109">
        <v>54.7</v>
      </c>
      <c r="S109">
        <v>29</v>
      </c>
      <c r="T109">
        <v>3</v>
      </c>
      <c r="U109">
        <v>10.3</v>
      </c>
    </row>
    <row r="110" spans="1:21" x14ac:dyDescent="0.2">
      <c r="A110">
        <v>109</v>
      </c>
      <c r="B110" t="s">
        <v>90</v>
      </c>
      <c r="C110" s="2" t="s">
        <v>93</v>
      </c>
      <c r="D110" t="s">
        <v>92</v>
      </c>
      <c r="E110">
        <v>1</v>
      </c>
      <c r="F110">
        <v>1</v>
      </c>
      <c r="G110">
        <v>0</v>
      </c>
      <c r="H110">
        <v>0</v>
      </c>
      <c r="I110">
        <v>0</v>
      </c>
      <c r="J110">
        <v>2</v>
      </c>
      <c r="K110">
        <v>30</v>
      </c>
      <c r="L110">
        <v>23</v>
      </c>
      <c r="M110">
        <v>5</v>
      </c>
      <c r="N110">
        <v>6</v>
      </c>
      <c r="O110">
        <v>33</v>
      </c>
      <c r="P110">
        <v>25</v>
      </c>
      <c r="Q110">
        <v>58</v>
      </c>
      <c r="R110">
        <v>56.9</v>
      </c>
      <c r="S110">
        <v>32</v>
      </c>
      <c r="T110">
        <v>4</v>
      </c>
      <c r="U110">
        <v>12.5</v>
      </c>
    </row>
    <row r="111" spans="1:21" x14ac:dyDescent="0.2">
      <c r="A111">
        <v>110</v>
      </c>
      <c r="B111" t="s">
        <v>90</v>
      </c>
      <c r="C111" s="2" t="s">
        <v>96</v>
      </c>
      <c r="D111" t="s">
        <v>92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2</v>
      </c>
      <c r="K111">
        <v>31</v>
      </c>
      <c r="L111">
        <v>20</v>
      </c>
      <c r="M111">
        <v>6</v>
      </c>
      <c r="N111">
        <v>10</v>
      </c>
      <c r="O111">
        <v>39</v>
      </c>
      <c r="P111">
        <v>32</v>
      </c>
      <c r="Q111">
        <v>71</v>
      </c>
      <c r="R111">
        <v>54.9</v>
      </c>
      <c r="S111">
        <v>47</v>
      </c>
      <c r="T111">
        <v>5</v>
      </c>
      <c r="U111">
        <v>10.6</v>
      </c>
    </row>
    <row r="112" spans="1:21" x14ac:dyDescent="0.2">
      <c r="A112">
        <v>111</v>
      </c>
      <c r="B112" t="s">
        <v>90</v>
      </c>
      <c r="C112" s="2" t="s">
        <v>98</v>
      </c>
      <c r="D112" t="s">
        <v>92</v>
      </c>
      <c r="E112">
        <v>1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23</v>
      </c>
      <c r="L112">
        <v>13</v>
      </c>
      <c r="M112">
        <v>5</v>
      </c>
      <c r="N112">
        <v>7</v>
      </c>
      <c r="O112">
        <v>21</v>
      </c>
      <c r="P112">
        <v>36</v>
      </c>
      <c r="Q112">
        <v>57</v>
      </c>
      <c r="R112">
        <v>36.799999999999997</v>
      </c>
      <c r="S112">
        <v>31</v>
      </c>
      <c r="T112">
        <v>4</v>
      </c>
      <c r="U112">
        <v>12.9</v>
      </c>
    </row>
    <row r="113" spans="1:21" x14ac:dyDescent="0.2">
      <c r="A113">
        <v>112</v>
      </c>
      <c r="B113" t="s">
        <v>90</v>
      </c>
      <c r="C113" s="2" t="s">
        <v>100</v>
      </c>
      <c r="D113" t="s">
        <v>92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2</v>
      </c>
      <c r="K113">
        <v>18</v>
      </c>
      <c r="L113">
        <v>16</v>
      </c>
      <c r="M113">
        <v>5</v>
      </c>
      <c r="N113">
        <v>6</v>
      </c>
      <c r="O113">
        <v>32</v>
      </c>
      <c r="P113">
        <v>23</v>
      </c>
      <c r="Q113">
        <v>55</v>
      </c>
      <c r="R113">
        <v>58.2</v>
      </c>
      <c r="S113">
        <v>32</v>
      </c>
      <c r="T113">
        <v>5</v>
      </c>
      <c r="U113">
        <v>15.6</v>
      </c>
    </row>
    <row r="114" spans="1:21" x14ac:dyDescent="0.2">
      <c r="A114">
        <v>113</v>
      </c>
      <c r="B114" t="s">
        <v>90</v>
      </c>
      <c r="C114" s="2" t="s">
        <v>193</v>
      </c>
      <c r="D114" t="s">
        <v>73</v>
      </c>
      <c r="E114">
        <v>1</v>
      </c>
      <c r="F114">
        <v>1</v>
      </c>
      <c r="G114">
        <v>0</v>
      </c>
      <c r="H114">
        <v>0</v>
      </c>
      <c r="I114">
        <v>0</v>
      </c>
      <c r="J114">
        <v>2</v>
      </c>
      <c r="K114">
        <v>17</v>
      </c>
      <c r="L114">
        <v>29</v>
      </c>
      <c r="M114">
        <v>11</v>
      </c>
      <c r="N114">
        <v>9</v>
      </c>
      <c r="O114">
        <v>31</v>
      </c>
      <c r="P114">
        <v>26</v>
      </c>
      <c r="Q114">
        <v>57</v>
      </c>
      <c r="R114">
        <v>54.4</v>
      </c>
      <c r="S114">
        <v>21</v>
      </c>
      <c r="T114">
        <v>3</v>
      </c>
      <c r="U114">
        <v>14.3</v>
      </c>
    </row>
    <row r="115" spans="1:21" x14ac:dyDescent="0.2">
      <c r="A115">
        <v>114</v>
      </c>
      <c r="B115" t="s">
        <v>90</v>
      </c>
      <c r="C115" s="2" t="s">
        <v>196</v>
      </c>
      <c r="D115" t="s">
        <v>73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2</v>
      </c>
      <c r="K115">
        <v>19</v>
      </c>
      <c r="L115">
        <v>33</v>
      </c>
      <c r="M115">
        <v>4</v>
      </c>
      <c r="N115">
        <v>6</v>
      </c>
      <c r="O115">
        <v>33</v>
      </c>
      <c r="P115">
        <v>41</v>
      </c>
      <c r="Q115">
        <v>74</v>
      </c>
      <c r="R115">
        <v>44.6</v>
      </c>
      <c r="S115">
        <v>24</v>
      </c>
      <c r="T115">
        <v>6</v>
      </c>
      <c r="U115">
        <v>25</v>
      </c>
    </row>
    <row r="116" spans="1:21" x14ac:dyDescent="0.2">
      <c r="A116">
        <v>115</v>
      </c>
      <c r="B116" t="s">
        <v>90</v>
      </c>
      <c r="C116" s="2" t="s">
        <v>198</v>
      </c>
      <c r="D116" t="s">
        <v>73</v>
      </c>
      <c r="E116">
        <v>1</v>
      </c>
      <c r="F116">
        <v>0</v>
      </c>
      <c r="G116">
        <v>1</v>
      </c>
      <c r="H116">
        <v>0</v>
      </c>
      <c r="I116">
        <v>0</v>
      </c>
      <c r="J116">
        <v>0</v>
      </c>
      <c r="K116">
        <v>36</v>
      </c>
      <c r="L116">
        <v>18</v>
      </c>
      <c r="M116">
        <v>12</v>
      </c>
      <c r="N116">
        <v>4</v>
      </c>
      <c r="O116">
        <v>36</v>
      </c>
      <c r="P116">
        <v>31</v>
      </c>
      <c r="Q116">
        <v>67</v>
      </c>
      <c r="R116">
        <v>53.7</v>
      </c>
      <c r="S116">
        <v>30</v>
      </c>
      <c r="T116">
        <v>2</v>
      </c>
      <c r="U116">
        <v>6.7</v>
      </c>
    </row>
    <row r="117" spans="1:21" x14ac:dyDescent="0.2">
      <c r="A117">
        <v>116</v>
      </c>
      <c r="B117" t="s">
        <v>90</v>
      </c>
      <c r="C117" s="2" t="s">
        <v>200</v>
      </c>
      <c r="D117" t="s">
        <v>73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2</v>
      </c>
      <c r="K117">
        <v>40</v>
      </c>
      <c r="L117">
        <v>24</v>
      </c>
      <c r="M117">
        <v>5</v>
      </c>
      <c r="N117">
        <v>10</v>
      </c>
      <c r="O117">
        <v>32</v>
      </c>
      <c r="P117">
        <v>26</v>
      </c>
      <c r="Q117">
        <v>58</v>
      </c>
      <c r="R117">
        <v>55.2</v>
      </c>
      <c r="S117">
        <v>18</v>
      </c>
      <c r="T117">
        <v>3</v>
      </c>
      <c r="U117">
        <v>16.7</v>
      </c>
    </row>
    <row r="118" spans="1:21" x14ac:dyDescent="0.2">
      <c r="A118">
        <v>117</v>
      </c>
      <c r="B118" t="s">
        <v>90</v>
      </c>
      <c r="C118" s="2" t="s">
        <v>201</v>
      </c>
      <c r="D118" t="s">
        <v>73</v>
      </c>
      <c r="E118">
        <v>1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15</v>
      </c>
      <c r="L118">
        <v>20</v>
      </c>
      <c r="M118">
        <v>12</v>
      </c>
      <c r="N118">
        <v>3</v>
      </c>
      <c r="O118">
        <v>34</v>
      </c>
      <c r="P118">
        <v>22</v>
      </c>
      <c r="Q118">
        <v>56</v>
      </c>
      <c r="R118">
        <v>60.7</v>
      </c>
      <c r="S118">
        <v>22</v>
      </c>
      <c r="T118">
        <v>2</v>
      </c>
      <c r="U118">
        <v>9.1</v>
      </c>
    </row>
    <row r="119" spans="1:21" x14ac:dyDescent="0.2">
      <c r="A119">
        <v>118</v>
      </c>
      <c r="B119" t="s">
        <v>90</v>
      </c>
      <c r="C119" s="2" t="s">
        <v>203</v>
      </c>
      <c r="D119" t="s">
        <v>73</v>
      </c>
      <c r="E119">
        <v>1</v>
      </c>
      <c r="F119">
        <v>0</v>
      </c>
      <c r="G119">
        <v>1</v>
      </c>
      <c r="H119">
        <v>0</v>
      </c>
      <c r="I119">
        <v>0</v>
      </c>
      <c r="J119">
        <v>0</v>
      </c>
      <c r="K119">
        <v>32</v>
      </c>
      <c r="L119">
        <v>13</v>
      </c>
      <c r="M119">
        <v>11</v>
      </c>
      <c r="N119">
        <v>4</v>
      </c>
      <c r="O119">
        <v>36</v>
      </c>
      <c r="P119">
        <v>33</v>
      </c>
      <c r="Q119">
        <v>69</v>
      </c>
      <c r="R119">
        <v>52.2</v>
      </c>
      <c r="S119">
        <v>18</v>
      </c>
      <c r="T119">
        <v>2</v>
      </c>
      <c r="U119">
        <v>11.1</v>
      </c>
    </row>
    <row r="120" spans="1:21" x14ac:dyDescent="0.2">
      <c r="A120">
        <v>119</v>
      </c>
      <c r="B120" t="s">
        <v>90</v>
      </c>
      <c r="C120" s="2" t="s">
        <v>205</v>
      </c>
      <c r="D120" t="s">
        <v>73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2</v>
      </c>
      <c r="K120">
        <v>29</v>
      </c>
      <c r="L120">
        <v>19</v>
      </c>
      <c r="M120">
        <v>9</v>
      </c>
      <c r="N120">
        <v>12</v>
      </c>
      <c r="O120">
        <v>23</v>
      </c>
      <c r="P120">
        <v>36</v>
      </c>
      <c r="Q120">
        <v>59</v>
      </c>
      <c r="R120">
        <v>39</v>
      </c>
      <c r="S120">
        <v>28</v>
      </c>
      <c r="T120">
        <v>2</v>
      </c>
      <c r="U120">
        <v>7.1</v>
      </c>
    </row>
    <row r="121" spans="1:21" x14ac:dyDescent="0.2">
      <c r="A121">
        <v>120</v>
      </c>
      <c r="B121" t="s">
        <v>90</v>
      </c>
      <c r="C121" s="2" t="s">
        <v>226</v>
      </c>
      <c r="D121" t="s">
        <v>57</v>
      </c>
      <c r="E121">
        <v>1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27</v>
      </c>
      <c r="L121">
        <v>14</v>
      </c>
      <c r="M121">
        <v>17</v>
      </c>
      <c r="N121">
        <v>4</v>
      </c>
      <c r="O121">
        <v>35</v>
      </c>
      <c r="P121">
        <v>36</v>
      </c>
      <c r="Q121">
        <v>71</v>
      </c>
      <c r="R121">
        <v>49.3</v>
      </c>
      <c r="S121">
        <v>28</v>
      </c>
      <c r="T121">
        <v>1</v>
      </c>
      <c r="U121">
        <v>3.6</v>
      </c>
    </row>
    <row r="122" spans="1:21" x14ac:dyDescent="0.2">
      <c r="A122">
        <v>121</v>
      </c>
      <c r="B122" t="s">
        <v>90</v>
      </c>
      <c r="C122" s="2" t="s">
        <v>228</v>
      </c>
      <c r="D122" t="s">
        <v>57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2</v>
      </c>
      <c r="K122">
        <v>50</v>
      </c>
      <c r="L122">
        <v>7</v>
      </c>
      <c r="M122">
        <v>8</v>
      </c>
      <c r="N122">
        <v>3</v>
      </c>
      <c r="O122">
        <v>37</v>
      </c>
      <c r="P122">
        <v>23</v>
      </c>
      <c r="Q122">
        <v>60</v>
      </c>
      <c r="R122">
        <v>61.7</v>
      </c>
      <c r="S122">
        <v>29</v>
      </c>
      <c r="T122">
        <v>1</v>
      </c>
      <c r="U122">
        <v>3.4</v>
      </c>
    </row>
    <row r="123" spans="1:21" x14ac:dyDescent="0.2">
      <c r="A123">
        <v>122</v>
      </c>
      <c r="B123" t="s">
        <v>90</v>
      </c>
      <c r="C123" s="2" t="s">
        <v>231</v>
      </c>
      <c r="D123" t="s">
        <v>57</v>
      </c>
      <c r="E123">
        <v>1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29</v>
      </c>
      <c r="L123">
        <v>12</v>
      </c>
      <c r="M123">
        <v>9</v>
      </c>
      <c r="N123">
        <v>5</v>
      </c>
      <c r="O123">
        <v>20</v>
      </c>
      <c r="P123">
        <v>37</v>
      </c>
      <c r="Q123">
        <v>57</v>
      </c>
      <c r="R123">
        <v>35.1</v>
      </c>
      <c r="S123">
        <v>26</v>
      </c>
      <c r="T123">
        <v>1</v>
      </c>
      <c r="U123">
        <v>3.8</v>
      </c>
    </row>
    <row r="124" spans="1:21" x14ac:dyDescent="0.2">
      <c r="A124">
        <v>123</v>
      </c>
      <c r="B124" t="s">
        <v>90</v>
      </c>
      <c r="C124" s="2" t="s">
        <v>232</v>
      </c>
      <c r="D124" t="s">
        <v>57</v>
      </c>
      <c r="E124">
        <v>1</v>
      </c>
      <c r="F124">
        <v>1</v>
      </c>
      <c r="G124">
        <v>0</v>
      </c>
      <c r="H124">
        <v>0</v>
      </c>
      <c r="I124">
        <v>0</v>
      </c>
      <c r="J124">
        <v>2</v>
      </c>
      <c r="K124">
        <v>36</v>
      </c>
      <c r="L124">
        <v>13</v>
      </c>
      <c r="M124">
        <v>3</v>
      </c>
      <c r="N124">
        <v>4</v>
      </c>
      <c r="O124">
        <v>28</v>
      </c>
      <c r="P124">
        <v>31</v>
      </c>
      <c r="Q124">
        <v>59</v>
      </c>
      <c r="R124">
        <v>47.4</v>
      </c>
      <c r="S124">
        <v>35</v>
      </c>
      <c r="T124">
        <v>3</v>
      </c>
      <c r="U124">
        <v>8.6</v>
      </c>
    </row>
    <row r="125" spans="1:21" x14ac:dyDescent="0.2">
      <c r="A125">
        <v>124</v>
      </c>
      <c r="B125" t="s">
        <v>90</v>
      </c>
      <c r="C125" s="2" t="s">
        <v>268</v>
      </c>
      <c r="D125" t="s">
        <v>57</v>
      </c>
      <c r="E125">
        <v>1</v>
      </c>
      <c r="F125">
        <v>1</v>
      </c>
      <c r="G125">
        <v>0</v>
      </c>
      <c r="H125">
        <v>0</v>
      </c>
      <c r="I125">
        <v>0</v>
      </c>
      <c r="J125">
        <v>2</v>
      </c>
      <c r="K125">
        <v>28</v>
      </c>
      <c r="L125">
        <v>19</v>
      </c>
      <c r="M125">
        <v>4</v>
      </c>
      <c r="N125">
        <v>5</v>
      </c>
      <c r="O125">
        <v>24</v>
      </c>
      <c r="P125">
        <v>36</v>
      </c>
      <c r="Q125">
        <v>60</v>
      </c>
      <c r="R125">
        <v>40</v>
      </c>
      <c r="S125">
        <v>36</v>
      </c>
      <c r="T125">
        <v>7</v>
      </c>
      <c r="U125">
        <v>19.399999999999999</v>
      </c>
    </row>
    <row r="126" spans="1:21" x14ac:dyDescent="0.2">
      <c r="A126">
        <v>125</v>
      </c>
      <c r="B126" t="s">
        <v>90</v>
      </c>
      <c r="C126" s="2" t="s">
        <v>269</v>
      </c>
      <c r="D126" t="s">
        <v>57</v>
      </c>
      <c r="E126">
        <v>1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29</v>
      </c>
      <c r="L126">
        <v>8</v>
      </c>
      <c r="M126">
        <v>7</v>
      </c>
      <c r="N126">
        <v>5</v>
      </c>
      <c r="O126">
        <v>48</v>
      </c>
      <c r="P126">
        <v>34</v>
      </c>
      <c r="Q126">
        <v>82</v>
      </c>
      <c r="R126">
        <v>58.5</v>
      </c>
      <c r="S126">
        <v>46</v>
      </c>
      <c r="T126">
        <v>1</v>
      </c>
      <c r="U126">
        <v>2.2000000000000002</v>
      </c>
    </row>
    <row r="127" spans="1:21" x14ac:dyDescent="0.2">
      <c r="A127">
        <v>126</v>
      </c>
      <c r="B127" t="s">
        <v>90</v>
      </c>
      <c r="C127" s="2" t="s">
        <v>270</v>
      </c>
      <c r="D127" t="s">
        <v>57</v>
      </c>
      <c r="E127">
        <v>1</v>
      </c>
      <c r="F127">
        <v>1</v>
      </c>
      <c r="G127">
        <v>0</v>
      </c>
      <c r="H127">
        <v>0</v>
      </c>
      <c r="I127">
        <v>0</v>
      </c>
      <c r="J127">
        <v>2</v>
      </c>
      <c r="K127">
        <v>44</v>
      </c>
      <c r="L127">
        <v>20</v>
      </c>
      <c r="M127">
        <v>9</v>
      </c>
      <c r="N127">
        <v>8</v>
      </c>
      <c r="O127">
        <v>43</v>
      </c>
      <c r="P127">
        <v>39</v>
      </c>
      <c r="Q127">
        <v>82</v>
      </c>
      <c r="R127">
        <v>52.4</v>
      </c>
      <c r="S127">
        <v>42</v>
      </c>
      <c r="T127">
        <v>3</v>
      </c>
      <c r="U127">
        <v>7.1</v>
      </c>
    </row>
    <row r="128" spans="1:21" x14ac:dyDescent="0.2">
      <c r="A128">
        <v>127</v>
      </c>
      <c r="B128" t="s">
        <v>166</v>
      </c>
      <c r="C128" s="2" t="s">
        <v>167</v>
      </c>
      <c r="D128" t="s">
        <v>2</v>
      </c>
      <c r="E128">
        <v>1</v>
      </c>
      <c r="F128">
        <v>1</v>
      </c>
      <c r="G128">
        <v>0</v>
      </c>
      <c r="H128">
        <v>0</v>
      </c>
      <c r="I128">
        <v>0</v>
      </c>
      <c r="J128">
        <v>2</v>
      </c>
      <c r="K128">
        <v>34</v>
      </c>
      <c r="L128">
        <v>13</v>
      </c>
      <c r="M128">
        <v>16</v>
      </c>
      <c r="N128">
        <v>18</v>
      </c>
      <c r="O128">
        <v>25</v>
      </c>
      <c r="P128">
        <v>19</v>
      </c>
      <c r="Q128">
        <v>44</v>
      </c>
      <c r="R128">
        <v>56.8</v>
      </c>
      <c r="S128">
        <v>44</v>
      </c>
      <c r="T128">
        <v>3</v>
      </c>
      <c r="U128">
        <v>6.8</v>
      </c>
    </row>
    <row r="129" spans="1:21" x14ac:dyDescent="0.2">
      <c r="A129">
        <v>128</v>
      </c>
      <c r="B129" t="s">
        <v>166</v>
      </c>
      <c r="C129" s="2" t="s">
        <v>171</v>
      </c>
      <c r="D129" t="s">
        <v>2</v>
      </c>
      <c r="E129">
        <v>1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21</v>
      </c>
      <c r="L129">
        <v>25</v>
      </c>
      <c r="M129">
        <v>11</v>
      </c>
      <c r="N129">
        <v>5</v>
      </c>
      <c r="O129">
        <v>27</v>
      </c>
      <c r="P129">
        <v>22</v>
      </c>
      <c r="Q129">
        <v>49</v>
      </c>
      <c r="R129">
        <v>55.1</v>
      </c>
      <c r="S129">
        <v>16</v>
      </c>
      <c r="T129">
        <v>0</v>
      </c>
      <c r="U129">
        <v>0</v>
      </c>
    </row>
    <row r="130" spans="1:21" x14ac:dyDescent="0.2">
      <c r="A130">
        <v>129</v>
      </c>
      <c r="B130" t="s">
        <v>166</v>
      </c>
      <c r="C130" s="2" t="s">
        <v>173</v>
      </c>
      <c r="D130" t="s">
        <v>2</v>
      </c>
      <c r="E130">
        <v>1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58</v>
      </c>
      <c r="L130">
        <v>22</v>
      </c>
      <c r="M130">
        <v>21</v>
      </c>
      <c r="N130">
        <v>5</v>
      </c>
      <c r="O130">
        <v>22</v>
      </c>
      <c r="P130">
        <v>20</v>
      </c>
      <c r="Q130">
        <v>42</v>
      </c>
      <c r="R130">
        <v>52.4</v>
      </c>
      <c r="S130">
        <v>23</v>
      </c>
      <c r="T130">
        <v>0</v>
      </c>
      <c r="U130">
        <v>0</v>
      </c>
    </row>
    <row r="131" spans="1:21" x14ac:dyDescent="0.2">
      <c r="A131">
        <v>130</v>
      </c>
      <c r="B131" t="s">
        <v>166</v>
      </c>
      <c r="C131" s="2" t="s">
        <v>175</v>
      </c>
      <c r="D131" t="s">
        <v>2</v>
      </c>
      <c r="E131">
        <v>1</v>
      </c>
      <c r="F131">
        <v>1</v>
      </c>
      <c r="G131">
        <v>0</v>
      </c>
      <c r="H131">
        <v>0</v>
      </c>
      <c r="I131">
        <v>0</v>
      </c>
      <c r="J131">
        <v>2</v>
      </c>
      <c r="K131">
        <v>22</v>
      </c>
      <c r="L131">
        <v>19</v>
      </c>
      <c r="M131">
        <v>11</v>
      </c>
      <c r="N131">
        <v>7</v>
      </c>
      <c r="O131">
        <v>36</v>
      </c>
      <c r="P131">
        <v>25</v>
      </c>
      <c r="Q131">
        <v>61</v>
      </c>
      <c r="R131">
        <v>59</v>
      </c>
      <c r="S131">
        <v>32</v>
      </c>
      <c r="T131">
        <v>7</v>
      </c>
      <c r="U131">
        <v>21.9</v>
      </c>
    </row>
    <row r="132" spans="1:21" x14ac:dyDescent="0.2">
      <c r="A132">
        <v>131</v>
      </c>
      <c r="B132" t="s">
        <v>166</v>
      </c>
      <c r="C132" s="2" t="s">
        <v>178</v>
      </c>
      <c r="D132" t="s">
        <v>2</v>
      </c>
      <c r="E132">
        <v>1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20</v>
      </c>
      <c r="L132">
        <v>38</v>
      </c>
      <c r="M132">
        <v>19</v>
      </c>
      <c r="N132">
        <v>8</v>
      </c>
      <c r="O132">
        <v>28</v>
      </c>
      <c r="P132">
        <v>41</v>
      </c>
      <c r="Q132">
        <v>69</v>
      </c>
      <c r="R132">
        <v>40.6</v>
      </c>
      <c r="S132">
        <v>30</v>
      </c>
      <c r="T132">
        <v>3</v>
      </c>
      <c r="U132">
        <v>10</v>
      </c>
    </row>
    <row r="133" spans="1:21" x14ac:dyDescent="0.2">
      <c r="A133">
        <v>132</v>
      </c>
      <c r="B133" t="s">
        <v>166</v>
      </c>
      <c r="C133" s="2" t="s">
        <v>180</v>
      </c>
      <c r="D133" t="s">
        <v>2</v>
      </c>
      <c r="E133">
        <v>1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26</v>
      </c>
      <c r="L133">
        <v>17</v>
      </c>
      <c r="M133">
        <v>21</v>
      </c>
      <c r="N133">
        <v>6</v>
      </c>
      <c r="O133">
        <v>30</v>
      </c>
      <c r="P133">
        <v>23</v>
      </c>
      <c r="Q133">
        <v>53</v>
      </c>
      <c r="R133">
        <v>56.6</v>
      </c>
      <c r="S133">
        <v>28</v>
      </c>
      <c r="T133">
        <v>1</v>
      </c>
      <c r="U133">
        <v>3.6</v>
      </c>
    </row>
    <row r="134" spans="1:21" x14ac:dyDescent="0.2">
      <c r="A134">
        <v>133</v>
      </c>
      <c r="B134" t="s">
        <v>149</v>
      </c>
      <c r="C134" s="2" t="s">
        <v>150</v>
      </c>
      <c r="D134" t="s">
        <v>151</v>
      </c>
      <c r="E134">
        <v>1</v>
      </c>
      <c r="F134">
        <v>1</v>
      </c>
      <c r="G134">
        <v>0</v>
      </c>
      <c r="H134">
        <v>0</v>
      </c>
      <c r="I134">
        <v>0</v>
      </c>
      <c r="J134">
        <v>2</v>
      </c>
      <c r="K134">
        <v>18</v>
      </c>
      <c r="L134">
        <v>21</v>
      </c>
      <c r="M134">
        <v>6</v>
      </c>
      <c r="N134">
        <v>6</v>
      </c>
      <c r="O134">
        <v>33</v>
      </c>
      <c r="P134">
        <v>47</v>
      </c>
      <c r="Q134">
        <v>80</v>
      </c>
      <c r="R134">
        <v>41.3</v>
      </c>
      <c r="S134">
        <v>26</v>
      </c>
      <c r="T134">
        <v>2</v>
      </c>
      <c r="U134">
        <v>7.7</v>
      </c>
    </row>
    <row r="135" spans="1:21" x14ac:dyDescent="0.2">
      <c r="A135">
        <v>134</v>
      </c>
      <c r="B135" t="s">
        <v>149</v>
      </c>
      <c r="C135" s="2" t="s">
        <v>152</v>
      </c>
      <c r="D135" t="s">
        <v>151</v>
      </c>
      <c r="E135">
        <v>1</v>
      </c>
      <c r="F135">
        <v>1</v>
      </c>
      <c r="G135">
        <v>0</v>
      </c>
      <c r="H135">
        <v>0</v>
      </c>
      <c r="I135">
        <v>0</v>
      </c>
      <c r="J135">
        <v>2</v>
      </c>
      <c r="K135">
        <v>21</v>
      </c>
      <c r="L135">
        <v>19</v>
      </c>
      <c r="M135">
        <v>3</v>
      </c>
      <c r="N135">
        <v>5</v>
      </c>
      <c r="O135">
        <v>26</v>
      </c>
      <c r="P135">
        <v>44</v>
      </c>
      <c r="Q135">
        <v>70</v>
      </c>
      <c r="R135">
        <v>37.1</v>
      </c>
      <c r="S135">
        <v>22</v>
      </c>
      <c r="T135">
        <v>2</v>
      </c>
      <c r="U135">
        <v>9.1</v>
      </c>
    </row>
    <row r="136" spans="1:21" x14ac:dyDescent="0.2">
      <c r="A136">
        <v>135</v>
      </c>
      <c r="B136" t="s">
        <v>149</v>
      </c>
      <c r="C136" s="2" t="s">
        <v>155</v>
      </c>
      <c r="D136" t="s">
        <v>151</v>
      </c>
      <c r="E136">
        <v>1</v>
      </c>
      <c r="F136">
        <v>1</v>
      </c>
      <c r="G136">
        <v>0</v>
      </c>
      <c r="H136">
        <v>0</v>
      </c>
      <c r="I136">
        <v>0</v>
      </c>
      <c r="J136">
        <v>2</v>
      </c>
      <c r="K136">
        <v>31</v>
      </c>
      <c r="L136">
        <v>23</v>
      </c>
      <c r="M136">
        <v>4</v>
      </c>
      <c r="N136">
        <v>4</v>
      </c>
      <c r="O136">
        <v>30</v>
      </c>
      <c r="P136">
        <v>42</v>
      </c>
      <c r="Q136">
        <v>72</v>
      </c>
      <c r="R136">
        <v>41.7</v>
      </c>
      <c r="S136">
        <v>31</v>
      </c>
      <c r="T136">
        <v>3</v>
      </c>
      <c r="U136">
        <v>9.6999999999999993</v>
      </c>
    </row>
    <row r="137" spans="1:21" x14ac:dyDescent="0.2">
      <c r="A137">
        <v>136</v>
      </c>
      <c r="B137" t="s">
        <v>149</v>
      </c>
      <c r="C137" s="2" t="s">
        <v>157</v>
      </c>
      <c r="D137" t="s">
        <v>151</v>
      </c>
      <c r="E137">
        <v>1</v>
      </c>
      <c r="F137">
        <v>0</v>
      </c>
      <c r="G137">
        <v>1</v>
      </c>
      <c r="H137">
        <v>0</v>
      </c>
      <c r="I137">
        <v>0</v>
      </c>
      <c r="J137">
        <v>0</v>
      </c>
      <c r="K137">
        <v>34</v>
      </c>
      <c r="L137">
        <v>12</v>
      </c>
      <c r="M137">
        <v>7</v>
      </c>
      <c r="N137">
        <v>6</v>
      </c>
      <c r="O137">
        <v>30</v>
      </c>
      <c r="P137">
        <v>31</v>
      </c>
      <c r="Q137">
        <v>61</v>
      </c>
      <c r="R137">
        <v>49.2</v>
      </c>
      <c r="S137">
        <v>28</v>
      </c>
      <c r="T137">
        <v>0</v>
      </c>
      <c r="U137">
        <v>0</v>
      </c>
    </row>
    <row r="138" spans="1:21" x14ac:dyDescent="0.2">
      <c r="A138">
        <v>137</v>
      </c>
      <c r="B138" t="s">
        <v>149</v>
      </c>
      <c r="C138" s="2" t="s">
        <v>159</v>
      </c>
      <c r="D138" t="s">
        <v>151</v>
      </c>
      <c r="E138">
        <v>1</v>
      </c>
      <c r="F138">
        <v>1</v>
      </c>
      <c r="G138">
        <v>0</v>
      </c>
      <c r="H138">
        <v>0</v>
      </c>
      <c r="I138">
        <v>0</v>
      </c>
      <c r="J138">
        <v>2</v>
      </c>
      <c r="K138">
        <v>12</v>
      </c>
      <c r="L138">
        <v>22</v>
      </c>
      <c r="M138">
        <v>3</v>
      </c>
      <c r="N138">
        <v>4</v>
      </c>
      <c r="O138">
        <v>31</v>
      </c>
      <c r="P138">
        <v>38</v>
      </c>
      <c r="Q138">
        <v>69</v>
      </c>
      <c r="R138">
        <v>44.9</v>
      </c>
      <c r="S138">
        <v>27</v>
      </c>
      <c r="T138">
        <v>4</v>
      </c>
      <c r="U138">
        <v>14.8</v>
      </c>
    </row>
    <row r="139" spans="1:21" x14ac:dyDescent="0.2">
      <c r="A139">
        <v>138</v>
      </c>
      <c r="B139" t="s">
        <v>149</v>
      </c>
      <c r="C139" s="2" t="s">
        <v>207</v>
      </c>
      <c r="D139" t="s">
        <v>9</v>
      </c>
      <c r="E139">
        <v>1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36</v>
      </c>
      <c r="L139">
        <v>4</v>
      </c>
      <c r="M139">
        <v>4</v>
      </c>
      <c r="N139">
        <v>7</v>
      </c>
      <c r="O139">
        <v>23</v>
      </c>
      <c r="P139">
        <v>38</v>
      </c>
      <c r="Q139">
        <v>61</v>
      </c>
      <c r="R139">
        <v>37.700000000000003</v>
      </c>
      <c r="S139">
        <v>30</v>
      </c>
      <c r="T139">
        <v>3</v>
      </c>
      <c r="U139">
        <v>10</v>
      </c>
    </row>
    <row r="140" spans="1:21" x14ac:dyDescent="0.2">
      <c r="A140">
        <v>139</v>
      </c>
      <c r="B140" t="s">
        <v>149</v>
      </c>
      <c r="C140" s="2" t="s">
        <v>210</v>
      </c>
      <c r="D140" t="s">
        <v>9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2</v>
      </c>
      <c r="K140">
        <v>24</v>
      </c>
      <c r="L140">
        <v>24</v>
      </c>
      <c r="M140">
        <v>7</v>
      </c>
      <c r="N140">
        <v>4</v>
      </c>
      <c r="O140">
        <v>30</v>
      </c>
      <c r="P140">
        <v>25</v>
      </c>
      <c r="Q140">
        <v>55</v>
      </c>
      <c r="R140">
        <v>54.5</v>
      </c>
      <c r="S140">
        <v>20</v>
      </c>
      <c r="T140">
        <v>3</v>
      </c>
      <c r="U140">
        <v>15</v>
      </c>
    </row>
    <row r="141" spans="1:21" x14ac:dyDescent="0.2">
      <c r="A141">
        <v>140</v>
      </c>
      <c r="B141" t="s">
        <v>149</v>
      </c>
      <c r="C141" s="2" t="s">
        <v>212</v>
      </c>
      <c r="D141" t="s">
        <v>9</v>
      </c>
      <c r="E141">
        <v>1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30</v>
      </c>
      <c r="L141">
        <v>13</v>
      </c>
      <c r="M141">
        <v>6</v>
      </c>
      <c r="N141">
        <v>7</v>
      </c>
      <c r="O141">
        <v>24</v>
      </c>
      <c r="P141">
        <v>39</v>
      </c>
      <c r="Q141">
        <v>63</v>
      </c>
      <c r="R141">
        <v>38.1</v>
      </c>
      <c r="S141">
        <v>23</v>
      </c>
      <c r="T141">
        <v>1</v>
      </c>
      <c r="U141">
        <v>4.3</v>
      </c>
    </row>
    <row r="142" spans="1:21" x14ac:dyDescent="0.2">
      <c r="A142">
        <v>141</v>
      </c>
      <c r="B142" t="s">
        <v>149</v>
      </c>
      <c r="C142" s="2" t="s">
        <v>214</v>
      </c>
      <c r="D142" t="s">
        <v>9</v>
      </c>
      <c r="E142">
        <v>1</v>
      </c>
      <c r="F142">
        <v>0</v>
      </c>
      <c r="G142">
        <v>1</v>
      </c>
      <c r="H142">
        <v>0</v>
      </c>
      <c r="I142">
        <v>0</v>
      </c>
      <c r="J142">
        <v>0</v>
      </c>
      <c r="K142">
        <v>33</v>
      </c>
      <c r="L142">
        <v>16</v>
      </c>
      <c r="M142">
        <v>6</v>
      </c>
      <c r="N142">
        <v>9</v>
      </c>
      <c r="O142">
        <v>36</v>
      </c>
      <c r="P142">
        <v>32</v>
      </c>
      <c r="Q142">
        <v>68</v>
      </c>
      <c r="R142">
        <v>52.9</v>
      </c>
      <c r="S142">
        <v>33</v>
      </c>
      <c r="T142">
        <v>1</v>
      </c>
      <c r="U142">
        <v>3</v>
      </c>
    </row>
    <row r="143" spans="1:21" x14ac:dyDescent="0.2">
      <c r="A143">
        <v>142</v>
      </c>
      <c r="B143" t="s">
        <v>149</v>
      </c>
      <c r="C143" s="2" t="s">
        <v>216</v>
      </c>
      <c r="D143" t="s">
        <v>9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2</v>
      </c>
      <c r="K143">
        <v>31</v>
      </c>
      <c r="L143">
        <v>25</v>
      </c>
      <c r="M143">
        <v>2</v>
      </c>
      <c r="N143">
        <v>6</v>
      </c>
      <c r="O143">
        <v>26</v>
      </c>
      <c r="P143">
        <v>31</v>
      </c>
      <c r="Q143">
        <v>57</v>
      </c>
      <c r="R143">
        <v>45.6</v>
      </c>
      <c r="S143">
        <v>32</v>
      </c>
      <c r="T143">
        <v>2</v>
      </c>
      <c r="U143">
        <v>6.3</v>
      </c>
    </row>
    <row r="144" spans="1:21" x14ac:dyDescent="0.2">
      <c r="A144">
        <v>143</v>
      </c>
      <c r="B144" t="s">
        <v>149</v>
      </c>
      <c r="C144" s="2" t="s">
        <v>218</v>
      </c>
      <c r="D144" t="s">
        <v>9</v>
      </c>
      <c r="E144">
        <v>1</v>
      </c>
      <c r="F144">
        <v>0</v>
      </c>
      <c r="G144">
        <v>1</v>
      </c>
      <c r="H144">
        <v>0</v>
      </c>
      <c r="I144">
        <v>0</v>
      </c>
      <c r="J144">
        <v>0</v>
      </c>
      <c r="K144">
        <v>27</v>
      </c>
      <c r="L144">
        <v>15</v>
      </c>
      <c r="M144">
        <v>9</v>
      </c>
      <c r="N144">
        <v>5</v>
      </c>
      <c r="O144">
        <v>33</v>
      </c>
      <c r="P144">
        <v>26</v>
      </c>
      <c r="Q144">
        <v>59</v>
      </c>
      <c r="R144">
        <v>55.9</v>
      </c>
      <c r="S144">
        <v>24</v>
      </c>
      <c r="T144">
        <v>1</v>
      </c>
      <c r="U144">
        <v>4.2</v>
      </c>
    </row>
    <row r="145" spans="1:21" x14ac:dyDescent="0.2">
      <c r="A145">
        <v>144</v>
      </c>
      <c r="B145" t="s">
        <v>71</v>
      </c>
      <c r="C145" s="2" t="s">
        <v>72</v>
      </c>
      <c r="D145" t="s">
        <v>73</v>
      </c>
      <c r="E145">
        <v>1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47</v>
      </c>
      <c r="L145">
        <v>17</v>
      </c>
      <c r="M145">
        <v>10</v>
      </c>
      <c r="N145">
        <v>3</v>
      </c>
      <c r="O145">
        <v>38</v>
      </c>
      <c r="P145">
        <v>33</v>
      </c>
      <c r="Q145">
        <v>71</v>
      </c>
      <c r="R145">
        <v>53.5</v>
      </c>
      <c r="S145">
        <v>37</v>
      </c>
      <c r="T145">
        <v>2</v>
      </c>
      <c r="U145">
        <v>5.4</v>
      </c>
    </row>
    <row r="146" spans="1:21" x14ac:dyDescent="0.2">
      <c r="A146">
        <v>145</v>
      </c>
      <c r="B146" t="s">
        <v>71</v>
      </c>
      <c r="C146" s="2" t="s">
        <v>77</v>
      </c>
      <c r="D146" t="s">
        <v>73</v>
      </c>
      <c r="E146">
        <v>1</v>
      </c>
      <c r="F146">
        <v>1</v>
      </c>
      <c r="G146">
        <v>0</v>
      </c>
      <c r="H146">
        <v>0</v>
      </c>
      <c r="I146">
        <v>0</v>
      </c>
      <c r="J146">
        <v>2</v>
      </c>
      <c r="K146">
        <v>50</v>
      </c>
      <c r="L146">
        <v>35</v>
      </c>
      <c r="M146">
        <v>17</v>
      </c>
      <c r="N146">
        <v>7</v>
      </c>
      <c r="O146">
        <v>61</v>
      </c>
      <c r="P146">
        <v>39</v>
      </c>
      <c r="Q146">
        <v>100</v>
      </c>
      <c r="R146">
        <v>61</v>
      </c>
      <c r="S146">
        <v>51</v>
      </c>
      <c r="T146">
        <v>4</v>
      </c>
      <c r="U146">
        <v>7.8</v>
      </c>
    </row>
    <row r="147" spans="1:21" x14ac:dyDescent="0.2">
      <c r="A147">
        <v>146</v>
      </c>
      <c r="B147" t="s">
        <v>71</v>
      </c>
      <c r="C147" s="2" t="s">
        <v>79</v>
      </c>
      <c r="D147" t="s">
        <v>73</v>
      </c>
      <c r="E147">
        <v>1</v>
      </c>
      <c r="F147">
        <v>1</v>
      </c>
      <c r="G147">
        <v>0</v>
      </c>
      <c r="H147">
        <v>0</v>
      </c>
      <c r="I147">
        <v>0</v>
      </c>
      <c r="J147">
        <v>2</v>
      </c>
      <c r="K147">
        <v>42</v>
      </c>
      <c r="L147">
        <v>11</v>
      </c>
      <c r="M147">
        <v>11</v>
      </c>
      <c r="N147">
        <v>9</v>
      </c>
      <c r="O147">
        <v>28</v>
      </c>
      <c r="P147">
        <v>30</v>
      </c>
      <c r="Q147">
        <v>58</v>
      </c>
      <c r="R147">
        <v>48.3</v>
      </c>
      <c r="S147">
        <v>28</v>
      </c>
      <c r="T147">
        <v>4</v>
      </c>
      <c r="U147">
        <v>14.3</v>
      </c>
    </row>
    <row r="148" spans="1:21" x14ac:dyDescent="0.2">
      <c r="A148">
        <v>147</v>
      </c>
      <c r="B148" t="s">
        <v>71</v>
      </c>
      <c r="C148" s="2" t="s">
        <v>82</v>
      </c>
      <c r="D148" t="s">
        <v>73</v>
      </c>
      <c r="E148">
        <v>1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49</v>
      </c>
      <c r="L148">
        <v>17</v>
      </c>
      <c r="M148">
        <v>29</v>
      </c>
      <c r="N148">
        <v>8</v>
      </c>
      <c r="O148">
        <v>29</v>
      </c>
      <c r="P148">
        <v>32</v>
      </c>
      <c r="Q148">
        <v>61</v>
      </c>
      <c r="R148">
        <v>47.5</v>
      </c>
      <c r="S148">
        <v>34</v>
      </c>
      <c r="T148">
        <v>4</v>
      </c>
      <c r="U148">
        <v>11.8</v>
      </c>
    </row>
    <row r="149" spans="1:21" x14ac:dyDescent="0.2">
      <c r="A149">
        <v>148</v>
      </c>
      <c r="B149" t="s">
        <v>71</v>
      </c>
      <c r="C149" s="2" t="s">
        <v>83</v>
      </c>
      <c r="D149" t="s">
        <v>73</v>
      </c>
      <c r="E149">
        <v>1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23</v>
      </c>
      <c r="L149">
        <v>16</v>
      </c>
      <c r="M149">
        <v>13</v>
      </c>
      <c r="N149">
        <v>10</v>
      </c>
      <c r="O149">
        <v>30</v>
      </c>
      <c r="P149">
        <v>36</v>
      </c>
      <c r="Q149">
        <v>66</v>
      </c>
      <c r="R149">
        <v>45.5</v>
      </c>
      <c r="S149">
        <v>25</v>
      </c>
      <c r="T149">
        <v>1</v>
      </c>
      <c r="U149">
        <v>4</v>
      </c>
    </row>
    <row r="150" spans="1:21" x14ac:dyDescent="0.2">
      <c r="A150">
        <v>149</v>
      </c>
      <c r="B150" t="s">
        <v>71</v>
      </c>
      <c r="C150" s="2" t="s">
        <v>86</v>
      </c>
      <c r="D150" t="s">
        <v>73</v>
      </c>
      <c r="E150">
        <v>1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45</v>
      </c>
      <c r="L150">
        <v>20</v>
      </c>
      <c r="M150">
        <v>18</v>
      </c>
      <c r="N150">
        <v>12</v>
      </c>
      <c r="O150">
        <v>39</v>
      </c>
      <c r="P150">
        <v>22</v>
      </c>
      <c r="Q150">
        <v>61</v>
      </c>
      <c r="R150">
        <v>63.9</v>
      </c>
      <c r="S150">
        <v>38</v>
      </c>
      <c r="T150">
        <v>1</v>
      </c>
      <c r="U150">
        <v>2.6</v>
      </c>
    </row>
    <row r="151" spans="1:21" x14ac:dyDescent="0.2">
      <c r="A151">
        <v>150</v>
      </c>
      <c r="B151" t="s">
        <v>74</v>
      </c>
      <c r="C151" s="2" t="s">
        <v>75</v>
      </c>
      <c r="D151" t="s">
        <v>76</v>
      </c>
      <c r="E151">
        <v>1</v>
      </c>
      <c r="F151">
        <v>1</v>
      </c>
      <c r="G151">
        <v>0</v>
      </c>
      <c r="H151">
        <v>0</v>
      </c>
      <c r="I151">
        <v>0</v>
      </c>
      <c r="J151">
        <v>2</v>
      </c>
      <c r="K151">
        <v>52</v>
      </c>
      <c r="L151">
        <v>11</v>
      </c>
      <c r="M151">
        <v>17</v>
      </c>
      <c r="N151">
        <v>12</v>
      </c>
      <c r="O151">
        <v>33</v>
      </c>
      <c r="P151">
        <v>38</v>
      </c>
      <c r="Q151">
        <v>71</v>
      </c>
      <c r="R151">
        <v>46.5</v>
      </c>
      <c r="S151">
        <v>44</v>
      </c>
      <c r="T151">
        <v>3</v>
      </c>
      <c r="U151">
        <v>6.8</v>
      </c>
    </row>
    <row r="152" spans="1:21" x14ac:dyDescent="0.2">
      <c r="A152">
        <v>151</v>
      </c>
      <c r="B152" t="s">
        <v>74</v>
      </c>
      <c r="C152" s="2" t="s">
        <v>78</v>
      </c>
      <c r="D152" t="s">
        <v>76</v>
      </c>
      <c r="E152">
        <v>1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55</v>
      </c>
      <c r="L152">
        <v>26</v>
      </c>
      <c r="M152">
        <v>28</v>
      </c>
      <c r="N152">
        <v>13</v>
      </c>
      <c r="O152">
        <v>39</v>
      </c>
      <c r="P152">
        <v>61</v>
      </c>
      <c r="Q152">
        <v>100</v>
      </c>
      <c r="R152">
        <v>39</v>
      </c>
      <c r="S152">
        <v>50</v>
      </c>
      <c r="T152">
        <v>3</v>
      </c>
      <c r="U152">
        <v>6</v>
      </c>
    </row>
    <row r="153" spans="1:21" x14ac:dyDescent="0.2">
      <c r="A153">
        <v>152</v>
      </c>
      <c r="B153" t="s">
        <v>74</v>
      </c>
      <c r="C153" s="2" t="s">
        <v>80</v>
      </c>
      <c r="D153" t="s">
        <v>76</v>
      </c>
      <c r="E153">
        <v>1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31</v>
      </c>
      <c r="L153">
        <v>24</v>
      </c>
      <c r="M153">
        <v>10</v>
      </c>
      <c r="N153">
        <v>7</v>
      </c>
      <c r="O153">
        <v>30</v>
      </c>
      <c r="P153">
        <v>28</v>
      </c>
      <c r="Q153">
        <v>58</v>
      </c>
      <c r="R153">
        <v>51.7</v>
      </c>
      <c r="S153">
        <v>26</v>
      </c>
      <c r="T153">
        <v>3</v>
      </c>
      <c r="U153">
        <v>11.5</v>
      </c>
    </row>
    <row r="154" spans="1:21" x14ac:dyDescent="0.2">
      <c r="A154">
        <v>153</v>
      </c>
      <c r="B154" t="s">
        <v>74</v>
      </c>
      <c r="C154" s="2" t="s">
        <v>81</v>
      </c>
      <c r="D154" t="s">
        <v>76</v>
      </c>
      <c r="E154">
        <v>1</v>
      </c>
      <c r="F154">
        <v>1</v>
      </c>
      <c r="G154">
        <v>0</v>
      </c>
      <c r="H154">
        <v>0</v>
      </c>
      <c r="I154">
        <v>0</v>
      </c>
      <c r="J154">
        <v>2</v>
      </c>
      <c r="K154">
        <v>31</v>
      </c>
      <c r="L154">
        <v>22</v>
      </c>
      <c r="M154">
        <v>9</v>
      </c>
      <c r="N154">
        <v>9</v>
      </c>
      <c r="O154">
        <v>32</v>
      </c>
      <c r="P154">
        <v>29</v>
      </c>
      <c r="Q154">
        <v>61</v>
      </c>
      <c r="R154">
        <v>52.5</v>
      </c>
      <c r="S154">
        <v>27</v>
      </c>
      <c r="T154">
        <v>5</v>
      </c>
      <c r="U154">
        <v>18.5</v>
      </c>
    </row>
    <row r="155" spans="1:21" x14ac:dyDescent="0.2">
      <c r="A155">
        <v>154</v>
      </c>
      <c r="B155" t="s">
        <v>74</v>
      </c>
      <c r="C155" s="2" t="s">
        <v>84</v>
      </c>
      <c r="D155" t="s">
        <v>76</v>
      </c>
      <c r="E155">
        <v>1</v>
      </c>
      <c r="F155">
        <v>1</v>
      </c>
      <c r="G155">
        <v>0</v>
      </c>
      <c r="H155">
        <v>0</v>
      </c>
      <c r="I155">
        <v>0</v>
      </c>
      <c r="J155">
        <v>2</v>
      </c>
      <c r="K155">
        <v>34</v>
      </c>
      <c r="L155">
        <v>22</v>
      </c>
      <c r="M155">
        <v>11</v>
      </c>
      <c r="N155">
        <v>12</v>
      </c>
      <c r="O155">
        <v>36</v>
      </c>
      <c r="P155">
        <v>30</v>
      </c>
      <c r="Q155">
        <v>66</v>
      </c>
      <c r="R155">
        <v>54.5</v>
      </c>
      <c r="S155">
        <v>28</v>
      </c>
      <c r="T155">
        <v>2</v>
      </c>
      <c r="U155">
        <v>7.1</v>
      </c>
    </row>
    <row r="156" spans="1:21" x14ac:dyDescent="0.2">
      <c r="A156">
        <v>155</v>
      </c>
      <c r="B156" t="s">
        <v>74</v>
      </c>
      <c r="C156" s="2" t="s">
        <v>85</v>
      </c>
      <c r="D156" t="s">
        <v>76</v>
      </c>
      <c r="E156">
        <v>1</v>
      </c>
      <c r="F156">
        <v>1</v>
      </c>
      <c r="G156">
        <v>0</v>
      </c>
      <c r="H156">
        <v>0</v>
      </c>
      <c r="I156">
        <v>0</v>
      </c>
      <c r="J156">
        <v>2</v>
      </c>
      <c r="K156">
        <v>38</v>
      </c>
      <c r="L156">
        <v>22</v>
      </c>
      <c r="M156">
        <v>15</v>
      </c>
      <c r="N156">
        <v>9</v>
      </c>
      <c r="O156">
        <v>22</v>
      </c>
      <c r="P156">
        <v>39</v>
      </c>
      <c r="Q156">
        <v>61</v>
      </c>
      <c r="R156">
        <v>36.1</v>
      </c>
      <c r="S156">
        <v>36</v>
      </c>
      <c r="T156">
        <v>2</v>
      </c>
      <c r="U156">
        <v>5.6</v>
      </c>
    </row>
    <row r="157" spans="1:21" x14ac:dyDescent="0.2">
      <c r="A157">
        <v>156</v>
      </c>
      <c r="B157" t="s">
        <v>74</v>
      </c>
      <c r="C157" s="2" t="s">
        <v>194</v>
      </c>
      <c r="D157" t="s">
        <v>89</v>
      </c>
      <c r="E157">
        <v>1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41</v>
      </c>
      <c r="L157">
        <v>8</v>
      </c>
      <c r="M157">
        <v>6</v>
      </c>
      <c r="N157">
        <v>7</v>
      </c>
      <c r="O157">
        <v>26</v>
      </c>
      <c r="P157">
        <v>31</v>
      </c>
      <c r="Q157">
        <v>57</v>
      </c>
      <c r="R157">
        <v>45.6</v>
      </c>
      <c r="S157">
        <v>35</v>
      </c>
      <c r="T157">
        <v>2</v>
      </c>
      <c r="U157">
        <v>5.7</v>
      </c>
    </row>
    <row r="158" spans="1:21" x14ac:dyDescent="0.2">
      <c r="A158">
        <v>157</v>
      </c>
      <c r="B158" t="s">
        <v>74</v>
      </c>
      <c r="C158" s="2" t="s">
        <v>195</v>
      </c>
      <c r="D158" t="s">
        <v>89</v>
      </c>
      <c r="E158">
        <v>1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37</v>
      </c>
      <c r="L158">
        <v>10</v>
      </c>
      <c r="M158">
        <v>13</v>
      </c>
      <c r="N158">
        <v>9</v>
      </c>
      <c r="O158">
        <v>41</v>
      </c>
      <c r="P158">
        <v>33</v>
      </c>
      <c r="Q158">
        <v>74</v>
      </c>
      <c r="R158">
        <v>55.4</v>
      </c>
      <c r="S158">
        <v>36</v>
      </c>
      <c r="T158">
        <v>2</v>
      </c>
      <c r="U158">
        <v>5.6</v>
      </c>
    </row>
    <row r="159" spans="1:21" x14ac:dyDescent="0.2">
      <c r="A159">
        <v>158</v>
      </c>
      <c r="B159" t="s">
        <v>74</v>
      </c>
      <c r="C159" s="2" t="s">
        <v>197</v>
      </c>
      <c r="D159" t="s">
        <v>89</v>
      </c>
      <c r="E159">
        <v>1</v>
      </c>
      <c r="F159">
        <v>1</v>
      </c>
      <c r="G159">
        <v>0</v>
      </c>
      <c r="H159">
        <v>0</v>
      </c>
      <c r="I159">
        <v>0</v>
      </c>
      <c r="J159">
        <v>2</v>
      </c>
      <c r="K159">
        <v>31</v>
      </c>
      <c r="L159">
        <v>14</v>
      </c>
      <c r="M159">
        <v>4</v>
      </c>
      <c r="N159">
        <v>3</v>
      </c>
      <c r="O159">
        <v>31</v>
      </c>
      <c r="P159">
        <v>36</v>
      </c>
      <c r="Q159">
        <v>67</v>
      </c>
      <c r="R159">
        <v>46.3</v>
      </c>
      <c r="S159">
        <v>33</v>
      </c>
      <c r="T159">
        <v>3</v>
      </c>
      <c r="U159">
        <v>9.1</v>
      </c>
    </row>
    <row r="160" spans="1:21" x14ac:dyDescent="0.2">
      <c r="A160">
        <v>159</v>
      </c>
      <c r="B160" t="s">
        <v>74</v>
      </c>
      <c r="C160" s="2" t="s">
        <v>199</v>
      </c>
      <c r="D160" t="s">
        <v>89</v>
      </c>
      <c r="E160">
        <v>1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30</v>
      </c>
      <c r="L160">
        <v>11</v>
      </c>
      <c r="M160">
        <v>4</v>
      </c>
      <c r="N160">
        <v>5</v>
      </c>
      <c r="O160">
        <v>26</v>
      </c>
      <c r="P160">
        <v>32</v>
      </c>
      <c r="Q160">
        <v>58</v>
      </c>
      <c r="R160">
        <v>44.8</v>
      </c>
      <c r="S160">
        <v>38</v>
      </c>
      <c r="T160">
        <v>2</v>
      </c>
      <c r="U160">
        <v>5.3</v>
      </c>
    </row>
    <row r="161" spans="1:21" x14ac:dyDescent="0.2">
      <c r="A161">
        <v>160</v>
      </c>
      <c r="B161" t="s">
        <v>74</v>
      </c>
      <c r="C161" s="2" t="s">
        <v>202</v>
      </c>
      <c r="D161" t="s">
        <v>89</v>
      </c>
      <c r="E161">
        <v>1</v>
      </c>
      <c r="F161">
        <v>1</v>
      </c>
      <c r="G161">
        <v>0</v>
      </c>
      <c r="H161">
        <v>0</v>
      </c>
      <c r="I161">
        <v>0</v>
      </c>
      <c r="J161">
        <v>2</v>
      </c>
      <c r="K161">
        <v>38</v>
      </c>
      <c r="L161">
        <v>17</v>
      </c>
      <c r="M161">
        <v>14</v>
      </c>
      <c r="N161">
        <v>10</v>
      </c>
      <c r="O161">
        <v>22</v>
      </c>
      <c r="P161">
        <v>34</v>
      </c>
      <c r="Q161">
        <v>56</v>
      </c>
      <c r="R161">
        <v>39.299999999999997</v>
      </c>
      <c r="S161">
        <v>32</v>
      </c>
      <c r="T161">
        <v>4</v>
      </c>
      <c r="U161">
        <v>12.5</v>
      </c>
    </row>
    <row r="162" spans="1:21" x14ac:dyDescent="0.2">
      <c r="A162">
        <v>161</v>
      </c>
      <c r="B162" t="s">
        <v>74</v>
      </c>
      <c r="C162" s="2" t="s">
        <v>204</v>
      </c>
      <c r="D162" t="s">
        <v>89</v>
      </c>
      <c r="E162">
        <v>1</v>
      </c>
      <c r="F162">
        <v>1</v>
      </c>
      <c r="G162">
        <v>0</v>
      </c>
      <c r="H162">
        <v>0</v>
      </c>
      <c r="I162">
        <v>0</v>
      </c>
      <c r="J162">
        <v>2</v>
      </c>
      <c r="K162">
        <v>38</v>
      </c>
      <c r="L162">
        <v>12</v>
      </c>
      <c r="M162">
        <v>4</v>
      </c>
      <c r="N162">
        <v>8</v>
      </c>
      <c r="O162">
        <v>33</v>
      </c>
      <c r="P162">
        <v>36</v>
      </c>
      <c r="Q162">
        <v>69</v>
      </c>
      <c r="R162">
        <v>47.8</v>
      </c>
      <c r="S162">
        <v>26</v>
      </c>
      <c r="T162">
        <v>5</v>
      </c>
      <c r="U162">
        <v>19.2</v>
      </c>
    </row>
    <row r="163" spans="1:21" x14ac:dyDescent="0.2">
      <c r="A163">
        <v>162</v>
      </c>
      <c r="B163" t="s">
        <v>74</v>
      </c>
      <c r="C163" s="2" t="s">
        <v>206</v>
      </c>
      <c r="D163" t="s">
        <v>89</v>
      </c>
      <c r="E163">
        <v>1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32</v>
      </c>
      <c r="L163">
        <v>9</v>
      </c>
      <c r="M163">
        <v>10</v>
      </c>
      <c r="N163">
        <v>11</v>
      </c>
      <c r="O163">
        <v>36</v>
      </c>
      <c r="P163">
        <v>23</v>
      </c>
      <c r="Q163">
        <v>59</v>
      </c>
      <c r="R163">
        <v>61</v>
      </c>
      <c r="S163">
        <v>29</v>
      </c>
      <c r="T163">
        <v>0</v>
      </c>
      <c r="U163">
        <v>0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  <hyperlink ref="C41" r:id="rId40"/>
    <hyperlink ref="C42" r:id="rId41"/>
    <hyperlink ref="C43" r:id="rId42"/>
    <hyperlink ref="C44" r:id="rId43"/>
    <hyperlink ref="C45" r:id="rId44"/>
    <hyperlink ref="C46" r:id="rId45"/>
    <hyperlink ref="C47" r:id="rId46"/>
    <hyperlink ref="C48" r:id="rId47"/>
    <hyperlink ref="C49" r:id="rId48"/>
    <hyperlink ref="C50" r:id="rId49"/>
    <hyperlink ref="C51" r:id="rId50"/>
    <hyperlink ref="C52" r:id="rId51"/>
    <hyperlink ref="C53" r:id="rId52"/>
    <hyperlink ref="C54" r:id="rId53"/>
    <hyperlink ref="C55" r:id="rId54"/>
    <hyperlink ref="C56" r:id="rId55"/>
    <hyperlink ref="C57" r:id="rId56"/>
    <hyperlink ref="C58" r:id="rId57"/>
    <hyperlink ref="C59" r:id="rId58"/>
    <hyperlink ref="C60" r:id="rId59"/>
    <hyperlink ref="C61" r:id="rId60"/>
    <hyperlink ref="C62" r:id="rId61"/>
    <hyperlink ref="C63" r:id="rId62"/>
    <hyperlink ref="C64" r:id="rId63"/>
    <hyperlink ref="C65" r:id="rId64"/>
    <hyperlink ref="C66" r:id="rId65"/>
    <hyperlink ref="C67" r:id="rId66"/>
    <hyperlink ref="C68" r:id="rId67"/>
    <hyperlink ref="C69" r:id="rId68"/>
    <hyperlink ref="C70" r:id="rId69"/>
    <hyperlink ref="C71" r:id="rId70"/>
    <hyperlink ref="C72" r:id="rId71"/>
    <hyperlink ref="C73" r:id="rId72"/>
    <hyperlink ref="C74" r:id="rId73"/>
    <hyperlink ref="C75" r:id="rId74"/>
    <hyperlink ref="C76" r:id="rId75"/>
    <hyperlink ref="C77" r:id="rId76"/>
    <hyperlink ref="C78" r:id="rId77"/>
    <hyperlink ref="C79" r:id="rId78"/>
    <hyperlink ref="C80" r:id="rId79"/>
    <hyperlink ref="C81" r:id="rId80"/>
    <hyperlink ref="C82" r:id="rId81"/>
    <hyperlink ref="C83" r:id="rId82"/>
    <hyperlink ref="C84" r:id="rId83"/>
    <hyperlink ref="C85" r:id="rId84"/>
    <hyperlink ref="C86" r:id="rId85"/>
    <hyperlink ref="C87" r:id="rId86"/>
    <hyperlink ref="C88" r:id="rId87"/>
    <hyperlink ref="C89" r:id="rId88"/>
    <hyperlink ref="C90" r:id="rId89"/>
    <hyperlink ref="C91" r:id="rId90"/>
    <hyperlink ref="C92" r:id="rId91"/>
    <hyperlink ref="C93" r:id="rId92"/>
    <hyperlink ref="C94" r:id="rId93"/>
    <hyperlink ref="C95" r:id="rId94"/>
    <hyperlink ref="C96" r:id="rId95"/>
    <hyperlink ref="C97" r:id="rId96"/>
    <hyperlink ref="C98" r:id="rId97"/>
    <hyperlink ref="C99" r:id="rId98"/>
    <hyperlink ref="C100" r:id="rId99"/>
    <hyperlink ref="C101" r:id="rId100"/>
    <hyperlink ref="C102" r:id="rId101"/>
    <hyperlink ref="C103" r:id="rId102"/>
    <hyperlink ref="C104" r:id="rId103"/>
    <hyperlink ref="C105" r:id="rId104"/>
    <hyperlink ref="C106" r:id="rId105"/>
    <hyperlink ref="C107" r:id="rId106"/>
    <hyperlink ref="C108" r:id="rId107"/>
    <hyperlink ref="C109" r:id="rId108"/>
    <hyperlink ref="C110" r:id="rId109"/>
    <hyperlink ref="C111" r:id="rId110"/>
    <hyperlink ref="C112" r:id="rId111"/>
    <hyperlink ref="C113" r:id="rId112"/>
    <hyperlink ref="C114" r:id="rId113"/>
    <hyperlink ref="C115" r:id="rId114"/>
    <hyperlink ref="C116" r:id="rId115"/>
    <hyperlink ref="C117" r:id="rId116"/>
    <hyperlink ref="C118" r:id="rId117"/>
    <hyperlink ref="C119" r:id="rId118"/>
    <hyperlink ref="C120" r:id="rId119"/>
    <hyperlink ref="C121" r:id="rId120"/>
    <hyperlink ref="C122" r:id="rId121"/>
    <hyperlink ref="C123" r:id="rId122"/>
    <hyperlink ref="C124" r:id="rId123"/>
    <hyperlink ref="C125" r:id="rId124"/>
    <hyperlink ref="C126" r:id="rId125"/>
    <hyperlink ref="C127" r:id="rId126"/>
    <hyperlink ref="C128" r:id="rId127"/>
    <hyperlink ref="C129" r:id="rId128"/>
    <hyperlink ref="C130" r:id="rId129"/>
    <hyperlink ref="C131" r:id="rId130"/>
    <hyperlink ref="C132" r:id="rId131"/>
    <hyperlink ref="C133" r:id="rId132"/>
    <hyperlink ref="C134" r:id="rId133"/>
    <hyperlink ref="C135" r:id="rId134"/>
    <hyperlink ref="C136" r:id="rId135"/>
    <hyperlink ref="C137" r:id="rId136"/>
    <hyperlink ref="C138" r:id="rId137"/>
    <hyperlink ref="C139" r:id="rId138"/>
    <hyperlink ref="C140" r:id="rId139"/>
    <hyperlink ref="C141" r:id="rId140"/>
    <hyperlink ref="C142" r:id="rId141"/>
    <hyperlink ref="C143" r:id="rId142"/>
    <hyperlink ref="C144" r:id="rId143"/>
    <hyperlink ref="C145" r:id="rId144"/>
    <hyperlink ref="C146" r:id="rId145"/>
    <hyperlink ref="C147" r:id="rId146"/>
    <hyperlink ref="C148" r:id="rId147"/>
    <hyperlink ref="C149" r:id="rId148"/>
    <hyperlink ref="C150" r:id="rId149"/>
    <hyperlink ref="C151" r:id="rId150"/>
    <hyperlink ref="C152" r:id="rId151"/>
    <hyperlink ref="C153" r:id="rId152"/>
    <hyperlink ref="C154" r:id="rId153"/>
    <hyperlink ref="C155" r:id="rId154"/>
    <hyperlink ref="C156" r:id="rId155"/>
    <hyperlink ref="C157" r:id="rId156"/>
    <hyperlink ref="C158" r:id="rId157"/>
    <hyperlink ref="C159" r:id="rId158"/>
    <hyperlink ref="C160" r:id="rId159"/>
    <hyperlink ref="C161" r:id="rId160"/>
    <hyperlink ref="C162" r:id="rId161"/>
    <hyperlink ref="C163" r:id="rId16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63"/>
  <sheetViews>
    <sheetView workbookViewId="0">
      <selection sqref="A1:XFD1048576"/>
    </sheetView>
  </sheetViews>
  <sheetFormatPr baseColWidth="10" defaultRowHeight="16" x14ac:dyDescent="0.2"/>
  <sheetData>
    <row r="1" spans="1:30" x14ac:dyDescent="0.2">
      <c r="A1" t="s">
        <v>141</v>
      </c>
      <c r="B1" t="s">
        <v>140</v>
      </c>
      <c r="C1" t="s">
        <v>139</v>
      </c>
      <c r="D1" t="s">
        <v>118</v>
      </c>
      <c r="E1" t="s">
        <v>120</v>
      </c>
      <c r="F1" t="s">
        <v>129</v>
      </c>
      <c r="G1" t="s">
        <v>130</v>
      </c>
      <c r="H1" t="s">
        <v>131</v>
      </c>
      <c r="I1" t="s">
        <v>135</v>
      </c>
      <c r="J1" t="s">
        <v>132</v>
      </c>
      <c r="K1" t="s">
        <v>133</v>
      </c>
      <c r="L1" t="s">
        <v>260</v>
      </c>
      <c r="M1" t="s">
        <v>134</v>
      </c>
      <c r="N1" t="s">
        <v>136</v>
      </c>
      <c r="O1" t="s">
        <v>137</v>
      </c>
      <c r="P1" t="s">
        <v>138</v>
      </c>
      <c r="Q1" t="s">
        <v>240</v>
      </c>
      <c r="R1" t="s">
        <v>241</v>
      </c>
      <c r="S1" t="s">
        <v>242</v>
      </c>
      <c r="T1" t="s">
        <v>243</v>
      </c>
      <c r="U1" t="s">
        <v>244</v>
      </c>
      <c r="V1" t="s">
        <v>245</v>
      </c>
      <c r="W1" t="s">
        <v>246</v>
      </c>
      <c r="X1" t="s">
        <v>247</v>
      </c>
      <c r="Y1" t="s">
        <v>248</v>
      </c>
      <c r="Z1" t="s">
        <v>249</v>
      </c>
      <c r="AA1" t="s">
        <v>250</v>
      </c>
      <c r="AB1" t="s">
        <v>251</v>
      </c>
      <c r="AC1" t="s">
        <v>252</v>
      </c>
      <c r="AD1" t="s">
        <v>253</v>
      </c>
    </row>
    <row r="2" spans="1:30" x14ac:dyDescent="0.2">
      <c r="A2">
        <v>1</v>
      </c>
      <c r="B2" t="s">
        <v>0</v>
      </c>
      <c r="C2" s="2" t="s">
        <v>7</v>
      </c>
      <c r="D2" t="s">
        <v>4</v>
      </c>
      <c r="E2" s="1">
        <v>1</v>
      </c>
      <c r="F2" s="1">
        <v>41</v>
      </c>
      <c r="G2" s="1">
        <v>32</v>
      </c>
      <c r="H2" s="1">
        <v>2</v>
      </c>
      <c r="I2" s="1">
        <v>7</v>
      </c>
      <c r="J2" s="1">
        <v>28.6</v>
      </c>
      <c r="K2" s="1">
        <v>5</v>
      </c>
      <c r="L2" s="1">
        <v>1</v>
      </c>
      <c r="M2" s="1">
        <v>80</v>
      </c>
      <c r="N2" s="1">
        <v>49</v>
      </c>
      <c r="O2" s="1">
        <v>29</v>
      </c>
      <c r="P2" s="1">
        <v>62.8</v>
      </c>
      <c r="Q2" s="1">
        <v>78</v>
      </c>
      <c r="R2" s="1">
        <v>37</v>
      </c>
      <c r="S2" s="1">
        <v>21</v>
      </c>
      <c r="T2" s="1">
        <v>8</v>
      </c>
      <c r="U2" s="1">
        <v>7</v>
      </c>
      <c r="V2" s="1">
        <v>4</v>
      </c>
      <c r="W2" s="1">
        <v>1</v>
      </c>
      <c r="X2" s="1">
        <v>30</v>
      </c>
      <c r="Y2" s="1">
        <v>20</v>
      </c>
      <c r="Z2" s="1">
        <v>12</v>
      </c>
      <c r="AA2" s="1">
        <v>5</v>
      </c>
      <c r="AB2" s="1">
        <v>62.8</v>
      </c>
      <c r="AC2" s="1">
        <v>3</v>
      </c>
      <c r="AD2" s="1">
        <v>7.3</v>
      </c>
    </row>
    <row r="3" spans="1:30" x14ac:dyDescent="0.2">
      <c r="A3">
        <v>2</v>
      </c>
      <c r="B3" t="s">
        <v>0</v>
      </c>
      <c r="C3" s="2" t="s">
        <v>11</v>
      </c>
      <c r="D3" t="s">
        <v>4</v>
      </c>
      <c r="E3" s="1">
        <v>1</v>
      </c>
      <c r="F3" s="1">
        <v>29</v>
      </c>
      <c r="G3" s="1">
        <v>37</v>
      </c>
      <c r="H3" s="1">
        <v>1</v>
      </c>
      <c r="I3" s="1">
        <v>4</v>
      </c>
      <c r="J3" s="1">
        <v>25</v>
      </c>
      <c r="K3" s="1">
        <v>3</v>
      </c>
      <c r="L3" s="1">
        <v>1</v>
      </c>
      <c r="M3" s="1">
        <v>66.7</v>
      </c>
      <c r="N3" s="1">
        <v>40</v>
      </c>
      <c r="O3" s="1">
        <v>28</v>
      </c>
      <c r="P3" s="1">
        <v>58.8</v>
      </c>
      <c r="Q3" s="1">
        <v>68</v>
      </c>
      <c r="R3" s="1">
        <v>31</v>
      </c>
      <c r="S3" s="1">
        <v>21</v>
      </c>
      <c r="T3" s="1">
        <v>7</v>
      </c>
      <c r="U3" s="1">
        <v>2</v>
      </c>
      <c r="V3" s="1">
        <v>2</v>
      </c>
      <c r="W3" s="1">
        <v>5</v>
      </c>
      <c r="X3" s="1">
        <v>38</v>
      </c>
      <c r="Y3" s="1">
        <v>12</v>
      </c>
      <c r="Z3" s="1">
        <v>21</v>
      </c>
      <c r="AA3" s="1">
        <v>4</v>
      </c>
      <c r="AB3" s="1">
        <v>58.8</v>
      </c>
      <c r="AC3" s="1">
        <v>3</v>
      </c>
      <c r="AD3" s="1">
        <v>10.3</v>
      </c>
    </row>
    <row r="4" spans="1:30" x14ac:dyDescent="0.2">
      <c r="A4">
        <v>3</v>
      </c>
      <c r="B4" t="s">
        <v>0</v>
      </c>
      <c r="C4" s="2" t="s">
        <v>10</v>
      </c>
      <c r="D4" t="s">
        <v>4</v>
      </c>
      <c r="E4" s="1">
        <v>1</v>
      </c>
      <c r="F4" s="1">
        <v>27</v>
      </c>
      <c r="G4" s="1">
        <v>32</v>
      </c>
      <c r="H4" s="1">
        <v>0</v>
      </c>
      <c r="I4" s="1">
        <v>0</v>
      </c>
      <c r="J4" s="1">
        <v>0</v>
      </c>
      <c r="K4" s="1">
        <v>5</v>
      </c>
      <c r="L4" s="1">
        <v>3</v>
      </c>
      <c r="M4" s="1">
        <v>40</v>
      </c>
      <c r="N4" s="1">
        <v>35</v>
      </c>
      <c r="O4" s="1">
        <v>39</v>
      </c>
      <c r="P4" s="1">
        <v>47.3</v>
      </c>
      <c r="Q4" s="1">
        <v>74</v>
      </c>
      <c r="R4" s="1">
        <v>33</v>
      </c>
      <c r="S4" s="1">
        <v>35</v>
      </c>
      <c r="T4" s="1">
        <v>0</v>
      </c>
      <c r="U4" s="1">
        <v>0</v>
      </c>
      <c r="V4" s="1">
        <v>2</v>
      </c>
      <c r="W4" s="1">
        <v>4</v>
      </c>
      <c r="X4" s="1">
        <v>23</v>
      </c>
      <c r="Y4" s="1">
        <v>17</v>
      </c>
      <c r="Z4" s="1">
        <v>5</v>
      </c>
      <c r="AA4" s="1">
        <v>4</v>
      </c>
      <c r="AB4" s="1">
        <v>47.3</v>
      </c>
      <c r="AC4" s="1">
        <v>5</v>
      </c>
      <c r="AD4" s="1">
        <v>18.5</v>
      </c>
    </row>
    <row r="5" spans="1:30" x14ac:dyDescent="0.2">
      <c r="A5">
        <v>4</v>
      </c>
      <c r="B5" t="s">
        <v>0</v>
      </c>
      <c r="C5" s="2" t="s">
        <v>3</v>
      </c>
      <c r="D5" t="s">
        <v>4</v>
      </c>
      <c r="E5" s="1">
        <v>1</v>
      </c>
      <c r="F5" s="1">
        <v>25</v>
      </c>
      <c r="G5" s="1">
        <v>37</v>
      </c>
      <c r="H5" s="1">
        <v>0</v>
      </c>
      <c r="I5" s="1">
        <v>2</v>
      </c>
      <c r="J5" s="1">
        <v>0</v>
      </c>
      <c r="K5" s="1">
        <v>3</v>
      </c>
      <c r="L5" s="1">
        <v>1</v>
      </c>
      <c r="M5" s="1">
        <v>66.7</v>
      </c>
      <c r="N5" s="1">
        <v>24</v>
      </c>
      <c r="O5" s="1">
        <v>33</v>
      </c>
      <c r="P5" s="1">
        <v>42.1</v>
      </c>
      <c r="Q5" s="1">
        <v>57</v>
      </c>
      <c r="R5" s="1">
        <v>22</v>
      </c>
      <c r="S5" s="1">
        <v>26</v>
      </c>
      <c r="T5" s="1">
        <v>0</v>
      </c>
      <c r="U5" s="1">
        <v>4</v>
      </c>
      <c r="V5" s="1">
        <v>2</v>
      </c>
      <c r="W5" s="1">
        <v>3</v>
      </c>
      <c r="X5" s="1">
        <v>15</v>
      </c>
      <c r="Y5" s="1">
        <v>9</v>
      </c>
      <c r="Z5" s="1">
        <v>6</v>
      </c>
      <c r="AA5" s="1">
        <v>6</v>
      </c>
      <c r="AB5" s="1">
        <v>42.1</v>
      </c>
      <c r="AC5" s="1">
        <v>3</v>
      </c>
      <c r="AD5" s="1">
        <v>12</v>
      </c>
    </row>
    <row r="6" spans="1:30" x14ac:dyDescent="0.2">
      <c r="A6">
        <v>5</v>
      </c>
      <c r="B6" t="s">
        <v>0</v>
      </c>
      <c r="C6" s="2" t="s">
        <v>18</v>
      </c>
      <c r="D6" t="s">
        <v>2</v>
      </c>
      <c r="E6" s="1">
        <v>0</v>
      </c>
      <c r="F6" s="1">
        <v>36</v>
      </c>
      <c r="G6" s="1">
        <v>32</v>
      </c>
      <c r="H6" s="1">
        <v>1</v>
      </c>
      <c r="I6" s="1">
        <v>3</v>
      </c>
      <c r="J6" s="1">
        <v>33.299999999999997</v>
      </c>
      <c r="K6" s="1">
        <v>5</v>
      </c>
      <c r="L6" s="1">
        <v>2</v>
      </c>
      <c r="M6" s="1">
        <v>60</v>
      </c>
      <c r="N6" s="1">
        <v>38</v>
      </c>
      <c r="O6" s="1">
        <v>29</v>
      </c>
      <c r="P6" s="1">
        <v>56.7</v>
      </c>
      <c r="Q6" s="1">
        <v>67</v>
      </c>
      <c r="R6" s="1">
        <v>28</v>
      </c>
      <c r="S6" s="1">
        <v>23</v>
      </c>
      <c r="T6" s="1">
        <v>5</v>
      </c>
      <c r="U6" s="1">
        <v>2</v>
      </c>
      <c r="V6" s="1">
        <v>5</v>
      </c>
      <c r="W6" s="1">
        <v>4</v>
      </c>
      <c r="X6" s="1">
        <v>46</v>
      </c>
      <c r="Y6" s="1">
        <v>16</v>
      </c>
      <c r="Z6" s="1">
        <v>12</v>
      </c>
      <c r="AA6" s="1">
        <v>6</v>
      </c>
      <c r="AB6" s="1">
        <v>56.7</v>
      </c>
      <c r="AC6" s="1">
        <v>3</v>
      </c>
      <c r="AD6" s="1">
        <v>8.3000000000000007</v>
      </c>
    </row>
    <row r="7" spans="1:30" x14ac:dyDescent="0.2">
      <c r="A7">
        <v>6</v>
      </c>
      <c r="B7" t="s">
        <v>0</v>
      </c>
      <c r="C7" s="2" t="s">
        <v>14</v>
      </c>
      <c r="D7" t="s">
        <v>2</v>
      </c>
      <c r="E7" s="1">
        <v>0</v>
      </c>
      <c r="F7" s="1">
        <v>40</v>
      </c>
      <c r="G7" s="1">
        <v>23</v>
      </c>
      <c r="H7" s="1">
        <v>1</v>
      </c>
      <c r="I7" s="1">
        <v>4</v>
      </c>
      <c r="J7" s="1">
        <v>25</v>
      </c>
      <c r="K7" s="1">
        <v>4</v>
      </c>
      <c r="L7" s="1">
        <v>1</v>
      </c>
      <c r="M7" s="1">
        <v>75</v>
      </c>
      <c r="N7" s="1">
        <v>44</v>
      </c>
      <c r="O7" s="1">
        <v>25</v>
      </c>
      <c r="P7" s="1">
        <v>63.8</v>
      </c>
      <c r="Q7" s="1">
        <v>69</v>
      </c>
      <c r="R7" s="1">
        <v>29</v>
      </c>
      <c r="S7" s="1">
        <v>21</v>
      </c>
      <c r="T7" s="1">
        <v>9</v>
      </c>
      <c r="U7" s="1">
        <v>1</v>
      </c>
      <c r="V7" s="1">
        <v>6</v>
      </c>
      <c r="W7" s="1">
        <v>3</v>
      </c>
      <c r="X7" s="1">
        <v>32</v>
      </c>
      <c r="Y7" s="1">
        <v>9</v>
      </c>
      <c r="Z7" s="1">
        <v>15</v>
      </c>
      <c r="AA7" s="1">
        <v>7</v>
      </c>
      <c r="AB7" s="1">
        <v>63.8</v>
      </c>
      <c r="AC7" s="1">
        <v>1</v>
      </c>
      <c r="AD7" s="1">
        <v>2.5</v>
      </c>
    </row>
    <row r="8" spans="1:30" x14ac:dyDescent="0.2">
      <c r="A8">
        <v>7</v>
      </c>
      <c r="B8" t="s">
        <v>0</v>
      </c>
      <c r="C8" s="2" t="s">
        <v>1</v>
      </c>
      <c r="D8" t="s">
        <v>2</v>
      </c>
      <c r="E8" s="1">
        <v>1</v>
      </c>
      <c r="F8" s="1">
        <v>28</v>
      </c>
      <c r="G8" s="1">
        <v>27</v>
      </c>
      <c r="H8" s="1">
        <v>0</v>
      </c>
      <c r="I8" s="1">
        <v>4</v>
      </c>
      <c r="J8" s="1">
        <v>0</v>
      </c>
      <c r="K8" s="1">
        <v>3</v>
      </c>
      <c r="L8" s="1">
        <v>0</v>
      </c>
      <c r="M8" s="1">
        <v>100</v>
      </c>
      <c r="N8" s="1">
        <v>37</v>
      </c>
      <c r="O8" s="1">
        <v>27</v>
      </c>
      <c r="P8" s="1">
        <v>57.8</v>
      </c>
      <c r="Q8" s="1">
        <v>64</v>
      </c>
      <c r="R8" s="1">
        <v>32</v>
      </c>
      <c r="S8" s="1">
        <v>21</v>
      </c>
      <c r="T8" s="1">
        <v>4</v>
      </c>
      <c r="U8" s="1">
        <v>2</v>
      </c>
      <c r="V8" s="1">
        <v>1</v>
      </c>
      <c r="W8" s="1">
        <v>4</v>
      </c>
      <c r="X8" s="1">
        <v>39</v>
      </c>
      <c r="Y8" s="1">
        <v>24</v>
      </c>
      <c r="Z8" s="1">
        <v>12</v>
      </c>
      <c r="AA8" s="1">
        <v>13</v>
      </c>
      <c r="AB8" s="1">
        <v>57.8</v>
      </c>
      <c r="AC8" s="1">
        <v>6</v>
      </c>
      <c r="AD8" s="1">
        <v>21.4</v>
      </c>
    </row>
    <row r="9" spans="1:30" x14ac:dyDescent="0.2">
      <c r="A9">
        <v>8</v>
      </c>
      <c r="B9" t="s">
        <v>0</v>
      </c>
      <c r="C9" s="2" t="s">
        <v>12</v>
      </c>
      <c r="D9" t="s">
        <v>2</v>
      </c>
      <c r="E9" s="1">
        <v>1</v>
      </c>
      <c r="F9" s="1">
        <v>39</v>
      </c>
      <c r="G9" s="1">
        <v>32</v>
      </c>
      <c r="H9" s="1">
        <v>0</v>
      </c>
      <c r="I9" s="1">
        <v>4</v>
      </c>
      <c r="J9" s="1">
        <v>0</v>
      </c>
      <c r="K9" s="1">
        <v>3</v>
      </c>
      <c r="L9" s="1">
        <v>1</v>
      </c>
      <c r="M9" s="1">
        <v>66.7</v>
      </c>
      <c r="N9" s="1">
        <v>38</v>
      </c>
      <c r="O9" s="1">
        <v>23</v>
      </c>
      <c r="P9" s="1">
        <v>62.3</v>
      </c>
      <c r="Q9" s="1">
        <v>61</v>
      </c>
      <c r="R9" s="1">
        <v>28</v>
      </c>
      <c r="S9" s="1">
        <v>18</v>
      </c>
      <c r="T9" s="1">
        <v>4</v>
      </c>
      <c r="U9" s="1">
        <v>5</v>
      </c>
      <c r="V9" s="1">
        <v>6</v>
      </c>
      <c r="W9" s="1">
        <v>0</v>
      </c>
      <c r="X9" s="1">
        <v>22</v>
      </c>
      <c r="Y9" s="1">
        <v>20</v>
      </c>
      <c r="Z9" s="1">
        <v>10</v>
      </c>
      <c r="AA9" s="1">
        <v>11</v>
      </c>
      <c r="AB9" s="1">
        <v>62.3</v>
      </c>
      <c r="AC9" s="1">
        <v>4</v>
      </c>
      <c r="AD9" s="1">
        <v>10.3</v>
      </c>
    </row>
    <row r="10" spans="1:30" x14ac:dyDescent="0.2">
      <c r="A10">
        <v>9</v>
      </c>
      <c r="B10" t="s">
        <v>0</v>
      </c>
      <c r="C10" s="2" t="s">
        <v>6</v>
      </c>
      <c r="D10" t="s">
        <v>2</v>
      </c>
      <c r="E10" s="1">
        <v>1</v>
      </c>
      <c r="F10" s="1">
        <v>64</v>
      </c>
      <c r="G10" s="1">
        <v>38</v>
      </c>
      <c r="H10" s="1">
        <v>0</v>
      </c>
      <c r="I10" s="1">
        <v>4</v>
      </c>
      <c r="J10" s="1">
        <v>0</v>
      </c>
      <c r="K10" s="1">
        <v>3</v>
      </c>
      <c r="L10" s="1">
        <v>1</v>
      </c>
      <c r="M10" s="1">
        <v>66.7</v>
      </c>
      <c r="N10" s="1">
        <v>50</v>
      </c>
      <c r="O10" s="1">
        <v>33</v>
      </c>
      <c r="P10" s="1">
        <v>60.2</v>
      </c>
      <c r="Q10" s="1">
        <v>83</v>
      </c>
      <c r="R10" s="1">
        <v>41</v>
      </c>
      <c r="S10" s="1">
        <v>30</v>
      </c>
      <c r="T10" s="1">
        <v>5</v>
      </c>
      <c r="U10" s="1">
        <v>0</v>
      </c>
      <c r="V10" s="1">
        <v>4</v>
      </c>
      <c r="W10" s="1">
        <v>3</v>
      </c>
      <c r="X10" s="1">
        <v>41</v>
      </c>
      <c r="Y10" s="1">
        <v>12</v>
      </c>
      <c r="Z10" s="1">
        <v>21</v>
      </c>
      <c r="AA10" s="1">
        <v>9</v>
      </c>
      <c r="AB10" s="1">
        <v>60.2</v>
      </c>
      <c r="AC10" s="1">
        <v>4</v>
      </c>
      <c r="AD10" s="1">
        <v>6.3</v>
      </c>
    </row>
    <row r="11" spans="1:30" x14ac:dyDescent="0.2">
      <c r="A11">
        <v>10</v>
      </c>
      <c r="B11" t="s">
        <v>0</v>
      </c>
      <c r="C11" s="2" t="s">
        <v>16</v>
      </c>
      <c r="D11" t="s">
        <v>2</v>
      </c>
      <c r="E11" s="1">
        <v>0</v>
      </c>
      <c r="F11" s="1">
        <v>35</v>
      </c>
      <c r="G11" s="1">
        <v>35</v>
      </c>
      <c r="H11" s="1">
        <v>0</v>
      </c>
      <c r="I11" s="1">
        <v>3</v>
      </c>
      <c r="J11" s="1">
        <v>0</v>
      </c>
      <c r="K11" s="1">
        <v>7</v>
      </c>
      <c r="L11" s="1">
        <v>2</v>
      </c>
      <c r="M11" s="1">
        <v>71.400000000000006</v>
      </c>
      <c r="N11" s="1">
        <v>32</v>
      </c>
      <c r="O11" s="1">
        <v>39</v>
      </c>
      <c r="P11" s="1">
        <v>45.1</v>
      </c>
      <c r="Q11" s="1">
        <v>71</v>
      </c>
      <c r="R11" s="1">
        <v>22</v>
      </c>
      <c r="S11" s="1">
        <v>31</v>
      </c>
      <c r="T11" s="1">
        <v>4</v>
      </c>
      <c r="U11" s="1">
        <v>0</v>
      </c>
      <c r="V11" s="1">
        <v>6</v>
      </c>
      <c r="W11" s="1">
        <v>8</v>
      </c>
      <c r="X11" s="1">
        <v>46</v>
      </c>
      <c r="Y11" s="1">
        <v>19</v>
      </c>
      <c r="Z11" s="1">
        <v>9</v>
      </c>
      <c r="AA11" s="1">
        <v>8</v>
      </c>
      <c r="AB11" s="1">
        <v>45.1</v>
      </c>
      <c r="AC11" s="1">
        <v>1</v>
      </c>
      <c r="AD11" s="1">
        <v>2.9</v>
      </c>
    </row>
    <row r="12" spans="1:30" x14ac:dyDescent="0.2">
      <c r="A12">
        <v>11</v>
      </c>
      <c r="B12" t="s">
        <v>0</v>
      </c>
      <c r="C12" s="2" t="s">
        <v>5</v>
      </c>
      <c r="D12" t="s">
        <v>2</v>
      </c>
      <c r="E12" s="1">
        <v>1</v>
      </c>
      <c r="F12" s="1">
        <v>30</v>
      </c>
      <c r="G12" s="1">
        <v>24</v>
      </c>
      <c r="H12" s="1">
        <v>0</v>
      </c>
      <c r="I12" s="1">
        <v>1</v>
      </c>
      <c r="J12" s="1">
        <v>0</v>
      </c>
      <c r="K12" s="1">
        <v>1</v>
      </c>
      <c r="L12" s="1">
        <v>0</v>
      </c>
      <c r="M12" s="1">
        <v>100</v>
      </c>
      <c r="N12" s="1">
        <v>28</v>
      </c>
      <c r="O12" s="1">
        <v>22</v>
      </c>
      <c r="P12" s="1">
        <v>56</v>
      </c>
      <c r="Q12" s="1">
        <v>50</v>
      </c>
      <c r="R12" s="1">
        <v>26</v>
      </c>
      <c r="S12" s="1">
        <v>21</v>
      </c>
      <c r="T12" s="1">
        <v>1</v>
      </c>
      <c r="U12" s="1">
        <v>0</v>
      </c>
      <c r="V12" s="1">
        <v>1</v>
      </c>
      <c r="W12" s="1">
        <v>1</v>
      </c>
      <c r="X12" s="1">
        <v>39</v>
      </c>
      <c r="Y12" s="1">
        <v>16</v>
      </c>
      <c r="Z12" s="1">
        <v>10</v>
      </c>
      <c r="AA12" s="1">
        <v>7</v>
      </c>
      <c r="AB12" s="1">
        <v>56</v>
      </c>
      <c r="AC12" s="1">
        <v>2</v>
      </c>
      <c r="AD12" s="1">
        <v>6.7</v>
      </c>
    </row>
    <row r="13" spans="1:30" x14ac:dyDescent="0.2">
      <c r="A13">
        <v>12</v>
      </c>
      <c r="B13" t="s">
        <v>0</v>
      </c>
      <c r="C13" s="2" t="s">
        <v>17</v>
      </c>
      <c r="D13" t="s">
        <v>9</v>
      </c>
      <c r="E13" s="1">
        <v>0</v>
      </c>
      <c r="F13" s="1">
        <v>29</v>
      </c>
      <c r="G13" s="1">
        <v>46</v>
      </c>
      <c r="H13" s="1">
        <v>0</v>
      </c>
      <c r="I13" s="1">
        <v>4</v>
      </c>
      <c r="J13" s="1">
        <v>0</v>
      </c>
      <c r="K13" s="1">
        <v>5</v>
      </c>
      <c r="L13" s="1">
        <v>0</v>
      </c>
      <c r="M13" s="1">
        <v>100</v>
      </c>
      <c r="N13" s="1">
        <v>40</v>
      </c>
      <c r="O13" s="1">
        <v>31</v>
      </c>
      <c r="P13" s="1">
        <v>56.3</v>
      </c>
      <c r="Q13" s="1">
        <v>71</v>
      </c>
      <c r="R13" s="1">
        <v>31</v>
      </c>
      <c r="S13" s="1">
        <v>25</v>
      </c>
      <c r="T13" s="1">
        <v>3</v>
      </c>
      <c r="U13" s="1">
        <v>2</v>
      </c>
      <c r="V13" s="1">
        <v>6</v>
      </c>
      <c r="W13" s="1">
        <v>4</v>
      </c>
      <c r="X13" s="1">
        <v>28</v>
      </c>
      <c r="Y13" s="1">
        <v>19</v>
      </c>
      <c r="Z13" s="1">
        <v>17</v>
      </c>
      <c r="AA13" s="1">
        <v>4</v>
      </c>
      <c r="AB13" s="1">
        <v>56.3</v>
      </c>
      <c r="AC13" s="1">
        <v>2</v>
      </c>
      <c r="AD13" s="1">
        <v>6.9</v>
      </c>
    </row>
    <row r="14" spans="1:30" x14ac:dyDescent="0.2">
      <c r="A14">
        <v>13</v>
      </c>
      <c r="B14" t="s">
        <v>0</v>
      </c>
      <c r="C14" s="2" t="s">
        <v>13</v>
      </c>
      <c r="D14" t="s">
        <v>9</v>
      </c>
      <c r="E14" s="1">
        <v>1</v>
      </c>
      <c r="F14" s="1">
        <v>27</v>
      </c>
      <c r="G14" s="1">
        <v>33</v>
      </c>
      <c r="H14" s="1">
        <v>1</v>
      </c>
      <c r="I14" s="1">
        <v>2</v>
      </c>
      <c r="J14" s="1">
        <v>50</v>
      </c>
      <c r="K14" s="1">
        <v>3</v>
      </c>
      <c r="L14" s="1">
        <v>0</v>
      </c>
      <c r="M14" s="1">
        <v>100</v>
      </c>
      <c r="N14" s="1">
        <v>34</v>
      </c>
      <c r="O14" s="1">
        <v>31</v>
      </c>
      <c r="P14" s="1">
        <v>52.3</v>
      </c>
      <c r="Q14" s="1">
        <v>65</v>
      </c>
      <c r="R14" s="1">
        <v>28</v>
      </c>
      <c r="S14" s="1">
        <v>30</v>
      </c>
      <c r="T14" s="1">
        <v>2</v>
      </c>
      <c r="U14" s="1">
        <v>0</v>
      </c>
      <c r="V14" s="1">
        <v>4</v>
      </c>
      <c r="W14" s="1">
        <v>1</v>
      </c>
      <c r="X14" s="1">
        <v>20</v>
      </c>
      <c r="Y14" s="1">
        <v>10</v>
      </c>
      <c r="Z14" s="1">
        <v>13</v>
      </c>
      <c r="AA14" s="1">
        <v>7</v>
      </c>
      <c r="AB14" s="1">
        <v>52.3</v>
      </c>
      <c r="AC14" s="1">
        <v>5</v>
      </c>
      <c r="AD14" s="1">
        <v>18.5</v>
      </c>
    </row>
    <row r="15" spans="1:30" x14ac:dyDescent="0.2">
      <c r="A15">
        <v>14</v>
      </c>
      <c r="B15" t="s">
        <v>0</v>
      </c>
      <c r="C15" s="2" t="s">
        <v>15</v>
      </c>
      <c r="D15" t="s">
        <v>9</v>
      </c>
      <c r="E15" s="1">
        <v>0</v>
      </c>
      <c r="F15" s="1">
        <v>20</v>
      </c>
      <c r="G15" s="1">
        <v>40</v>
      </c>
      <c r="H15" s="1">
        <v>1</v>
      </c>
      <c r="I15" s="1">
        <v>2</v>
      </c>
      <c r="J15" s="1">
        <v>50</v>
      </c>
      <c r="K15" s="1">
        <v>4</v>
      </c>
      <c r="L15" s="1">
        <v>1</v>
      </c>
      <c r="M15" s="1">
        <v>75</v>
      </c>
      <c r="N15" s="1">
        <v>28</v>
      </c>
      <c r="O15" s="1">
        <v>35</v>
      </c>
      <c r="P15" s="1">
        <v>44.4</v>
      </c>
      <c r="Q15" s="1">
        <v>63</v>
      </c>
      <c r="R15" s="1">
        <v>24</v>
      </c>
      <c r="S15" s="1">
        <v>31</v>
      </c>
      <c r="T15" s="1">
        <v>1</v>
      </c>
      <c r="U15" s="1">
        <v>1</v>
      </c>
      <c r="V15" s="1">
        <v>3</v>
      </c>
      <c r="W15" s="1">
        <v>3</v>
      </c>
      <c r="X15" s="1">
        <v>24</v>
      </c>
      <c r="Y15" s="1">
        <v>22</v>
      </c>
      <c r="Z15" s="1">
        <v>13</v>
      </c>
      <c r="AA15" s="1">
        <v>5</v>
      </c>
      <c r="AB15" s="1">
        <v>44.4</v>
      </c>
      <c r="AC15" s="1">
        <v>1</v>
      </c>
      <c r="AD15" s="1">
        <v>5</v>
      </c>
    </row>
    <row r="16" spans="1:30" x14ac:dyDescent="0.2">
      <c r="A16">
        <v>15</v>
      </c>
      <c r="B16" t="s">
        <v>0</v>
      </c>
      <c r="C16" s="2" t="s">
        <v>8</v>
      </c>
      <c r="D16" t="s">
        <v>9</v>
      </c>
      <c r="E16" s="1">
        <v>1</v>
      </c>
      <c r="F16" s="1">
        <v>37</v>
      </c>
      <c r="G16" s="1">
        <v>34</v>
      </c>
      <c r="H16" s="1">
        <v>0</v>
      </c>
      <c r="I16" s="1">
        <v>2</v>
      </c>
      <c r="J16" s="1">
        <v>0</v>
      </c>
      <c r="K16" s="1">
        <v>5</v>
      </c>
      <c r="L16" s="1">
        <v>0</v>
      </c>
      <c r="M16" s="1">
        <v>100</v>
      </c>
      <c r="N16" s="1">
        <v>40</v>
      </c>
      <c r="O16" s="1">
        <v>35</v>
      </c>
      <c r="P16" s="1">
        <v>53.3</v>
      </c>
      <c r="Q16" s="1">
        <v>75</v>
      </c>
      <c r="R16" s="1">
        <v>31</v>
      </c>
      <c r="S16" s="1">
        <v>32</v>
      </c>
      <c r="T16" s="1">
        <v>3</v>
      </c>
      <c r="U16" s="1">
        <v>1</v>
      </c>
      <c r="V16" s="1">
        <v>6</v>
      </c>
      <c r="W16" s="1">
        <v>2</v>
      </c>
      <c r="X16" s="1">
        <v>30</v>
      </c>
      <c r="Y16" s="1">
        <v>20</v>
      </c>
      <c r="Z16" s="1">
        <v>12</v>
      </c>
      <c r="AA16" s="1">
        <v>12</v>
      </c>
      <c r="AB16" s="1">
        <v>53.3</v>
      </c>
      <c r="AC16" s="1">
        <v>3</v>
      </c>
      <c r="AD16" s="1">
        <v>8.1</v>
      </c>
    </row>
    <row r="17" spans="1:30" x14ac:dyDescent="0.2">
      <c r="A17">
        <v>16</v>
      </c>
      <c r="B17" t="s">
        <v>0</v>
      </c>
      <c r="C17" s="2" t="s">
        <v>261</v>
      </c>
      <c r="D17" t="s">
        <v>9</v>
      </c>
      <c r="E17" s="1">
        <v>0</v>
      </c>
      <c r="F17" s="1">
        <v>33</v>
      </c>
      <c r="G17" s="1">
        <v>29</v>
      </c>
      <c r="H17" s="1">
        <v>0</v>
      </c>
      <c r="I17" s="1">
        <v>4</v>
      </c>
      <c r="J17" s="1">
        <v>0</v>
      </c>
      <c r="K17" s="1">
        <v>2</v>
      </c>
      <c r="L17" s="1">
        <v>1</v>
      </c>
      <c r="M17" s="1">
        <v>50</v>
      </c>
      <c r="N17" s="1">
        <v>31</v>
      </c>
      <c r="O17" s="1">
        <v>27</v>
      </c>
      <c r="P17" s="1">
        <v>53.4</v>
      </c>
      <c r="Q17" s="1">
        <v>58</v>
      </c>
      <c r="R17" s="1">
        <v>25</v>
      </c>
      <c r="S17" s="1">
        <v>25</v>
      </c>
      <c r="T17" s="1">
        <v>3</v>
      </c>
      <c r="U17" s="1">
        <v>2</v>
      </c>
      <c r="V17" s="1">
        <v>3</v>
      </c>
      <c r="W17" s="1">
        <v>0</v>
      </c>
      <c r="X17" s="1">
        <v>32</v>
      </c>
      <c r="Y17" s="1">
        <v>18</v>
      </c>
      <c r="Z17" s="1">
        <v>15</v>
      </c>
      <c r="AA17" s="1">
        <v>6</v>
      </c>
      <c r="AB17" s="1">
        <v>53.4</v>
      </c>
      <c r="AC17" s="1">
        <v>1</v>
      </c>
      <c r="AD17" s="1">
        <v>3</v>
      </c>
    </row>
    <row r="18" spans="1:30" x14ac:dyDescent="0.2">
      <c r="A18">
        <v>17</v>
      </c>
      <c r="B18" t="s">
        <v>0</v>
      </c>
      <c r="C18" s="2" t="s">
        <v>262</v>
      </c>
      <c r="D18" t="s">
        <v>9</v>
      </c>
      <c r="E18" s="1">
        <v>0</v>
      </c>
      <c r="F18" s="1">
        <v>41</v>
      </c>
      <c r="G18" s="1">
        <v>18</v>
      </c>
      <c r="H18" s="1">
        <v>0</v>
      </c>
      <c r="I18" s="1">
        <v>4</v>
      </c>
      <c r="J18" s="1">
        <v>0</v>
      </c>
      <c r="K18" s="1">
        <v>3</v>
      </c>
      <c r="L18" s="1">
        <v>0</v>
      </c>
      <c r="M18" s="1">
        <v>100</v>
      </c>
      <c r="N18" s="1">
        <v>43</v>
      </c>
      <c r="O18" s="1">
        <v>26</v>
      </c>
      <c r="P18" s="1">
        <v>62.3</v>
      </c>
      <c r="Q18" s="1">
        <v>69</v>
      </c>
      <c r="R18" s="1">
        <v>32</v>
      </c>
      <c r="S18" s="1">
        <v>21</v>
      </c>
      <c r="T18" s="1">
        <v>8</v>
      </c>
      <c r="U18" s="1">
        <v>3</v>
      </c>
      <c r="V18" s="1">
        <v>3</v>
      </c>
      <c r="W18" s="1">
        <v>2</v>
      </c>
      <c r="X18" s="1">
        <v>21</v>
      </c>
      <c r="Y18" s="1">
        <v>9</v>
      </c>
      <c r="Z18" s="1">
        <v>11</v>
      </c>
      <c r="AA18" s="1">
        <v>7</v>
      </c>
      <c r="AB18" s="1">
        <v>62.3</v>
      </c>
      <c r="AC18" s="1">
        <v>3</v>
      </c>
      <c r="AD18" s="1">
        <v>7.3</v>
      </c>
    </row>
    <row r="19" spans="1:30" x14ac:dyDescent="0.2">
      <c r="A19">
        <v>18</v>
      </c>
      <c r="B19" t="s">
        <v>55</v>
      </c>
      <c r="C19" s="2" t="s">
        <v>56</v>
      </c>
      <c r="D19" t="s">
        <v>57</v>
      </c>
      <c r="E19" s="1">
        <v>1</v>
      </c>
      <c r="F19" s="1">
        <v>25</v>
      </c>
      <c r="G19" s="1">
        <v>27</v>
      </c>
      <c r="H19" s="1">
        <v>0</v>
      </c>
      <c r="I19" s="1">
        <v>4</v>
      </c>
      <c r="J19" s="1">
        <v>0</v>
      </c>
      <c r="K19" s="1">
        <v>2</v>
      </c>
      <c r="L19" s="1">
        <v>0</v>
      </c>
      <c r="M19" s="1">
        <v>100</v>
      </c>
      <c r="N19" s="1">
        <v>26</v>
      </c>
      <c r="O19" s="1">
        <v>26</v>
      </c>
      <c r="P19" s="1">
        <v>50</v>
      </c>
      <c r="Q19" s="1">
        <v>52</v>
      </c>
      <c r="R19" s="1">
        <v>23</v>
      </c>
      <c r="S19" s="1">
        <v>21</v>
      </c>
      <c r="T19" s="1">
        <v>3</v>
      </c>
      <c r="U19" s="1">
        <v>4</v>
      </c>
      <c r="V19" s="1">
        <v>0</v>
      </c>
      <c r="W19" s="1">
        <v>1</v>
      </c>
      <c r="X19" s="1">
        <v>27</v>
      </c>
      <c r="Y19" s="1">
        <v>19</v>
      </c>
      <c r="Z19" s="1">
        <v>5</v>
      </c>
      <c r="AA19" s="1">
        <v>5</v>
      </c>
      <c r="AB19" s="1">
        <v>50</v>
      </c>
      <c r="AC19" s="1">
        <v>2</v>
      </c>
      <c r="AD19" s="1">
        <v>8</v>
      </c>
    </row>
    <row r="20" spans="1:30" x14ac:dyDescent="0.2">
      <c r="A20">
        <v>19</v>
      </c>
      <c r="B20" t="s">
        <v>55</v>
      </c>
      <c r="C20" s="2" t="s">
        <v>62</v>
      </c>
      <c r="D20" t="s">
        <v>57</v>
      </c>
      <c r="E20" s="1">
        <v>0</v>
      </c>
      <c r="F20" s="1">
        <v>29</v>
      </c>
      <c r="G20" s="1">
        <v>29</v>
      </c>
      <c r="H20" s="1">
        <v>1</v>
      </c>
      <c r="I20" s="1">
        <v>3</v>
      </c>
      <c r="J20" s="1">
        <v>33.299999999999997</v>
      </c>
      <c r="K20" s="1">
        <v>4</v>
      </c>
      <c r="L20" s="1">
        <v>1</v>
      </c>
      <c r="M20" s="1">
        <v>75</v>
      </c>
      <c r="N20" s="1">
        <v>23</v>
      </c>
      <c r="O20" s="1">
        <v>27</v>
      </c>
      <c r="P20" s="1">
        <v>46</v>
      </c>
      <c r="Q20" s="1">
        <v>50</v>
      </c>
      <c r="R20" s="1">
        <v>20</v>
      </c>
      <c r="S20" s="1">
        <v>20</v>
      </c>
      <c r="T20" s="1">
        <v>1</v>
      </c>
      <c r="U20" s="1">
        <v>2</v>
      </c>
      <c r="V20" s="1">
        <v>2</v>
      </c>
      <c r="W20" s="1">
        <v>5</v>
      </c>
      <c r="X20" s="1">
        <v>53</v>
      </c>
      <c r="Y20" s="1">
        <v>17</v>
      </c>
      <c r="Z20" s="1">
        <v>12</v>
      </c>
      <c r="AA20" s="1">
        <v>3</v>
      </c>
      <c r="AB20" s="1">
        <v>46</v>
      </c>
      <c r="AC20" s="1">
        <v>3</v>
      </c>
      <c r="AD20" s="1">
        <v>10.3</v>
      </c>
    </row>
    <row r="21" spans="1:30" x14ac:dyDescent="0.2">
      <c r="A21">
        <v>20</v>
      </c>
      <c r="B21" t="s">
        <v>55</v>
      </c>
      <c r="C21" s="2" t="s">
        <v>63</v>
      </c>
      <c r="D21" t="s">
        <v>57</v>
      </c>
      <c r="E21" s="1">
        <v>0</v>
      </c>
      <c r="F21" s="1">
        <v>20</v>
      </c>
      <c r="G21" s="1">
        <v>32</v>
      </c>
      <c r="H21" s="1">
        <v>1</v>
      </c>
      <c r="I21" s="1">
        <v>3</v>
      </c>
      <c r="J21" s="1">
        <v>33.299999999999997</v>
      </c>
      <c r="K21" s="1">
        <v>4</v>
      </c>
      <c r="L21" s="1">
        <v>2</v>
      </c>
      <c r="M21" s="1">
        <v>50</v>
      </c>
      <c r="N21" s="1">
        <v>28</v>
      </c>
      <c r="O21" s="1">
        <v>34</v>
      </c>
      <c r="P21" s="1">
        <v>45.2</v>
      </c>
      <c r="Q21" s="1">
        <v>62</v>
      </c>
      <c r="R21" s="1">
        <v>23</v>
      </c>
      <c r="S21" s="1">
        <v>26</v>
      </c>
      <c r="T21" s="1">
        <v>4</v>
      </c>
      <c r="U21" s="1">
        <v>1</v>
      </c>
      <c r="V21" s="1">
        <v>1</v>
      </c>
      <c r="W21" s="1">
        <v>7</v>
      </c>
      <c r="X21" s="1">
        <v>44</v>
      </c>
      <c r="Y21" s="1">
        <v>16</v>
      </c>
      <c r="Z21" s="1">
        <v>9</v>
      </c>
      <c r="AA21" s="1">
        <v>19</v>
      </c>
      <c r="AB21" s="1">
        <v>45.2</v>
      </c>
      <c r="AC21" s="1">
        <v>3</v>
      </c>
      <c r="AD21" s="1">
        <v>15</v>
      </c>
    </row>
    <row r="22" spans="1:30" x14ac:dyDescent="0.2">
      <c r="A22">
        <v>21</v>
      </c>
      <c r="B22" t="s">
        <v>55</v>
      </c>
      <c r="C22" s="2" t="s">
        <v>65</v>
      </c>
      <c r="D22" t="s">
        <v>57</v>
      </c>
      <c r="E22" s="1">
        <v>0</v>
      </c>
      <c r="F22" s="1">
        <v>22</v>
      </c>
      <c r="G22" s="1">
        <v>27</v>
      </c>
      <c r="H22" s="1">
        <v>0</v>
      </c>
      <c r="I22" s="1">
        <v>1</v>
      </c>
      <c r="J22" s="1">
        <v>0</v>
      </c>
      <c r="K22" s="1">
        <v>3</v>
      </c>
      <c r="L22" s="1">
        <v>0</v>
      </c>
      <c r="M22" s="1">
        <v>100</v>
      </c>
      <c r="N22" s="1">
        <v>25</v>
      </c>
      <c r="O22" s="1">
        <v>29</v>
      </c>
      <c r="P22" s="1">
        <v>46.3</v>
      </c>
      <c r="Q22" s="1">
        <v>54</v>
      </c>
      <c r="R22" s="1">
        <v>23</v>
      </c>
      <c r="S22" s="1">
        <v>23</v>
      </c>
      <c r="T22" s="1">
        <v>2</v>
      </c>
      <c r="U22" s="1">
        <v>1</v>
      </c>
      <c r="V22" s="1">
        <v>0</v>
      </c>
      <c r="W22" s="1">
        <v>5</v>
      </c>
      <c r="X22" s="1">
        <v>37</v>
      </c>
      <c r="Y22" s="1">
        <v>12</v>
      </c>
      <c r="Z22" s="1">
        <v>8</v>
      </c>
      <c r="AA22" s="1">
        <v>9</v>
      </c>
      <c r="AB22" s="1">
        <v>46.3</v>
      </c>
      <c r="AC22" s="1">
        <v>0</v>
      </c>
      <c r="AD22" s="1">
        <v>0</v>
      </c>
    </row>
    <row r="23" spans="1:30" x14ac:dyDescent="0.2">
      <c r="A23">
        <v>22</v>
      </c>
      <c r="B23" t="s">
        <v>55</v>
      </c>
      <c r="C23" s="2" t="s">
        <v>68</v>
      </c>
      <c r="D23" t="s">
        <v>57</v>
      </c>
      <c r="E23" s="1">
        <v>1</v>
      </c>
      <c r="F23" s="1">
        <v>39</v>
      </c>
      <c r="G23" s="1">
        <v>43</v>
      </c>
      <c r="H23" s="1">
        <v>0</v>
      </c>
      <c r="I23" s="1">
        <v>3</v>
      </c>
      <c r="J23" s="1">
        <v>0</v>
      </c>
      <c r="K23" s="1">
        <v>5</v>
      </c>
      <c r="L23" s="1">
        <v>0</v>
      </c>
      <c r="M23" s="1">
        <v>100</v>
      </c>
      <c r="N23" s="1">
        <v>55</v>
      </c>
      <c r="O23" s="1">
        <v>47</v>
      </c>
      <c r="P23" s="1">
        <v>53.9</v>
      </c>
      <c r="Q23" s="1">
        <v>102</v>
      </c>
      <c r="R23" s="1">
        <v>44</v>
      </c>
      <c r="S23" s="1">
        <v>37</v>
      </c>
      <c r="T23" s="1">
        <v>4</v>
      </c>
      <c r="U23" s="1">
        <v>5</v>
      </c>
      <c r="V23" s="1">
        <v>7</v>
      </c>
      <c r="W23" s="1">
        <v>5</v>
      </c>
      <c r="X23" s="1">
        <v>56</v>
      </c>
      <c r="Y23" s="1">
        <v>19</v>
      </c>
      <c r="Z23" s="1">
        <v>12</v>
      </c>
      <c r="AA23" s="1">
        <v>5</v>
      </c>
      <c r="AB23" s="1">
        <v>53.9</v>
      </c>
      <c r="AC23" s="1">
        <v>3</v>
      </c>
      <c r="AD23" s="1">
        <v>7.7</v>
      </c>
    </row>
    <row r="24" spans="1:30" x14ac:dyDescent="0.2">
      <c r="A24">
        <v>23</v>
      </c>
      <c r="B24" t="s">
        <v>55</v>
      </c>
      <c r="C24" s="2" t="s">
        <v>69</v>
      </c>
      <c r="D24" t="s">
        <v>57</v>
      </c>
      <c r="E24" s="1">
        <v>0</v>
      </c>
      <c r="F24" s="1">
        <v>30</v>
      </c>
      <c r="G24" s="1">
        <v>29</v>
      </c>
      <c r="H24" s="1">
        <v>1</v>
      </c>
      <c r="I24" s="1">
        <v>2</v>
      </c>
      <c r="J24" s="1">
        <v>50</v>
      </c>
      <c r="K24" s="1">
        <v>5</v>
      </c>
      <c r="L24" s="1">
        <v>2</v>
      </c>
      <c r="M24" s="1">
        <v>60</v>
      </c>
      <c r="N24" s="1">
        <v>34</v>
      </c>
      <c r="O24" s="1">
        <v>27</v>
      </c>
      <c r="P24" s="1">
        <v>55.7</v>
      </c>
      <c r="Q24" s="1">
        <v>61</v>
      </c>
      <c r="R24" s="1">
        <v>26</v>
      </c>
      <c r="S24" s="1">
        <v>27</v>
      </c>
      <c r="T24" s="1">
        <v>3</v>
      </c>
      <c r="U24" s="1">
        <v>0</v>
      </c>
      <c r="V24" s="1">
        <v>5</v>
      </c>
      <c r="W24" s="1">
        <v>0</v>
      </c>
      <c r="X24" s="1">
        <v>42</v>
      </c>
      <c r="Y24" s="1">
        <v>16</v>
      </c>
      <c r="Z24" s="1">
        <v>14</v>
      </c>
      <c r="AA24" s="1">
        <v>12</v>
      </c>
      <c r="AB24" s="1">
        <v>55.7</v>
      </c>
      <c r="AC24" s="1">
        <v>2</v>
      </c>
      <c r="AD24" s="1">
        <v>6.7</v>
      </c>
    </row>
    <row r="25" spans="1:30" x14ac:dyDescent="0.2">
      <c r="A25">
        <v>24</v>
      </c>
      <c r="B25" t="s">
        <v>160</v>
      </c>
      <c r="C25" s="2" t="s">
        <v>161</v>
      </c>
      <c r="D25" t="s">
        <v>162</v>
      </c>
      <c r="E25" s="1">
        <v>0</v>
      </c>
      <c r="F25" s="1">
        <v>32</v>
      </c>
      <c r="G25" s="1">
        <v>41</v>
      </c>
      <c r="H25" s="1">
        <v>1</v>
      </c>
      <c r="I25" s="1">
        <v>5</v>
      </c>
      <c r="J25" s="1">
        <v>20</v>
      </c>
      <c r="K25" s="1">
        <v>7</v>
      </c>
      <c r="L25" s="1">
        <v>2</v>
      </c>
      <c r="M25" s="1">
        <v>71.400000000000006</v>
      </c>
      <c r="N25" s="1">
        <v>29</v>
      </c>
      <c r="O25" s="1">
        <v>49</v>
      </c>
      <c r="P25" s="1">
        <v>37.200000000000003</v>
      </c>
      <c r="Q25" s="1">
        <v>78</v>
      </c>
      <c r="R25" s="1">
        <v>21</v>
      </c>
      <c r="S25" s="1">
        <v>37</v>
      </c>
      <c r="T25" s="1">
        <v>1</v>
      </c>
      <c r="U25" s="1">
        <v>4</v>
      </c>
      <c r="V25" s="1">
        <v>7</v>
      </c>
      <c r="W25" s="1">
        <v>8</v>
      </c>
      <c r="X25" s="1">
        <v>33</v>
      </c>
      <c r="Y25" s="1">
        <v>17</v>
      </c>
      <c r="Z25" s="1">
        <v>11</v>
      </c>
      <c r="AA25" s="1">
        <v>8</v>
      </c>
      <c r="AB25" s="1">
        <v>37.200000000000003</v>
      </c>
      <c r="AC25" s="1">
        <v>2</v>
      </c>
      <c r="AD25" s="1">
        <v>6.3</v>
      </c>
    </row>
    <row r="26" spans="1:30" x14ac:dyDescent="0.2">
      <c r="A26">
        <v>25</v>
      </c>
      <c r="B26" t="s">
        <v>160</v>
      </c>
      <c r="C26" s="2" t="s">
        <v>163</v>
      </c>
      <c r="D26" t="s">
        <v>162</v>
      </c>
      <c r="E26" s="1">
        <v>0</v>
      </c>
      <c r="F26" s="1">
        <v>37</v>
      </c>
      <c r="G26" s="1">
        <v>29</v>
      </c>
      <c r="H26" s="1">
        <v>1</v>
      </c>
      <c r="I26" s="1">
        <v>3</v>
      </c>
      <c r="J26" s="1">
        <v>33.299999999999997</v>
      </c>
      <c r="K26" s="1">
        <v>4</v>
      </c>
      <c r="L26" s="1">
        <v>1</v>
      </c>
      <c r="M26" s="1">
        <v>75</v>
      </c>
      <c r="N26" s="1">
        <v>28</v>
      </c>
      <c r="O26" s="1">
        <v>40</v>
      </c>
      <c r="P26" s="1">
        <v>41.2</v>
      </c>
      <c r="Q26" s="1">
        <v>68</v>
      </c>
      <c r="R26" s="1">
        <v>21</v>
      </c>
      <c r="S26" s="1">
        <v>31</v>
      </c>
      <c r="T26" s="1">
        <v>5</v>
      </c>
      <c r="U26" s="1">
        <v>2</v>
      </c>
      <c r="V26" s="1">
        <v>2</v>
      </c>
      <c r="W26" s="1">
        <v>7</v>
      </c>
      <c r="X26" s="1">
        <v>34</v>
      </c>
      <c r="Y26" s="1">
        <v>21</v>
      </c>
      <c r="Z26" s="1">
        <v>11</v>
      </c>
      <c r="AA26" s="1">
        <v>5</v>
      </c>
      <c r="AB26" s="1">
        <v>41.2</v>
      </c>
      <c r="AC26" s="1">
        <v>2</v>
      </c>
      <c r="AD26" s="1">
        <v>5.4</v>
      </c>
    </row>
    <row r="27" spans="1:30" x14ac:dyDescent="0.2">
      <c r="A27">
        <v>26</v>
      </c>
      <c r="B27" t="s">
        <v>160</v>
      </c>
      <c r="C27" s="2" t="s">
        <v>164</v>
      </c>
      <c r="D27" t="s">
        <v>162</v>
      </c>
      <c r="E27" s="1">
        <v>0</v>
      </c>
      <c r="F27" s="1">
        <v>32</v>
      </c>
      <c r="G27" s="1">
        <v>27</v>
      </c>
      <c r="H27" s="1">
        <v>3</v>
      </c>
      <c r="I27" s="1">
        <v>5</v>
      </c>
      <c r="J27" s="1">
        <v>60</v>
      </c>
      <c r="K27" s="1">
        <v>0</v>
      </c>
      <c r="L27" s="1">
        <v>0</v>
      </c>
      <c r="M27" s="1">
        <v>0</v>
      </c>
      <c r="N27" s="1">
        <v>39</v>
      </c>
      <c r="O27" s="1">
        <v>35</v>
      </c>
      <c r="P27" s="1">
        <v>52.7</v>
      </c>
      <c r="Q27" s="1">
        <v>74</v>
      </c>
      <c r="R27" s="1">
        <v>35</v>
      </c>
      <c r="S27" s="1">
        <v>33</v>
      </c>
      <c r="T27" s="1">
        <v>4</v>
      </c>
      <c r="U27" s="1">
        <v>2</v>
      </c>
      <c r="V27" s="1">
        <v>0</v>
      </c>
      <c r="W27" s="1">
        <v>0</v>
      </c>
      <c r="X27" s="1">
        <v>28</v>
      </c>
      <c r="Y27" s="1">
        <v>11</v>
      </c>
      <c r="Z27" s="1">
        <v>10</v>
      </c>
      <c r="AA27" s="1">
        <v>6</v>
      </c>
      <c r="AB27" s="1">
        <v>52.7</v>
      </c>
      <c r="AC27" s="1">
        <v>4</v>
      </c>
      <c r="AD27" s="1">
        <v>12.5</v>
      </c>
    </row>
    <row r="28" spans="1:30" x14ac:dyDescent="0.2">
      <c r="A28">
        <v>27</v>
      </c>
      <c r="B28" t="s">
        <v>160</v>
      </c>
      <c r="C28" s="2" t="s">
        <v>165</v>
      </c>
      <c r="D28" t="s">
        <v>162</v>
      </c>
      <c r="E28" s="1">
        <v>0</v>
      </c>
      <c r="F28" s="1">
        <v>37</v>
      </c>
      <c r="G28" s="1">
        <v>25</v>
      </c>
      <c r="H28" s="1">
        <v>1</v>
      </c>
      <c r="I28" s="1">
        <v>3</v>
      </c>
      <c r="J28" s="1">
        <v>33.299999999999997</v>
      </c>
      <c r="K28" s="1">
        <v>2</v>
      </c>
      <c r="L28" s="1">
        <v>0</v>
      </c>
      <c r="M28" s="1">
        <v>100</v>
      </c>
      <c r="N28" s="1">
        <v>33</v>
      </c>
      <c r="O28" s="1">
        <v>24</v>
      </c>
      <c r="P28" s="1">
        <v>57.9</v>
      </c>
      <c r="Q28" s="1">
        <v>57</v>
      </c>
      <c r="R28" s="1">
        <v>26</v>
      </c>
      <c r="S28" s="1">
        <v>22</v>
      </c>
      <c r="T28" s="1">
        <v>3</v>
      </c>
      <c r="U28" s="1">
        <v>2</v>
      </c>
      <c r="V28" s="1">
        <v>4</v>
      </c>
      <c r="W28" s="1">
        <v>0</v>
      </c>
      <c r="X28" s="1">
        <v>28</v>
      </c>
      <c r="Y28" s="1">
        <v>11</v>
      </c>
      <c r="Z28" s="1">
        <v>9</v>
      </c>
      <c r="AA28" s="1">
        <v>7</v>
      </c>
      <c r="AB28" s="1">
        <v>57.9</v>
      </c>
      <c r="AC28" s="1">
        <v>1</v>
      </c>
      <c r="AD28" s="1">
        <v>2.7</v>
      </c>
    </row>
    <row r="29" spans="1:30" x14ac:dyDescent="0.2">
      <c r="A29">
        <v>28</v>
      </c>
      <c r="B29" t="s">
        <v>101</v>
      </c>
      <c r="C29" s="2" t="s">
        <v>102</v>
      </c>
      <c r="D29" t="s">
        <v>9</v>
      </c>
      <c r="E29" s="1">
        <v>0</v>
      </c>
      <c r="F29" s="1">
        <v>29</v>
      </c>
      <c r="G29" s="1">
        <v>20</v>
      </c>
      <c r="H29" s="1">
        <v>0</v>
      </c>
      <c r="I29" s="1">
        <v>2</v>
      </c>
      <c r="J29" s="1">
        <v>0</v>
      </c>
      <c r="K29" s="1">
        <v>1</v>
      </c>
      <c r="L29" s="1">
        <v>0</v>
      </c>
      <c r="M29" s="1">
        <v>100</v>
      </c>
      <c r="N29" s="1">
        <v>31</v>
      </c>
      <c r="O29" s="1">
        <v>24</v>
      </c>
      <c r="P29" s="1">
        <v>56.4</v>
      </c>
      <c r="Q29" s="1">
        <v>55</v>
      </c>
      <c r="R29" s="1">
        <v>27</v>
      </c>
      <c r="S29" s="1">
        <v>22</v>
      </c>
      <c r="T29" s="1">
        <v>2</v>
      </c>
      <c r="U29" s="1">
        <v>2</v>
      </c>
      <c r="V29" s="1">
        <v>2</v>
      </c>
      <c r="W29" s="1">
        <v>0</v>
      </c>
      <c r="X29" s="1">
        <v>33</v>
      </c>
      <c r="Y29" s="1">
        <v>12</v>
      </c>
      <c r="Z29" s="1">
        <v>13</v>
      </c>
      <c r="AA29" s="1">
        <v>7</v>
      </c>
      <c r="AB29" s="1">
        <v>56.4</v>
      </c>
      <c r="AC29" s="1">
        <v>0</v>
      </c>
      <c r="AD29" s="1">
        <v>0</v>
      </c>
    </row>
    <row r="30" spans="1:30" x14ac:dyDescent="0.2">
      <c r="A30">
        <v>29</v>
      </c>
      <c r="B30" t="s">
        <v>101</v>
      </c>
      <c r="C30" s="2" t="s">
        <v>106</v>
      </c>
      <c r="D30" t="s">
        <v>9</v>
      </c>
      <c r="E30" s="1">
        <v>0</v>
      </c>
      <c r="F30" s="1">
        <v>30</v>
      </c>
      <c r="G30" s="1">
        <v>29</v>
      </c>
      <c r="H30" s="1">
        <v>0</v>
      </c>
      <c r="I30" s="1">
        <v>2</v>
      </c>
      <c r="J30" s="1">
        <v>0</v>
      </c>
      <c r="K30" s="1">
        <v>3</v>
      </c>
      <c r="L30" s="1">
        <v>1</v>
      </c>
      <c r="M30" s="1">
        <v>66.7</v>
      </c>
      <c r="N30" s="1">
        <v>28</v>
      </c>
      <c r="O30" s="1">
        <v>35</v>
      </c>
      <c r="P30" s="1">
        <v>44.4</v>
      </c>
      <c r="Q30" s="1">
        <v>63</v>
      </c>
      <c r="R30" s="1">
        <v>24</v>
      </c>
      <c r="S30" s="1">
        <v>31</v>
      </c>
      <c r="T30" s="1">
        <v>1</v>
      </c>
      <c r="U30" s="1">
        <v>2</v>
      </c>
      <c r="V30" s="1">
        <v>3</v>
      </c>
      <c r="W30" s="1">
        <v>2</v>
      </c>
      <c r="X30" s="1">
        <v>31</v>
      </c>
      <c r="Y30" s="1">
        <v>21</v>
      </c>
      <c r="Z30" s="1">
        <v>9</v>
      </c>
      <c r="AA30" s="1">
        <v>9</v>
      </c>
      <c r="AB30" s="1">
        <v>44.4</v>
      </c>
      <c r="AC30" s="1">
        <v>0</v>
      </c>
      <c r="AD30" s="1">
        <v>0</v>
      </c>
    </row>
    <row r="31" spans="1:30" x14ac:dyDescent="0.2">
      <c r="A31">
        <v>30</v>
      </c>
      <c r="B31" t="s">
        <v>101</v>
      </c>
      <c r="C31" s="2" t="s">
        <v>143</v>
      </c>
      <c r="D31" t="s">
        <v>9</v>
      </c>
      <c r="E31" s="1">
        <v>0</v>
      </c>
      <c r="F31" s="1">
        <v>36</v>
      </c>
      <c r="G31" s="1">
        <v>49</v>
      </c>
      <c r="H31" s="1">
        <v>1</v>
      </c>
      <c r="I31" s="1">
        <v>3</v>
      </c>
      <c r="J31" s="1">
        <v>33.299999999999997</v>
      </c>
      <c r="K31" s="1">
        <v>1</v>
      </c>
      <c r="L31" s="1">
        <v>0</v>
      </c>
      <c r="M31" s="1">
        <v>100</v>
      </c>
      <c r="N31" s="1">
        <v>34</v>
      </c>
      <c r="O31" s="1">
        <v>47</v>
      </c>
      <c r="P31" s="1">
        <v>42</v>
      </c>
      <c r="Q31" s="1">
        <v>81</v>
      </c>
      <c r="R31" s="1">
        <v>30</v>
      </c>
      <c r="S31" s="1">
        <v>44</v>
      </c>
      <c r="T31" s="1">
        <v>3</v>
      </c>
      <c r="U31" s="1">
        <v>2</v>
      </c>
      <c r="V31" s="1">
        <v>1</v>
      </c>
      <c r="W31" s="1">
        <v>1</v>
      </c>
      <c r="X31" s="1">
        <v>16</v>
      </c>
      <c r="Y31" s="1">
        <v>30</v>
      </c>
      <c r="Z31" s="1">
        <v>15</v>
      </c>
      <c r="AA31" s="1">
        <v>10</v>
      </c>
      <c r="AB31" s="1">
        <v>42</v>
      </c>
      <c r="AC31" s="1">
        <v>2</v>
      </c>
      <c r="AD31" s="1">
        <v>5.6</v>
      </c>
    </row>
    <row r="32" spans="1:30" x14ac:dyDescent="0.2">
      <c r="A32">
        <v>31</v>
      </c>
      <c r="B32" t="s">
        <v>101</v>
      </c>
      <c r="C32" s="2" t="s">
        <v>144</v>
      </c>
      <c r="D32" t="s">
        <v>9</v>
      </c>
      <c r="E32" s="1">
        <v>0</v>
      </c>
      <c r="F32" s="1">
        <v>31</v>
      </c>
      <c r="G32" s="1">
        <v>26</v>
      </c>
      <c r="H32" s="1">
        <v>1</v>
      </c>
      <c r="I32" s="1">
        <v>2</v>
      </c>
      <c r="J32" s="1">
        <v>50</v>
      </c>
      <c r="K32" s="1">
        <v>3</v>
      </c>
      <c r="L32" s="1">
        <v>0</v>
      </c>
      <c r="M32" s="1">
        <v>100</v>
      </c>
      <c r="N32" s="1">
        <v>27</v>
      </c>
      <c r="O32" s="1">
        <v>28</v>
      </c>
      <c r="P32" s="1">
        <v>49.1</v>
      </c>
      <c r="Q32" s="1">
        <v>55</v>
      </c>
      <c r="R32" s="1">
        <v>25</v>
      </c>
      <c r="S32" s="1">
        <v>25</v>
      </c>
      <c r="T32" s="1">
        <v>1</v>
      </c>
      <c r="U32" s="1">
        <v>1</v>
      </c>
      <c r="V32" s="1">
        <v>1</v>
      </c>
      <c r="W32" s="1">
        <v>2</v>
      </c>
      <c r="X32" s="1">
        <v>13</v>
      </c>
      <c r="Y32" s="1">
        <v>16</v>
      </c>
      <c r="Z32" s="1">
        <v>11</v>
      </c>
      <c r="AA32" s="1">
        <v>9</v>
      </c>
      <c r="AB32" s="1">
        <v>49.1</v>
      </c>
      <c r="AC32" s="1">
        <v>1</v>
      </c>
      <c r="AD32" s="1">
        <v>3.2</v>
      </c>
    </row>
    <row r="33" spans="1:30" x14ac:dyDescent="0.2">
      <c r="A33">
        <v>32</v>
      </c>
      <c r="B33" t="s">
        <v>87</v>
      </c>
      <c r="C33" s="2" t="s">
        <v>88</v>
      </c>
      <c r="D33" t="s">
        <v>89</v>
      </c>
      <c r="E33" s="1">
        <v>0</v>
      </c>
      <c r="F33" s="1">
        <v>32</v>
      </c>
      <c r="G33" s="1">
        <v>29</v>
      </c>
      <c r="H33" s="1">
        <v>0</v>
      </c>
      <c r="I33" s="1">
        <v>2</v>
      </c>
      <c r="J33" s="1">
        <v>0</v>
      </c>
      <c r="K33" s="1">
        <v>3</v>
      </c>
      <c r="L33" s="1">
        <v>1</v>
      </c>
      <c r="M33" s="1">
        <v>66.7</v>
      </c>
      <c r="N33" s="1">
        <v>34</v>
      </c>
      <c r="O33" s="1">
        <v>41</v>
      </c>
      <c r="P33" s="1">
        <v>45.3</v>
      </c>
      <c r="Q33" s="1">
        <v>75</v>
      </c>
      <c r="R33" s="1">
        <v>31</v>
      </c>
      <c r="S33" s="1">
        <v>35</v>
      </c>
      <c r="T33" s="1">
        <v>2</v>
      </c>
      <c r="U33" s="1">
        <v>2</v>
      </c>
      <c r="V33" s="1">
        <v>1</v>
      </c>
      <c r="W33" s="1">
        <v>4</v>
      </c>
      <c r="X33" s="1">
        <v>49</v>
      </c>
      <c r="Y33" s="1">
        <v>12</v>
      </c>
      <c r="Z33" s="1">
        <v>2</v>
      </c>
      <c r="AA33" s="1">
        <v>6</v>
      </c>
      <c r="AB33" s="1">
        <v>45.3</v>
      </c>
      <c r="AC33" s="1">
        <v>1</v>
      </c>
      <c r="AD33" s="1">
        <v>3.1</v>
      </c>
    </row>
    <row r="34" spans="1:30" x14ac:dyDescent="0.2">
      <c r="A34">
        <v>33</v>
      </c>
      <c r="B34" t="s">
        <v>87</v>
      </c>
      <c r="C34" s="2" t="s">
        <v>94</v>
      </c>
      <c r="D34" t="s">
        <v>89</v>
      </c>
      <c r="E34" s="1">
        <v>0</v>
      </c>
      <c r="F34" s="1">
        <v>40</v>
      </c>
      <c r="G34" s="1">
        <v>32</v>
      </c>
      <c r="H34" s="1">
        <v>0</v>
      </c>
      <c r="I34" s="1">
        <v>2</v>
      </c>
      <c r="J34" s="1">
        <v>0</v>
      </c>
      <c r="K34" s="1">
        <v>2</v>
      </c>
      <c r="L34" s="1">
        <v>0</v>
      </c>
      <c r="M34" s="1">
        <v>100</v>
      </c>
      <c r="N34" s="1">
        <v>25</v>
      </c>
      <c r="O34" s="1">
        <v>33</v>
      </c>
      <c r="P34" s="1">
        <v>43.1</v>
      </c>
      <c r="Q34" s="1">
        <v>58</v>
      </c>
      <c r="R34" s="1">
        <v>21</v>
      </c>
      <c r="S34" s="1">
        <v>31</v>
      </c>
      <c r="T34" s="1">
        <v>1</v>
      </c>
      <c r="U34" s="1">
        <v>1</v>
      </c>
      <c r="V34" s="1">
        <v>3</v>
      </c>
      <c r="W34" s="1">
        <v>1</v>
      </c>
      <c r="X34" s="1">
        <v>51</v>
      </c>
      <c r="Y34" s="1">
        <v>13</v>
      </c>
      <c r="Z34" s="1">
        <v>2</v>
      </c>
      <c r="AA34" s="1">
        <v>2</v>
      </c>
      <c r="AB34" s="1">
        <v>43.1</v>
      </c>
      <c r="AC34" s="1">
        <v>1</v>
      </c>
      <c r="AD34" s="1">
        <v>2.5</v>
      </c>
    </row>
    <row r="35" spans="1:30" x14ac:dyDescent="0.2">
      <c r="A35">
        <v>34</v>
      </c>
      <c r="B35" t="s">
        <v>87</v>
      </c>
      <c r="C35" s="2" t="s">
        <v>95</v>
      </c>
      <c r="D35" t="s">
        <v>89</v>
      </c>
      <c r="E35" s="1">
        <v>0</v>
      </c>
      <c r="F35" s="1">
        <v>37</v>
      </c>
      <c r="G35" s="1">
        <v>47</v>
      </c>
      <c r="H35" s="1">
        <v>1</v>
      </c>
      <c r="I35" s="1">
        <v>2</v>
      </c>
      <c r="J35" s="1">
        <v>50</v>
      </c>
      <c r="K35" s="1">
        <v>3</v>
      </c>
      <c r="L35" s="1">
        <v>1</v>
      </c>
      <c r="M35" s="1">
        <v>66.7</v>
      </c>
      <c r="N35" s="1">
        <v>32</v>
      </c>
      <c r="O35" s="1">
        <v>39</v>
      </c>
      <c r="P35" s="1">
        <v>45.1</v>
      </c>
      <c r="Q35" s="1">
        <v>71</v>
      </c>
      <c r="R35" s="1">
        <v>26</v>
      </c>
      <c r="S35" s="1">
        <v>35</v>
      </c>
      <c r="T35" s="1">
        <v>2</v>
      </c>
      <c r="U35" s="1">
        <v>0</v>
      </c>
      <c r="V35" s="1">
        <v>4</v>
      </c>
      <c r="W35" s="1">
        <v>4</v>
      </c>
      <c r="X35" s="1">
        <v>33</v>
      </c>
      <c r="Y35" s="1">
        <v>29</v>
      </c>
      <c r="Z35" s="1">
        <v>5</v>
      </c>
      <c r="AA35" s="1">
        <v>8</v>
      </c>
      <c r="AB35" s="1">
        <v>45.1</v>
      </c>
      <c r="AC35" s="1">
        <v>4</v>
      </c>
      <c r="AD35" s="1">
        <v>10.8</v>
      </c>
    </row>
    <row r="36" spans="1:30" x14ac:dyDescent="0.2">
      <c r="A36">
        <v>35</v>
      </c>
      <c r="B36" t="s">
        <v>87</v>
      </c>
      <c r="C36" s="2" t="s">
        <v>97</v>
      </c>
      <c r="D36" t="s">
        <v>89</v>
      </c>
      <c r="E36" s="1">
        <v>1</v>
      </c>
      <c r="F36" s="1">
        <v>34</v>
      </c>
      <c r="G36" s="1">
        <v>31</v>
      </c>
      <c r="H36" s="1">
        <v>0</v>
      </c>
      <c r="I36" s="1">
        <v>3</v>
      </c>
      <c r="J36" s="1">
        <v>0</v>
      </c>
      <c r="K36" s="1">
        <v>3</v>
      </c>
      <c r="L36" s="1">
        <v>1</v>
      </c>
      <c r="M36" s="1">
        <v>66.7</v>
      </c>
      <c r="N36" s="1">
        <v>36</v>
      </c>
      <c r="O36" s="1">
        <v>21</v>
      </c>
      <c r="P36" s="1">
        <v>63.1</v>
      </c>
      <c r="Q36" s="1">
        <v>57</v>
      </c>
      <c r="R36" s="1">
        <v>29</v>
      </c>
      <c r="S36" s="1">
        <v>18</v>
      </c>
      <c r="T36" s="1">
        <v>4</v>
      </c>
      <c r="U36" s="1">
        <v>2</v>
      </c>
      <c r="V36" s="1">
        <v>3</v>
      </c>
      <c r="W36" s="1">
        <v>1</v>
      </c>
      <c r="X36" s="1">
        <v>27</v>
      </c>
      <c r="Y36" s="1">
        <v>19</v>
      </c>
      <c r="Z36" s="1">
        <v>2</v>
      </c>
      <c r="AA36" s="1">
        <v>11</v>
      </c>
      <c r="AB36" s="1">
        <v>63.1</v>
      </c>
      <c r="AC36" s="1">
        <v>5</v>
      </c>
      <c r="AD36" s="1">
        <v>14.7</v>
      </c>
    </row>
    <row r="37" spans="1:30" x14ac:dyDescent="0.2">
      <c r="A37">
        <v>36</v>
      </c>
      <c r="B37" t="s">
        <v>87</v>
      </c>
      <c r="C37" s="2" t="s">
        <v>99</v>
      </c>
      <c r="D37" t="s">
        <v>89</v>
      </c>
      <c r="E37" s="1">
        <v>0</v>
      </c>
      <c r="F37" s="1">
        <v>51</v>
      </c>
      <c r="G37" s="1">
        <v>32</v>
      </c>
      <c r="H37" s="1">
        <v>1</v>
      </c>
      <c r="I37" s="1">
        <v>3</v>
      </c>
      <c r="J37" s="1">
        <v>33.299999999999997</v>
      </c>
      <c r="K37" s="1">
        <v>4</v>
      </c>
      <c r="L37" s="1">
        <v>2</v>
      </c>
      <c r="M37" s="1">
        <v>50</v>
      </c>
      <c r="N37" s="1">
        <v>23</v>
      </c>
      <c r="O37" s="1">
        <v>32</v>
      </c>
      <c r="P37" s="1">
        <v>41.8</v>
      </c>
      <c r="Q37" s="1">
        <v>55</v>
      </c>
      <c r="R37" s="1">
        <v>19</v>
      </c>
      <c r="S37" s="1">
        <v>26</v>
      </c>
      <c r="T37" s="1">
        <v>2</v>
      </c>
      <c r="U37" s="1">
        <v>3</v>
      </c>
      <c r="V37" s="1">
        <v>2</v>
      </c>
      <c r="W37" s="1">
        <v>3</v>
      </c>
      <c r="X37" s="1">
        <v>37</v>
      </c>
      <c r="Y37" s="1">
        <v>10</v>
      </c>
      <c r="Z37" s="1">
        <v>5</v>
      </c>
      <c r="AA37" s="1">
        <v>3</v>
      </c>
      <c r="AB37" s="1">
        <v>41.8</v>
      </c>
      <c r="AC37" s="1">
        <v>2</v>
      </c>
      <c r="AD37" s="1">
        <v>3.9</v>
      </c>
    </row>
    <row r="38" spans="1:30" x14ac:dyDescent="0.2">
      <c r="A38">
        <v>37</v>
      </c>
      <c r="B38" t="s">
        <v>168</v>
      </c>
      <c r="C38" s="2" t="s">
        <v>169</v>
      </c>
      <c r="D38" t="s">
        <v>170</v>
      </c>
      <c r="E38" s="1">
        <v>0</v>
      </c>
      <c r="F38" s="1">
        <v>19</v>
      </c>
      <c r="G38" s="1">
        <v>44</v>
      </c>
      <c r="H38" s="1">
        <v>1</v>
      </c>
      <c r="I38" s="1">
        <v>3</v>
      </c>
      <c r="J38" s="1">
        <v>33.299999999999997</v>
      </c>
      <c r="K38" s="1">
        <v>6</v>
      </c>
      <c r="L38" s="1">
        <v>1</v>
      </c>
      <c r="M38" s="1">
        <v>83.3</v>
      </c>
      <c r="N38" s="1">
        <v>19</v>
      </c>
      <c r="O38" s="1">
        <v>25</v>
      </c>
      <c r="P38" s="1">
        <v>43.2</v>
      </c>
      <c r="Q38" s="1">
        <v>44</v>
      </c>
      <c r="R38" s="1">
        <v>12</v>
      </c>
      <c r="S38" s="1">
        <v>13</v>
      </c>
      <c r="T38" s="1">
        <v>1</v>
      </c>
      <c r="U38" s="1">
        <v>3</v>
      </c>
      <c r="V38" s="1">
        <v>6</v>
      </c>
      <c r="W38" s="1">
        <v>9</v>
      </c>
      <c r="X38" s="1">
        <v>49</v>
      </c>
      <c r="Y38" s="1">
        <v>23</v>
      </c>
      <c r="Z38" s="1">
        <v>23</v>
      </c>
      <c r="AA38" s="1">
        <v>9</v>
      </c>
      <c r="AB38" s="1">
        <v>43.2</v>
      </c>
      <c r="AC38" s="1">
        <v>2</v>
      </c>
      <c r="AD38" s="1">
        <v>10.5</v>
      </c>
    </row>
    <row r="39" spans="1:30" x14ac:dyDescent="0.2">
      <c r="A39">
        <v>38</v>
      </c>
      <c r="B39" t="s">
        <v>168</v>
      </c>
      <c r="C39" s="2" t="s">
        <v>172</v>
      </c>
      <c r="D39" t="s">
        <v>170</v>
      </c>
      <c r="E39" s="1">
        <v>1</v>
      </c>
      <c r="F39" s="1">
        <v>36</v>
      </c>
      <c r="G39" s="1">
        <v>16</v>
      </c>
      <c r="H39" s="1">
        <v>0</v>
      </c>
      <c r="I39" s="1">
        <v>4</v>
      </c>
      <c r="J39" s="1">
        <v>0</v>
      </c>
      <c r="K39" s="1">
        <v>6</v>
      </c>
      <c r="L39" s="1">
        <v>0</v>
      </c>
      <c r="M39" s="1">
        <v>100</v>
      </c>
      <c r="N39" s="1">
        <v>22</v>
      </c>
      <c r="O39" s="1">
        <v>27</v>
      </c>
      <c r="P39" s="1">
        <v>44.9</v>
      </c>
      <c r="Q39" s="1">
        <v>49</v>
      </c>
      <c r="R39" s="1">
        <v>10</v>
      </c>
      <c r="S39" s="1">
        <v>16</v>
      </c>
      <c r="T39" s="1">
        <v>4</v>
      </c>
      <c r="U39" s="1">
        <v>6</v>
      </c>
      <c r="V39" s="1">
        <v>8</v>
      </c>
      <c r="W39" s="1">
        <v>5</v>
      </c>
      <c r="X39" s="1">
        <v>41</v>
      </c>
      <c r="Y39" s="1">
        <v>16</v>
      </c>
      <c r="Z39" s="1">
        <v>18</v>
      </c>
      <c r="AA39" s="1">
        <v>16</v>
      </c>
      <c r="AB39" s="1">
        <v>44.9</v>
      </c>
      <c r="AC39" s="1">
        <v>2</v>
      </c>
      <c r="AD39" s="1">
        <v>5.6</v>
      </c>
    </row>
    <row r="40" spans="1:30" x14ac:dyDescent="0.2">
      <c r="A40">
        <v>39</v>
      </c>
      <c r="B40" t="s">
        <v>168</v>
      </c>
      <c r="C40" s="2" t="s">
        <v>174</v>
      </c>
      <c r="D40" t="s">
        <v>170</v>
      </c>
      <c r="E40" s="1">
        <v>1</v>
      </c>
      <c r="F40" s="1">
        <v>22</v>
      </c>
      <c r="G40" s="1">
        <v>23</v>
      </c>
      <c r="H40" s="1">
        <v>0</v>
      </c>
      <c r="I40" s="1">
        <v>1</v>
      </c>
      <c r="J40" s="1">
        <v>0</v>
      </c>
      <c r="K40" s="1">
        <v>2</v>
      </c>
      <c r="L40" s="1">
        <v>0</v>
      </c>
      <c r="M40" s="1">
        <v>100</v>
      </c>
      <c r="N40" s="1">
        <v>20</v>
      </c>
      <c r="O40" s="1">
        <v>22</v>
      </c>
      <c r="P40" s="1">
        <v>47.6</v>
      </c>
      <c r="Q40" s="1">
        <v>42</v>
      </c>
      <c r="R40" s="1">
        <v>18</v>
      </c>
      <c r="S40" s="1">
        <v>20</v>
      </c>
      <c r="T40" s="1">
        <v>1</v>
      </c>
      <c r="U40" s="1">
        <v>1</v>
      </c>
      <c r="V40" s="1">
        <v>1</v>
      </c>
      <c r="W40" s="1">
        <v>1</v>
      </c>
      <c r="X40" s="1">
        <v>37</v>
      </c>
      <c r="Y40" s="1">
        <v>19</v>
      </c>
      <c r="Z40" s="1">
        <v>20</v>
      </c>
      <c r="AA40" s="1">
        <v>7</v>
      </c>
      <c r="AB40" s="1">
        <v>47.6</v>
      </c>
      <c r="AC40" s="1">
        <v>1</v>
      </c>
      <c r="AD40" s="1">
        <v>4.5</v>
      </c>
    </row>
    <row r="41" spans="1:30" x14ac:dyDescent="0.2">
      <c r="A41">
        <v>40</v>
      </c>
      <c r="B41" t="s">
        <v>168</v>
      </c>
      <c r="C41" s="2" t="s">
        <v>176</v>
      </c>
      <c r="D41" t="s">
        <v>170</v>
      </c>
      <c r="E41" s="1">
        <v>0</v>
      </c>
      <c r="F41" s="1">
        <v>23</v>
      </c>
      <c r="G41" s="1">
        <v>32</v>
      </c>
      <c r="H41" s="1">
        <v>0</v>
      </c>
      <c r="I41" s="1">
        <v>4</v>
      </c>
      <c r="J41" s="1">
        <v>0</v>
      </c>
      <c r="K41" s="1">
        <v>8</v>
      </c>
      <c r="L41" s="1">
        <v>4</v>
      </c>
      <c r="M41" s="1">
        <v>50</v>
      </c>
      <c r="N41" s="1">
        <v>25</v>
      </c>
      <c r="O41" s="1">
        <v>36</v>
      </c>
      <c r="P41" s="1">
        <v>41</v>
      </c>
      <c r="Q41" s="1">
        <v>61</v>
      </c>
      <c r="R41" s="1">
        <v>18</v>
      </c>
      <c r="S41" s="1">
        <v>23</v>
      </c>
      <c r="T41" s="1">
        <v>0</v>
      </c>
      <c r="U41" s="1">
        <v>7</v>
      </c>
      <c r="V41" s="1">
        <v>7</v>
      </c>
      <c r="W41" s="1">
        <v>6</v>
      </c>
      <c r="X41" s="1">
        <v>34</v>
      </c>
      <c r="Y41" s="1">
        <v>20</v>
      </c>
      <c r="Z41" s="1">
        <v>17</v>
      </c>
      <c r="AA41" s="1">
        <v>3</v>
      </c>
      <c r="AB41" s="1">
        <v>41</v>
      </c>
      <c r="AC41" s="1">
        <v>0</v>
      </c>
      <c r="AD41" s="1">
        <v>0</v>
      </c>
    </row>
    <row r="42" spans="1:30" x14ac:dyDescent="0.2">
      <c r="A42">
        <v>41</v>
      </c>
      <c r="B42" t="s">
        <v>168</v>
      </c>
      <c r="C42" s="2" t="s">
        <v>177</v>
      </c>
      <c r="D42" t="s">
        <v>170</v>
      </c>
      <c r="E42" s="1">
        <v>1</v>
      </c>
      <c r="F42" s="1">
        <v>48</v>
      </c>
      <c r="G42" s="1">
        <v>30</v>
      </c>
      <c r="H42" s="1">
        <v>1</v>
      </c>
      <c r="I42" s="1">
        <v>3</v>
      </c>
      <c r="J42" s="1">
        <v>33.299999999999997</v>
      </c>
      <c r="K42" s="1">
        <v>1</v>
      </c>
      <c r="L42" s="1">
        <v>0</v>
      </c>
      <c r="M42" s="1">
        <v>100</v>
      </c>
      <c r="N42" s="1">
        <v>41</v>
      </c>
      <c r="O42" s="1">
        <v>28</v>
      </c>
      <c r="P42" s="1">
        <v>59.4</v>
      </c>
      <c r="Q42" s="1">
        <v>69</v>
      </c>
      <c r="R42" s="1">
        <v>37</v>
      </c>
      <c r="S42" s="1">
        <v>26</v>
      </c>
      <c r="T42" s="1">
        <v>3</v>
      </c>
      <c r="U42" s="1">
        <v>1</v>
      </c>
      <c r="V42" s="1">
        <v>1</v>
      </c>
      <c r="W42" s="1">
        <v>1</v>
      </c>
      <c r="X42" s="1">
        <v>33</v>
      </c>
      <c r="Y42" s="1">
        <v>14</v>
      </c>
      <c r="Z42" s="1">
        <v>26</v>
      </c>
      <c r="AA42" s="1">
        <v>13</v>
      </c>
      <c r="AB42" s="1">
        <v>59.4</v>
      </c>
      <c r="AC42" s="1">
        <v>4</v>
      </c>
      <c r="AD42" s="1">
        <v>8.3000000000000007</v>
      </c>
    </row>
    <row r="43" spans="1:30" x14ac:dyDescent="0.2">
      <c r="A43">
        <v>42</v>
      </c>
      <c r="B43" t="s">
        <v>168</v>
      </c>
      <c r="C43" s="2" t="s">
        <v>179</v>
      </c>
      <c r="D43" t="s">
        <v>170</v>
      </c>
      <c r="E43" s="1">
        <v>1</v>
      </c>
      <c r="F43" s="1">
        <v>21</v>
      </c>
      <c r="G43" s="1">
        <v>28</v>
      </c>
      <c r="H43" s="1">
        <v>0</v>
      </c>
      <c r="I43" s="1">
        <v>1</v>
      </c>
      <c r="J43" s="1">
        <v>0</v>
      </c>
      <c r="K43" s="1">
        <v>3</v>
      </c>
      <c r="L43" s="1">
        <v>0</v>
      </c>
      <c r="M43" s="1">
        <v>100</v>
      </c>
      <c r="N43" s="1">
        <v>23</v>
      </c>
      <c r="O43" s="1">
        <v>30</v>
      </c>
      <c r="P43" s="1">
        <v>43.4</v>
      </c>
      <c r="Q43" s="1">
        <v>53</v>
      </c>
      <c r="R43" s="1">
        <v>19</v>
      </c>
      <c r="S43" s="1">
        <v>26</v>
      </c>
      <c r="T43" s="1">
        <v>1</v>
      </c>
      <c r="U43" s="1">
        <v>1</v>
      </c>
      <c r="V43" s="1">
        <v>3</v>
      </c>
      <c r="W43" s="1">
        <v>3</v>
      </c>
      <c r="X43" s="1">
        <v>27</v>
      </c>
      <c r="Y43" s="1">
        <v>26</v>
      </c>
      <c r="Z43" s="1">
        <v>12</v>
      </c>
      <c r="AA43" s="1">
        <v>2</v>
      </c>
      <c r="AB43" s="1">
        <v>43.4</v>
      </c>
      <c r="AC43" s="1">
        <v>3</v>
      </c>
      <c r="AD43" s="1">
        <v>14.3</v>
      </c>
    </row>
    <row r="44" spans="1:30" x14ac:dyDescent="0.2">
      <c r="A44">
        <v>43</v>
      </c>
      <c r="B44" t="s">
        <v>168</v>
      </c>
      <c r="C44" s="2" t="s">
        <v>219</v>
      </c>
      <c r="D44" t="s">
        <v>162</v>
      </c>
      <c r="E44" s="1">
        <v>1</v>
      </c>
      <c r="F44" s="1">
        <v>32</v>
      </c>
      <c r="G44" s="1">
        <v>36</v>
      </c>
      <c r="H44" s="1">
        <v>2</v>
      </c>
      <c r="I44" s="1">
        <v>5</v>
      </c>
      <c r="J44" s="1">
        <v>40</v>
      </c>
      <c r="K44" s="1">
        <v>3</v>
      </c>
      <c r="L44" s="1">
        <v>1</v>
      </c>
      <c r="M44" s="1">
        <v>66.7</v>
      </c>
      <c r="N44" s="1">
        <v>29</v>
      </c>
      <c r="O44" s="1">
        <v>38</v>
      </c>
      <c r="P44" s="1">
        <v>43.3</v>
      </c>
      <c r="Q44" s="1">
        <v>67</v>
      </c>
      <c r="R44" s="1">
        <v>23</v>
      </c>
      <c r="S44" s="1">
        <v>28</v>
      </c>
      <c r="T44" s="1">
        <v>4</v>
      </c>
      <c r="U44" s="1">
        <v>5</v>
      </c>
      <c r="V44" s="1">
        <v>2</v>
      </c>
      <c r="W44" s="1">
        <v>5</v>
      </c>
      <c r="X44" s="1">
        <v>27</v>
      </c>
      <c r="Y44" s="1">
        <v>15</v>
      </c>
      <c r="Z44" s="1">
        <v>14</v>
      </c>
      <c r="AA44" s="1">
        <v>5</v>
      </c>
      <c r="AB44" s="1">
        <v>43.3</v>
      </c>
      <c r="AC44" s="1">
        <v>5</v>
      </c>
      <c r="AD44" s="1">
        <v>15.6</v>
      </c>
    </row>
    <row r="45" spans="1:30" x14ac:dyDescent="0.2">
      <c r="A45">
        <v>44</v>
      </c>
      <c r="B45" t="s">
        <v>168</v>
      </c>
      <c r="C45" s="2" t="s">
        <v>220</v>
      </c>
      <c r="D45" t="s">
        <v>162</v>
      </c>
      <c r="E45" s="1">
        <v>1</v>
      </c>
      <c r="F45" s="1">
        <v>23</v>
      </c>
      <c r="G45" s="1">
        <v>40</v>
      </c>
      <c r="H45" s="1">
        <v>1</v>
      </c>
      <c r="I45" s="1">
        <v>4</v>
      </c>
      <c r="J45" s="1">
        <v>25</v>
      </c>
      <c r="K45" s="1">
        <v>4</v>
      </c>
      <c r="L45" s="1">
        <v>1</v>
      </c>
      <c r="M45" s="1">
        <v>75</v>
      </c>
      <c r="N45" s="1">
        <v>25</v>
      </c>
      <c r="O45" s="1">
        <v>44</v>
      </c>
      <c r="P45" s="1">
        <v>36.200000000000003</v>
      </c>
      <c r="Q45" s="1">
        <v>69</v>
      </c>
      <c r="R45" s="1">
        <v>21</v>
      </c>
      <c r="S45" s="1">
        <v>29</v>
      </c>
      <c r="T45" s="1">
        <v>3</v>
      </c>
      <c r="U45" s="1">
        <v>6</v>
      </c>
      <c r="V45" s="1">
        <v>1</v>
      </c>
      <c r="W45" s="1">
        <v>9</v>
      </c>
      <c r="X45" s="1">
        <v>25</v>
      </c>
      <c r="Y45" s="1">
        <v>18</v>
      </c>
      <c r="Z45" s="1">
        <v>13</v>
      </c>
      <c r="AA45" s="1">
        <v>8</v>
      </c>
      <c r="AB45" s="1">
        <v>36.200000000000003</v>
      </c>
      <c r="AC45" s="1">
        <v>2</v>
      </c>
      <c r="AD45" s="1">
        <v>8.6999999999999993</v>
      </c>
    </row>
    <row r="46" spans="1:30" x14ac:dyDescent="0.2">
      <c r="A46">
        <v>45</v>
      </c>
      <c r="B46" t="s">
        <v>168</v>
      </c>
      <c r="C46" s="2" t="s">
        <v>221</v>
      </c>
      <c r="D46" t="s">
        <v>162</v>
      </c>
      <c r="E46" s="1">
        <v>0</v>
      </c>
      <c r="F46" s="1">
        <v>27</v>
      </c>
      <c r="G46" s="1">
        <v>28</v>
      </c>
      <c r="H46" s="1">
        <v>0</v>
      </c>
      <c r="I46" s="1">
        <v>3</v>
      </c>
      <c r="J46" s="1">
        <v>0</v>
      </c>
      <c r="K46" s="1">
        <v>4</v>
      </c>
      <c r="L46" s="1">
        <v>0</v>
      </c>
      <c r="M46" s="1">
        <v>100</v>
      </c>
      <c r="N46" s="1">
        <v>27</v>
      </c>
      <c r="O46" s="1">
        <v>37</v>
      </c>
      <c r="P46" s="1">
        <v>42.2</v>
      </c>
      <c r="Q46" s="1">
        <v>64</v>
      </c>
      <c r="R46" s="1">
        <v>21</v>
      </c>
      <c r="S46" s="1">
        <v>32</v>
      </c>
      <c r="T46" s="1">
        <v>4</v>
      </c>
      <c r="U46" s="1">
        <v>1</v>
      </c>
      <c r="V46" s="1">
        <v>2</v>
      </c>
      <c r="W46" s="1">
        <v>4</v>
      </c>
      <c r="X46" s="1">
        <v>47</v>
      </c>
      <c r="Y46" s="1">
        <v>11</v>
      </c>
      <c r="Z46" s="1">
        <v>14</v>
      </c>
      <c r="AA46" s="1">
        <v>14</v>
      </c>
      <c r="AB46" s="1">
        <v>42.2</v>
      </c>
      <c r="AC46" s="1">
        <v>3</v>
      </c>
      <c r="AD46" s="1">
        <v>11.1</v>
      </c>
    </row>
    <row r="47" spans="1:30" x14ac:dyDescent="0.2">
      <c r="A47">
        <v>46</v>
      </c>
      <c r="B47" t="s">
        <v>168</v>
      </c>
      <c r="C47" s="2" t="s">
        <v>222</v>
      </c>
      <c r="D47" t="s">
        <v>162</v>
      </c>
      <c r="E47" s="1">
        <v>0</v>
      </c>
      <c r="F47" s="1">
        <v>32</v>
      </c>
      <c r="G47" s="1">
        <v>39</v>
      </c>
      <c r="H47" s="1">
        <v>1</v>
      </c>
      <c r="I47" s="1">
        <v>3</v>
      </c>
      <c r="J47" s="1">
        <v>33.299999999999997</v>
      </c>
      <c r="K47" s="1">
        <v>4</v>
      </c>
      <c r="L47" s="1">
        <v>0</v>
      </c>
      <c r="M47" s="1">
        <v>100</v>
      </c>
      <c r="N47" s="1">
        <v>23</v>
      </c>
      <c r="O47" s="1">
        <v>38</v>
      </c>
      <c r="P47" s="1">
        <v>37.700000000000003</v>
      </c>
      <c r="Q47" s="1">
        <v>61</v>
      </c>
      <c r="R47" s="1">
        <v>18</v>
      </c>
      <c r="S47" s="1">
        <v>28</v>
      </c>
      <c r="T47" s="1">
        <v>0</v>
      </c>
      <c r="U47" s="1">
        <v>6</v>
      </c>
      <c r="V47" s="1">
        <v>5</v>
      </c>
      <c r="W47" s="1">
        <v>4</v>
      </c>
      <c r="X47" s="1">
        <v>37</v>
      </c>
      <c r="Y47" s="1">
        <v>20</v>
      </c>
      <c r="Z47" s="1">
        <v>17</v>
      </c>
      <c r="AA47" s="1">
        <v>10</v>
      </c>
      <c r="AB47" s="1">
        <v>37.700000000000003</v>
      </c>
      <c r="AC47" s="1">
        <v>3</v>
      </c>
      <c r="AD47" s="1">
        <v>9.4</v>
      </c>
    </row>
    <row r="48" spans="1:30" x14ac:dyDescent="0.2">
      <c r="A48">
        <v>47</v>
      </c>
      <c r="B48" t="s">
        <v>168</v>
      </c>
      <c r="C48" s="2" t="s">
        <v>223</v>
      </c>
      <c r="D48" t="s">
        <v>162</v>
      </c>
      <c r="E48" s="1">
        <v>0</v>
      </c>
      <c r="F48" s="1">
        <v>38</v>
      </c>
      <c r="G48" s="1">
        <v>64</v>
      </c>
      <c r="H48" s="1">
        <v>1</v>
      </c>
      <c r="I48" s="1">
        <v>3</v>
      </c>
      <c r="J48" s="1">
        <v>33.299999999999997</v>
      </c>
      <c r="K48" s="1">
        <v>4</v>
      </c>
      <c r="L48" s="1">
        <v>0</v>
      </c>
      <c r="M48" s="1">
        <v>100</v>
      </c>
      <c r="N48" s="1">
        <v>33</v>
      </c>
      <c r="O48" s="1">
        <v>50</v>
      </c>
      <c r="P48" s="1">
        <v>39.799999999999997</v>
      </c>
      <c r="Q48" s="1">
        <v>83</v>
      </c>
      <c r="R48" s="1">
        <v>30</v>
      </c>
      <c r="S48" s="1">
        <v>41</v>
      </c>
      <c r="T48" s="1">
        <v>3</v>
      </c>
      <c r="U48" s="1">
        <v>4</v>
      </c>
      <c r="V48" s="1">
        <v>0</v>
      </c>
      <c r="W48" s="1">
        <v>5</v>
      </c>
      <c r="X48" s="1">
        <v>28</v>
      </c>
      <c r="Y48" s="1">
        <v>20</v>
      </c>
      <c r="Z48" s="1">
        <v>15</v>
      </c>
      <c r="AA48" s="1">
        <v>9</v>
      </c>
      <c r="AB48" s="1">
        <v>39.799999999999997</v>
      </c>
      <c r="AC48" s="1">
        <v>3</v>
      </c>
      <c r="AD48" s="1">
        <v>7.9</v>
      </c>
    </row>
    <row r="49" spans="1:30" x14ac:dyDescent="0.2">
      <c r="A49">
        <v>48</v>
      </c>
      <c r="B49" t="s">
        <v>168</v>
      </c>
      <c r="C49" s="2" t="s">
        <v>224</v>
      </c>
      <c r="D49" t="s">
        <v>162</v>
      </c>
      <c r="E49" s="1">
        <v>1</v>
      </c>
      <c r="F49" s="1">
        <v>35</v>
      </c>
      <c r="G49" s="1">
        <v>35</v>
      </c>
      <c r="H49" s="1">
        <v>2</v>
      </c>
      <c r="I49" s="1">
        <v>7</v>
      </c>
      <c r="J49" s="1">
        <v>28.6</v>
      </c>
      <c r="K49" s="1">
        <v>3</v>
      </c>
      <c r="L49" s="1">
        <v>0</v>
      </c>
      <c r="M49" s="1">
        <v>100</v>
      </c>
      <c r="N49" s="1">
        <v>39</v>
      </c>
      <c r="O49" s="1">
        <v>32</v>
      </c>
      <c r="P49" s="1">
        <v>54.9</v>
      </c>
      <c r="Q49" s="1">
        <v>71</v>
      </c>
      <c r="R49" s="1">
        <v>31</v>
      </c>
      <c r="S49" s="1">
        <v>22</v>
      </c>
      <c r="T49" s="1">
        <v>8</v>
      </c>
      <c r="U49" s="1">
        <v>6</v>
      </c>
      <c r="V49" s="1">
        <v>0</v>
      </c>
      <c r="W49" s="1">
        <v>4</v>
      </c>
      <c r="X49" s="1">
        <v>42</v>
      </c>
      <c r="Y49" s="1">
        <v>11</v>
      </c>
      <c r="Z49" s="1">
        <v>14</v>
      </c>
      <c r="AA49" s="1">
        <v>14</v>
      </c>
      <c r="AB49" s="1">
        <v>54.9</v>
      </c>
      <c r="AC49" s="1">
        <v>7</v>
      </c>
      <c r="AD49" s="1">
        <v>20</v>
      </c>
    </row>
    <row r="50" spans="1:30" x14ac:dyDescent="0.2">
      <c r="A50">
        <v>49</v>
      </c>
      <c r="B50" t="s">
        <v>168</v>
      </c>
      <c r="C50" s="2" t="s">
        <v>225</v>
      </c>
      <c r="D50" t="s">
        <v>162</v>
      </c>
      <c r="E50" s="1">
        <v>0</v>
      </c>
      <c r="F50" s="1">
        <v>24</v>
      </c>
      <c r="G50" s="1">
        <v>30</v>
      </c>
      <c r="H50" s="1">
        <v>0</v>
      </c>
      <c r="I50" s="1">
        <v>1</v>
      </c>
      <c r="J50" s="1">
        <v>0</v>
      </c>
      <c r="K50" s="1">
        <v>1</v>
      </c>
      <c r="L50" s="1">
        <v>0</v>
      </c>
      <c r="M50" s="1">
        <v>100</v>
      </c>
      <c r="N50" s="1">
        <v>22</v>
      </c>
      <c r="O50" s="1">
        <v>28</v>
      </c>
      <c r="P50" s="1">
        <v>44</v>
      </c>
      <c r="Q50" s="1">
        <v>50</v>
      </c>
      <c r="R50" s="1">
        <v>21</v>
      </c>
      <c r="S50" s="1">
        <v>26</v>
      </c>
      <c r="T50" s="1">
        <v>1</v>
      </c>
      <c r="U50" s="1">
        <v>1</v>
      </c>
      <c r="V50" s="1">
        <v>0</v>
      </c>
      <c r="W50" s="1">
        <v>1</v>
      </c>
      <c r="X50" s="1">
        <v>23</v>
      </c>
      <c r="Y50" s="1">
        <v>20</v>
      </c>
      <c r="Z50" s="1">
        <v>15</v>
      </c>
      <c r="AA50" s="1">
        <v>8</v>
      </c>
      <c r="AB50" s="1">
        <v>44</v>
      </c>
      <c r="AC50" s="1">
        <v>1</v>
      </c>
      <c r="AD50" s="1">
        <v>4.2</v>
      </c>
    </row>
    <row r="51" spans="1:30" x14ac:dyDescent="0.2">
      <c r="A51">
        <v>50</v>
      </c>
      <c r="B51" t="s">
        <v>146</v>
      </c>
      <c r="C51" s="2" t="s">
        <v>147</v>
      </c>
      <c r="D51" t="s">
        <v>148</v>
      </c>
      <c r="E51" s="1">
        <v>0</v>
      </c>
      <c r="F51" s="1">
        <v>52</v>
      </c>
      <c r="G51" s="1">
        <v>26</v>
      </c>
      <c r="H51" s="1">
        <v>0</v>
      </c>
      <c r="I51" s="1">
        <v>3</v>
      </c>
      <c r="J51" s="1">
        <v>0</v>
      </c>
      <c r="K51" s="1">
        <v>4</v>
      </c>
      <c r="L51" s="1">
        <v>0</v>
      </c>
      <c r="M51" s="1">
        <v>100</v>
      </c>
      <c r="N51" s="1">
        <v>47</v>
      </c>
      <c r="O51" s="1">
        <v>33</v>
      </c>
      <c r="P51" s="1">
        <v>58.8</v>
      </c>
      <c r="Q51" s="1">
        <v>80</v>
      </c>
      <c r="R51" s="1">
        <v>38</v>
      </c>
      <c r="S51" s="1">
        <v>28</v>
      </c>
      <c r="T51" s="1">
        <v>5</v>
      </c>
      <c r="U51" s="1">
        <v>2</v>
      </c>
      <c r="V51" s="1">
        <v>4</v>
      </c>
      <c r="W51" s="1">
        <v>3</v>
      </c>
      <c r="X51" s="1">
        <v>35</v>
      </c>
      <c r="Y51" s="1">
        <v>17</v>
      </c>
      <c r="Z51" s="1">
        <v>9</v>
      </c>
      <c r="AA51" s="1">
        <v>15</v>
      </c>
      <c r="AB51" s="1">
        <v>58.8</v>
      </c>
      <c r="AC51" s="1">
        <v>1</v>
      </c>
      <c r="AD51" s="1">
        <v>1.9</v>
      </c>
    </row>
    <row r="52" spans="1:30" x14ac:dyDescent="0.2">
      <c r="A52">
        <v>51</v>
      </c>
      <c r="B52" t="s">
        <v>146</v>
      </c>
      <c r="C52" s="2" t="s">
        <v>153</v>
      </c>
      <c r="D52" t="s">
        <v>148</v>
      </c>
      <c r="E52" s="1">
        <v>0</v>
      </c>
      <c r="F52" s="1">
        <v>24</v>
      </c>
      <c r="G52" s="1">
        <v>22</v>
      </c>
      <c r="H52" s="1">
        <v>1</v>
      </c>
      <c r="I52" s="1">
        <v>3</v>
      </c>
      <c r="J52" s="1">
        <v>33.299999999999997</v>
      </c>
      <c r="K52" s="1">
        <v>2</v>
      </c>
      <c r="L52" s="1">
        <v>0</v>
      </c>
      <c r="M52" s="1">
        <v>100</v>
      </c>
      <c r="N52" s="1">
        <v>44</v>
      </c>
      <c r="O52" s="1">
        <v>26</v>
      </c>
      <c r="P52" s="1">
        <v>62.8</v>
      </c>
      <c r="Q52" s="1">
        <v>70</v>
      </c>
      <c r="R52" s="1">
        <v>36</v>
      </c>
      <c r="S52" s="1">
        <v>23</v>
      </c>
      <c r="T52" s="1">
        <v>5</v>
      </c>
      <c r="U52" s="1">
        <v>1</v>
      </c>
      <c r="V52" s="1">
        <v>3</v>
      </c>
      <c r="W52" s="1">
        <v>2</v>
      </c>
      <c r="X52" s="1">
        <v>38</v>
      </c>
      <c r="Y52" s="1">
        <v>8</v>
      </c>
      <c r="Z52" s="1">
        <v>8</v>
      </c>
      <c r="AA52" s="1">
        <v>5</v>
      </c>
      <c r="AB52" s="1">
        <v>62.8</v>
      </c>
      <c r="AC52" s="1">
        <v>1</v>
      </c>
      <c r="AD52" s="1">
        <v>4.2</v>
      </c>
    </row>
    <row r="53" spans="1:30" x14ac:dyDescent="0.2">
      <c r="A53">
        <v>52</v>
      </c>
      <c r="B53" t="s">
        <v>146</v>
      </c>
      <c r="C53" s="2" t="s">
        <v>154</v>
      </c>
      <c r="D53" t="s">
        <v>148</v>
      </c>
      <c r="E53" s="1">
        <v>0</v>
      </c>
      <c r="F53" s="1">
        <v>41</v>
      </c>
      <c r="G53" s="1">
        <v>31</v>
      </c>
      <c r="H53" s="1">
        <v>0</v>
      </c>
      <c r="I53" s="1">
        <v>4</v>
      </c>
      <c r="J53" s="1">
        <v>0</v>
      </c>
      <c r="K53" s="1">
        <v>3</v>
      </c>
      <c r="L53" s="1">
        <v>1</v>
      </c>
      <c r="M53" s="1">
        <v>66.7</v>
      </c>
      <c r="N53" s="1">
        <v>42</v>
      </c>
      <c r="O53" s="1">
        <v>30</v>
      </c>
      <c r="P53" s="1">
        <v>58.3</v>
      </c>
      <c r="Q53" s="1">
        <v>72</v>
      </c>
      <c r="R53" s="1">
        <v>36</v>
      </c>
      <c r="S53" s="1">
        <v>22</v>
      </c>
      <c r="T53" s="1">
        <v>4</v>
      </c>
      <c r="U53" s="1">
        <v>5</v>
      </c>
      <c r="V53" s="1">
        <v>2</v>
      </c>
      <c r="W53" s="1">
        <v>3</v>
      </c>
      <c r="X53" s="1">
        <v>29</v>
      </c>
      <c r="Y53" s="1">
        <v>7</v>
      </c>
      <c r="Z53" s="1">
        <v>3</v>
      </c>
      <c r="AA53" s="1">
        <v>7</v>
      </c>
      <c r="AB53" s="1">
        <v>58.3</v>
      </c>
      <c r="AC53" s="1">
        <v>1</v>
      </c>
      <c r="AD53" s="1">
        <v>2.4</v>
      </c>
    </row>
    <row r="54" spans="1:30" x14ac:dyDescent="0.2">
      <c r="A54">
        <v>53</v>
      </c>
      <c r="B54" t="s">
        <v>146</v>
      </c>
      <c r="C54" s="2" t="s">
        <v>156</v>
      </c>
      <c r="D54" t="s">
        <v>148</v>
      </c>
      <c r="E54" s="1">
        <v>1</v>
      </c>
      <c r="F54" s="1">
        <v>28</v>
      </c>
      <c r="G54" s="1">
        <v>28</v>
      </c>
      <c r="H54" s="1">
        <v>0</v>
      </c>
      <c r="I54" s="1">
        <v>2</v>
      </c>
      <c r="J54" s="1">
        <v>0</v>
      </c>
      <c r="K54" s="1">
        <v>2</v>
      </c>
      <c r="L54" s="1">
        <v>0</v>
      </c>
      <c r="M54" s="1">
        <v>100</v>
      </c>
      <c r="N54" s="1">
        <v>31</v>
      </c>
      <c r="O54" s="1">
        <v>30</v>
      </c>
      <c r="P54" s="1">
        <v>50.8</v>
      </c>
      <c r="Q54" s="1">
        <v>61</v>
      </c>
      <c r="R54" s="1">
        <v>24</v>
      </c>
      <c r="S54" s="1">
        <v>26</v>
      </c>
      <c r="T54" s="1">
        <v>3</v>
      </c>
      <c r="U54" s="1">
        <v>2</v>
      </c>
      <c r="V54" s="1">
        <v>4</v>
      </c>
      <c r="W54" s="1">
        <v>2</v>
      </c>
      <c r="X54" s="1">
        <v>28</v>
      </c>
      <c r="Y54" s="1">
        <v>14</v>
      </c>
      <c r="Z54" s="1">
        <v>2</v>
      </c>
      <c r="AA54" s="1">
        <v>6</v>
      </c>
      <c r="AB54" s="1">
        <v>50.8</v>
      </c>
      <c r="AC54" s="1">
        <v>2</v>
      </c>
      <c r="AD54" s="1">
        <v>7.1</v>
      </c>
    </row>
    <row r="55" spans="1:30" x14ac:dyDescent="0.2">
      <c r="A55">
        <v>54</v>
      </c>
      <c r="B55" t="s">
        <v>146</v>
      </c>
      <c r="C55" s="2" t="s">
        <v>158</v>
      </c>
      <c r="D55" t="s">
        <v>148</v>
      </c>
      <c r="E55" s="1">
        <v>0</v>
      </c>
      <c r="F55" s="1">
        <v>37</v>
      </c>
      <c r="G55" s="1">
        <v>27</v>
      </c>
      <c r="H55" s="1">
        <v>2</v>
      </c>
      <c r="I55" s="1">
        <v>6</v>
      </c>
      <c r="J55" s="1">
        <v>33.299999999999997</v>
      </c>
      <c r="K55" s="1">
        <v>4</v>
      </c>
      <c r="L55" s="1">
        <v>0</v>
      </c>
      <c r="M55" s="1">
        <v>100</v>
      </c>
      <c r="N55" s="1">
        <v>38</v>
      </c>
      <c r="O55" s="1">
        <v>31</v>
      </c>
      <c r="P55" s="1">
        <v>55.1</v>
      </c>
      <c r="Q55" s="1">
        <v>69</v>
      </c>
      <c r="R55" s="1">
        <v>34</v>
      </c>
      <c r="S55" s="1">
        <v>23</v>
      </c>
      <c r="T55" s="1">
        <v>3</v>
      </c>
      <c r="U55" s="1">
        <v>5</v>
      </c>
      <c r="V55" s="1">
        <v>1</v>
      </c>
      <c r="W55" s="1">
        <v>3</v>
      </c>
      <c r="X55" s="1">
        <v>30</v>
      </c>
      <c r="Y55" s="1">
        <v>15</v>
      </c>
      <c r="Z55" s="1">
        <v>9</v>
      </c>
      <c r="AA55" s="1">
        <v>5</v>
      </c>
      <c r="AB55" s="1">
        <v>55.1</v>
      </c>
      <c r="AC55" s="1">
        <v>3</v>
      </c>
      <c r="AD55" s="1">
        <v>8.1</v>
      </c>
    </row>
    <row r="56" spans="1:30" x14ac:dyDescent="0.2">
      <c r="A56">
        <v>55</v>
      </c>
      <c r="B56" t="s">
        <v>39</v>
      </c>
      <c r="C56" s="2" t="s">
        <v>40</v>
      </c>
      <c r="D56" t="s">
        <v>41</v>
      </c>
      <c r="E56" s="1">
        <v>0</v>
      </c>
      <c r="F56" s="1">
        <v>31</v>
      </c>
      <c r="G56" s="1">
        <v>31</v>
      </c>
      <c r="H56" s="1">
        <v>0</v>
      </c>
      <c r="I56" s="1">
        <v>3</v>
      </c>
      <c r="J56" s="1">
        <v>0</v>
      </c>
      <c r="K56" s="1">
        <v>4</v>
      </c>
      <c r="L56" s="1">
        <v>0</v>
      </c>
      <c r="M56" s="1">
        <v>100</v>
      </c>
      <c r="N56" s="1">
        <v>28</v>
      </c>
      <c r="O56" s="1">
        <v>28</v>
      </c>
      <c r="P56" s="1">
        <v>50</v>
      </c>
      <c r="Q56" s="1">
        <v>56</v>
      </c>
      <c r="R56" s="1">
        <v>23</v>
      </c>
      <c r="S56" s="1">
        <v>21</v>
      </c>
      <c r="T56" s="1">
        <v>1</v>
      </c>
      <c r="U56" s="1">
        <v>3</v>
      </c>
      <c r="V56" s="1">
        <v>4</v>
      </c>
      <c r="W56" s="1">
        <v>4</v>
      </c>
      <c r="X56" s="1">
        <v>53</v>
      </c>
      <c r="Y56" s="1">
        <v>18</v>
      </c>
      <c r="Z56" s="1">
        <v>21</v>
      </c>
      <c r="AA56" s="1">
        <v>12</v>
      </c>
      <c r="AB56" s="1">
        <v>50</v>
      </c>
      <c r="AC56" s="1">
        <v>0</v>
      </c>
      <c r="AD56" s="1">
        <v>0</v>
      </c>
    </row>
    <row r="57" spans="1:30" x14ac:dyDescent="0.2">
      <c r="A57">
        <v>56</v>
      </c>
      <c r="B57" t="s">
        <v>39</v>
      </c>
      <c r="C57" s="2" t="s">
        <v>45</v>
      </c>
      <c r="D57" t="s">
        <v>41</v>
      </c>
      <c r="E57" s="1">
        <v>1</v>
      </c>
      <c r="F57" s="1">
        <v>58</v>
      </c>
      <c r="G57" s="1">
        <v>38</v>
      </c>
      <c r="H57" s="1">
        <v>0</v>
      </c>
      <c r="I57" s="1">
        <v>4</v>
      </c>
      <c r="J57" s="1">
        <v>0</v>
      </c>
      <c r="K57" s="1">
        <v>3</v>
      </c>
      <c r="L57" s="1">
        <v>0</v>
      </c>
      <c r="M57" s="1">
        <v>100</v>
      </c>
      <c r="N57" s="1">
        <v>38</v>
      </c>
      <c r="O57" s="1">
        <v>39</v>
      </c>
      <c r="P57" s="1">
        <v>49.4</v>
      </c>
      <c r="Q57" s="1">
        <v>77</v>
      </c>
      <c r="R57" s="1">
        <v>29</v>
      </c>
      <c r="S57" s="1">
        <v>34</v>
      </c>
      <c r="T57" s="1">
        <v>4</v>
      </c>
      <c r="U57" s="1">
        <v>2</v>
      </c>
      <c r="V57" s="1">
        <v>5</v>
      </c>
      <c r="W57" s="1">
        <v>3</v>
      </c>
      <c r="X57" s="1">
        <v>55</v>
      </c>
      <c r="Y57" s="1">
        <v>17</v>
      </c>
      <c r="Z57" s="1">
        <v>15</v>
      </c>
      <c r="AA57" s="1">
        <v>5</v>
      </c>
      <c r="AB57" s="1">
        <v>49.4</v>
      </c>
      <c r="AC57" s="1">
        <v>4</v>
      </c>
      <c r="AD57" s="1">
        <v>6.9</v>
      </c>
    </row>
    <row r="58" spans="1:30" x14ac:dyDescent="0.2">
      <c r="A58">
        <v>57</v>
      </c>
      <c r="B58" t="s">
        <v>39</v>
      </c>
      <c r="C58" s="2" t="s">
        <v>47</v>
      </c>
      <c r="D58" t="s">
        <v>41</v>
      </c>
      <c r="E58" s="1">
        <v>1</v>
      </c>
      <c r="F58" s="1">
        <v>29</v>
      </c>
      <c r="G58" s="1">
        <v>21</v>
      </c>
      <c r="H58" s="1">
        <v>2</v>
      </c>
      <c r="I58" s="1">
        <v>3</v>
      </c>
      <c r="J58" s="1">
        <v>66.7</v>
      </c>
      <c r="K58" s="1">
        <v>3</v>
      </c>
      <c r="L58" s="1">
        <v>0</v>
      </c>
      <c r="M58" s="1">
        <v>100</v>
      </c>
      <c r="N58" s="1">
        <v>31</v>
      </c>
      <c r="O58" s="1">
        <v>28</v>
      </c>
      <c r="P58" s="1">
        <v>52.5</v>
      </c>
      <c r="Q58" s="1">
        <v>59</v>
      </c>
      <c r="R58" s="1">
        <v>26</v>
      </c>
      <c r="S58" s="1">
        <v>24</v>
      </c>
      <c r="T58" s="1">
        <v>2</v>
      </c>
      <c r="U58" s="1">
        <v>2</v>
      </c>
      <c r="V58" s="1">
        <v>3</v>
      </c>
      <c r="W58" s="1">
        <v>2</v>
      </c>
      <c r="X58" s="1">
        <v>31</v>
      </c>
      <c r="Y58" s="1">
        <v>15</v>
      </c>
      <c r="Z58" s="1">
        <v>8</v>
      </c>
      <c r="AA58" s="1">
        <v>6</v>
      </c>
      <c r="AB58" s="1">
        <v>52.5</v>
      </c>
      <c r="AC58" s="1">
        <v>3</v>
      </c>
      <c r="AD58" s="1">
        <v>10.3</v>
      </c>
    </row>
    <row r="59" spans="1:30" x14ac:dyDescent="0.2">
      <c r="A59">
        <v>58</v>
      </c>
      <c r="B59" t="s">
        <v>39</v>
      </c>
      <c r="C59" s="2" t="s">
        <v>50</v>
      </c>
      <c r="D59" t="s">
        <v>41</v>
      </c>
      <c r="E59" s="1">
        <v>0</v>
      </c>
      <c r="F59" s="1">
        <v>24</v>
      </c>
      <c r="G59" s="1">
        <v>32</v>
      </c>
      <c r="H59" s="1">
        <v>0</v>
      </c>
      <c r="I59" s="1">
        <v>3</v>
      </c>
      <c r="J59" s="1">
        <v>0</v>
      </c>
      <c r="K59" s="1">
        <v>2</v>
      </c>
      <c r="L59" s="1">
        <v>0</v>
      </c>
      <c r="M59" s="1">
        <v>100</v>
      </c>
      <c r="N59" s="1">
        <v>37</v>
      </c>
      <c r="O59" s="1">
        <v>31</v>
      </c>
      <c r="P59" s="1">
        <v>54.4</v>
      </c>
      <c r="Q59" s="1">
        <v>68</v>
      </c>
      <c r="R59" s="1">
        <v>32</v>
      </c>
      <c r="S59" s="1">
        <v>26</v>
      </c>
      <c r="T59" s="1">
        <v>2</v>
      </c>
      <c r="U59" s="1">
        <v>5</v>
      </c>
      <c r="V59" s="1">
        <v>3</v>
      </c>
      <c r="W59" s="1">
        <v>0</v>
      </c>
      <c r="X59" s="1">
        <v>25</v>
      </c>
      <c r="Y59" s="1">
        <v>18</v>
      </c>
      <c r="Z59" s="1">
        <v>16</v>
      </c>
      <c r="AA59" s="1">
        <v>4</v>
      </c>
      <c r="AB59" s="1">
        <v>54.4</v>
      </c>
      <c r="AC59" s="1">
        <v>1</v>
      </c>
      <c r="AD59" s="1">
        <v>4.2</v>
      </c>
    </row>
    <row r="60" spans="1:30" x14ac:dyDescent="0.2">
      <c r="A60">
        <v>59</v>
      </c>
      <c r="B60" t="s">
        <v>39</v>
      </c>
      <c r="C60" s="2" t="s">
        <v>52</v>
      </c>
      <c r="D60" t="s">
        <v>41</v>
      </c>
      <c r="E60" s="1">
        <v>0</v>
      </c>
      <c r="F60" s="1">
        <v>36</v>
      </c>
      <c r="G60" s="1">
        <v>36</v>
      </c>
      <c r="H60" s="1">
        <v>1</v>
      </c>
      <c r="I60" s="1">
        <v>4</v>
      </c>
      <c r="J60" s="1">
        <v>25</v>
      </c>
      <c r="K60" s="1">
        <v>2</v>
      </c>
      <c r="L60" s="1">
        <v>0</v>
      </c>
      <c r="M60" s="1">
        <v>100</v>
      </c>
      <c r="N60" s="1">
        <v>32</v>
      </c>
      <c r="O60" s="1">
        <v>34</v>
      </c>
      <c r="P60" s="1">
        <v>48.5</v>
      </c>
      <c r="Q60" s="1">
        <v>66</v>
      </c>
      <c r="R60" s="1">
        <v>26</v>
      </c>
      <c r="S60" s="1">
        <v>28</v>
      </c>
      <c r="T60" s="1">
        <v>5</v>
      </c>
      <c r="U60" s="1">
        <v>4</v>
      </c>
      <c r="V60" s="1">
        <v>1</v>
      </c>
      <c r="W60" s="1">
        <v>2</v>
      </c>
      <c r="X60" s="1">
        <v>51</v>
      </c>
      <c r="Y60" s="1">
        <v>28</v>
      </c>
      <c r="Z60" s="1">
        <v>14</v>
      </c>
      <c r="AA60" s="1">
        <v>11</v>
      </c>
      <c r="AB60" s="1">
        <v>48.5</v>
      </c>
      <c r="AC60" s="1">
        <v>2</v>
      </c>
      <c r="AD60" s="1">
        <v>5.6</v>
      </c>
    </row>
    <row r="61" spans="1:30" x14ac:dyDescent="0.2">
      <c r="A61">
        <v>60</v>
      </c>
      <c r="B61" t="s">
        <v>39</v>
      </c>
      <c r="C61" s="2" t="s">
        <v>53</v>
      </c>
      <c r="D61" t="s">
        <v>41</v>
      </c>
      <c r="E61" s="1">
        <v>0</v>
      </c>
      <c r="F61" s="1">
        <v>28</v>
      </c>
      <c r="G61" s="1">
        <v>23</v>
      </c>
      <c r="H61" s="1">
        <v>0</v>
      </c>
      <c r="I61" s="1">
        <v>3</v>
      </c>
      <c r="J61" s="1">
        <v>0</v>
      </c>
      <c r="K61" s="1">
        <v>1</v>
      </c>
      <c r="L61" s="1">
        <v>1</v>
      </c>
      <c r="M61" s="1">
        <v>0</v>
      </c>
      <c r="N61" s="1">
        <v>28</v>
      </c>
      <c r="O61" s="1">
        <v>27</v>
      </c>
      <c r="P61" s="1">
        <v>50.9</v>
      </c>
      <c r="Q61" s="1">
        <v>55</v>
      </c>
      <c r="R61" s="1">
        <v>27</v>
      </c>
      <c r="S61" s="1">
        <v>20</v>
      </c>
      <c r="T61" s="1">
        <v>1</v>
      </c>
      <c r="U61" s="1">
        <v>6</v>
      </c>
      <c r="V61" s="1">
        <v>0</v>
      </c>
      <c r="W61" s="1">
        <v>1</v>
      </c>
      <c r="X61" s="1">
        <v>33</v>
      </c>
      <c r="Y61" s="1">
        <v>14</v>
      </c>
      <c r="Z61" s="1">
        <v>11</v>
      </c>
      <c r="AA61" s="1">
        <v>14</v>
      </c>
      <c r="AB61" s="1">
        <v>50.9</v>
      </c>
      <c r="AC61" s="1">
        <v>1</v>
      </c>
      <c r="AD61" s="1">
        <v>3.6</v>
      </c>
    </row>
    <row r="62" spans="1:30" x14ac:dyDescent="0.2">
      <c r="A62">
        <v>61</v>
      </c>
      <c r="B62" t="s">
        <v>103</v>
      </c>
      <c r="C62" s="2" t="s">
        <v>104</v>
      </c>
      <c r="D62" t="s">
        <v>105</v>
      </c>
      <c r="E62" s="1">
        <v>1</v>
      </c>
      <c r="F62" s="1">
        <v>20</v>
      </c>
      <c r="G62" s="1">
        <v>29</v>
      </c>
      <c r="H62" s="1">
        <v>0</v>
      </c>
      <c r="I62" s="1">
        <v>1</v>
      </c>
      <c r="J62" s="1">
        <v>0</v>
      </c>
      <c r="K62" s="1">
        <v>2</v>
      </c>
      <c r="L62" s="1">
        <v>0</v>
      </c>
      <c r="M62" s="1">
        <v>100</v>
      </c>
      <c r="N62" s="1">
        <v>24</v>
      </c>
      <c r="O62" s="1">
        <v>31</v>
      </c>
      <c r="P62" s="1">
        <v>43.6</v>
      </c>
      <c r="Q62" s="1">
        <v>55</v>
      </c>
      <c r="R62" s="1">
        <v>22</v>
      </c>
      <c r="S62" s="1">
        <v>27</v>
      </c>
      <c r="T62" s="1">
        <v>0</v>
      </c>
      <c r="U62" s="1">
        <v>2</v>
      </c>
      <c r="V62" s="1">
        <v>2</v>
      </c>
      <c r="W62" s="1">
        <v>2</v>
      </c>
      <c r="X62" s="1">
        <v>37</v>
      </c>
      <c r="Y62" s="1">
        <v>26</v>
      </c>
      <c r="Z62" s="1">
        <v>12</v>
      </c>
      <c r="AA62" s="1">
        <v>10</v>
      </c>
      <c r="AB62" s="1">
        <v>43.6</v>
      </c>
      <c r="AC62" s="1">
        <v>1</v>
      </c>
      <c r="AD62" s="1">
        <v>5</v>
      </c>
    </row>
    <row r="63" spans="1:30" x14ac:dyDescent="0.2">
      <c r="A63">
        <v>62</v>
      </c>
      <c r="B63" t="s">
        <v>103</v>
      </c>
      <c r="C63" s="2" t="s">
        <v>107</v>
      </c>
      <c r="D63" t="s">
        <v>105</v>
      </c>
      <c r="E63" s="1">
        <v>1</v>
      </c>
      <c r="F63" s="1">
        <v>29</v>
      </c>
      <c r="G63" s="1">
        <v>30</v>
      </c>
      <c r="H63" s="1">
        <v>1</v>
      </c>
      <c r="I63" s="1">
        <v>3</v>
      </c>
      <c r="J63" s="1">
        <v>33.299999999999997</v>
      </c>
      <c r="K63" s="1">
        <v>2</v>
      </c>
      <c r="L63" s="1">
        <v>0</v>
      </c>
      <c r="M63" s="1">
        <v>100</v>
      </c>
      <c r="N63" s="1">
        <v>35</v>
      </c>
      <c r="O63" s="1">
        <v>28</v>
      </c>
      <c r="P63" s="1">
        <v>55.6</v>
      </c>
      <c r="Q63" s="1">
        <v>63</v>
      </c>
      <c r="R63" s="1">
        <v>31</v>
      </c>
      <c r="S63" s="1">
        <v>24</v>
      </c>
      <c r="T63" s="1">
        <v>2</v>
      </c>
      <c r="U63" s="1">
        <v>3</v>
      </c>
      <c r="V63" s="1">
        <v>2</v>
      </c>
      <c r="W63" s="1">
        <v>1</v>
      </c>
      <c r="X63" s="1">
        <v>48</v>
      </c>
      <c r="Y63" s="1">
        <v>15</v>
      </c>
      <c r="Z63" s="1">
        <v>11</v>
      </c>
      <c r="AA63" s="1">
        <v>9</v>
      </c>
      <c r="AB63" s="1">
        <v>55.6</v>
      </c>
      <c r="AC63" s="1">
        <v>5</v>
      </c>
      <c r="AD63" s="1">
        <v>17.2</v>
      </c>
    </row>
    <row r="64" spans="1:30" x14ac:dyDescent="0.2">
      <c r="A64">
        <v>63</v>
      </c>
      <c r="B64" t="s">
        <v>103</v>
      </c>
      <c r="C64" s="2" t="s">
        <v>142</v>
      </c>
      <c r="D64" t="s">
        <v>105</v>
      </c>
      <c r="E64" s="1">
        <v>1</v>
      </c>
      <c r="F64" s="1">
        <v>49</v>
      </c>
      <c r="G64" s="1">
        <v>36</v>
      </c>
      <c r="H64" s="1">
        <v>0</v>
      </c>
      <c r="I64" s="1">
        <v>1</v>
      </c>
      <c r="J64" s="1">
        <v>0</v>
      </c>
      <c r="K64" s="1">
        <v>3</v>
      </c>
      <c r="L64" s="1">
        <v>1</v>
      </c>
      <c r="M64" s="1">
        <v>66.7</v>
      </c>
      <c r="N64" s="1">
        <v>47</v>
      </c>
      <c r="O64" s="1">
        <v>34</v>
      </c>
      <c r="P64" s="1">
        <v>58</v>
      </c>
      <c r="Q64" s="1">
        <v>81</v>
      </c>
      <c r="R64" s="1">
        <v>44</v>
      </c>
      <c r="S64" s="1">
        <v>30</v>
      </c>
      <c r="T64" s="1">
        <v>1</v>
      </c>
      <c r="U64" s="1">
        <v>1</v>
      </c>
      <c r="V64" s="1">
        <v>2</v>
      </c>
      <c r="W64" s="1">
        <v>3</v>
      </c>
      <c r="X64" s="1">
        <v>32</v>
      </c>
      <c r="Y64" s="1">
        <v>18</v>
      </c>
      <c r="Z64" s="1">
        <v>17</v>
      </c>
      <c r="AA64" s="1">
        <v>14</v>
      </c>
      <c r="AB64" s="1">
        <v>58</v>
      </c>
      <c r="AC64" s="1">
        <v>3</v>
      </c>
      <c r="AD64" s="1">
        <v>6.1</v>
      </c>
    </row>
    <row r="65" spans="1:30" x14ac:dyDescent="0.2">
      <c r="A65">
        <v>64</v>
      </c>
      <c r="B65" t="s">
        <v>103</v>
      </c>
      <c r="C65" s="2" t="s">
        <v>145</v>
      </c>
      <c r="D65" t="s">
        <v>105</v>
      </c>
      <c r="E65" s="1">
        <v>1</v>
      </c>
      <c r="F65" s="1">
        <v>26</v>
      </c>
      <c r="G65" s="1">
        <v>31</v>
      </c>
      <c r="H65" s="1">
        <v>0</v>
      </c>
      <c r="I65" s="1">
        <v>3</v>
      </c>
      <c r="J65" s="1">
        <v>0</v>
      </c>
      <c r="K65" s="1">
        <v>2</v>
      </c>
      <c r="L65" s="1">
        <v>1</v>
      </c>
      <c r="M65" s="1">
        <v>50</v>
      </c>
      <c r="N65" s="1">
        <v>28</v>
      </c>
      <c r="O65" s="1">
        <v>27</v>
      </c>
      <c r="P65" s="1">
        <v>50.9</v>
      </c>
      <c r="Q65" s="1">
        <v>55</v>
      </c>
      <c r="R65" s="1">
        <v>25</v>
      </c>
      <c r="S65" s="1">
        <v>25</v>
      </c>
      <c r="T65" s="1">
        <v>2</v>
      </c>
      <c r="U65" s="1">
        <v>1</v>
      </c>
      <c r="V65" s="1">
        <v>1</v>
      </c>
      <c r="W65" s="1">
        <v>1</v>
      </c>
      <c r="X65" s="1">
        <v>21</v>
      </c>
      <c r="Y65" s="1">
        <v>16</v>
      </c>
      <c r="Z65" s="1">
        <v>17</v>
      </c>
      <c r="AA65" s="1">
        <v>11</v>
      </c>
      <c r="AB65" s="1">
        <v>50.9</v>
      </c>
      <c r="AC65" s="1">
        <v>4</v>
      </c>
      <c r="AD65" s="1">
        <v>15.4</v>
      </c>
    </row>
    <row r="66" spans="1:30" x14ac:dyDescent="0.2">
      <c r="A66">
        <v>65</v>
      </c>
      <c r="B66" t="s">
        <v>103</v>
      </c>
      <c r="C66" s="2" t="s">
        <v>208</v>
      </c>
      <c r="D66" t="s">
        <v>148</v>
      </c>
      <c r="E66" s="1">
        <v>1</v>
      </c>
      <c r="F66" s="1">
        <v>32</v>
      </c>
      <c r="G66" s="1">
        <v>30</v>
      </c>
      <c r="H66" s="1">
        <v>2</v>
      </c>
      <c r="I66" s="1">
        <v>3</v>
      </c>
      <c r="J66" s="1">
        <v>66.7</v>
      </c>
      <c r="K66" s="1">
        <v>1</v>
      </c>
      <c r="L66" s="1">
        <v>0</v>
      </c>
      <c r="M66" s="1">
        <v>100</v>
      </c>
      <c r="N66" s="1">
        <v>38</v>
      </c>
      <c r="O66" s="1">
        <v>23</v>
      </c>
      <c r="P66" s="1">
        <v>62.3</v>
      </c>
      <c r="Q66" s="1">
        <v>61</v>
      </c>
      <c r="R66" s="1">
        <v>29</v>
      </c>
      <c r="S66" s="1">
        <v>23</v>
      </c>
      <c r="T66" s="1">
        <v>7</v>
      </c>
      <c r="U66" s="1">
        <v>0</v>
      </c>
      <c r="V66" s="1">
        <v>2</v>
      </c>
      <c r="W66" s="1">
        <v>0</v>
      </c>
      <c r="X66" s="1">
        <v>34</v>
      </c>
      <c r="Y66" s="1">
        <v>18</v>
      </c>
      <c r="Z66" s="1">
        <v>6</v>
      </c>
      <c r="AA66" s="1">
        <v>6</v>
      </c>
      <c r="AB66" s="1">
        <v>62.3</v>
      </c>
      <c r="AC66" s="1">
        <v>4</v>
      </c>
      <c r="AD66" s="1">
        <v>12.5</v>
      </c>
    </row>
    <row r="67" spans="1:30" x14ac:dyDescent="0.2">
      <c r="A67">
        <v>66</v>
      </c>
      <c r="B67" t="s">
        <v>103</v>
      </c>
      <c r="C67" s="2" t="s">
        <v>209</v>
      </c>
      <c r="D67" t="s">
        <v>148</v>
      </c>
      <c r="E67" s="1">
        <v>0</v>
      </c>
      <c r="F67" s="1">
        <v>24</v>
      </c>
      <c r="G67" s="1">
        <v>20</v>
      </c>
      <c r="H67" s="1">
        <v>0</v>
      </c>
      <c r="I67" s="1">
        <v>0</v>
      </c>
      <c r="J67" s="1">
        <v>0</v>
      </c>
      <c r="K67" s="1">
        <v>5</v>
      </c>
      <c r="L67" s="1">
        <v>1</v>
      </c>
      <c r="M67" s="1">
        <v>80</v>
      </c>
      <c r="N67" s="1">
        <v>25</v>
      </c>
      <c r="O67" s="1">
        <v>30</v>
      </c>
      <c r="P67" s="1">
        <v>45.5</v>
      </c>
      <c r="Q67" s="1">
        <v>55</v>
      </c>
      <c r="R67" s="1">
        <v>19</v>
      </c>
      <c r="S67" s="1">
        <v>25</v>
      </c>
      <c r="T67" s="1">
        <v>0</v>
      </c>
      <c r="U67" s="1">
        <v>0</v>
      </c>
      <c r="V67" s="1">
        <v>6</v>
      </c>
      <c r="W67" s="1">
        <v>5</v>
      </c>
      <c r="X67" s="1">
        <v>33</v>
      </c>
      <c r="Y67" s="1">
        <v>11</v>
      </c>
      <c r="Z67" s="1">
        <v>3</v>
      </c>
      <c r="AA67" s="1">
        <v>4</v>
      </c>
      <c r="AB67" s="1">
        <v>45.5</v>
      </c>
      <c r="AC67" s="1">
        <v>2</v>
      </c>
      <c r="AD67" s="1">
        <v>8.3000000000000007</v>
      </c>
    </row>
    <row r="68" spans="1:30" x14ac:dyDescent="0.2">
      <c r="A68">
        <v>67</v>
      </c>
      <c r="B68" t="s">
        <v>103</v>
      </c>
      <c r="C68" s="2" t="s">
        <v>211</v>
      </c>
      <c r="D68" t="s">
        <v>148</v>
      </c>
      <c r="E68" s="1">
        <v>1</v>
      </c>
      <c r="F68" s="1">
        <v>34</v>
      </c>
      <c r="G68" s="1">
        <v>23</v>
      </c>
      <c r="H68" s="1">
        <v>0</v>
      </c>
      <c r="I68" s="1">
        <v>3</v>
      </c>
      <c r="J68" s="1">
        <v>0</v>
      </c>
      <c r="K68" s="1">
        <v>1</v>
      </c>
      <c r="L68" s="1">
        <v>0</v>
      </c>
      <c r="M68" s="1">
        <v>100</v>
      </c>
      <c r="N68" s="1">
        <v>39</v>
      </c>
      <c r="O68" s="1">
        <v>24</v>
      </c>
      <c r="P68" s="1">
        <v>61.9</v>
      </c>
      <c r="Q68" s="1">
        <v>63</v>
      </c>
      <c r="R68" s="1">
        <v>33</v>
      </c>
      <c r="S68" s="1">
        <v>21</v>
      </c>
      <c r="T68" s="1">
        <v>5</v>
      </c>
      <c r="U68" s="1">
        <v>2</v>
      </c>
      <c r="V68" s="1">
        <v>1</v>
      </c>
      <c r="W68" s="1">
        <v>1</v>
      </c>
      <c r="X68" s="1">
        <v>34</v>
      </c>
      <c r="Y68" s="1">
        <v>15</v>
      </c>
      <c r="Z68" s="1">
        <v>20</v>
      </c>
      <c r="AA68" s="1">
        <v>5</v>
      </c>
      <c r="AB68" s="1">
        <v>61.9</v>
      </c>
      <c r="AC68" s="1">
        <v>3</v>
      </c>
      <c r="AD68" s="1">
        <v>8.8000000000000007</v>
      </c>
    </row>
    <row r="69" spans="1:30" x14ac:dyDescent="0.2">
      <c r="A69">
        <v>68</v>
      </c>
      <c r="B69" t="s">
        <v>103</v>
      </c>
      <c r="C69" s="2" t="s">
        <v>213</v>
      </c>
      <c r="D69" t="s">
        <v>148</v>
      </c>
      <c r="E69" s="1">
        <v>1</v>
      </c>
      <c r="F69" s="1">
        <v>25</v>
      </c>
      <c r="G69" s="1">
        <v>33</v>
      </c>
      <c r="H69" s="1">
        <v>1</v>
      </c>
      <c r="I69" s="1">
        <v>4</v>
      </c>
      <c r="J69" s="1">
        <v>25</v>
      </c>
      <c r="K69" s="1">
        <v>2</v>
      </c>
      <c r="L69" s="1">
        <v>0</v>
      </c>
      <c r="M69" s="1">
        <v>100</v>
      </c>
      <c r="N69" s="1">
        <v>32</v>
      </c>
      <c r="O69" s="1">
        <v>36</v>
      </c>
      <c r="P69" s="1">
        <v>47.1</v>
      </c>
      <c r="Q69" s="1">
        <v>68</v>
      </c>
      <c r="R69" s="1">
        <v>27</v>
      </c>
      <c r="S69" s="1">
        <v>31</v>
      </c>
      <c r="T69" s="1">
        <v>3</v>
      </c>
      <c r="U69" s="1">
        <v>1</v>
      </c>
      <c r="V69" s="1">
        <v>2</v>
      </c>
      <c r="W69" s="1">
        <v>4</v>
      </c>
      <c r="X69" s="1">
        <v>31</v>
      </c>
      <c r="Y69" s="1">
        <v>11</v>
      </c>
      <c r="Z69" s="1">
        <v>10</v>
      </c>
      <c r="AA69" s="1">
        <v>7</v>
      </c>
      <c r="AB69" s="1">
        <v>47.1</v>
      </c>
      <c r="AC69" s="1">
        <v>2</v>
      </c>
      <c r="AD69" s="1">
        <v>8</v>
      </c>
    </row>
    <row r="70" spans="1:30" x14ac:dyDescent="0.2">
      <c r="A70">
        <v>69</v>
      </c>
      <c r="B70" t="s">
        <v>103</v>
      </c>
      <c r="C70" s="2" t="s">
        <v>215</v>
      </c>
      <c r="D70" t="s">
        <v>148</v>
      </c>
      <c r="E70" s="1">
        <v>0</v>
      </c>
      <c r="F70" s="1">
        <v>22</v>
      </c>
      <c r="G70" s="1">
        <v>32</v>
      </c>
      <c r="H70" s="1">
        <v>1</v>
      </c>
      <c r="I70" s="1">
        <v>3</v>
      </c>
      <c r="J70" s="1">
        <v>33.299999999999997</v>
      </c>
      <c r="K70" s="1">
        <v>5</v>
      </c>
      <c r="L70" s="1">
        <v>0</v>
      </c>
      <c r="M70" s="1">
        <v>100</v>
      </c>
      <c r="N70" s="1">
        <v>31</v>
      </c>
      <c r="O70" s="1">
        <v>26</v>
      </c>
      <c r="P70" s="1">
        <v>54.4</v>
      </c>
      <c r="Q70" s="1">
        <v>57</v>
      </c>
      <c r="R70" s="1">
        <v>24</v>
      </c>
      <c r="S70" s="1">
        <v>19</v>
      </c>
      <c r="T70" s="1">
        <v>2</v>
      </c>
      <c r="U70" s="1">
        <v>2</v>
      </c>
      <c r="V70" s="1">
        <v>5</v>
      </c>
      <c r="W70" s="1">
        <v>5</v>
      </c>
      <c r="X70" s="1">
        <v>25</v>
      </c>
      <c r="Y70" s="1">
        <v>12</v>
      </c>
      <c r="Z70" s="1">
        <v>2</v>
      </c>
      <c r="AA70" s="1">
        <v>4</v>
      </c>
      <c r="AB70" s="1">
        <v>54.4</v>
      </c>
      <c r="AC70" s="1">
        <v>1</v>
      </c>
      <c r="AD70" s="1">
        <v>4.5</v>
      </c>
    </row>
    <row r="71" spans="1:30" x14ac:dyDescent="0.2">
      <c r="A71">
        <v>70</v>
      </c>
      <c r="B71" t="s">
        <v>103</v>
      </c>
      <c r="C71" s="2" t="s">
        <v>217</v>
      </c>
      <c r="D71" t="s">
        <v>148</v>
      </c>
      <c r="E71" s="1">
        <v>1</v>
      </c>
      <c r="F71" s="1">
        <v>18</v>
      </c>
      <c r="G71" s="1">
        <v>24</v>
      </c>
      <c r="H71" s="1">
        <v>0</v>
      </c>
      <c r="I71" s="1">
        <v>4</v>
      </c>
      <c r="J71" s="1">
        <v>0</v>
      </c>
      <c r="K71" s="1">
        <v>1</v>
      </c>
      <c r="L71" s="1">
        <v>0</v>
      </c>
      <c r="M71" s="1">
        <v>100</v>
      </c>
      <c r="N71" s="1">
        <v>26</v>
      </c>
      <c r="O71" s="1">
        <v>33</v>
      </c>
      <c r="P71" s="1">
        <v>44.1</v>
      </c>
      <c r="Q71" s="1">
        <v>59</v>
      </c>
      <c r="R71" s="1">
        <v>22</v>
      </c>
      <c r="S71" s="1">
        <v>30</v>
      </c>
      <c r="T71" s="1">
        <v>2</v>
      </c>
      <c r="U71" s="1">
        <v>2</v>
      </c>
      <c r="V71" s="1">
        <v>2</v>
      </c>
      <c r="W71" s="1">
        <v>1</v>
      </c>
      <c r="X71" s="1">
        <v>27</v>
      </c>
      <c r="Y71" s="1">
        <v>16</v>
      </c>
      <c r="Z71" s="1">
        <v>21</v>
      </c>
      <c r="AA71" s="1">
        <v>7</v>
      </c>
      <c r="AB71" s="1">
        <v>44.1</v>
      </c>
      <c r="AC71" s="1">
        <v>3</v>
      </c>
      <c r="AD71" s="1">
        <v>16.7</v>
      </c>
    </row>
    <row r="72" spans="1:30" x14ac:dyDescent="0.2">
      <c r="A72">
        <v>71</v>
      </c>
      <c r="B72" t="s">
        <v>103</v>
      </c>
      <c r="C72" s="2" t="s">
        <v>234</v>
      </c>
      <c r="D72" t="s">
        <v>162</v>
      </c>
      <c r="E72" s="1">
        <v>1</v>
      </c>
      <c r="F72" s="1">
        <v>46</v>
      </c>
      <c r="G72" s="1">
        <v>29</v>
      </c>
      <c r="H72" s="1">
        <v>0</v>
      </c>
      <c r="I72" s="1">
        <v>5</v>
      </c>
      <c r="J72" s="1">
        <v>0</v>
      </c>
      <c r="K72" s="1">
        <v>4</v>
      </c>
      <c r="L72" s="1">
        <v>0</v>
      </c>
      <c r="M72" s="1">
        <v>100</v>
      </c>
      <c r="N72" s="1">
        <v>31</v>
      </c>
      <c r="O72" s="1">
        <v>40</v>
      </c>
      <c r="P72" s="1">
        <v>43.7</v>
      </c>
      <c r="Q72" s="1">
        <v>71</v>
      </c>
      <c r="R72" s="1">
        <v>25</v>
      </c>
      <c r="S72" s="1">
        <v>31</v>
      </c>
      <c r="T72" s="1">
        <v>4</v>
      </c>
      <c r="U72" s="1">
        <v>6</v>
      </c>
      <c r="V72" s="1">
        <v>2</v>
      </c>
      <c r="W72" s="1">
        <v>3</v>
      </c>
      <c r="X72" s="1">
        <v>27</v>
      </c>
      <c r="Y72" s="1">
        <v>14</v>
      </c>
      <c r="Z72" s="1">
        <v>18</v>
      </c>
      <c r="AA72" s="1">
        <v>9</v>
      </c>
      <c r="AB72" s="1">
        <v>43.7</v>
      </c>
      <c r="AC72" s="1">
        <v>3</v>
      </c>
      <c r="AD72" s="1">
        <v>6.5</v>
      </c>
    </row>
    <row r="73" spans="1:30" x14ac:dyDescent="0.2">
      <c r="A73">
        <v>72</v>
      </c>
      <c r="B73" t="s">
        <v>103</v>
      </c>
      <c r="C73" s="2" t="s">
        <v>235</v>
      </c>
      <c r="D73" t="s">
        <v>162</v>
      </c>
      <c r="E73" s="1">
        <v>0</v>
      </c>
      <c r="F73" s="1">
        <v>33</v>
      </c>
      <c r="G73" s="1">
        <v>27</v>
      </c>
      <c r="H73" s="1">
        <v>0</v>
      </c>
      <c r="I73" s="1">
        <v>3</v>
      </c>
      <c r="J73" s="1">
        <v>0</v>
      </c>
      <c r="K73" s="1">
        <v>2</v>
      </c>
      <c r="L73" s="1">
        <v>1</v>
      </c>
      <c r="M73" s="1">
        <v>50</v>
      </c>
      <c r="N73" s="1">
        <v>31</v>
      </c>
      <c r="O73" s="1">
        <v>34</v>
      </c>
      <c r="P73" s="1">
        <v>47.7</v>
      </c>
      <c r="Q73" s="1">
        <v>65</v>
      </c>
      <c r="R73" s="1">
        <v>30</v>
      </c>
      <c r="S73" s="1">
        <v>28</v>
      </c>
      <c r="T73" s="1">
        <v>1</v>
      </c>
      <c r="U73" s="1">
        <v>4</v>
      </c>
      <c r="V73" s="1">
        <v>0</v>
      </c>
      <c r="W73" s="1">
        <v>2</v>
      </c>
      <c r="X73" s="1">
        <v>19</v>
      </c>
      <c r="Y73" s="1">
        <v>12</v>
      </c>
      <c r="Z73" s="1">
        <v>12</v>
      </c>
      <c r="AA73" s="1">
        <v>11</v>
      </c>
      <c r="AB73" s="1">
        <v>47.7</v>
      </c>
      <c r="AC73" s="1">
        <v>3</v>
      </c>
      <c r="AD73" s="1">
        <v>9.1</v>
      </c>
    </row>
    <row r="74" spans="1:30" x14ac:dyDescent="0.2">
      <c r="A74">
        <v>73</v>
      </c>
      <c r="B74" t="s">
        <v>103</v>
      </c>
      <c r="C74" s="2" t="s">
        <v>236</v>
      </c>
      <c r="D74" t="s">
        <v>162</v>
      </c>
      <c r="E74" s="1">
        <v>1</v>
      </c>
      <c r="F74" s="1">
        <v>40</v>
      </c>
      <c r="G74" s="1">
        <v>20</v>
      </c>
      <c r="H74" s="1">
        <v>1</v>
      </c>
      <c r="I74" s="1">
        <v>4</v>
      </c>
      <c r="J74" s="1">
        <v>25</v>
      </c>
      <c r="K74" s="1">
        <v>2</v>
      </c>
      <c r="L74" s="1">
        <v>1</v>
      </c>
      <c r="M74" s="1">
        <v>50</v>
      </c>
      <c r="N74" s="1">
        <v>35</v>
      </c>
      <c r="O74" s="1">
        <v>28</v>
      </c>
      <c r="P74" s="1">
        <v>55.6</v>
      </c>
      <c r="Q74" s="1">
        <v>63</v>
      </c>
      <c r="R74" s="1">
        <v>31</v>
      </c>
      <c r="S74" s="1">
        <v>24</v>
      </c>
      <c r="T74" s="1">
        <v>3</v>
      </c>
      <c r="U74" s="1">
        <v>3</v>
      </c>
      <c r="V74" s="1">
        <v>1</v>
      </c>
      <c r="W74" s="1">
        <v>1</v>
      </c>
      <c r="X74" s="1">
        <v>32</v>
      </c>
      <c r="Y74" s="1">
        <v>7</v>
      </c>
      <c r="Z74" s="1">
        <v>10</v>
      </c>
      <c r="AA74" s="1">
        <v>7</v>
      </c>
      <c r="AB74" s="1">
        <v>55.6</v>
      </c>
      <c r="AC74" s="1">
        <v>2</v>
      </c>
      <c r="AD74" s="1">
        <v>5</v>
      </c>
    </row>
    <row r="75" spans="1:30" x14ac:dyDescent="0.2">
      <c r="A75">
        <v>74</v>
      </c>
      <c r="B75" t="s">
        <v>103</v>
      </c>
      <c r="C75" s="2" t="s">
        <v>237</v>
      </c>
      <c r="D75" t="s">
        <v>162</v>
      </c>
      <c r="E75" s="1">
        <v>0</v>
      </c>
      <c r="F75" s="1">
        <v>34</v>
      </c>
      <c r="G75" s="1">
        <v>37</v>
      </c>
      <c r="H75" s="1">
        <v>0</v>
      </c>
      <c r="I75" s="1">
        <v>5</v>
      </c>
      <c r="J75" s="1">
        <v>0</v>
      </c>
      <c r="K75" s="1">
        <v>2</v>
      </c>
      <c r="L75" s="1">
        <v>0</v>
      </c>
      <c r="M75" s="1">
        <v>100</v>
      </c>
      <c r="N75" s="1">
        <v>35</v>
      </c>
      <c r="O75" s="1">
        <v>40</v>
      </c>
      <c r="P75" s="1">
        <v>46.7</v>
      </c>
      <c r="Q75" s="1">
        <v>75</v>
      </c>
      <c r="R75" s="1">
        <v>32</v>
      </c>
      <c r="S75" s="1">
        <v>31</v>
      </c>
      <c r="T75" s="1">
        <v>2</v>
      </c>
      <c r="U75" s="1">
        <v>6</v>
      </c>
      <c r="V75" s="1">
        <v>1</v>
      </c>
      <c r="W75" s="1">
        <v>3</v>
      </c>
      <c r="X75" s="1">
        <v>30</v>
      </c>
      <c r="Y75" s="1">
        <v>19</v>
      </c>
      <c r="Z75" s="1">
        <v>10</v>
      </c>
      <c r="AA75" s="1">
        <v>6</v>
      </c>
      <c r="AB75" s="1">
        <v>46.7</v>
      </c>
      <c r="AC75" s="1">
        <v>2</v>
      </c>
      <c r="AD75" s="1">
        <v>5.9</v>
      </c>
    </row>
    <row r="76" spans="1:30" x14ac:dyDescent="0.2">
      <c r="A76">
        <v>75</v>
      </c>
      <c r="B76" t="s">
        <v>103</v>
      </c>
      <c r="C76" s="2" t="s">
        <v>263</v>
      </c>
      <c r="D76" t="s">
        <v>162</v>
      </c>
      <c r="E76" s="1">
        <v>1</v>
      </c>
      <c r="F76" s="1">
        <v>29</v>
      </c>
      <c r="G76" s="1">
        <v>33</v>
      </c>
      <c r="H76" s="1">
        <v>1</v>
      </c>
      <c r="I76" s="1">
        <v>2</v>
      </c>
      <c r="J76" s="1">
        <v>50</v>
      </c>
      <c r="K76" s="1">
        <v>4</v>
      </c>
      <c r="L76" s="1">
        <v>0</v>
      </c>
      <c r="M76" s="1">
        <v>100</v>
      </c>
      <c r="N76" s="1">
        <v>27</v>
      </c>
      <c r="O76" s="1">
        <v>31</v>
      </c>
      <c r="P76" s="1">
        <v>46.6</v>
      </c>
      <c r="Q76" s="1">
        <v>58</v>
      </c>
      <c r="R76" s="1">
        <v>25</v>
      </c>
      <c r="S76" s="1">
        <v>25</v>
      </c>
      <c r="T76" s="1">
        <v>0</v>
      </c>
      <c r="U76" s="1">
        <v>3</v>
      </c>
      <c r="V76" s="1">
        <v>2</v>
      </c>
      <c r="W76" s="1">
        <v>3</v>
      </c>
      <c r="X76" s="1">
        <v>25</v>
      </c>
      <c r="Y76" s="1">
        <v>15</v>
      </c>
      <c r="Z76" s="1">
        <v>13</v>
      </c>
      <c r="AA76" s="1">
        <v>7</v>
      </c>
      <c r="AB76" s="1">
        <v>46.6</v>
      </c>
      <c r="AC76" s="1">
        <v>3</v>
      </c>
      <c r="AD76" s="1">
        <v>10.3</v>
      </c>
    </row>
    <row r="77" spans="1:30" x14ac:dyDescent="0.2">
      <c r="A77">
        <v>76</v>
      </c>
      <c r="B77" t="s">
        <v>103</v>
      </c>
      <c r="C77" s="2" t="s">
        <v>264</v>
      </c>
      <c r="D77" t="s">
        <v>162</v>
      </c>
      <c r="E77" s="1">
        <v>1</v>
      </c>
      <c r="F77" s="1">
        <v>18</v>
      </c>
      <c r="G77" s="1">
        <v>41</v>
      </c>
      <c r="H77" s="1">
        <v>0</v>
      </c>
      <c r="I77" s="1">
        <v>3</v>
      </c>
      <c r="J77" s="1">
        <v>0</v>
      </c>
      <c r="K77" s="1">
        <v>4</v>
      </c>
      <c r="L77" s="1">
        <v>0</v>
      </c>
      <c r="M77" s="1">
        <v>100</v>
      </c>
      <c r="N77" s="1">
        <v>26</v>
      </c>
      <c r="O77" s="1">
        <v>43</v>
      </c>
      <c r="P77" s="1">
        <v>37.700000000000003</v>
      </c>
      <c r="Q77" s="1">
        <v>69</v>
      </c>
      <c r="R77" s="1">
        <v>21</v>
      </c>
      <c r="S77" s="1">
        <v>32</v>
      </c>
      <c r="T77" s="1">
        <v>2</v>
      </c>
      <c r="U77" s="1">
        <v>3</v>
      </c>
      <c r="V77" s="1">
        <v>3</v>
      </c>
      <c r="W77" s="1">
        <v>8</v>
      </c>
      <c r="X77" s="1">
        <v>17</v>
      </c>
      <c r="Y77" s="1">
        <v>22</v>
      </c>
      <c r="Z77" s="1">
        <v>15</v>
      </c>
      <c r="AA77" s="1">
        <v>15</v>
      </c>
      <c r="AB77" s="1">
        <v>37.700000000000003</v>
      </c>
      <c r="AC77" s="1">
        <v>6</v>
      </c>
      <c r="AD77" s="1">
        <v>33.299999999999997</v>
      </c>
    </row>
    <row r="78" spans="1:30" x14ac:dyDescent="0.2">
      <c r="A78">
        <v>77</v>
      </c>
      <c r="B78" t="s">
        <v>42</v>
      </c>
      <c r="C78" s="2" t="s">
        <v>43</v>
      </c>
      <c r="D78" t="s">
        <v>44</v>
      </c>
      <c r="E78" s="1">
        <v>1</v>
      </c>
      <c r="F78" s="1">
        <v>31</v>
      </c>
      <c r="G78" s="1">
        <v>31</v>
      </c>
      <c r="H78" s="1">
        <v>0</v>
      </c>
      <c r="I78" s="1">
        <v>4</v>
      </c>
      <c r="J78" s="1">
        <v>0</v>
      </c>
      <c r="K78" s="1">
        <v>3</v>
      </c>
      <c r="L78" s="1">
        <v>0</v>
      </c>
      <c r="M78" s="1">
        <v>100</v>
      </c>
      <c r="N78" s="1">
        <v>28</v>
      </c>
      <c r="O78" s="1">
        <v>28</v>
      </c>
      <c r="P78" s="1">
        <v>50</v>
      </c>
      <c r="Q78" s="1">
        <v>56</v>
      </c>
      <c r="R78" s="1">
        <v>21</v>
      </c>
      <c r="S78" s="1">
        <v>23</v>
      </c>
      <c r="T78" s="1">
        <v>4</v>
      </c>
      <c r="U78" s="1">
        <v>4</v>
      </c>
      <c r="V78" s="1">
        <v>3</v>
      </c>
      <c r="W78" s="1">
        <v>1</v>
      </c>
      <c r="X78" s="1">
        <v>45</v>
      </c>
      <c r="Y78" s="1">
        <v>24</v>
      </c>
      <c r="Z78" s="1">
        <v>15</v>
      </c>
      <c r="AA78" s="1">
        <v>2</v>
      </c>
      <c r="AB78" s="1">
        <v>50</v>
      </c>
      <c r="AC78" s="1">
        <v>2</v>
      </c>
      <c r="AD78" s="1">
        <v>6.5</v>
      </c>
    </row>
    <row r="79" spans="1:30" x14ac:dyDescent="0.2">
      <c r="A79">
        <v>78</v>
      </c>
      <c r="B79" t="s">
        <v>42</v>
      </c>
      <c r="C79" s="2" t="s">
        <v>46</v>
      </c>
      <c r="D79" t="s">
        <v>44</v>
      </c>
      <c r="E79" s="1">
        <v>0</v>
      </c>
      <c r="F79" s="1">
        <v>38</v>
      </c>
      <c r="G79" s="1">
        <v>58</v>
      </c>
      <c r="H79" s="1">
        <v>0</v>
      </c>
      <c r="I79" s="1">
        <v>3</v>
      </c>
      <c r="J79" s="1">
        <v>0</v>
      </c>
      <c r="K79" s="1">
        <v>4</v>
      </c>
      <c r="L79" s="1">
        <v>0</v>
      </c>
      <c r="M79" s="1">
        <v>100</v>
      </c>
      <c r="N79" s="1">
        <v>39</v>
      </c>
      <c r="O79" s="1">
        <v>38</v>
      </c>
      <c r="P79" s="1">
        <v>50.6</v>
      </c>
      <c r="Q79" s="1">
        <v>77</v>
      </c>
      <c r="R79" s="1">
        <v>34</v>
      </c>
      <c r="S79" s="1">
        <v>29</v>
      </c>
      <c r="T79" s="1">
        <v>3</v>
      </c>
      <c r="U79" s="1">
        <v>5</v>
      </c>
      <c r="V79" s="1">
        <v>2</v>
      </c>
      <c r="W79" s="1">
        <v>4</v>
      </c>
      <c r="X79" s="1">
        <v>74</v>
      </c>
      <c r="Y79" s="1">
        <v>28</v>
      </c>
      <c r="Z79" s="1">
        <v>16</v>
      </c>
      <c r="AA79" s="1">
        <v>10</v>
      </c>
      <c r="AB79" s="1">
        <v>50.6</v>
      </c>
      <c r="AC79" s="1">
        <v>3</v>
      </c>
      <c r="AD79" s="1">
        <v>7.9</v>
      </c>
    </row>
    <row r="80" spans="1:30" x14ac:dyDescent="0.2">
      <c r="A80">
        <v>79</v>
      </c>
      <c r="B80" t="s">
        <v>42</v>
      </c>
      <c r="C80" s="2" t="s">
        <v>48</v>
      </c>
      <c r="D80" t="s">
        <v>44</v>
      </c>
      <c r="E80" s="1">
        <v>0</v>
      </c>
      <c r="F80" s="1">
        <v>21</v>
      </c>
      <c r="G80" s="1">
        <v>29</v>
      </c>
      <c r="H80" s="1">
        <v>0</v>
      </c>
      <c r="I80" s="1">
        <v>3</v>
      </c>
      <c r="J80" s="1">
        <v>0</v>
      </c>
      <c r="K80" s="1">
        <v>3</v>
      </c>
      <c r="L80" s="1">
        <v>2</v>
      </c>
      <c r="M80" s="1">
        <v>33.299999999999997</v>
      </c>
      <c r="N80" s="1">
        <v>28</v>
      </c>
      <c r="O80" s="1">
        <v>31</v>
      </c>
      <c r="P80" s="1">
        <v>47.4</v>
      </c>
      <c r="Q80" s="1">
        <v>59</v>
      </c>
      <c r="R80" s="1">
        <v>24</v>
      </c>
      <c r="S80" s="1">
        <v>26</v>
      </c>
      <c r="T80" s="1">
        <v>2</v>
      </c>
      <c r="U80" s="1">
        <v>3</v>
      </c>
      <c r="V80" s="1">
        <v>2</v>
      </c>
      <c r="W80" s="1">
        <v>2</v>
      </c>
      <c r="X80" s="1">
        <v>41</v>
      </c>
      <c r="Y80" s="1">
        <v>13</v>
      </c>
      <c r="Z80" s="1">
        <v>21</v>
      </c>
      <c r="AA80" s="1">
        <v>7</v>
      </c>
      <c r="AB80" s="1">
        <v>47.4</v>
      </c>
      <c r="AC80" s="1">
        <v>1</v>
      </c>
      <c r="AD80" s="1">
        <v>4.8</v>
      </c>
    </row>
    <row r="81" spans="1:30" x14ac:dyDescent="0.2">
      <c r="A81">
        <v>80</v>
      </c>
      <c r="B81" t="s">
        <v>42</v>
      </c>
      <c r="C81" s="2" t="s">
        <v>49</v>
      </c>
      <c r="D81" t="s">
        <v>44</v>
      </c>
      <c r="E81" s="1">
        <v>1</v>
      </c>
      <c r="F81" s="1">
        <v>32</v>
      </c>
      <c r="G81" s="1">
        <v>24</v>
      </c>
      <c r="H81" s="1">
        <v>0</v>
      </c>
      <c r="I81" s="1">
        <v>2</v>
      </c>
      <c r="J81" s="1">
        <v>0</v>
      </c>
      <c r="K81" s="1">
        <v>3</v>
      </c>
      <c r="L81" s="1">
        <v>0</v>
      </c>
      <c r="M81" s="1">
        <v>100</v>
      </c>
      <c r="N81" s="1">
        <v>31</v>
      </c>
      <c r="O81" s="1">
        <v>37</v>
      </c>
      <c r="P81" s="1">
        <v>45.6</v>
      </c>
      <c r="Q81" s="1">
        <v>68</v>
      </c>
      <c r="R81" s="1">
        <v>26</v>
      </c>
      <c r="S81" s="1">
        <v>32</v>
      </c>
      <c r="T81" s="1">
        <v>0</v>
      </c>
      <c r="U81" s="1">
        <v>3</v>
      </c>
      <c r="V81" s="1">
        <v>5</v>
      </c>
      <c r="W81" s="1">
        <v>2</v>
      </c>
      <c r="X81" s="1">
        <v>43</v>
      </c>
      <c r="Y81" s="1">
        <v>13</v>
      </c>
      <c r="Z81" s="1">
        <v>15</v>
      </c>
      <c r="AA81" s="1">
        <v>13</v>
      </c>
      <c r="AB81" s="1">
        <v>45.6</v>
      </c>
      <c r="AC81" s="1">
        <v>2</v>
      </c>
      <c r="AD81" s="1">
        <v>6.3</v>
      </c>
    </row>
    <row r="82" spans="1:30" x14ac:dyDescent="0.2">
      <c r="A82">
        <v>81</v>
      </c>
      <c r="B82" t="s">
        <v>42</v>
      </c>
      <c r="C82" s="2" t="s">
        <v>51</v>
      </c>
      <c r="D82" t="s">
        <v>44</v>
      </c>
      <c r="E82" s="1">
        <v>1</v>
      </c>
      <c r="F82" s="1">
        <v>36</v>
      </c>
      <c r="G82" s="1">
        <v>36</v>
      </c>
      <c r="H82" s="1">
        <v>0</v>
      </c>
      <c r="I82" s="1">
        <v>2</v>
      </c>
      <c r="J82" s="1">
        <v>0</v>
      </c>
      <c r="K82" s="1">
        <v>4</v>
      </c>
      <c r="L82" s="1">
        <v>1</v>
      </c>
      <c r="M82" s="1">
        <v>75</v>
      </c>
      <c r="N82" s="1">
        <v>34</v>
      </c>
      <c r="O82" s="1">
        <v>32</v>
      </c>
      <c r="P82" s="1">
        <v>51.5</v>
      </c>
      <c r="Q82" s="1">
        <v>66</v>
      </c>
      <c r="R82" s="1">
        <v>28</v>
      </c>
      <c r="S82" s="1">
        <v>26</v>
      </c>
      <c r="T82" s="1">
        <v>2</v>
      </c>
      <c r="U82" s="1">
        <v>1</v>
      </c>
      <c r="V82" s="1">
        <v>4</v>
      </c>
      <c r="W82" s="1">
        <v>5</v>
      </c>
      <c r="X82" s="1">
        <v>49</v>
      </c>
      <c r="Y82" s="1">
        <v>28</v>
      </c>
      <c r="Z82" s="1">
        <v>26</v>
      </c>
      <c r="AA82" s="1">
        <v>14</v>
      </c>
      <c r="AB82" s="1">
        <v>51.5</v>
      </c>
      <c r="AC82" s="1">
        <v>3</v>
      </c>
      <c r="AD82" s="1">
        <v>8.3000000000000007</v>
      </c>
    </row>
    <row r="83" spans="1:30" x14ac:dyDescent="0.2">
      <c r="A83">
        <v>82</v>
      </c>
      <c r="B83" t="s">
        <v>42</v>
      </c>
      <c r="C83" s="2" t="s">
        <v>54</v>
      </c>
      <c r="D83" t="s">
        <v>44</v>
      </c>
      <c r="E83" s="1">
        <v>1</v>
      </c>
      <c r="F83" s="1">
        <v>23</v>
      </c>
      <c r="G83" s="1">
        <v>28</v>
      </c>
      <c r="H83" s="1">
        <v>1</v>
      </c>
      <c r="I83" s="1">
        <v>1</v>
      </c>
      <c r="J83" s="1">
        <v>100</v>
      </c>
      <c r="K83" s="1">
        <v>3</v>
      </c>
      <c r="L83" s="1">
        <v>0</v>
      </c>
      <c r="M83" s="1">
        <v>100</v>
      </c>
      <c r="N83" s="1">
        <v>27</v>
      </c>
      <c r="O83" s="1">
        <v>28</v>
      </c>
      <c r="P83" s="1">
        <v>49.1</v>
      </c>
      <c r="Q83" s="1">
        <v>55</v>
      </c>
      <c r="R83" s="1">
        <v>20</v>
      </c>
      <c r="S83" s="1">
        <v>27</v>
      </c>
      <c r="T83" s="1">
        <v>1</v>
      </c>
      <c r="U83" s="1">
        <v>0</v>
      </c>
      <c r="V83" s="1">
        <v>6</v>
      </c>
      <c r="W83" s="1">
        <v>1</v>
      </c>
      <c r="X83" s="1">
        <v>33</v>
      </c>
      <c r="Y83" s="1">
        <v>27</v>
      </c>
      <c r="Z83" s="1">
        <v>20</v>
      </c>
      <c r="AA83" s="1">
        <v>6</v>
      </c>
      <c r="AB83" s="1">
        <v>49.1</v>
      </c>
      <c r="AC83" s="1">
        <v>3</v>
      </c>
      <c r="AD83" s="1">
        <v>13</v>
      </c>
    </row>
    <row r="84" spans="1:30" x14ac:dyDescent="0.2">
      <c r="A84">
        <v>83</v>
      </c>
      <c r="B84" t="s">
        <v>42</v>
      </c>
      <c r="C84" s="2" t="s">
        <v>182</v>
      </c>
      <c r="D84" t="s">
        <v>57</v>
      </c>
      <c r="E84" s="1">
        <v>0</v>
      </c>
      <c r="F84" s="1">
        <v>35</v>
      </c>
      <c r="G84" s="1">
        <v>43</v>
      </c>
      <c r="H84" s="1">
        <v>1</v>
      </c>
      <c r="I84" s="1">
        <v>4</v>
      </c>
      <c r="J84" s="1">
        <v>25</v>
      </c>
      <c r="K84" s="1">
        <v>4</v>
      </c>
      <c r="L84" s="1">
        <v>1</v>
      </c>
      <c r="M84" s="1">
        <v>75</v>
      </c>
      <c r="N84" s="1">
        <v>30</v>
      </c>
      <c r="O84" s="1">
        <v>29</v>
      </c>
      <c r="P84" s="1">
        <v>50.8</v>
      </c>
      <c r="Q84" s="1">
        <v>59</v>
      </c>
      <c r="R84" s="1">
        <v>23</v>
      </c>
      <c r="S84" s="1">
        <v>22</v>
      </c>
      <c r="T84" s="1">
        <v>5</v>
      </c>
      <c r="U84" s="1">
        <v>2</v>
      </c>
      <c r="V84" s="1">
        <v>2</v>
      </c>
      <c r="W84" s="1">
        <v>5</v>
      </c>
      <c r="X84" s="1">
        <v>37</v>
      </c>
      <c r="Y84" s="1">
        <v>17</v>
      </c>
      <c r="Z84" s="1">
        <v>10</v>
      </c>
      <c r="AA84" s="1">
        <v>2</v>
      </c>
      <c r="AB84" s="1">
        <v>50.8</v>
      </c>
      <c r="AC84" s="1">
        <v>1</v>
      </c>
      <c r="AD84" s="1">
        <v>2.9</v>
      </c>
    </row>
    <row r="85" spans="1:30" x14ac:dyDescent="0.2">
      <c r="A85">
        <v>84</v>
      </c>
      <c r="B85" t="s">
        <v>42</v>
      </c>
      <c r="C85" s="2" t="s">
        <v>183</v>
      </c>
      <c r="D85" t="s">
        <v>57</v>
      </c>
      <c r="E85" s="1">
        <v>0</v>
      </c>
      <c r="F85" s="1">
        <v>48</v>
      </c>
      <c r="G85" s="1">
        <v>34</v>
      </c>
      <c r="H85" s="1">
        <v>0</v>
      </c>
      <c r="I85" s="1">
        <v>4</v>
      </c>
      <c r="J85" s="1">
        <v>0</v>
      </c>
      <c r="K85" s="1">
        <v>4</v>
      </c>
      <c r="L85" s="1">
        <v>0</v>
      </c>
      <c r="M85" s="1">
        <v>100</v>
      </c>
      <c r="N85" s="1">
        <v>37</v>
      </c>
      <c r="O85" s="1">
        <v>52</v>
      </c>
      <c r="P85" s="1">
        <v>41.6</v>
      </c>
      <c r="Q85" s="1">
        <v>89</v>
      </c>
      <c r="R85" s="1">
        <v>36</v>
      </c>
      <c r="S85" s="1">
        <v>40</v>
      </c>
      <c r="T85" s="1">
        <v>1</v>
      </c>
      <c r="U85" s="1">
        <v>5</v>
      </c>
      <c r="V85" s="1">
        <v>0</v>
      </c>
      <c r="W85" s="1">
        <v>7</v>
      </c>
      <c r="X85" s="1">
        <v>43</v>
      </c>
      <c r="Y85" s="1">
        <v>24</v>
      </c>
      <c r="Z85" s="1">
        <v>15</v>
      </c>
      <c r="AA85" s="1">
        <v>7</v>
      </c>
      <c r="AB85" s="1">
        <v>41.6</v>
      </c>
      <c r="AC85" s="1">
        <v>5</v>
      </c>
      <c r="AD85" s="1">
        <v>10.4</v>
      </c>
    </row>
    <row r="86" spans="1:30" x14ac:dyDescent="0.2">
      <c r="A86">
        <v>85</v>
      </c>
      <c r="B86" t="s">
        <v>42</v>
      </c>
      <c r="C86" s="2" t="s">
        <v>185</v>
      </c>
      <c r="D86" t="s">
        <v>57</v>
      </c>
      <c r="E86" s="1">
        <v>1</v>
      </c>
      <c r="F86" s="1">
        <v>30</v>
      </c>
      <c r="G86" s="1">
        <v>27</v>
      </c>
      <c r="H86" s="1">
        <v>0</v>
      </c>
      <c r="I86" s="1">
        <v>3</v>
      </c>
      <c r="J86" s="1">
        <v>0</v>
      </c>
      <c r="K86" s="1">
        <v>3</v>
      </c>
      <c r="L86" s="1">
        <v>0</v>
      </c>
      <c r="M86" s="1">
        <v>100</v>
      </c>
      <c r="N86" s="1">
        <v>29</v>
      </c>
      <c r="O86" s="1">
        <v>28</v>
      </c>
      <c r="P86" s="1">
        <v>50.9</v>
      </c>
      <c r="Q86" s="1">
        <v>57</v>
      </c>
      <c r="R86" s="1">
        <v>25</v>
      </c>
      <c r="S86" s="1">
        <v>22</v>
      </c>
      <c r="T86" s="1">
        <v>3</v>
      </c>
      <c r="U86" s="1">
        <v>4</v>
      </c>
      <c r="V86" s="1">
        <v>1</v>
      </c>
      <c r="W86" s="1">
        <v>2</v>
      </c>
      <c r="X86" s="1">
        <v>31</v>
      </c>
      <c r="Y86" s="1">
        <v>19</v>
      </c>
      <c r="Z86" s="1">
        <v>15</v>
      </c>
      <c r="AA86" s="1">
        <v>14</v>
      </c>
      <c r="AB86" s="1">
        <v>50.9</v>
      </c>
      <c r="AC86" s="1">
        <v>4</v>
      </c>
      <c r="AD86" s="1">
        <v>13.3</v>
      </c>
    </row>
    <row r="87" spans="1:30" x14ac:dyDescent="0.2">
      <c r="A87">
        <v>86</v>
      </c>
      <c r="B87" t="s">
        <v>42</v>
      </c>
      <c r="C87" s="2" t="s">
        <v>188</v>
      </c>
      <c r="D87" t="s">
        <v>57</v>
      </c>
      <c r="E87" s="1">
        <v>1</v>
      </c>
      <c r="F87" s="1">
        <v>30</v>
      </c>
      <c r="G87" s="1">
        <v>23</v>
      </c>
      <c r="H87" s="1">
        <v>1</v>
      </c>
      <c r="I87" s="1">
        <v>6</v>
      </c>
      <c r="J87" s="1">
        <v>16.7</v>
      </c>
      <c r="K87" s="1">
        <v>2</v>
      </c>
      <c r="L87" s="1">
        <v>0</v>
      </c>
      <c r="M87" s="1">
        <v>100</v>
      </c>
      <c r="N87" s="1">
        <v>30</v>
      </c>
      <c r="O87" s="1">
        <v>35</v>
      </c>
      <c r="P87" s="1">
        <v>46.2</v>
      </c>
      <c r="Q87" s="1">
        <v>65</v>
      </c>
      <c r="R87" s="1">
        <v>25</v>
      </c>
      <c r="S87" s="1">
        <v>27</v>
      </c>
      <c r="T87" s="1">
        <v>4</v>
      </c>
      <c r="U87" s="1">
        <v>5</v>
      </c>
      <c r="V87" s="1">
        <v>1</v>
      </c>
      <c r="W87" s="1">
        <v>3</v>
      </c>
      <c r="X87" s="1">
        <v>37</v>
      </c>
      <c r="Y87" s="1">
        <v>22</v>
      </c>
      <c r="Z87" s="1">
        <v>17</v>
      </c>
      <c r="AA87" s="1">
        <v>10</v>
      </c>
      <c r="AB87" s="1">
        <v>46.2</v>
      </c>
      <c r="AC87" s="1">
        <v>4</v>
      </c>
      <c r="AD87" s="1">
        <v>13.3</v>
      </c>
    </row>
    <row r="88" spans="1:30" x14ac:dyDescent="0.2">
      <c r="A88">
        <v>87</v>
      </c>
      <c r="B88" t="s">
        <v>42</v>
      </c>
      <c r="C88" s="2" t="s">
        <v>189</v>
      </c>
      <c r="D88" t="s">
        <v>57</v>
      </c>
      <c r="E88" s="1">
        <v>0</v>
      </c>
      <c r="F88" s="1">
        <v>33</v>
      </c>
      <c r="G88" s="1">
        <v>37</v>
      </c>
      <c r="H88" s="1">
        <v>0</v>
      </c>
      <c r="I88" s="1">
        <v>3</v>
      </c>
      <c r="J88" s="1">
        <v>0</v>
      </c>
      <c r="K88" s="1">
        <v>3</v>
      </c>
      <c r="L88" s="1">
        <v>0</v>
      </c>
      <c r="M88" s="1">
        <v>100</v>
      </c>
      <c r="N88" s="1">
        <v>31</v>
      </c>
      <c r="O88" s="1">
        <v>41</v>
      </c>
      <c r="P88" s="1">
        <v>43.1</v>
      </c>
      <c r="Q88" s="1">
        <v>72</v>
      </c>
      <c r="R88" s="1">
        <v>24</v>
      </c>
      <c r="S88" s="1">
        <v>32</v>
      </c>
      <c r="T88" s="1">
        <v>4</v>
      </c>
      <c r="U88" s="1">
        <v>3</v>
      </c>
      <c r="V88" s="1">
        <v>3</v>
      </c>
      <c r="W88" s="1">
        <v>6</v>
      </c>
      <c r="X88" s="1">
        <v>36</v>
      </c>
      <c r="Y88" s="1">
        <v>27</v>
      </c>
      <c r="Z88" s="1">
        <v>12</v>
      </c>
      <c r="AA88" s="1">
        <v>3</v>
      </c>
      <c r="AB88" s="1">
        <v>43.1</v>
      </c>
      <c r="AC88" s="1">
        <v>4</v>
      </c>
      <c r="AD88" s="1">
        <v>12.1</v>
      </c>
    </row>
    <row r="89" spans="1:30" x14ac:dyDescent="0.2">
      <c r="A89">
        <v>88</v>
      </c>
      <c r="B89" t="s">
        <v>42</v>
      </c>
      <c r="C89" s="2" t="s">
        <v>191</v>
      </c>
      <c r="D89" t="s">
        <v>57</v>
      </c>
      <c r="E89" s="1">
        <v>0</v>
      </c>
      <c r="F89" s="1">
        <v>39</v>
      </c>
      <c r="G89" s="1">
        <v>26</v>
      </c>
      <c r="H89" s="1">
        <v>0</v>
      </c>
      <c r="I89" s="1">
        <v>4</v>
      </c>
      <c r="J89" s="1">
        <v>0</v>
      </c>
      <c r="K89" s="1">
        <v>2</v>
      </c>
      <c r="L89" s="1">
        <v>0</v>
      </c>
      <c r="M89" s="1">
        <v>100</v>
      </c>
      <c r="N89" s="1">
        <v>19</v>
      </c>
      <c r="O89" s="1">
        <v>28</v>
      </c>
      <c r="P89" s="1">
        <v>40.4</v>
      </c>
      <c r="Q89" s="1">
        <v>47</v>
      </c>
      <c r="R89" s="1">
        <v>16</v>
      </c>
      <c r="S89" s="1">
        <v>19</v>
      </c>
      <c r="T89" s="1">
        <v>3</v>
      </c>
      <c r="U89" s="1">
        <v>5</v>
      </c>
      <c r="V89" s="1">
        <v>0</v>
      </c>
      <c r="W89" s="1">
        <v>4</v>
      </c>
      <c r="X89" s="1">
        <v>30</v>
      </c>
      <c r="Y89" s="1">
        <v>7</v>
      </c>
      <c r="Z89" s="1">
        <v>25</v>
      </c>
      <c r="AA89" s="1">
        <v>10</v>
      </c>
      <c r="AB89" s="1">
        <v>40.4</v>
      </c>
      <c r="AC89" s="1">
        <v>2</v>
      </c>
      <c r="AD89" s="1">
        <v>5.0999999999999996</v>
      </c>
    </row>
    <row r="90" spans="1:30" x14ac:dyDescent="0.2">
      <c r="A90">
        <v>89</v>
      </c>
      <c r="B90" t="s">
        <v>58</v>
      </c>
      <c r="C90" s="2" t="s">
        <v>59</v>
      </c>
      <c r="D90" t="s">
        <v>60</v>
      </c>
      <c r="E90" s="1">
        <v>0</v>
      </c>
      <c r="F90" s="1">
        <v>27</v>
      </c>
      <c r="G90" s="1">
        <v>25</v>
      </c>
      <c r="H90" s="1">
        <v>0</v>
      </c>
      <c r="I90" s="1">
        <v>2</v>
      </c>
      <c r="J90" s="1">
        <v>0</v>
      </c>
      <c r="K90" s="1">
        <v>4</v>
      </c>
      <c r="L90" s="1">
        <v>0</v>
      </c>
      <c r="M90" s="1">
        <v>100</v>
      </c>
      <c r="N90" s="1">
        <v>26</v>
      </c>
      <c r="O90" s="1">
        <v>26</v>
      </c>
      <c r="P90" s="1">
        <v>50</v>
      </c>
      <c r="Q90" s="1">
        <v>52</v>
      </c>
      <c r="R90" s="1">
        <v>21</v>
      </c>
      <c r="S90" s="1">
        <v>23</v>
      </c>
      <c r="T90" s="1">
        <v>1</v>
      </c>
      <c r="U90" s="1">
        <v>0</v>
      </c>
      <c r="V90" s="1">
        <v>4</v>
      </c>
      <c r="W90" s="1">
        <v>3</v>
      </c>
      <c r="X90" s="1">
        <v>35</v>
      </c>
      <c r="Y90" s="1">
        <v>21</v>
      </c>
      <c r="Z90" s="1">
        <v>14</v>
      </c>
      <c r="AA90" s="1">
        <v>6</v>
      </c>
      <c r="AB90" s="1">
        <v>50</v>
      </c>
      <c r="AC90" s="1">
        <v>1</v>
      </c>
      <c r="AD90" s="1">
        <v>3.7</v>
      </c>
    </row>
    <row r="91" spans="1:30" x14ac:dyDescent="0.2">
      <c r="A91">
        <v>90</v>
      </c>
      <c r="B91" t="s">
        <v>58</v>
      </c>
      <c r="C91" s="2" t="s">
        <v>61</v>
      </c>
      <c r="D91" t="s">
        <v>60</v>
      </c>
      <c r="E91" s="1">
        <v>1</v>
      </c>
      <c r="F91" s="1">
        <v>29</v>
      </c>
      <c r="G91" s="1">
        <v>29</v>
      </c>
      <c r="H91" s="1">
        <v>1</v>
      </c>
      <c r="I91" s="1">
        <v>4</v>
      </c>
      <c r="J91" s="1">
        <v>25</v>
      </c>
      <c r="K91" s="1">
        <v>3</v>
      </c>
      <c r="L91" s="1">
        <v>1</v>
      </c>
      <c r="M91" s="1">
        <v>66.7</v>
      </c>
      <c r="N91" s="1">
        <v>27</v>
      </c>
      <c r="O91" s="1">
        <v>23</v>
      </c>
      <c r="P91" s="1">
        <v>54</v>
      </c>
      <c r="Q91" s="1">
        <v>50</v>
      </c>
      <c r="R91" s="1">
        <v>20</v>
      </c>
      <c r="S91" s="1">
        <v>20</v>
      </c>
      <c r="T91" s="1">
        <v>5</v>
      </c>
      <c r="U91" s="1">
        <v>2</v>
      </c>
      <c r="V91" s="1">
        <v>2</v>
      </c>
      <c r="W91" s="1">
        <v>1</v>
      </c>
      <c r="X91" s="1">
        <v>51</v>
      </c>
      <c r="Y91" s="1">
        <v>21</v>
      </c>
      <c r="Z91" s="1">
        <v>22</v>
      </c>
      <c r="AA91" s="1">
        <v>8</v>
      </c>
      <c r="AB91" s="1">
        <v>54</v>
      </c>
      <c r="AC91" s="1">
        <v>4</v>
      </c>
      <c r="AD91" s="1">
        <v>13.8</v>
      </c>
    </row>
    <row r="92" spans="1:30" x14ac:dyDescent="0.2">
      <c r="A92">
        <v>91</v>
      </c>
      <c r="B92" t="s">
        <v>58</v>
      </c>
      <c r="C92" s="2" t="s">
        <v>64</v>
      </c>
      <c r="D92" t="s">
        <v>60</v>
      </c>
      <c r="E92" s="1">
        <v>1</v>
      </c>
      <c r="F92" s="1">
        <v>32</v>
      </c>
      <c r="G92" s="1">
        <v>20</v>
      </c>
      <c r="H92" s="1">
        <v>2</v>
      </c>
      <c r="I92" s="1">
        <v>4</v>
      </c>
      <c r="J92" s="1">
        <v>50</v>
      </c>
      <c r="K92" s="1">
        <v>3</v>
      </c>
      <c r="L92" s="1">
        <v>1</v>
      </c>
      <c r="M92" s="1">
        <v>66.7</v>
      </c>
      <c r="N92" s="1">
        <v>34</v>
      </c>
      <c r="O92" s="1">
        <v>28</v>
      </c>
      <c r="P92" s="1">
        <v>54.8</v>
      </c>
      <c r="Q92" s="1">
        <v>62</v>
      </c>
      <c r="R92" s="1">
        <v>26</v>
      </c>
      <c r="S92" s="1">
        <v>23</v>
      </c>
      <c r="T92" s="1">
        <v>7</v>
      </c>
      <c r="U92" s="1">
        <v>1</v>
      </c>
      <c r="V92" s="1">
        <v>1</v>
      </c>
      <c r="W92" s="1">
        <v>4</v>
      </c>
      <c r="X92" s="1">
        <v>38</v>
      </c>
      <c r="Y92" s="1">
        <v>16</v>
      </c>
      <c r="Z92" s="1">
        <v>6</v>
      </c>
      <c r="AA92" s="1">
        <v>16</v>
      </c>
      <c r="AB92" s="1">
        <v>54.8</v>
      </c>
      <c r="AC92" s="1">
        <v>4</v>
      </c>
      <c r="AD92" s="1">
        <v>12.5</v>
      </c>
    </row>
    <row r="93" spans="1:30" x14ac:dyDescent="0.2">
      <c r="A93">
        <v>92</v>
      </c>
      <c r="B93" t="s">
        <v>58</v>
      </c>
      <c r="C93" s="2" t="s">
        <v>66</v>
      </c>
      <c r="D93" t="s">
        <v>60</v>
      </c>
      <c r="E93" s="1">
        <v>1</v>
      </c>
      <c r="F93" s="1">
        <v>27</v>
      </c>
      <c r="G93" s="1">
        <v>22</v>
      </c>
      <c r="H93" s="1">
        <v>0</v>
      </c>
      <c r="I93" s="1">
        <v>3</v>
      </c>
      <c r="J93" s="1">
        <v>0</v>
      </c>
      <c r="K93" s="1">
        <v>1</v>
      </c>
      <c r="L93" s="1">
        <v>0</v>
      </c>
      <c r="M93" s="1">
        <v>100</v>
      </c>
      <c r="N93" s="1">
        <v>29</v>
      </c>
      <c r="O93" s="1">
        <v>25</v>
      </c>
      <c r="P93" s="1">
        <v>53.7</v>
      </c>
      <c r="Q93" s="1">
        <v>54</v>
      </c>
      <c r="R93" s="1">
        <v>23</v>
      </c>
      <c r="S93" s="1">
        <v>23</v>
      </c>
      <c r="T93" s="1">
        <v>5</v>
      </c>
      <c r="U93" s="1">
        <v>0</v>
      </c>
      <c r="V93" s="1">
        <v>1</v>
      </c>
      <c r="W93" s="1">
        <v>2</v>
      </c>
      <c r="X93" s="1">
        <v>30</v>
      </c>
      <c r="Y93" s="1">
        <v>11</v>
      </c>
      <c r="Z93" s="1">
        <v>9</v>
      </c>
      <c r="AA93" s="1">
        <v>18</v>
      </c>
      <c r="AB93" s="1">
        <v>53.7</v>
      </c>
      <c r="AC93" s="1">
        <v>1</v>
      </c>
      <c r="AD93" s="1">
        <v>3.7</v>
      </c>
    </row>
    <row r="94" spans="1:30" x14ac:dyDescent="0.2">
      <c r="A94">
        <v>93</v>
      </c>
      <c r="B94" t="s">
        <v>58</v>
      </c>
      <c r="C94" s="2" t="s">
        <v>67</v>
      </c>
      <c r="D94" t="s">
        <v>60</v>
      </c>
      <c r="E94" s="1">
        <v>0</v>
      </c>
      <c r="F94" s="1">
        <v>43</v>
      </c>
      <c r="G94" s="1">
        <v>39</v>
      </c>
      <c r="H94" s="1">
        <v>0</v>
      </c>
      <c r="I94" s="1">
        <v>5</v>
      </c>
      <c r="J94" s="1">
        <v>0</v>
      </c>
      <c r="K94" s="1">
        <v>3</v>
      </c>
      <c r="L94" s="1">
        <v>0</v>
      </c>
      <c r="M94" s="1">
        <v>100</v>
      </c>
      <c r="N94" s="1">
        <v>47</v>
      </c>
      <c r="O94" s="1">
        <v>55</v>
      </c>
      <c r="P94" s="1">
        <v>46.1</v>
      </c>
      <c r="Q94" s="1">
        <v>102</v>
      </c>
      <c r="R94" s="1">
        <v>37</v>
      </c>
      <c r="S94" s="1">
        <v>44</v>
      </c>
      <c r="T94" s="1">
        <v>5</v>
      </c>
      <c r="U94" s="1">
        <v>7</v>
      </c>
      <c r="V94" s="1">
        <v>5</v>
      </c>
      <c r="W94" s="1">
        <v>4</v>
      </c>
      <c r="X94" s="1">
        <v>39</v>
      </c>
      <c r="Y94" s="1">
        <v>29</v>
      </c>
      <c r="Z94" s="1">
        <v>22</v>
      </c>
      <c r="AA94" s="1">
        <v>8</v>
      </c>
      <c r="AB94" s="1">
        <v>46.1</v>
      </c>
      <c r="AC94" s="1">
        <v>2</v>
      </c>
      <c r="AD94" s="1">
        <v>4.7</v>
      </c>
    </row>
    <row r="95" spans="1:30" x14ac:dyDescent="0.2">
      <c r="A95">
        <v>94</v>
      </c>
      <c r="B95" t="s">
        <v>58</v>
      </c>
      <c r="C95" s="2" t="s">
        <v>70</v>
      </c>
      <c r="D95" t="s">
        <v>60</v>
      </c>
      <c r="E95" s="1">
        <v>1</v>
      </c>
      <c r="F95" s="1">
        <v>29</v>
      </c>
      <c r="G95" s="1">
        <v>30</v>
      </c>
      <c r="H95" s="1">
        <v>2</v>
      </c>
      <c r="I95" s="1">
        <v>5</v>
      </c>
      <c r="J95" s="1">
        <v>40</v>
      </c>
      <c r="K95" s="1">
        <v>2</v>
      </c>
      <c r="L95" s="1">
        <v>1</v>
      </c>
      <c r="M95" s="1">
        <v>50</v>
      </c>
      <c r="N95" s="1">
        <v>27</v>
      </c>
      <c r="O95" s="1">
        <v>34</v>
      </c>
      <c r="P95" s="1">
        <v>44.3</v>
      </c>
      <c r="Q95" s="1">
        <v>61</v>
      </c>
      <c r="R95" s="1">
        <v>27</v>
      </c>
      <c r="S95" s="1">
        <v>26</v>
      </c>
      <c r="T95" s="1">
        <v>0</v>
      </c>
      <c r="U95" s="1">
        <v>5</v>
      </c>
      <c r="V95" s="1">
        <v>0</v>
      </c>
      <c r="W95" s="1">
        <v>3</v>
      </c>
      <c r="X95" s="1">
        <v>32</v>
      </c>
      <c r="Y95" s="1">
        <v>8</v>
      </c>
      <c r="Z95" s="1">
        <v>16</v>
      </c>
      <c r="AA95" s="1">
        <v>20</v>
      </c>
      <c r="AB95" s="1">
        <v>44.3</v>
      </c>
      <c r="AC95" s="1">
        <v>3</v>
      </c>
      <c r="AD95" s="1">
        <v>10.3</v>
      </c>
    </row>
    <row r="96" spans="1:30" x14ac:dyDescent="0.2">
      <c r="A96">
        <v>95</v>
      </c>
      <c r="B96" t="s">
        <v>58</v>
      </c>
      <c r="C96" s="2" t="s">
        <v>181</v>
      </c>
      <c r="D96" t="s">
        <v>41</v>
      </c>
      <c r="E96" s="1">
        <v>1</v>
      </c>
      <c r="F96" s="1">
        <v>43</v>
      </c>
      <c r="G96" s="1">
        <v>35</v>
      </c>
      <c r="H96" s="1">
        <v>1</v>
      </c>
      <c r="I96" s="1">
        <v>4</v>
      </c>
      <c r="J96" s="1">
        <v>25</v>
      </c>
      <c r="K96" s="1">
        <v>4</v>
      </c>
      <c r="L96" s="1">
        <v>1</v>
      </c>
      <c r="M96" s="1">
        <v>75</v>
      </c>
      <c r="N96" s="1">
        <v>29</v>
      </c>
      <c r="O96" s="1">
        <v>30</v>
      </c>
      <c r="P96" s="1">
        <v>49.2</v>
      </c>
      <c r="Q96" s="1">
        <v>59</v>
      </c>
      <c r="R96" s="1">
        <v>22</v>
      </c>
      <c r="S96" s="1">
        <v>23</v>
      </c>
      <c r="T96" s="1">
        <v>5</v>
      </c>
      <c r="U96" s="1">
        <v>2</v>
      </c>
      <c r="V96" s="1">
        <v>2</v>
      </c>
      <c r="W96" s="1">
        <v>5</v>
      </c>
      <c r="X96" s="1">
        <v>30</v>
      </c>
      <c r="Y96" s="1">
        <v>16</v>
      </c>
      <c r="Z96" s="1">
        <v>13</v>
      </c>
      <c r="AA96" s="1">
        <v>4</v>
      </c>
      <c r="AB96" s="1">
        <v>49.2</v>
      </c>
      <c r="AC96" s="1">
        <v>2</v>
      </c>
      <c r="AD96" s="1">
        <v>4.7</v>
      </c>
    </row>
    <row r="97" spans="1:30" x14ac:dyDescent="0.2">
      <c r="A97">
        <v>96</v>
      </c>
      <c r="B97" t="s">
        <v>58</v>
      </c>
      <c r="C97" s="2" t="s">
        <v>184</v>
      </c>
      <c r="D97" t="s">
        <v>41</v>
      </c>
      <c r="E97" s="1">
        <v>1</v>
      </c>
      <c r="F97" s="1">
        <v>34</v>
      </c>
      <c r="G97" s="1">
        <v>48</v>
      </c>
      <c r="H97" s="1">
        <v>0</v>
      </c>
      <c r="I97" s="1">
        <v>4</v>
      </c>
      <c r="J97" s="1">
        <v>0</v>
      </c>
      <c r="K97" s="1">
        <v>4</v>
      </c>
      <c r="L97" s="1">
        <v>0</v>
      </c>
      <c r="M97" s="1">
        <v>100</v>
      </c>
      <c r="N97" s="1">
        <v>52</v>
      </c>
      <c r="O97" s="1">
        <v>37</v>
      </c>
      <c r="P97" s="1">
        <v>58.4</v>
      </c>
      <c r="Q97" s="1">
        <v>89</v>
      </c>
      <c r="R97" s="1">
        <v>40</v>
      </c>
      <c r="S97" s="1">
        <v>36</v>
      </c>
      <c r="T97" s="1">
        <v>7</v>
      </c>
      <c r="U97" s="1">
        <v>0</v>
      </c>
      <c r="V97" s="1">
        <v>5</v>
      </c>
      <c r="W97" s="1">
        <v>1</v>
      </c>
      <c r="X97" s="1">
        <v>38</v>
      </c>
      <c r="Y97" s="1">
        <v>19</v>
      </c>
      <c r="Z97" s="1">
        <v>28</v>
      </c>
      <c r="AA97" s="1">
        <v>4</v>
      </c>
      <c r="AB97" s="1">
        <v>58.4</v>
      </c>
      <c r="AC97" s="1">
        <v>6</v>
      </c>
      <c r="AD97" s="1">
        <v>17.600000000000001</v>
      </c>
    </row>
    <row r="98" spans="1:30" x14ac:dyDescent="0.2">
      <c r="A98">
        <v>97</v>
      </c>
      <c r="B98" t="s">
        <v>58</v>
      </c>
      <c r="C98" s="2" t="s">
        <v>186</v>
      </c>
      <c r="D98" t="s">
        <v>41</v>
      </c>
      <c r="E98" s="1">
        <v>0</v>
      </c>
      <c r="F98" s="1">
        <v>27</v>
      </c>
      <c r="G98" s="1">
        <v>30</v>
      </c>
      <c r="H98" s="1">
        <v>0</v>
      </c>
      <c r="I98" s="1">
        <v>3</v>
      </c>
      <c r="J98" s="1">
        <v>0</v>
      </c>
      <c r="K98" s="1">
        <v>3</v>
      </c>
      <c r="L98" s="1">
        <v>0</v>
      </c>
      <c r="M98" s="1">
        <v>100</v>
      </c>
      <c r="N98" s="1">
        <v>28</v>
      </c>
      <c r="O98" s="1">
        <v>29</v>
      </c>
      <c r="P98" s="1">
        <v>49.1</v>
      </c>
      <c r="Q98" s="1">
        <v>57</v>
      </c>
      <c r="R98" s="1">
        <v>22</v>
      </c>
      <c r="S98" s="1">
        <v>25</v>
      </c>
      <c r="T98" s="1">
        <v>2</v>
      </c>
      <c r="U98" s="1">
        <v>1</v>
      </c>
      <c r="V98" s="1">
        <v>4</v>
      </c>
      <c r="W98" s="1">
        <v>3</v>
      </c>
      <c r="X98" s="1">
        <v>34</v>
      </c>
      <c r="Y98" s="1">
        <v>11</v>
      </c>
      <c r="Z98" s="1">
        <v>9</v>
      </c>
      <c r="AA98" s="1">
        <v>6</v>
      </c>
      <c r="AB98" s="1">
        <v>49.1</v>
      </c>
      <c r="AC98" s="1">
        <v>1</v>
      </c>
      <c r="AD98" s="1">
        <v>3.7</v>
      </c>
    </row>
    <row r="99" spans="1:30" x14ac:dyDescent="0.2">
      <c r="A99">
        <v>98</v>
      </c>
      <c r="B99" t="s">
        <v>58</v>
      </c>
      <c r="C99" s="2" t="s">
        <v>187</v>
      </c>
      <c r="D99" t="s">
        <v>41</v>
      </c>
      <c r="E99" s="1">
        <v>0</v>
      </c>
      <c r="F99" s="1">
        <v>23</v>
      </c>
      <c r="G99" s="1">
        <v>30</v>
      </c>
      <c r="H99" s="1">
        <v>0</v>
      </c>
      <c r="I99" s="1">
        <v>2</v>
      </c>
      <c r="J99" s="1">
        <v>0</v>
      </c>
      <c r="K99" s="1">
        <v>6</v>
      </c>
      <c r="L99" s="1">
        <v>1</v>
      </c>
      <c r="M99" s="1">
        <v>83.3</v>
      </c>
      <c r="N99" s="1">
        <v>35</v>
      </c>
      <c r="O99" s="1">
        <v>30</v>
      </c>
      <c r="P99" s="1">
        <v>53.8</v>
      </c>
      <c r="Q99" s="1">
        <v>65</v>
      </c>
      <c r="R99" s="1">
        <v>27</v>
      </c>
      <c r="S99" s="1">
        <v>25</v>
      </c>
      <c r="T99" s="1">
        <v>3</v>
      </c>
      <c r="U99" s="1">
        <v>1</v>
      </c>
      <c r="V99" s="1">
        <v>5</v>
      </c>
      <c r="W99" s="1">
        <v>4</v>
      </c>
      <c r="X99" s="1">
        <v>44</v>
      </c>
      <c r="Y99" s="1">
        <v>12</v>
      </c>
      <c r="Z99" s="1">
        <v>9</v>
      </c>
      <c r="AA99" s="1">
        <v>6</v>
      </c>
      <c r="AB99" s="1">
        <v>53.8</v>
      </c>
      <c r="AC99" s="1">
        <v>1</v>
      </c>
      <c r="AD99" s="1">
        <v>4.3</v>
      </c>
    </row>
    <row r="100" spans="1:30" x14ac:dyDescent="0.2">
      <c r="A100">
        <v>99</v>
      </c>
      <c r="B100" t="s">
        <v>58</v>
      </c>
      <c r="C100" s="2" t="s">
        <v>190</v>
      </c>
      <c r="D100" t="s">
        <v>41</v>
      </c>
      <c r="E100" s="1">
        <v>1</v>
      </c>
      <c r="F100" s="1">
        <v>37</v>
      </c>
      <c r="G100" s="1">
        <v>33</v>
      </c>
      <c r="H100" s="1">
        <v>0</v>
      </c>
      <c r="I100" s="1">
        <v>3</v>
      </c>
      <c r="J100" s="1">
        <v>0</v>
      </c>
      <c r="K100" s="1">
        <v>3</v>
      </c>
      <c r="L100" s="1">
        <v>0</v>
      </c>
      <c r="M100" s="1">
        <v>100</v>
      </c>
      <c r="N100" s="1">
        <v>41</v>
      </c>
      <c r="O100" s="1">
        <v>31</v>
      </c>
      <c r="P100" s="1">
        <v>56.9</v>
      </c>
      <c r="Q100" s="1">
        <v>72</v>
      </c>
      <c r="R100" s="1">
        <v>32</v>
      </c>
      <c r="S100" s="1">
        <v>24</v>
      </c>
      <c r="T100" s="1">
        <v>6</v>
      </c>
      <c r="U100" s="1">
        <v>3</v>
      </c>
      <c r="V100" s="1">
        <v>3</v>
      </c>
      <c r="W100" s="1">
        <v>4</v>
      </c>
      <c r="X100" s="1">
        <v>41</v>
      </c>
      <c r="Y100" s="1">
        <v>11</v>
      </c>
      <c r="Z100" s="1">
        <v>14</v>
      </c>
      <c r="AA100" s="1">
        <v>6</v>
      </c>
      <c r="AB100" s="1">
        <v>56.9</v>
      </c>
      <c r="AC100" s="1">
        <v>5</v>
      </c>
      <c r="AD100" s="1">
        <v>13.5</v>
      </c>
    </row>
    <row r="101" spans="1:30" x14ac:dyDescent="0.2">
      <c r="A101">
        <v>100</v>
      </c>
      <c r="B101" t="s">
        <v>58</v>
      </c>
      <c r="C101" s="2" t="s">
        <v>192</v>
      </c>
      <c r="D101" t="s">
        <v>41</v>
      </c>
      <c r="E101" s="1">
        <v>1</v>
      </c>
      <c r="F101" s="1">
        <v>26</v>
      </c>
      <c r="G101" s="1">
        <v>39</v>
      </c>
      <c r="H101" s="1">
        <v>0</v>
      </c>
      <c r="I101" s="1">
        <v>2</v>
      </c>
      <c r="J101" s="1">
        <v>0</v>
      </c>
      <c r="K101" s="1">
        <v>4</v>
      </c>
      <c r="L101" s="1">
        <v>0</v>
      </c>
      <c r="M101" s="1">
        <v>100</v>
      </c>
      <c r="N101" s="1">
        <v>28</v>
      </c>
      <c r="O101" s="1">
        <v>19</v>
      </c>
      <c r="P101" s="1">
        <v>59.6</v>
      </c>
      <c r="Q101" s="1">
        <v>47</v>
      </c>
      <c r="R101" s="1">
        <v>19</v>
      </c>
      <c r="S101" s="1">
        <v>16</v>
      </c>
      <c r="T101" s="1">
        <v>4</v>
      </c>
      <c r="U101" s="1">
        <v>0</v>
      </c>
      <c r="V101" s="1">
        <v>5</v>
      </c>
      <c r="W101" s="1">
        <v>3</v>
      </c>
      <c r="X101" s="1">
        <v>15</v>
      </c>
      <c r="Y101" s="1">
        <v>20</v>
      </c>
      <c r="Z101" s="1">
        <v>10</v>
      </c>
      <c r="AA101" s="1">
        <v>12</v>
      </c>
      <c r="AB101" s="1">
        <v>59.6</v>
      </c>
      <c r="AC101" s="1">
        <v>4</v>
      </c>
      <c r="AD101" s="1">
        <v>15.4</v>
      </c>
    </row>
    <row r="102" spans="1:30" x14ac:dyDescent="0.2">
      <c r="A102">
        <v>101</v>
      </c>
      <c r="B102" t="s">
        <v>58</v>
      </c>
      <c r="C102" s="2" t="s">
        <v>227</v>
      </c>
      <c r="D102" t="s">
        <v>89</v>
      </c>
      <c r="E102" s="1">
        <v>1</v>
      </c>
      <c r="F102" s="1">
        <v>35</v>
      </c>
      <c r="G102" s="1">
        <v>28</v>
      </c>
      <c r="H102" s="1">
        <v>0</v>
      </c>
      <c r="I102" s="1">
        <v>2</v>
      </c>
      <c r="J102" s="1">
        <v>0</v>
      </c>
      <c r="K102" s="1">
        <v>5</v>
      </c>
      <c r="L102" s="1">
        <v>0</v>
      </c>
      <c r="M102" s="1">
        <v>100</v>
      </c>
      <c r="N102" s="1">
        <v>36</v>
      </c>
      <c r="O102" s="1">
        <v>35</v>
      </c>
      <c r="P102" s="1">
        <v>50.7</v>
      </c>
      <c r="Q102" s="1">
        <v>71</v>
      </c>
      <c r="R102" s="1">
        <v>31</v>
      </c>
      <c r="S102" s="1">
        <v>28</v>
      </c>
      <c r="T102" s="1">
        <v>1</v>
      </c>
      <c r="U102" s="1">
        <v>1</v>
      </c>
      <c r="V102" s="1">
        <v>4</v>
      </c>
      <c r="W102" s="1">
        <v>6</v>
      </c>
      <c r="X102" s="1">
        <v>32</v>
      </c>
      <c r="Y102" s="1">
        <v>22</v>
      </c>
      <c r="Z102" s="1">
        <v>6</v>
      </c>
      <c r="AA102" s="1">
        <v>11</v>
      </c>
      <c r="AB102" s="1">
        <v>50.7</v>
      </c>
      <c r="AC102" s="1">
        <v>2</v>
      </c>
      <c r="AD102" s="1">
        <v>5.7</v>
      </c>
    </row>
    <row r="103" spans="1:30" x14ac:dyDescent="0.2">
      <c r="A103">
        <v>102</v>
      </c>
      <c r="B103" t="s">
        <v>58</v>
      </c>
      <c r="C103" s="2" t="s">
        <v>229</v>
      </c>
      <c r="D103" t="s">
        <v>89</v>
      </c>
      <c r="E103" s="1">
        <v>0</v>
      </c>
      <c r="F103" s="1">
        <v>23</v>
      </c>
      <c r="G103" s="1">
        <v>29</v>
      </c>
      <c r="H103" s="1">
        <v>0</v>
      </c>
      <c r="I103" s="1">
        <v>1</v>
      </c>
      <c r="J103" s="1">
        <v>0</v>
      </c>
      <c r="K103" s="1">
        <v>1</v>
      </c>
      <c r="L103" s="1">
        <v>0</v>
      </c>
      <c r="M103" s="1">
        <v>100</v>
      </c>
      <c r="N103" s="1">
        <v>23</v>
      </c>
      <c r="O103" s="1">
        <v>37</v>
      </c>
      <c r="P103" s="1">
        <v>38.299999999999997</v>
      </c>
      <c r="Q103" s="1">
        <v>60</v>
      </c>
      <c r="R103" s="1">
        <v>23</v>
      </c>
      <c r="S103" s="1">
        <v>35</v>
      </c>
      <c r="T103" s="1">
        <v>0</v>
      </c>
      <c r="U103" s="1">
        <v>1</v>
      </c>
      <c r="V103" s="1">
        <v>0</v>
      </c>
      <c r="W103" s="1">
        <v>1</v>
      </c>
      <c r="X103" s="1">
        <v>36</v>
      </c>
      <c r="Y103" s="1">
        <v>18</v>
      </c>
      <c r="Z103" s="1">
        <v>6</v>
      </c>
      <c r="AA103" s="1">
        <v>7</v>
      </c>
      <c r="AB103" s="1">
        <v>38.299999999999997</v>
      </c>
      <c r="AC103" s="1">
        <v>0</v>
      </c>
      <c r="AD103" s="1">
        <v>0</v>
      </c>
    </row>
    <row r="104" spans="1:30" x14ac:dyDescent="0.2">
      <c r="A104">
        <v>103</v>
      </c>
      <c r="B104" t="s">
        <v>58</v>
      </c>
      <c r="C104" s="2" t="s">
        <v>230</v>
      </c>
      <c r="D104" t="s">
        <v>89</v>
      </c>
      <c r="E104" s="1">
        <v>1</v>
      </c>
      <c r="F104" s="1">
        <v>29</v>
      </c>
      <c r="G104" s="1">
        <v>26</v>
      </c>
      <c r="H104" s="1">
        <v>0</v>
      </c>
      <c r="I104" s="1">
        <v>4</v>
      </c>
      <c r="J104" s="1">
        <v>0</v>
      </c>
      <c r="K104" s="1">
        <v>4</v>
      </c>
      <c r="L104" s="1">
        <v>1</v>
      </c>
      <c r="M104" s="1">
        <v>75</v>
      </c>
      <c r="N104" s="1">
        <v>37</v>
      </c>
      <c r="O104" s="1">
        <v>20</v>
      </c>
      <c r="P104" s="1">
        <v>64.900000000000006</v>
      </c>
      <c r="Q104" s="1">
        <v>57</v>
      </c>
      <c r="R104" s="1">
        <v>25</v>
      </c>
      <c r="S104" s="1">
        <v>15</v>
      </c>
      <c r="T104" s="1">
        <v>8</v>
      </c>
      <c r="U104" s="1">
        <v>3</v>
      </c>
      <c r="V104" s="1">
        <v>4</v>
      </c>
      <c r="W104" s="1">
        <v>2</v>
      </c>
      <c r="X104" s="1">
        <v>34</v>
      </c>
      <c r="Y104" s="1">
        <v>17</v>
      </c>
      <c r="Z104" s="1">
        <v>12</v>
      </c>
      <c r="AA104" s="1">
        <v>3</v>
      </c>
      <c r="AB104" s="1">
        <v>64.900000000000006</v>
      </c>
      <c r="AC104" s="1">
        <v>5</v>
      </c>
      <c r="AD104" s="1">
        <v>17.2</v>
      </c>
    </row>
    <row r="105" spans="1:30" x14ac:dyDescent="0.2">
      <c r="A105">
        <v>104</v>
      </c>
      <c r="B105" t="s">
        <v>58</v>
      </c>
      <c r="C105" s="2" t="s">
        <v>233</v>
      </c>
      <c r="D105" t="s">
        <v>89</v>
      </c>
      <c r="E105" s="1">
        <v>0</v>
      </c>
      <c r="F105" s="1">
        <v>26</v>
      </c>
      <c r="G105" s="1">
        <v>35</v>
      </c>
      <c r="H105" s="1">
        <v>0</v>
      </c>
      <c r="I105" s="1">
        <v>4</v>
      </c>
      <c r="J105" s="1">
        <v>0</v>
      </c>
      <c r="K105" s="1">
        <v>2</v>
      </c>
      <c r="L105" s="1">
        <v>1</v>
      </c>
      <c r="M105" s="1">
        <v>50</v>
      </c>
      <c r="N105" s="1">
        <v>31</v>
      </c>
      <c r="O105" s="1">
        <v>28</v>
      </c>
      <c r="P105" s="1">
        <v>52.5</v>
      </c>
      <c r="Q105" s="1">
        <v>59</v>
      </c>
      <c r="R105" s="1">
        <v>23</v>
      </c>
      <c r="S105" s="1">
        <v>23</v>
      </c>
      <c r="T105" s="1">
        <v>6</v>
      </c>
      <c r="U105" s="1">
        <v>2</v>
      </c>
      <c r="V105" s="1">
        <v>2</v>
      </c>
      <c r="W105" s="1">
        <v>3</v>
      </c>
      <c r="X105" s="1">
        <v>44</v>
      </c>
      <c r="Y105" s="1">
        <v>9</v>
      </c>
      <c r="Z105" s="1">
        <v>11</v>
      </c>
      <c r="AA105" s="1">
        <v>1</v>
      </c>
      <c r="AB105" s="1">
        <v>52.5</v>
      </c>
      <c r="AC105" s="1">
        <v>2</v>
      </c>
      <c r="AD105" s="1">
        <v>7.7</v>
      </c>
    </row>
    <row r="106" spans="1:30" x14ac:dyDescent="0.2">
      <c r="A106">
        <v>105</v>
      </c>
      <c r="B106" t="s">
        <v>58</v>
      </c>
      <c r="C106" s="2" t="s">
        <v>265</v>
      </c>
      <c r="D106" t="s">
        <v>89</v>
      </c>
      <c r="E106" s="1">
        <v>0</v>
      </c>
      <c r="F106" s="1">
        <v>25</v>
      </c>
      <c r="G106" s="1">
        <v>36</v>
      </c>
      <c r="H106" s="1">
        <v>0</v>
      </c>
      <c r="I106" s="1">
        <v>4</v>
      </c>
      <c r="J106" s="1">
        <v>0</v>
      </c>
      <c r="K106" s="1">
        <v>3</v>
      </c>
      <c r="L106" s="1">
        <v>3</v>
      </c>
      <c r="M106" s="1">
        <v>0</v>
      </c>
      <c r="N106" s="1">
        <v>36</v>
      </c>
      <c r="O106" s="1">
        <v>24</v>
      </c>
      <c r="P106" s="1">
        <v>60</v>
      </c>
      <c r="Q106" s="1">
        <v>60</v>
      </c>
      <c r="R106" s="1">
        <v>30</v>
      </c>
      <c r="S106" s="1">
        <v>21</v>
      </c>
      <c r="T106" s="1">
        <v>4</v>
      </c>
      <c r="U106" s="1">
        <v>2</v>
      </c>
      <c r="V106" s="1">
        <v>2</v>
      </c>
      <c r="W106" s="1">
        <v>1</v>
      </c>
      <c r="X106" s="1">
        <v>53</v>
      </c>
      <c r="Y106" s="1">
        <v>12</v>
      </c>
      <c r="Z106" s="1">
        <v>5</v>
      </c>
      <c r="AA106" s="1">
        <v>4</v>
      </c>
      <c r="AB106" s="1">
        <v>60</v>
      </c>
      <c r="AC106" s="1">
        <v>0</v>
      </c>
      <c r="AD106" s="1">
        <v>0</v>
      </c>
    </row>
    <row r="107" spans="1:30" x14ac:dyDescent="0.2">
      <c r="A107">
        <v>106</v>
      </c>
      <c r="B107" t="s">
        <v>58</v>
      </c>
      <c r="C107" s="2" t="s">
        <v>266</v>
      </c>
      <c r="D107" t="s">
        <v>89</v>
      </c>
      <c r="E107" s="1">
        <v>1</v>
      </c>
      <c r="F107" s="1">
        <v>30</v>
      </c>
      <c r="G107" s="1">
        <v>46</v>
      </c>
      <c r="H107" s="1">
        <v>1</v>
      </c>
      <c r="I107" s="1">
        <v>3</v>
      </c>
      <c r="J107" s="1">
        <v>33.299999999999997</v>
      </c>
      <c r="K107" s="1">
        <v>3</v>
      </c>
      <c r="L107" s="1">
        <v>0</v>
      </c>
      <c r="M107" s="1">
        <v>100</v>
      </c>
      <c r="N107" s="1">
        <v>34</v>
      </c>
      <c r="O107" s="1">
        <v>48</v>
      </c>
      <c r="P107" s="1">
        <v>41.5</v>
      </c>
      <c r="Q107" s="1">
        <v>82</v>
      </c>
      <c r="R107" s="1">
        <v>28</v>
      </c>
      <c r="S107" s="1">
        <v>41</v>
      </c>
      <c r="T107" s="1">
        <v>3</v>
      </c>
      <c r="U107" s="1">
        <v>4</v>
      </c>
      <c r="V107" s="1">
        <v>3</v>
      </c>
      <c r="W107" s="1">
        <v>3</v>
      </c>
      <c r="X107" s="1">
        <v>34</v>
      </c>
      <c r="Y107" s="1">
        <v>17</v>
      </c>
      <c r="Z107" s="1">
        <v>12</v>
      </c>
      <c r="AA107" s="1">
        <v>6</v>
      </c>
      <c r="AB107" s="1">
        <v>41.5</v>
      </c>
      <c r="AC107" s="1">
        <v>2</v>
      </c>
      <c r="AD107" s="1">
        <v>6.7</v>
      </c>
    </row>
    <row r="108" spans="1:30" x14ac:dyDescent="0.2">
      <c r="A108">
        <v>107</v>
      </c>
      <c r="B108" t="s">
        <v>58</v>
      </c>
      <c r="C108" s="2" t="s">
        <v>267</v>
      </c>
      <c r="D108" t="s">
        <v>89</v>
      </c>
      <c r="E108" s="1">
        <v>0</v>
      </c>
      <c r="F108" s="1">
        <v>29</v>
      </c>
      <c r="G108" s="1">
        <v>42</v>
      </c>
      <c r="H108" s="1">
        <v>0</v>
      </c>
      <c r="I108" s="1">
        <v>2</v>
      </c>
      <c r="J108" s="1">
        <v>0</v>
      </c>
      <c r="K108" s="1">
        <v>1</v>
      </c>
      <c r="L108" s="1">
        <v>1</v>
      </c>
      <c r="M108" s="1">
        <v>0</v>
      </c>
      <c r="N108" s="1">
        <v>39</v>
      </c>
      <c r="O108" s="1">
        <v>43</v>
      </c>
      <c r="P108" s="1">
        <v>47.6</v>
      </c>
      <c r="Q108" s="1">
        <v>82</v>
      </c>
      <c r="R108" s="1">
        <v>37</v>
      </c>
      <c r="S108" s="1">
        <v>41</v>
      </c>
      <c r="T108" s="1">
        <v>2</v>
      </c>
      <c r="U108" s="1">
        <v>1</v>
      </c>
      <c r="V108" s="1">
        <v>0</v>
      </c>
      <c r="W108" s="1">
        <v>1</v>
      </c>
      <c r="X108" s="1">
        <v>25</v>
      </c>
      <c r="Y108" s="1">
        <v>16</v>
      </c>
      <c r="Z108" s="1">
        <v>1</v>
      </c>
      <c r="AA108" s="1">
        <v>6</v>
      </c>
      <c r="AB108" s="1">
        <v>47.6</v>
      </c>
      <c r="AC108" s="1">
        <v>2</v>
      </c>
      <c r="AD108" s="1">
        <v>6.9</v>
      </c>
    </row>
    <row r="109" spans="1:30" x14ac:dyDescent="0.2">
      <c r="A109">
        <v>108</v>
      </c>
      <c r="B109" t="s">
        <v>90</v>
      </c>
      <c r="C109" s="2" t="s">
        <v>91</v>
      </c>
      <c r="D109" t="s">
        <v>92</v>
      </c>
      <c r="E109" s="1">
        <v>1</v>
      </c>
      <c r="F109" s="1">
        <v>29</v>
      </c>
      <c r="G109" s="1">
        <v>32</v>
      </c>
      <c r="H109" s="1">
        <v>1</v>
      </c>
      <c r="I109" s="1">
        <v>3</v>
      </c>
      <c r="J109" s="1">
        <v>33.299999999999997</v>
      </c>
      <c r="K109" s="1">
        <v>2</v>
      </c>
      <c r="L109" s="1">
        <v>0</v>
      </c>
      <c r="M109" s="1">
        <v>100</v>
      </c>
      <c r="N109" s="1">
        <v>41</v>
      </c>
      <c r="O109" s="1">
        <v>34</v>
      </c>
      <c r="P109" s="1">
        <v>54.7</v>
      </c>
      <c r="Q109" s="1">
        <v>75</v>
      </c>
      <c r="R109" s="1">
        <v>35</v>
      </c>
      <c r="S109" s="1">
        <v>31</v>
      </c>
      <c r="T109" s="1">
        <v>4</v>
      </c>
      <c r="U109" s="1">
        <v>1</v>
      </c>
      <c r="V109" s="1">
        <v>2</v>
      </c>
      <c r="W109" s="1">
        <v>2</v>
      </c>
      <c r="X109" s="1">
        <v>35</v>
      </c>
      <c r="Y109" s="1">
        <v>22</v>
      </c>
      <c r="Z109" s="1">
        <v>7</v>
      </c>
      <c r="AA109" s="1">
        <v>6</v>
      </c>
      <c r="AB109" s="1">
        <v>54.7</v>
      </c>
      <c r="AC109" s="1">
        <v>3</v>
      </c>
      <c r="AD109" s="1">
        <v>10.3</v>
      </c>
    </row>
    <row r="110" spans="1:30" x14ac:dyDescent="0.2">
      <c r="A110">
        <v>109</v>
      </c>
      <c r="B110" t="s">
        <v>90</v>
      </c>
      <c r="C110" s="2" t="s">
        <v>93</v>
      </c>
      <c r="D110" t="s">
        <v>92</v>
      </c>
      <c r="E110" s="1">
        <v>1</v>
      </c>
      <c r="F110" s="1">
        <v>32</v>
      </c>
      <c r="G110" s="1">
        <v>40</v>
      </c>
      <c r="H110" s="1">
        <v>0</v>
      </c>
      <c r="I110" s="1">
        <v>2</v>
      </c>
      <c r="J110" s="1">
        <v>0</v>
      </c>
      <c r="K110" s="1">
        <v>2</v>
      </c>
      <c r="L110" s="1">
        <v>0</v>
      </c>
      <c r="M110" s="1">
        <v>100</v>
      </c>
      <c r="N110" s="1">
        <v>33</v>
      </c>
      <c r="O110" s="1">
        <v>25</v>
      </c>
      <c r="P110" s="1">
        <v>56.9</v>
      </c>
      <c r="Q110" s="1">
        <v>58</v>
      </c>
      <c r="R110" s="1">
        <v>31</v>
      </c>
      <c r="S110" s="1">
        <v>21</v>
      </c>
      <c r="T110" s="1">
        <v>1</v>
      </c>
      <c r="U110" s="1">
        <v>3</v>
      </c>
      <c r="V110" s="1">
        <v>1</v>
      </c>
      <c r="W110" s="1">
        <v>1</v>
      </c>
      <c r="X110" s="1">
        <v>30</v>
      </c>
      <c r="Y110" s="1">
        <v>23</v>
      </c>
      <c r="Z110" s="1">
        <v>5</v>
      </c>
      <c r="AA110" s="1">
        <v>6</v>
      </c>
      <c r="AB110" s="1">
        <v>56.9</v>
      </c>
      <c r="AC110" s="1">
        <v>4</v>
      </c>
      <c r="AD110" s="1">
        <v>12.5</v>
      </c>
    </row>
    <row r="111" spans="1:30" x14ac:dyDescent="0.2">
      <c r="A111">
        <v>110</v>
      </c>
      <c r="B111" t="s">
        <v>90</v>
      </c>
      <c r="C111" s="2" t="s">
        <v>96</v>
      </c>
      <c r="D111" t="s">
        <v>92</v>
      </c>
      <c r="E111" s="1">
        <v>1</v>
      </c>
      <c r="F111" s="1">
        <v>47</v>
      </c>
      <c r="G111" s="1">
        <v>37</v>
      </c>
      <c r="H111" s="1">
        <v>1</v>
      </c>
      <c r="I111" s="1">
        <v>3</v>
      </c>
      <c r="J111" s="1">
        <v>33.299999999999997</v>
      </c>
      <c r="K111" s="1">
        <v>2</v>
      </c>
      <c r="L111" s="1">
        <v>1</v>
      </c>
      <c r="M111" s="1">
        <v>50</v>
      </c>
      <c r="N111" s="1">
        <v>39</v>
      </c>
      <c r="O111" s="1">
        <v>32</v>
      </c>
      <c r="P111" s="1">
        <v>54.9</v>
      </c>
      <c r="Q111" s="1">
        <v>71</v>
      </c>
      <c r="R111" s="1">
        <v>35</v>
      </c>
      <c r="S111" s="1">
        <v>26</v>
      </c>
      <c r="T111" s="1">
        <v>4</v>
      </c>
      <c r="U111" s="1">
        <v>4</v>
      </c>
      <c r="V111" s="1">
        <v>0</v>
      </c>
      <c r="W111" s="1">
        <v>2</v>
      </c>
      <c r="X111" s="1">
        <v>31</v>
      </c>
      <c r="Y111" s="1">
        <v>20</v>
      </c>
      <c r="Z111" s="1">
        <v>6</v>
      </c>
      <c r="AA111" s="1">
        <v>10</v>
      </c>
      <c r="AB111" s="1">
        <v>54.9</v>
      </c>
      <c r="AC111" s="1">
        <v>5</v>
      </c>
      <c r="AD111" s="1">
        <v>10.6</v>
      </c>
    </row>
    <row r="112" spans="1:30" x14ac:dyDescent="0.2">
      <c r="A112">
        <v>111</v>
      </c>
      <c r="B112" t="s">
        <v>90</v>
      </c>
      <c r="C112" s="2" t="s">
        <v>98</v>
      </c>
      <c r="D112" t="s">
        <v>92</v>
      </c>
      <c r="E112" s="1">
        <v>0</v>
      </c>
      <c r="F112" s="1">
        <v>31</v>
      </c>
      <c r="G112" s="1">
        <v>34</v>
      </c>
      <c r="H112" s="1">
        <v>1</v>
      </c>
      <c r="I112" s="1">
        <v>3</v>
      </c>
      <c r="J112" s="1">
        <v>33.299999999999997</v>
      </c>
      <c r="K112" s="1">
        <v>3</v>
      </c>
      <c r="L112" s="1">
        <v>0</v>
      </c>
      <c r="M112" s="1">
        <v>100</v>
      </c>
      <c r="N112" s="1">
        <v>21</v>
      </c>
      <c r="O112" s="1">
        <v>36</v>
      </c>
      <c r="P112" s="1">
        <v>36.799999999999997</v>
      </c>
      <c r="Q112" s="1">
        <v>57</v>
      </c>
      <c r="R112" s="1">
        <v>18</v>
      </c>
      <c r="S112" s="1">
        <v>29</v>
      </c>
      <c r="T112" s="1">
        <v>1</v>
      </c>
      <c r="U112" s="1">
        <v>3</v>
      </c>
      <c r="V112" s="1">
        <v>2</v>
      </c>
      <c r="W112" s="1">
        <v>4</v>
      </c>
      <c r="X112" s="1">
        <v>23</v>
      </c>
      <c r="Y112" s="1">
        <v>13</v>
      </c>
      <c r="Z112" s="1">
        <v>5</v>
      </c>
      <c r="AA112" s="1">
        <v>7</v>
      </c>
      <c r="AB112" s="1">
        <v>36.799999999999997</v>
      </c>
      <c r="AC112" s="1">
        <v>4</v>
      </c>
      <c r="AD112" s="1">
        <v>12.9</v>
      </c>
    </row>
    <row r="113" spans="1:30" x14ac:dyDescent="0.2">
      <c r="A113">
        <v>112</v>
      </c>
      <c r="B113" t="s">
        <v>90</v>
      </c>
      <c r="C113" s="2" t="s">
        <v>100</v>
      </c>
      <c r="D113" t="s">
        <v>92</v>
      </c>
      <c r="E113" s="1">
        <v>1</v>
      </c>
      <c r="F113" s="1">
        <v>32</v>
      </c>
      <c r="G113" s="1">
        <v>51</v>
      </c>
      <c r="H113" s="1">
        <v>2</v>
      </c>
      <c r="I113" s="1">
        <v>4</v>
      </c>
      <c r="J113" s="1">
        <v>50</v>
      </c>
      <c r="K113" s="1">
        <v>3</v>
      </c>
      <c r="L113" s="1">
        <v>1</v>
      </c>
      <c r="M113" s="1">
        <v>66.7</v>
      </c>
      <c r="N113" s="1">
        <v>32</v>
      </c>
      <c r="O113" s="1">
        <v>23</v>
      </c>
      <c r="P113" s="1">
        <v>58.2</v>
      </c>
      <c r="Q113" s="1">
        <v>55</v>
      </c>
      <c r="R113" s="1">
        <v>26</v>
      </c>
      <c r="S113" s="1">
        <v>19</v>
      </c>
      <c r="T113" s="1">
        <v>3</v>
      </c>
      <c r="U113" s="1">
        <v>2</v>
      </c>
      <c r="V113" s="1">
        <v>3</v>
      </c>
      <c r="W113" s="1">
        <v>2</v>
      </c>
      <c r="X113" s="1">
        <v>18</v>
      </c>
      <c r="Y113" s="1">
        <v>16</v>
      </c>
      <c r="Z113" s="1">
        <v>5</v>
      </c>
      <c r="AA113" s="1">
        <v>6</v>
      </c>
      <c r="AB113" s="1">
        <v>58.2</v>
      </c>
      <c r="AC113" s="1">
        <v>5</v>
      </c>
      <c r="AD113" s="1">
        <v>15.6</v>
      </c>
    </row>
    <row r="114" spans="1:30" x14ac:dyDescent="0.2">
      <c r="A114">
        <v>113</v>
      </c>
      <c r="B114" t="s">
        <v>90</v>
      </c>
      <c r="C114" s="2" t="s">
        <v>193</v>
      </c>
      <c r="D114" t="s">
        <v>73</v>
      </c>
      <c r="E114" s="1">
        <v>1</v>
      </c>
      <c r="F114" s="1">
        <v>21</v>
      </c>
      <c r="G114" s="1">
        <v>35</v>
      </c>
      <c r="H114" s="1">
        <v>0</v>
      </c>
      <c r="I114" s="1">
        <v>2</v>
      </c>
      <c r="J114" s="1">
        <v>0</v>
      </c>
      <c r="K114" s="1">
        <v>0</v>
      </c>
      <c r="L114" s="1">
        <v>0</v>
      </c>
      <c r="M114" s="1">
        <v>0</v>
      </c>
      <c r="N114" s="1">
        <v>31</v>
      </c>
      <c r="O114" s="1">
        <v>26</v>
      </c>
      <c r="P114" s="1">
        <v>54.4</v>
      </c>
      <c r="Q114" s="1">
        <v>57</v>
      </c>
      <c r="R114" s="1">
        <v>29</v>
      </c>
      <c r="S114" s="1">
        <v>23</v>
      </c>
      <c r="T114" s="1">
        <v>2</v>
      </c>
      <c r="U114" s="1">
        <v>3</v>
      </c>
      <c r="V114" s="1">
        <v>0</v>
      </c>
      <c r="W114" s="1">
        <v>0</v>
      </c>
      <c r="X114" s="1">
        <v>17</v>
      </c>
      <c r="Y114" s="1">
        <v>29</v>
      </c>
      <c r="Z114" s="1">
        <v>11</v>
      </c>
      <c r="AA114" s="1">
        <v>9</v>
      </c>
      <c r="AB114" s="1">
        <v>54.4</v>
      </c>
      <c r="AC114" s="1">
        <v>3</v>
      </c>
      <c r="AD114" s="1">
        <v>14.3</v>
      </c>
    </row>
    <row r="115" spans="1:30" x14ac:dyDescent="0.2">
      <c r="A115">
        <v>114</v>
      </c>
      <c r="B115" t="s">
        <v>90</v>
      </c>
      <c r="C115" s="2" t="s">
        <v>196</v>
      </c>
      <c r="D115" t="s">
        <v>73</v>
      </c>
      <c r="E115" s="1">
        <v>1</v>
      </c>
      <c r="F115" s="1">
        <v>24</v>
      </c>
      <c r="G115" s="1">
        <v>36</v>
      </c>
      <c r="H115" s="1">
        <v>1</v>
      </c>
      <c r="I115" s="1">
        <v>3</v>
      </c>
      <c r="J115" s="1">
        <v>33.299999999999997</v>
      </c>
      <c r="K115" s="1">
        <v>5</v>
      </c>
      <c r="L115" s="1">
        <v>1</v>
      </c>
      <c r="M115" s="1">
        <v>80</v>
      </c>
      <c r="N115" s="1">
        <v>33</v>
      </c>
      <c r="O115" s="1">
        <v>41</v>
      </c>
      <c r="P115" s="1">
        <v>44.6</v>
      </c>
      <c r="Q115" s="1">
        <v>74</v>
      </c>
      <c r="R115" s="1">
        <v>22</v>
      </c>
      <c r="S115" s="1">
        <v>33</v>
      </c>
      <c r="T115" s="1">
        <v>4</v>
      </c>
      <c r="U115" s="1">
        <v>2</v>
      </c>
      <c r="V115" s="1">
        <v>7</v>
      </c>
      <c r="W115" s="1">
        <v>6</v>
      </c>
      <c r="X115" s="1">
        <v>19</v>
      </c>
      <c r="Y115" s="1">
        <v>33</v>
      </c>
      <c r="Z115" s="1">
        <v>4</v>
      </c>
      <c r="AA115" s="1">
        <v>6</v>
      </c>
      <c r="AB115" s="1">
        <v>44.6</v>
      </c>
      <c r="AC115" s="1">
        <v>6</v>
      </c>
      <c r="AD115" s="1">
        <v>25</v>
      </c>
    </row>
    <row r="116" spans="1:30" x14ac:dyDescent="0.2">
      <c r="A116">
        <v>115</v>
      </c>
      <c r="B116" t="s">
        <v>90</v>
      </c>
      <c r="C116" s="2" t="s">
        <v>198</v>
      </c>
      <c r="D116" t="s">
        <v>73</v>
      </c>
      <c r="E116" s="1">
        <v>0</v>
      </c>
      <c r="F116" s="1">
        <v>30</v>
      </c>
      <c r="G116" s="1">
        <v>33</v>
      </c>
      <c r="H116" s="1">
        <v>0</v>
      </c>
      <c r="I116" s="1">
        <v>5</v>
      </c>
      <c r="J116" s="1">
        <v>0</v>
      </c>
      <c r="K116" s="1">
        <v>5</v>
      </c>
      <c r="L116" s="1">
        <v>2</v>
      </c>
      <c r="M116" s="1">
        <v>60</v>
      </c>
      <c r="N116" s="1">
        <v>36</v>
      </c>
      <c r="O116" s="1">
        <v>31</v>
      </c>
      <c r="P116" s="1">
        <v>53.7</v>
      </c>
      <c r="Q116" s="1">
        <v>67</v>
      </c>
      <c r="R116" s="1">
        <v>26</v>
      </c>
      <c r="S116" s="1">
        <v>23</v>
      </c>
      <c r="T116" s="1">
        <v>5</v>
      </c>
      <c r="U116" s="1">
        <v>4</v>
      </c>
      <c r="V116" s="1">
        <v>5</v>
      </c>
      <c r="W116" s="1">
        <v>4</v>
      </c>
      <c r="X116" s="1">
        <v>36</v>
      </c>
      <c r="Y116" s="1">
        <v>18</v>
      </c>
      <c r="Z116" s="1">
        <v>12</v>
      </c>
      <c r="AA116" s="1">
        <v>4</v>
      </c>
      <c r="AB116" s="1">
        <v>53.7</v>
      </c>
      <c r="AC116" s="1">
        <v>2</v>
      </c>
      <c r="AD116" s="1">
        <v>6.7</v>
      </c>
    </row>
    <row r="117" spans="1:30" x14ac:dyDescent="0.2">
      <c r="A117">
        <v>116</v>
      </c>
      <c r="B117" t="s">
        <v>90</v>
      </c>
      <c r="C117" s="2" t="s">
        <v>200</v>
      </c>
      <c r="D117" t="s">
        <v>73</v>
      </c>
      <c r="E117" s="1">
        <v>1</v>
      </c>
      <c r="F117" s="1">
        <v>18</v>
      </c>
      <c r="G117" s="1">
        <v>38</v>
      </c>
      <c r="H117" s="1">
        <v>1</v>
      </c>
      <c r="I117" s="1">
        <v>5</v>
      </c>
      <c r="J117" s="1">
        <v>20</v>
      </c>
      <c r="K117" s="1">
        <v>4</v>
      </c>
      <c r="L117" s="1">
        <v>0</v>
      </c>
      <c r="M117" s="1">
        <v>100</v>
      </c>
      <c r="N117" s="1">
        <v>32</v>
      </c>
      <c r="O117" s="1">
        <v>26</v>
      </c>
      <c r="P117" s="1">
        <v>55.2</v>
      </c>
      <c r="Q117" s="1">
        <v>58</v>
      </c>
      <c r="R117" s="1">
        <v>24</v>
      </c>
      <c r="S117" s="1">
        <v>18</v>
      </c>
      <c r="T117" s="1">
        <v>6</v>
      </c>
      <c r="U117" s="1">
        <v>3</v>
      </c>
      <c r="V117" s="1">
        <v>2</v>
      </c>
      <c r="W117" s="1">
        <v>5</v>
      </c>
      <c r="X117" s="1">
        <v>40</v>
      </c>
      <c r="Y117" s="1">
        <v>24</v>
      </c>
      <c r="Z117" s="1">
        <v>5</v>
      </c>
      <c r="AA117" s="1">
        <v>10</v>
      </c>
      <c r="AB117" s="1">
        <v>55.2</v>
      </c>
      <c r="AC117" s="1">
        <v>3</v>
      </c>
      <c r="AD117" s="1">
        <v>16.7</v>
      </c>
    </row>
    <row r="118" spans="1:30" x14ac:dyDescent="0.2">
      <c r="A118">
        <v>117</v>
      </c>
      <c r="B118" t="s">
        <v>90</v>
      </c>
      <c r="C118" s="2" t="s">
        <v>201</v>
      </c>
      <c r="D118" t="s">
        <v>73</v>
      </c>
      <c r="E118" s="1">
        <v>0</v>
      </c>
      <c r="F118" s="1">
        <v>22</v>
      </c>
      <c r="G118" s="1">
        <v>32</v>
      </c>
      <c r="H118" s="1">
        <v>1</v>
      </c>
      <c r="I118" s="1">
        <v>2</v>
      </c>
      <c r="J118" s="1">
        <v>50</v>
      </c>
      <c r="K118" s="1">
        <v>3</v>
      </c>
      <c r="L118" s="1">
        <v>0</v>
      </c>
      <c r="M118" s="1">
        <v>100</v>
      </c>
      <c r="N118" s="1">
        <v>34</v>
      </c>
      <c r="O118" s="1">
        <v>22</v>
      </c>
      <c r="P118" s="1">
        <v>60.7</v>
      </c>
      <c r="Q118" s="1">
        <v>56</v>
      </c>
      <c r="R118" s="1">
        <v>27</v>
      </c>
      <c r="S118" s="1">
        <v>20</v>
      </c>
      <c r="T118" s="1">
        <v>3</v>
      </c>
      <c r="U118" s="1">
        <v>0</v>
      </c>
      <c r="V118" s="1">
        <v>4</v>
      </c>
      <c r="W118" s="1">
        <v>2</v>
      </c>
      <c r="X118" s="1">
        <v>15</v>
      </c>
      <c r="Y118" s="1">
        <v>20</v>
      </c>
      <c r="Z118" s="1">
        <v>12</v>
      </c>
      <c r="AA118" s="1">
        <v>3</v>
      </c>
      <c r="AB118" s="1">
        <v>60.7</v>
      </c>
      <c r="AC118" s="1">
        <v>2</v>
      </c>
      <c r="AD118" s="1">
        <v>9.1</v>
      </c>
    </row>
    <row r="119" spans="1:30" x14ac:dyDescent="0.2">
      <c r="A119">
        <v>118</v>
      </c>
      <c r="B119" t="s">
        <v>90</v>
      </c>
      <c r="C119" s="2" t="s">
        <v>203</v>
      </c>
      <c r="D119" t="s">
        <v>73</v>
      </c>
      <c r="E119" s="1">
        <v>0</v>
      </c>
      <c r="F119" s="1">
        <v>18</v>
      </c>
      <c r="G119" s="1">
        <v>26</v>
      </c>
      <c r="H119" s="1">
        <v>0</v>
      </c>
      <c r="I119" s="1">
        <v>3</v>
      </c>
      <c r="J119" s="1">
        <v>0</v>
      </c>
      <c r="K119" s="1">
        <v>4</v>
      </c>
      <c r="L119" s="1">
        <v>2</v>
      </c>
      <c r="M119" s="1">
        <v>50</v>
      </c>
      <c r="N119" s="1">
        <v>36</v>
      </c>
      <c r="O119" s="1">
        <v>33</v>
      </c>
      <c r="P119" s="1">
        <v>52.2</v>
      </c>
      <c r="Q119" s="1">
        <v>69</v>
      </c>
      <c r="R119" s="1">
        <v>28</v>
      </c>
      <c r="S119" s="1">
        <v>28</v>
      </c>
      <c r="T119" s="1">
        <v>2</v>
      </c>
      <c r="U119" s="1">
        <v>3</v>
      </c>
      <c r="V119" s="1">
        <v>6</v>
      </c>
      <c r="W119" s="1">
        <v>2</v>
      </c>
      <c r="X119" s="1">
        <v>32</v>
      </c>
      <c r="Y119" s="1">
        <v>13</v>
      </c>
      <c r="Z119" s="1">
        <v>11</v>
      </c>
      <c r="AA119" s="1">
        <v>4</v>
      </c>
      <c r="AB119" s="1">
        <v>52.2</v>
      </c>
      <c r="AC119" s="1">
        <v>2</v>
      </c>
      <c r="AD119" s="1">
        <v>11.1</v>
      </c>
    </row>
    <row r="120" spans="1:30" x14ac:dyDescent="0.2">
      <c r="A120">
        <v>119</v>
      </c>
      <c r="B120" t="s">
        <v>90</v>
      </c>
      <c r="C120" s="2" t="s">
        <v>205</v>
      </c>
      <c r="D120" t="s">
        <v>73</v>
      </c>
      <c r="E120" s="1">
        <v>1</v>
      </c>
      <c r="F120" s="1">
        <v>28</v>
      </c>
      <c r="G120" s="1">
        <v>29</v>
      </c>
      <c r="H120" s="1">
        <v>0</v>
      </c>
      <c r="I120" s="1">
        <v>2</v>
      </c>
      <c r="J120" s="1">
        <v>0</v>
      </c>
      <c r="K120" s="1">
        <v>2</v>
      </c>
      <c r="L120" s="1">
        <v>0</v>
      </c>
      <c r="M120" s="1">
        <v>100</v>
      </c>
      <c r="N120" s="1">
        <v>23</v>
      </c>
      <c r="O120" s="1">
        <v>36</v>
      </c>
      <c r="P120" s="1">
        <v>39</v>
      </c>
      <c r="Q120" s="1">
        <v>59</v>
      </c>
      <c r="R120" s="1">
        <v>22</v>
      </c>
      <c r="S120" s="1">
        <v>31</v>
      </c>
      <c r="T120" s="1">
        <v>0</v>
      </c>
      <c r="U120" s="1">
        <v>4</v>
      </c>
      <c r="V120" s="1">
        <v>1</v>
      </c>
      <c r="W120" s="1">
        <v>1</v>
      </c>
      <c r="X120" s="1">
        <v>29</v>
      </c>
      <c r="Y120" s="1">
        <v>19</v>
      </c>
      <c r="Z120" s="1">
        <v>9</v>
      </c>
      <c r="AA120" s="1">
        <v>12</v>
      </c>
      <c r="AB120" s="1">
        <v>39</v>
      </c>
      <c r="AC120" s="1">
        <v>2</v>
      </c>
      <c r="AD120" s="1">
        <v>7.1</v>
      </c>
    </row>
    <row r="121" spans="1:30" x14ac:dyDescent="0.2">
      <c r="A121">
        <v>120</v>
      </c>
      <c r="B121" t="s">
        <v>90</v>
      </c>
      <c r="C121" s="2" t="s">
        <v>226</v>
      </c>
      <c r="D121" t="s">
        <v>57</v>
      </c>
      <c r="E121" s="1">
        <v>0</v>
      </c>
      <c r="F121" s="1">
        <v>28</v>
      </c>
      <c r="G121" s="1">
        <v>35</v>
      </c>
      <c r="H121" s="1">
        <v>0</v>
      </c>
      <c r="I121" s="1">
        <v>5</v>
      </c>
      <c r="J121" s="1">
        <v>0</v>
      </c>
      <c r="K121" s="1">
        <v>2</v>
      </c>
      <c r="L121" s="1">
        <v>0</v>
      </c>
      <c r="M121" s="1">
        <v>100</v>
      </c>
      <c r="N121" s="1">
        <v>35</v>
      </c>
      <c r="O121" s="1">
        <v>36</v>
      </c>
      <c r="P121" s="1">
        <v>49.3</v>
      </c>
      <c r="Q121" s="1">
        <v>71</v>
      </c>
      <c r="R121" s="1">
        <v>28</v>
      </c>
      <c r="S121" s="1">
        <v>31</v>
      </c>
      <c r="T121" s="1">
        <v>6</v>
      </c>
      <c r="U121" s="1">
        <v>4</v>
      </c>
      <c r="V121" s="1">
        <v>1</v>
      </c>
      <c r="W121" s="1">
        <v>1</v>
      </c>
      <c r="X121" s="1">
        <v>27</v>
      </c>
      <c r="Y121" s="1">
        <v>14</v>
      </c>
      <c r="Z121" s="1">
        <v>17</v>
      </c>
      <c r="AA121" s="1">
        <v>4</v>
      </c>
      <c r="AB121" s="1">
        <v>49.3</v>
      </c>
      <c r="AC121" s="1">
        <v>1</v>
      </c>
      <c r="AD121" s="1">
        <v>3.6</v>
      </c>
    </row>
    <row r="122" spans="1:30" x14ac:dyDescent="0.2">
      <c r="A122">
        <v>121</v>
      </c>
      <c r="B122" t="s">
        <v>90</v>
      </c>
      <c r="C122" s="2" t="s">
        <v>228</v>
      </c>
      <c r="D122" t="s">
        <v>57</v>
      </c>
      <c r="E122" s="1">
        <v>1</v>
      </c>
      <c r="F122" s="1">
        <v>29</v>
      </c>
      <c r="G122" s="1">
        <v>23</v>
      </c>
      <c r="H122" s="1">
        <v>0</v>
      </c>
      <c r="I122" s="1">
        <v>1</v>
      </c>
      <c r="J122" s="1">
        <v>0</v>
      </c>
      <c r="K122" s="1">
        <v>1</v>
      </c>
      <c r="L122" s="1">
        <v>0</v>
      </c>
      <c r="M122" s="1">
        <v>100</v>
      </c>
      <c r="N122" s="1">
        <v>37</v>
      </c>
      <c r="O122" s="1">
        <v>23</v>
      </c>
      <c r="P122" s="1">
        <v>61.7</v>
      </c>
      <c r="Q122" s="1">
        <v>60</v>
      </c>
      <c r="R122" s="1">
        <v>35</v>
      </c>
      <c r="S122" s="1">
        <v>23</v>
      </c>
      <c r="T122" s="1">
        <v>1</v>
      </c>
      <c r="U122" s="1">
        <v>0</v>
      </c>
      <c r="V122" s="1">
        <v>1</v>
      </c>
      <c r="W122" s="1">
        <v>0</v>
      </c>
      <c r="X122" s="1">
        <v>50</v>
      </c>
      <c r="Y122" s="1">
        <v>7</v>
      </c>
      <c r="Z122" s="1">
        <v>8</v>
      </c>
      <c r="AA122" s="1">
        <v>3</v>
      </c>
      <c r="AB122" s="1">
        <v>61.7</v>
      </c>
      <c r="AC122" s="1">
        <v>1</v>
      </c>
      <c r="AD122" s="1">
        <v>3.4</v>
      </c>
    </row>
    <row r="123" spans="1:30" x14ac:dyDescent="0.2">
      <c r="A123">
        <v>122</v>
      </c>
      <c r="B123" t="s">
        <v>90</v>
      </c>
      <c r="C123" s="2" t="s">
        <v>231</v>
      </c>
      <c r="D123" t="s">
        <v>57</v>
      </c>
      <c r="E123" s="1">
        <v>0</v>
      </c>
      <c r="F123" s="1">
        <v>26</v>
      </c>
      <c r="G123" s="1">
        <v>29</v>
      </c>
      <c r="H123" s="1">
        <v>1</v>
      </c>
      <c r="I123" s="1">
        <v>4</v>
      </c>
      <c r="J123" s="1">
        <v>25</v>
      </c>
      <c r="K123" s="1">
        <v>4</v>
      </c>
      <c r="L123" s="1">
        <v>0</v>
      </c>
      <c r="M123" s="1">
        <v>100</v>
      </c>
      <c r="N123" s="1">
        <v>20</v>
      </c>
      <c r="O123" s="1">
        <v>37</v>
      </c>
      <c r="P123" s="1">
        <v>35.1</v>
      </c>
      <c r="Q123" s="1">
        <v>57</v>
      </c>
      <c r="R123" s="1">
        <v>15</v>
      </c>
      <c r="S123" s="1">
        <v>25</v>
      </c>
      <c r="T123" s="1">
        <v>2</v>
      </c>
      <c r="U123" s="1">
        <v>4</v>
      </c>
      <c r="V123" s="1">
        <v>3</v>
      </c>
      <c r="W123" s="1">
        <v>8</v>
      </c>
      <c r="X123" s="1">
        <v>29</v>
      </c>
      <c r="Y123" s="1">
        <v>12</v>
      </c>
      <c r="Z123" s="1">
        <v>9</v>
      </c>
      <c r="AA123" s="1">
        <v>5</v>
      </c>
      <c r="AB123" s="1">
        <v>35.1</v>
      </c>
      <c r="AC123" s="1">
        <v>1</v>
      </c>
      <c r="AD123" s="1">
        <v>3.8</v>
      </c>
    </row>
    <row r="124" spans="1:30" x14ac:dyDescent="0.2">
      <c r="A124">
        <v>123</v>
      </c>
      <c r="B124" t="s">
        <v>90</v>
      </c>
      <c r="C124" s="2" t="s">
        <v>232</v>
      </c>
      <c r="D124" t="s">
        <v>57</v>
      </c>
      <c r="E124" s="1">
        <v>1</v>
      </c>
      <c r="F124" s="1">
        <v>35</v>
      </c>
      <c r="G124" s="1">
        <v>26</v>
      </c>
      <c r="H124" s="1">
        <v>1</v>
      </c>
      <c r="I124" s="1">
        <v>2</v>
      </c>
      <c r="J124" s="1">
        <v>50</v>
      </c>
      <c r="K124" s="1">
        <v>4</v>
      </c>
      <c r="L124" s="1">
        <v>0</v>
      </c>
      <c r="M124" s="1">
        <v>100</v>
      </c>
      <c r="N124" s="1">
        <v>28</v>
      </c>
      <c r="O124" s="1">
        <v>31</v>
      </c>
      <c r="P124" s="1">
        <v>47.4</v>
      </c>
      <c r="Q124" s="1">
        <v>59</v>
      </c>
      <c r="R124" s="1">
        <v>23</v>
      </c>
      <c r="S124" s="1">
        <v>23</v>
      </c>
      <c r="T124" s="1">
        <v>3</v>
      </c>
      <c r="U124" s="1">
        <v>2</v>
      </c>
      <c r="V124" s="1">
        <v>2</v>
      </c>
      <c r="W124" s="1">
        <v>6</v>
      </c>
      <c r="X124" s="1">
        <v>36</v>
      </c>
      <c r="Y124" s="1">
        <v>13</v>
      </c>
      <c r="Z124" s="1">
        <v>3</v>
      </c>
      <c r="AA124" s="1">
        <v>4</v>
      </c>
      <c r="AB124" s="1">
        <v>47.4</v>
      </c>
      <c r="AC124" s="1">
        <v>3</v>
      </c>
      <c r="AD124" s="1">
        <v>8.6</v>
      </c>
    </row>
    <row r="125" spans="1:30" x14ac:dyDescent="0.2">
      <c r="A125">
        <v>124</v>
      </c>
      <c r="B125" t="s">
        <v>90</v>
      </c>
      <c r="C125" s="2" t="s">
        <v>268</v>
      </c>
      <c r="D125" t="s">
        <v>57</v>
      </c>
      <c r="E125" s="1">
        <v>1</v>
      </c>
      <c r="F125" s="1">
        <v>36</v>
      </c>
      <c r="G125" s="1">
        <v>25</v>
      </c>
      <c r="H125" s="1">
        <v>3</v>
      </c>
      <c r="I125" s="1">
        <v>3</v>
      </c>
      <c r="J125" s="1">
        <v>100</v>
      </c>
      <c r="K125" s="1">
        <v>4</v>
      </c>
      <c r="L125" s="1">
        <v>0</v>
      </c>
      <c r="M125" s="1">
        <v>100</v>
      </c>
      <c r="N125" s="1">
        <v>24</v>
      </c>
      <c r="O125" s="1">
        <v>36</v>
      </c>
      <c r="P125" s="1">
        <v>40</v>
      </c>
      <c r="Q125" s="1">
        <v>60</v>
      </c>
      <c r="R125" s="1">
        <v>21</v>
      </c>
      <c r="S125" s="1">
        <v>30</v>
      </c>
      <c r="T125" s="1">
        <v>1</v>
      </c>
      <c r="U125" s="1">
        <v>2</v>
      </c>
      <c r="V125" s="1">
        <v>2</v>
      </c>
      <c r="W125" s="1">
        <v>4</v>
      </c>
      <c r="X125" s="1">
        <v>28</v>
      </c>
      <c r="Y125" s="1">
        <v>19</v>
      </c>
      <c r="Z125" s="1">
        <v>4</v>
      </c>
      <c r="AA125" s="1">
        <v>5</v>
      </c>
      <c r="AB125" s="1">
        <v>40</v>
      </c>
      <c r="AC125" s="1">
        <v>7</v>
      </c>
      <c r="AD125" s="1">
        <v>19.399999999999999</v>
      </c>
    </row>
    <row r="126" spans="1:30" x14ac:dyDescent="0.2">
      <c r="A126">
        <v>125</v>
      </c>
      <c r="B126" t="s">
        <v>90</v>
      </c>
      <c r="C126" s="2" t="s">
        <v>269</v>
      </c>
      <c r="D126" t="s">
        <v>57</v>
      </c>
      <c r="E126" s="1">
        <v>0</v>
      </c>
      <c r="F126" s="1">
        <v>46</v>
      </c>
      <c r="G126" s="1">
        <v>30</v>
      </c>
      <c r="H126" s="1">
        <v>0</v>
      </c>
      <c r="I126" s="1">
        <v>3</v>
      </c>
      <c r="J126" s="1">
        <v>0</v>
      </c>
      <c r="K126" s="1">
        <v>3</v>
      </c>
      <c r="L126" s="1">
        <v>1</v>
      </c>
      <c r="M126" s="1">
        <v>66.7</v>
      </c>
      <c r="N126" s="1">
        <v>48</v>
      </c>
      <c r="O126" s="1">
        <v>34</v>
      </c>
      <c r="P126" s="1">
        <v>58.5</v>
      </c>
      <c r="Q126" s="1">
        <v>82</v>
      </c>
      <c r="R126" s="1">
        <v>41</v>
      </c>
      <c r="S126" s="1">
        <v>28</v>
      </c>
      <c r="T126" s="1">
        <v>3</v>
      </c>
      <c r="U126" s="1">
        <v>3</v>
      </c>
      <c r="V126" s="1">
        <v>4</v>
      </c>
      <c r="W126" s="1">
        <v>3</v>
      </c>
      <c r="X126" s="1">
        <v>29</v>
      </c>
      <c r="Y126" s="1">
        <v>8</v>
      </c>
      <c r="Z126" s="1">
        <v>7</v>
      </c>
      <c r="AA126" s="1">
        <v>5</v>
      </c>
      <c r="AB126" s="1">
        <v>58.5</v>
      </c>
      <c r="AC126" s="1">
        <v>1</v>
      </c>
      <c r="AD126" s="1">
        <v>2.2000000000000002</v>
      </c>
    </row>
    <row r="127" spans="1:30" x14ac:dyDescent="0.2">
      <c r="A127">
        <v>126</v>
      </c>
      <c r="B127" t="s">
        <v>90</v>
      </c>
      <c r="C127" s="2" t="s">
        <v>270</v>
      </c>
      <c r="D127" t="s">
        <v>57</v>
      </c>
      <c r="E127" s="1">
        <v>1</v>
      </c>
      <c r="F127" s="1">
        <v>42</v>
      </c>
      <c r="G127" s="1">
        <v>29</v>
      </c>
      <c r="H127" s="1">
        <v>1</v>
      </c>
      <c r="I127" s="1">
        <v>1</v>
      </c>
      <c r="J127" s="1">
        <v>100</v>
      </c>
      <c r="K127" s="1">
        <v>2</v>
      </c>
      <c r="L127" s="1">
        <v>0</v>
      </c>
      <c r="M127" s="1">
        <v>100</v>
      </c>
      <c r="N127" s="1">
        <v>43</v>
      </c>
      <c r="O127" s="1">
        <v>39</v>
      </c>
      <c r="P127" s="1">
        <v>52.4</v>
      </c>
      <c r="Q127" s="1">
        <v>82</v>
      </c>
      <c r="R127" s="1">
        <v>41</v>
      </c>
      <c r="S127" s="1">
        <v>37</v>
      </c>
      <c r="T127" s="1">
        <v>1</v>
      </c>
      <c r="U127" s="1">
        <v>0</v>
      </c>
      <c r="V127" s="1">
        <v>1</v>
      </c>
      <c r="W127" s="1">
        <v>2</v>
      </c>
      <c r="X127" s="1">
        <v>44</v>
      </c>
      <c r="Y127" s="1">
        <v>20</v>
      </c>
      <c r="Z127" s="1">
        <v>9</v>
      </c>
      <c r="AA127" s="1">
        <v>8</v>
      </c>
      <c r="AB127" s="1">
        <v>52.4</v>
      </c>
      <c r="AC127" s="1">
        <v>3</v>
      </c>
      <c r="AD127" s="1">
        <v>7.1</v>
      </c>
    </row>
    <row r="128" spans="1:30" x14ac:dyDescent="0.2">
      <c r="A128">
        <v>127</v>
      </c>
      <c r="B128" t="s">
        <v>166</v>
      </c>
      <c r="C128" s="2" t="s">
        <v>167</v>
      </c>
      <c r="D128" t="s">
        <v>2</v>
      </c>
      <c r="E128" s="1">
        <v>1</v>
      </c>
      <c r="F128" s="1">
        <v>44</v>
      </c>
      <c r="G128" s="1">
        <v>19</v>
      </c>
      <c r="H128" s="1">
        <v>1</v>
      </c>
      <c r="I128" s="1">
        <v>6</v>
      </c>
      <c r="J128" s="1">
        <v>16.7</v>
      </c>
      <c r="K128" s="1">
        <v>3</v>
      </c>
      <c r="L128" s="1">
        <v>1</v>
      </c>
      <c r="M128" s="1">
        <v>66.7</v>
      </c>
      <c r="N128" s="1">
        <v>25</v>
      </c>
      <c r="O128" s="1">
        <v>19</v>
      </c>
      <c r="P128" s="1">
        <v>56.8</v>
      </c>
      <c r="Q128" s="1">
        <v>44</v>
      </c>
      <c r="R128" s="1">
        <v>13</v>
      </c>
      <c r="S128" s="1">
        <v>12</v>
      </c>
      <c r="T128" s="1">
        <v>9</v>
      </c>
      <c r="U128" s="1">
        <v>6</v>
      </c>
      <c r="V128" s="1">
        <v>3</v>
      </c>
      <c r="W128" s="1">
        <v>1</v>
      </c>
      <c r="X128" s="1">
        <v>34</v>
      </c>
      <c r="Y128" s="1">
        <v>13</v>
      </c>
      <c r="Z128" s="1">
        <v>16</v>
      </c>
      <c r="AA128" s="1">
        <v>18</v>
      </c>
      <c r="AB128" s="1">
        <v>56.8</v>
      </c>
      <c r="AC128" s="1">
        <v>3</v>
      </c>
      <c r="AD128" s="1">
        <v>6.8</v>
      </c>
    </row>
    <row r="129" spans="1:30" x14ac:dyDescent="0.2">
      <c r="A129">
        <v>128</v>
      </c>
      <c r="B129" t="s">
        <v>166</v>
      </c>
      <c r="C129" s="2" t="s">
        <v>171</v>
      </c>
      <c r="D129" t="s">
        <v>2</v>
      </c>
      <c r="E129" s="1">
        <v>0</v>
      </c>
      <c r="F129" s="1">
        <v>16</v>
      </c>
      <c r="G129" s="1">
        <v>36</v>
      </c>
      <c r="H129" s="1">
        <v>0</v>
      </c>
      <c r="I129" s="1">
        <v>6</v>
      </c>
      <c r="J129" s="1">
        <v>0</v>
      </c>
      <c r="K129" s="1">
        <v>4</v>
      </c>
      <c r="L129" s="1">
        <v>0</v>
      </c>
      <c r="M129" s="1">
        <v>100</v>
      </c>
      <c r="N129" s="1">
        <v>27</v>
      </c>
      <c r="O129" s="1">
        <v>22</v>
      </c>
      <c r="P129" s="1">
        <v>55.1</v>
      </c>
      <c r="Q129" s="1">
        <v>49</v>
      </c>
      <c r="R129" s="1">
        <v>16</v>
      </c>
      <c r="S129" s="1">
        <v>10</v>
      </c>
      <c r="T129" s="1">
        <v>5</v>
      </c>
      <c r="U129" s="1">
        <v>8</v>
      </c>
      <c r="V129" s="1">
        <v>6</v>
      </c>
      <c r="W129" s="1">
        <v>4</v>
      </c>
      <c r="X129" s="1">
        <v>21</v>
      </c>
      <c r="Y129" s="1">
        <v>25</v>
      </c>
      <c r="Z129" s="1">
        <v>11</v>
      </c>
      <c r="AA129" s="1">
        <v>5</v>
      </c>
      <c r="AB129" s="1">
        <v>55.1</v>
      </c>
      <c r="AC129" s="1">
        <v>0</v>
      </c>
      <c r="AD129" s="1">
        <v>0</v>
      </c>
    </row>
    <row r="130" spans="1:30" x14ac:dyDescent="0.2">
      <c r="A130">
        <v>129</v>
      </c>
      <c r="B130" t="s">
        <v>166</v>
      </c>
      <c r="C130" s="2" t="s">
        <v>173</v>
      </c>
      <c r="D130" t="s">
        <v>2</v>
      </c>
      <c r="E130" s="1">
        <v>0</v>
      </c>
      <c r="F130" s="1">
        <v>23</v>
      </c>
      <c r="G130" s="1">
        <v>22</v>
      </c>
      <c r="H130" s="1">
        <v>0</v>
      </c>
      <c r="I130" s="1">
        <v>2</v>
      </c>
      <c r="J130" s="1">
        <v>0</v>
      </c>
      <c r="K130" s="1">
        <v>1</v>
      </c>
      <c r="L130" s="1">
        <v>0</v>
      </c>
      <c r="M130" s="1">
        <v>100</v>
      </c>
      <c r="N130" s="1">
        <v>22</v>
      </c>
      <c r="O130" s="1">
        <v>20</v>
      </c>
      <c r="P130" s="1">
        <v>52.4</v>
      </c>
      <c r="Q130" s="1">
        <v>42</v>
      </c>
      <c r="R130" s="1">
        <v>20</v>
      </c>
      <c r="S130" s="1">
        <v>18</v>
      </c>
      <c r="T130" s="1">
        <v>1</v>
      </c>
      <c r="U130" s="1">
        <v>1</v>
      </c>
      <c r="V130" s="1">
        <v>1</v>
      </c>
      <c r="W130" s="1">
        <v>1</v>
      </c>
      <c r="X130" s="1">
        <v>58</v>
      </c>
      <c r="Y130" s="1">
        <v>22</v>
      </c>
      <c r="Z130" s="1">
        <v>21</v>
      </c>
      <c r="AA130" s="1">
        <v>5</v>
      </c>
      <c r="AB130" s="1">
        <v>52.4</v>
      </c>
      <c r="AC130" s="1">
        <v>0</v>
      </c>
      <c r="AD130" s="1">
        <v>0</v>
      </c>
    </row>
    <row r="131" spans="1:30" x14ac:dyDescent="0.2">
      <c r="A131">
        <v>130</v>
      </c>
      <c r="B131" t="s">
        <v>166</v>
      </c>
      <c r="C131" s="2" t="s">
        <v>175</v>
      </c>
      <c r="D131" t="s">
        <v>2</v>
      </c>
      <c r="E131" s="1">
        <v>1</v>
      </c>
      <c r="F131" s="1">
        <v>32</v>
      </c>
      <c r="G131" s="1">
        <v>23</v>
      </c>
      <c r="H131" s="1">
        <v>4</v>
      </c>
      <c r="I131" s="1">
        <v>8</v>
      </c>
      <c r="J131" s="1">
        <v>50</v>
      </c>
      <c r="K131" s="1">
        <v>4</v>
      </c>
      <c r="L131" s="1">
        <v>0</v>
      </c>
      <c r="M131" s="1">
        <v>100</v>
      </c>
      <c r="N131" s="1">
        <v>36</v>
      </c>
      <c r="O131" s="1">
        <v>25</v>
      </c>
      <c r="P131" s="1">
        <v>59</v>
      </c>
      <c r="Q131" s="1">
        <v>61</v>
      </c>
      <c r="R131" s="1">
        <v>23</v>
      </c>
      <c r="S131" s="1">
        <v>18</v>
      </c>
      <c r="T131" s="1">
        <v>6</v>
      </c>
      <c r="U131" s="1">
        <v>7</v>
      </c>
      <c r="V131" s="1">
        <v>7</v>
      </c>
      <c r="W131" s="1">
        <v>0</v>
      </c>
      <c r="X131" s="1">
        <v>22</v>
      </c>
      <c r="Y131" s="1">
        <v>19</v>
      </c>
      <c r="Z131" s="1">
        <v>11</v>
      </c>
      <c r="AA131" s="1">
        <v>7</v>
      </c>
      <c r="AB131" s="1">
        <v>59</v>
      </c>
      <c r="AC131" s="1">
        <v>7</v>
      </c>
      <c r="AD131" s="1">
        <v>21.9</v>
      </c>
    </row>
    <row r="132" spans="1:30" x14ac:dyDescent="0.2">
      <c r="A132">
        <v>131</v>
      </c>
      <c r="B132" t="s">
        <v>166</v>
      </c>
      <c r="C132" s="2" t="s">
        <v>178</v>
      </c>
      <c r="D132" t="s">
        <v>2</v>
      </c>
      <c r="E132" s="1">
        <v>0</v>
      </c>
      <c r="F132" s="1">
        <v>30</v>
      </c>
      <c r="G132" s="1">
        <v>48</v>
      </c>
      <c r="H132" s="1">
        <v>0</v>
      </c>
      <c r="I132" s="1">
        <v>1</v>
      </c>
      <c r="J132" s="1">
        <v>0</v>
      </c>
      <c r="K132" s="1">
        <v>3</v>
      </c>
      <c r="L132" s="1">
        <v>1</v>
      </c>
      <c r="M132" s="1">
        <v>66.7</v>
      </c>
      <c r="N132" s="1">
        <v>28</v>
      </c>
      <c r="O132" s="1">
        <v>41</v>
      </c>
      <c r="P132" s="1">
        <v>40.6</v>
      </c>
      <c r="Q132" s="1">
        <v>69</v>
      </c>
      <c r="R132" s="1">
        <v>26</v>
      </c>
      <c r="S132" s="1">
        <v>37</v>
      </c>
      <c r="T132" s="1">
        <v>1</v>
      </c>
      <c r="U132" s="1">
        <v>1</v>
      </c>
      <c r="V132" s="1">
        <v>1</v>
      </c>
      <c r="W132" s="1">
        <v>3</v>
      </c>
      <c r="X132" s="1">
        <v>20</v>
      </c>
      <c r="Y132" s="1">
        <v>38</v>
      </c>
      <c r="Z132" s="1">
        <v>19</v>
      </c>
      <c r="AA132" s="1">
        <v>8</v>
      </c>
      <c r="AB132" s="1">
        <v>40.6</v>
      </c>
      <c r="AC132" s="1">
        <v>3</v>
      </c>
      <c r="AD132" s="1">
        <v>10</v>
      </c>
    </row>
    <row r="133" spans="1:30" x14ac:dyDescent="0.2">
      <c r="A133">
        <v>132</v>
      </c>
      <c r="B133" t="s">
        <v>166</v>
      </c>
      <c r="C133" s="2" t="s">
        <v>180</v>
      </c>
      <c r="D133" t="s">
        <v>2</v>
      </c>
      <c r="E133" s="1">
        <v>0</v>
      </c>
      <c r="F133" s="1">
        <v>28</v>
      </c>
      <c r="G133" s="1">
        <v>21</v>
      </c>
      <c r="H133" s="1">
        <v>0</v>
      </c>
      <c r="I133" s="1">
        <v>3</v>
      </c>
      <c r="J133" s="1">
        <v>0</v>
      </c>
      <c r="K133" s="1">
        <v>1</v>
      </c>
      <c r="L133" s="1">
        <v>0</v>
      </c>
      <c r="M133" s="1">
        <v>100</v>
      </c>
      <c r="N133" s="1">
        <v>30</v>
      </c>
      <c r="O133" s="1">
        <v>23</v>
      </c>
      <c r="P133" s="1">
        <v>56.6</v>
      </c>
      <c r="Q133" s="1">
        <v>53</v>
      </c>
      <c r="R133" s="1">
        <v>26</v>
      </c>
      <c r="S133" s="1">
        <v>19</v>
      </c>
      <c r="T133" s="1">
        <v>3</v>
      </c>
      <c r="U133" s="1">
        <v>3</v>
      </c>
      <c r="V133" s="1">
        <v>1</v>
      </c>
      <c r="W133" s="1">
        <v>1</v>
      </c>
      <c r="X133" s="1">
        <v>26</v>
      </c>
      <c r="Y133" s="1">
        <v>17</v>
      </c>
      <c r="Z133" s="1">
        <v>21</v>
      </c>
      <c r="AA133" s="1">
        <v>6</v>
      </c>
      <c r="AB133" s="1">
        <v>56.6</v>
      </c>
      <c r="AC133" s="1">
        <v>1</v>
      </c>
      <c r="AD133" s="1">
        <v>3.6</v>
      </c>
    </row>
    <row r="134" spans="1:30" x14ac:dyDescent="0.2">
      <c r="A134">
        <v>133</v>
      </c>
      <c r="B134" t="s">
        <v>149</v>
      </c>
      <c r="C134" s="2" t="s">
        <v>150</v>
      </c>
      <c r="D134" t="s">
        <v>151</v>
      </c>
      <c r="E134" s="1">
        <v>1</v>
      </c>
      <c r="F134" s="1">
        <v>26</v>
      </c>
      <c r="G134" s="1">
        <v>52</v>
      </c>
      <c r="H134" s="1">
        <v>0</v>
      </c>
      <c r="I134" s="1">
        <v>4</v>
      </c>
      <c r="J134" s="1">
        <v>0</v>
      </c>
      <c r="K134" s="1">
        <v>3</v>
      </c>
      <c r="L134" s="1">
        <v>0</v>
      </c>
      <c r="M134" s="1">
        <v>100</v>
      </c>
      <c r="N134" s="1">
        <v>33</v>
      </c>
      <c r="O134" s="1">
        <v>47</v>
      </c>
      <c r="P134" s="1">
        <v>41.3</v>
      </c>
      <c r="Q134" s="1">
        <v>80</v>
      </c>
      <c r="R134" s="1">
        <v>28</v>
      </c>
      <c r="S134" s="1">
        <v>38</v>
      </c>
      <c r="T134" s="1">
        <v>3</v>
      </c>
      <c r="U134" s="1">
        <v>4</v>
      </c>
      <c r="V134" s="1">
        <v>2</v>
      </c>
      <c r="W134" s="1">
        <v>5</v>
      </c>
      <c r="X134" s="1">
        <v>18</v>
      </c>
      <c r="Y134" s="1">
        <v>21</v>
      </c>
      <c r="Z134" s="1">
        <v>6</v>
      </c>
      <c r="AA134" s="1">
        <v>6</v>
      </c>
      <c r="AB134" s="1">
        <v>41.3</v>
      </c>
      <c r="AC134" s="1">
        <v>2</v>
      </c>
      <c r="AD134" s="1">
        <v>7.7</v>
      </c>
    </row>
    <row r="135" spans="1:30" x14ac:dyDescent="0.2">
      <c r="A135">
        <v>134</v>
      </c>
      <c r="B135" t="s">
        <v>149</v>
      </c>
      <c r="C135" s="2" t="s">
        <v>152</v>
      </c>
      <c r="D135" t="s">
        <v>151</v>
      </c>
      <c r="E135" s="1">
        <v>1</v>
      </c>
      <c r="F135" s="1">
        <v>22</v>
      </c>
      <c r="G135" s="1">
        <v>24</v>
      </c>
      <c r="H135" s="1">
        <v>0</v>
      </c>
      <c r="I135" s="1">
        <v>2</v>
      </c>
      <c r="J135" s="1">
        <v>0</v>
      </c>
      <c r="K135" s="1">
        <v>3</v>
      </c>
      <c r="L135" s="1">
        <v>1</v>
      </c>
      <c r="M135" s="1">
        <v>66.7</v>
      </c>
      <c r="N135" s="1">
        <v>26</v>
      </c>
      <c r="O135" s="1">
        <v>44</v>
      </c>
      <c r="P135" s="1">
        <v>37.1</v>
      </c>
      <c r="Q135" s="1">
        <v>70</v>
      </c>
      <c r="R135" s="1">
        <v>23</v>
      </c>
      <c r="S135" s="1">
        <v>36</v>
      </c>
      <c r="T135" s="1">
        <v>2</v>
      </c>
      <c r="U135" s="1">
        <v>3</v>
      </c>
      <c r="V135" s="1">
        <v>1</v>
      </c>
      <c r="W135" s="1">
        <v>5</v>
      </c>
      <c r="X135" s="1">
        <v>21</v>
      </c>
      <c r="Y135" s="1">
        <v>19</v>
      </c>
      <c r="Z135" s="1">
        <v>3</v>
      </c>
      <c r="AA135" s="1">
        <v>5</v>
      </c>
      <c r="AB135" s="1">
        <v>37.1</v>
      </c>
      <c r="AC135" s="1">
        <v>2</v>
      </c>
      <c r="AD135" s="1">
        <v>9.1</v>
      </c>
    </row>
    <row r="136" spans="1:30" x14ac:dyDescent="0.2">
      <c r="A136">
        <v>135</v>
      </c>
      <c r="B136" t="s">
        <v>149</v>
      </c>
      <c r="C136" s="2" t="s">
        <v>155</v>
      </c>
      <c r="D136" t="s">
        <v>151</v>
      </c>
      <c r="E136" s="1">
        <v>1</v>
      </c>
      <c r="F136" s="1">
        <v>31</v>
      </c>
      <c r="G136" s="1">
        <v>41</v>
      </c>
      <c r="H136" s="1">
        <v>1</v>
      </c>
      <c r="I136" s="1">
        <v>3</v>
      </c>
      <c r="J136" s="1">
        <v>33.299999999999997</v>
      </c>
      <c r="K136" s="1">
        <v>4</v>
      </c>
      <c r="L136" s="1">
        <v>0</v>
      </c>
      <c r="M136" s="1">
        <v>100</v>
      </c>
      <c r="N136" s="1">
        <v>30</v>
      </c>
      <c r="O136" s="1">
        <v>42</v>
      </c>
      <c r="P136" s="1">
        <v>41.7</v>
      </c>
      <c r="Q136" s="1">
        <v>72</v>
      </c>
      <c r="R136" s="1">
        <v>22</v>
      </c>
      <c r="S136" s="1">
        <v>36</v>
      </c>
      <c r="T136" s="1">
        <v>3</v>
      </c>
      <c r="U136" s="1">
        <v>2</v>
      </c>
      <c r="V136" s="1">
        <v>5</v>
      </c>
      <c r="W136" s="1">
        <v>4</v>
      </c>
      <c r="X136" s="1">
        <v>31</v>
      </c>
      <c r="Y136" s="1">
        <v>23</v>
      </c>
      <c r="Z136" s="1">
        <v>4</v>
      </c>
      <c r="AA136" s="1">
        <v>4</v>
      </c>
      <c r="AB136" s="1">
        <v>41.7</v>
      </c>
      <c r="AC136" s="1">
        <v>3</v>
      </c>
      <c r="AD136" s="1">
        <v>9.6999999999999993</v>
      </c>
    </row>
    <row r="137" spans="1:30" x14ac:dyDescent="0.2">
      <c r="A137">
        <v>136</v>
      </c>
      <c r="B137" t="s">
        <v>149</v>
      </c>
      <c r="C137" s="2" t="s">
        <v>157</v>
      </c>
      <c r="D137" t="s">
        <v>151</v>
      </c>
      <c r="E137" s="1">
        <v>0</v>
      </c>
      <c r="F137" s="1">
        <v>28</v>
      </c>
      <c r="G137" s="1">
        <v>28</v>
      </c>
      <c r="H137" s="1">
        <v>0</v>
      </c>
      <c r="I137" s="1">
        <v>2</v>
      </c>
      <c r="J137" s="1">
        <v>0</v>
      </c>
      <c r="K137" s="1">
        <v>2</v>
      </c>
      <c r="L137" s="1">
        <v>0</v>
      </c>
      <c r="M137" s="1">
        <v>100</v>
      </c>
      <c r="N137" s="1">
        <v>30</v>
      </c>
      <c r="O137" s="1">
        <v>31</v>
      </c>
      <c r="P137" s="1">
        <v>49.2</v>
      </c>
      <c r="Q137" s="1">
        <v>61</v>
      </c>
      <c r="R137" s="1">
        <v>26</v>
      </c>
      <c r="S137" s="1">
        <v>24</v>
      </c>
      <c r="T137" s="1">
        <v>2</v>
      </c>
      <c r="U137" s="1">
        <v>4</v>
      </c>
      <c r="V137" s="1">
        <v>2</v>
      </c>
      <c r="W137" s="1">
        <v>3</v>
      </c>
      <c r="X137" s="1">
        <v>34</v>
      </c>
      <c r="Y137" s="1">
        <v>12</v>
      </c>
      <c r="Z137" s="1">
        <v>7</v>
      </c>
      <c r="AA137" s="1">
        <v>6</v>
      </c>
      <c r="AB137" s="1">
        <v>49.2</v>
      </c>
      <c r="AC137" s="1">
        <v>0</v>
      </c>
      <c r="AD137" s="1">
        <v>0</v>
      </c>
    </row>
    <row r="138" spans="1:30" x14ac:dyDescent="0.2">
      <c r="A138">
        <v>137</v>
      </c>
      <c r="B138" t="s">
        <v>149</v>
      </c>
      <c r="C138" s="2" t="s">
        <v>159</v>
      </c>
      <c r="D138" t="s">
        <v>151</v>
      </c>
      <c r="E138" s="1">
        <v>1</v>
      </c>
      <c r="F138" s="1">
        <v>27</v>
      </c>
      <c r="G138" s="1">
        <v>37</v>
      </c>
      <c r="H138" s="1">
        <v>0</v>
      </c>
      <c r="I138" s="1">
        <v>4</v>
      </c>
      <c r="J138" s="1">
        <v>0</v>
      </c>
      <c r="K138" s="1">
        <v>6</v>
      </c>
      <c r="L138" s="1">
        <v>2</v>
      </c>
      <c r="M138" s="1">
        <v>66.7</v>
      </c>
      <c r="N138" s="1">
        <v>31</v>
      </c>
      <c r="O138" s="1">
        <v>38</v>
      </c>
      <c r="P138" s="1">
        <v>44.9</v>
      </c>
      <c r="Q138" s="1">
        <v>69</v>
      </c>
      <c r="R138" s="1">
        <v>23</v>
      </c>
      <c r="S138" s="1">
        <v>34</v>
      </c>
      <c r="T138" s="1">
        <v>3</v>
      </c>
      <c r="U138" s="1">
        <v>1</v>
      </c>
      <c r="V138" s="1">
        <v>5</v>
      </c>
      <c r="W138" s="1">
        <v>3</v>
      </c>
      <c r="X138" s="1">
        <v>12</v>
      </c>
      <c r="Y138" s="1">
        <v>22</v>
      </c>
      <c r="Z138" s="1">
        <v>3</v>
      </c>
      <c r="AA138" s="1">
        <v>4</v>
      </c>
      <c r="AB138" s="1">
        <v>44.9</v>
      </c>
      <c r="AC138" s="1">
        <v>4</v>
      </c>
      <c r="AD138" s="1">
        <v>14.8</v>
      </c>
    </row>
    <row r="139" spans="1:30" x14ac:dyDescent="0.2">
      <c r="A139">
        <v>138</v>
      </c>
      <c r="B139" t="s">
        <v>149</v>
      </c>
      <c r="C139" s="2" t="s">
        <v>207</v>
      </c>
      <c r="D139" t="s">
        <v>9</v>
      </c>
      <c r="E139" s="1">
        <v>0</v>
      </c>
      <c r="F139" s="1">
        <v>30</v>
      </c>
      <c r="G139" s="1">
        <v>32</v>
      </c>
      <c r="H139" s="1">
        <v>0</v>
      </c>
      <c r="I139" s="1">
        <v>1</v>
      </c>
      <c r="J139" s="1">
        <v>0</v>
      </c>
      <c r="K139" s="1">
        <v>3</v>
      </c>
      <c r="L139" s="1">
        <v>2</v>
      </c>
      <c r="M139" s="1">
        <v>33.299999999999997</v>
      </c>
      <c r="N139" s="1">
        <v>23</v>
      </c>
      <c r="O139" s="1">
        <v>38</v>
      </c>
      <c r="P139" s="1">
        <v>37.700000000000003</v>
      </c>
      <c r="Q139" s="1">
        <v>61</v>
      </c>
      <c r="R139" s="1">
        <v>23</v>
      </c>
      <c r="S139" s="1">
        <v>29</v>
      </c>
      <c r="T139" s="1">
        <v>0</v>
      </c>
      <c r="U139" s="1">
        <v>2</v>
      </c>
      <c r="V139" s="1">
        <v>0</v>
      </c>
      <c r="W139" s="1">
        <v>7</v>
      </c>
      <c r="X139" s="1">
        <v>36</v>
      </c>
      <c r="Y139" s="1">
        <v>4</v>
      </c>
      <c r="Z139" s="1">
        <v>4</v>
      </c>
      <c r="AA139" s="1">
        <v>7</v>
      </c>
      <c r="AB139" s="1">
        <v>37.700000000000003</v>
      </c>
      <c r="AC139" s="1">
        <v>3</v>
      </c>
      <c r="AD139" s="1">
        <v>10</v>
      </c>
    </row>
    <row r="140" spans="1:30" x14ac:dyDescent="0.2">
      <c r="A140">
        <v>139</v>
      </c>
      <c r="B140" t="s">
        <v>149</v>
      </c>
      <c r="C140" s="2" t="s">
        <v>210</v>
      </c>
      <c r="D140" t="s">
        <v>9</v>
      </c>
      <c r="E140" s="1">
        <v>1</v>
      </c>
      <c r="F140" s="1">
        <v>20</v>
      </c>
      <c r="G140" s="1">
        <v>24</v>
      </c>
      <c r="H140" s="1">
        <v>1</v>
      </c>
      <c r="I140" s="1">
        <v>5</v>
      </c>
      <c r="J140" s="1">
        <v>20</v>
      </c>
      <c r="K140" s="1">
        <v>0</v>
      </c>
      <c r="L140" s="1">
        <v>0</v>
      </c>
      <c r="M140" s="1">
        <v>0</v>
      </c>
      <c r="N140" s="1">
        <v>30</v>
      </c>
      <c r="O140" s="1">
        <v>25</v>
      </c>
      <c r="P140" s="1">
        <v>54.5</v>
      </c>
      <c r="Q140" s="1">
        <v>55</v>
      </c>
      <c r="R140" s="1">
        <v>25</v>
      </c>
      <c r="S140" s="1">
        <v>19</v>
      </c>
      <c r="T140" s="1">
        <v>5</v>
      </c>
      <c r="U140" s="1">
        <v>6</v>
      </c>
      <c r="V140" s="1">
        <v>0</v>
      </c>
      <c r="W140" s="1">
        <v>0</v>
      </c>
      <c r="X140" s="1">
        <v>24</v>
      </c>
      <c r="Y140" s="1">
        <v>24</v>
      </c>
      <c r="Z140" s="1">
        <v>7</v>
      </c>
      <c r="AA140" s="1">
        <v>4</v>
      </c>
      <c r="AB140" s="1">
        <v>54.5</v>
      </c>
      <c r="AC140" s="1">
        <v>3</v>
      </c>
      <c r="AD140" s="1">
        <v>15</v>
      </c>
    </row>
    <row r="141" spans="1:30" x14ac:dyDescent="0.2">
      <c r="A141">
        <v>140</v>
      </c>
      <c r="B141" t="s">
        <v>149</v>
      </c>
      <c r="C141" s="2" t="s">
        <v>212</v>
      </c>
      <c r="D141" t="s">
        <v>9</v>
      </c>
      <c r="E141" s="1">
        <v>0</v>
      </c>
      <c r="F141" s="1">
        <v>23</v>
      </c>
      <c r="G141" s="1">
        <v>34</v>
      </c>
      <c r="H141" s="1">
        <v>0</v>
      </c>
      <c r="I141" s="1">
        <v>1</v>
      </c>
      <c r="J141" s="1">
        <v>0</v>
      </c>
      <c r="K141" s="1">
        <v>3</v>
      </c>
      <c r="L141" s="1">
        <v>0</v>
      </c>
      <c r="M141" s="1">
        <v>100</v>
      </c>
      <c r="N141" s="1">
        <v>24</v>
      </c>
      <c r="O141" s="1">
        <v>39</v>
      </c>
      <c r="P141" s="1">
        <v>38.1</v>
      </c>
      <c r="Q141" s="1">
        <v>63</v>
      </c>
      <c r="R141" s="1">
        <v>21</v>
      </c>
      <c r="S141" s="1">
        <v>33</v>
      </c>
      <c r="T141" s="1">
        <v>1</v>
      </c>
      <c r="U141" s="1">
        <v>1</v>
      </c>
      <c r="V141" s="1">
        <v>2</v>
      </c>
      <c r="W141" s="1">
        <v>5</v>
      </c>
      <c r="X141" s="1">
        <v>30</v>
      </c>
      <c r="Y141" s="1">
        <v>13</v>
      </c>
      <c r="Z141" s="1">
        <v>6</v>
      </c>
      <c r="AA141" s="1">
        <v>7</v>
      </c>
      <c r="AB141" s="1">
        <v>38.1</v>
      </c>
      <c r="AC141" s="1">
        <v>1</v>
      </c>
      <c r="AD141" s="1">
        <v>4.3</v>
      </c>
    </row>
    <row r="142" spans="1:30" x14ac:dyDescent="0.2">
      <c r="A142">
        <v>141</v>
      </c>
      <c r="B142" t="s">
        <v>149</v>
      </c>
      <c r="C142" s="2" t="s">
        <v>214</v>
      </c>
      <c r="D142" t="s">
        <v>9</v>
      </c>
      <c r="E142" s="1">
        <v>0</v>
      </c>
      <c r="F142" s="1">
        <v>33</v>
      </c>
      <c r="G142" s="1">
        <v>25</v>
      </c>
      <c r="H142" s="1">
        <v>0</v>
      </c>
      <c r="I142" s="1">
        <v>2</v>
      </c>
      <c r="J142" s="1">
        <v>0</v>
      </c>
      <c r="K142" s="1">
        <v>4</v>
      </c>
      <c r="L142" s="1">
        <v>1</v>
      </c>
      <c r="M142" s="1">
        <v>75</v>
      </c>
      <c r="N142" s="1">
        <v>36</v>
      </c>
      <c r="O142" s="1">
        <v>32</v>
      </c>
      <c r="P142" s="1">
        <v>52.9</v>
      </c>
      <c r="Q142" s="1">
        <v>68</v>
      </c>
      <c r="R142" s="1">
        <v>31</v>
      </c>
      <c r="S142" s="1">
        <v>27</v>
      </c>
      <c r="T142" s="1">
        <v>4</v>
      </c>
      <c r="U142" s="1">
        <v>2</v>
      </c>
      <c r="V142" s="1">
        <v>1</v>
      </c>
      <c r="W142" s="1">
        <v>3</v>
      </c>
      <c r="X142" s="1">
        <v>33</v>
      </c>
      <c r="Y142" s="1">
        <v>16</v>
      </c>
      <c r="Z142" s="1">
        <v>6</v>
      </c>
      <c r="AA142" s="1">
        <v>9</v>
      </c>
      <c r="AB142" s="1">
        <v>52.9</v>
      </c>
      <c r="AC142" s="1">
        <v>1</v>
      </c>
      <c r="AD142" s="1">
        <v>3</v>
      </c>
    </row>
    <row r="143" spans="1:30" x14ac:dyDescent="0.2">
      <c r="A143">
        <v>142</v>
      </c>
      <c r="B143" t="s">
        <v>149</v>
      </c>
      <c r="C143" s="2" t="s">
        <v>216</v>
      </c>
      <c r="D143" t="s">
        <v>9</v>
      </c>
      <c r="E143" s="1">
        <v>1</v>
      </c>
      <c r="F143" s="1">
        <v>32</v>
      </c>
      <c r="G143" s="1">
        <v>22</v>
      </c>
      <c r="H143" s="1">
        <v>0</v>
      </c>
      <c r="I143" s="1">
        <v>5</v>
      </c>
      <c r="J143" s="1">
        <v>0</v>
      </c>
      <c r="K143" s="1">
        <v>3</v>
      </c>
      <c r="L143" s="1">
        <v>1</v>
      </c>
      <c r="M143" s="1">
        <v>66.7</v>
      </c>
      <c r="N143" s="1">
        <v>26</v>
      </c>
      <c r="O143" s="1">
        <v>31</v>
      </c>
      <c r="P143" s="1">
        <v>45.6</v>
      </c>
      <c r="Q143" s="1">
        <v>57</v>
      </c>
      <c r="R143" s="1">
        <v>19</v>
      </c>
      <c r="S143" s="1">
        <v>24</v>
      </c>
      <c r="T143" s="1">
        <v>5</v>
      </c>
      <c r="U143" s="1">
        <v>5</v>
      </c>
      <c r="V143" s="1">
        <v>2</v>
      </c>
      <c r="W143" s="1">
        <v>2</v>
      </c>
      <c r="X143" s="1">
        <v>31</v>
      </c>
      <c r="Y143" s="1">
        <v>25</v>
      </c>
      <c r="Z143" s="1">
        <v>2</v>
      </c>
      <c r="AA143" s="1">
        <v>6</v>
      </c>
      <c r="AB143" s="1">
        <v>45.6</v>
      </c>
      <c r="AC143" s="1">
        <v>2</v>
      </c>
      <c r="AD143" s="1">
        <v>6.3</v>
      </c>
    </row>
    <row r="144" spans="1:30" x14ac:dyDescent="0.2">
      <c r="A144">
        <v>143</v>
      </c>
      <c r="B144" t="s">
        <v>149</v>
      </c>
      <c r="C144" s="2" t="s">
        <v>218</v>
      </c>
      <c r="D144" t="s">
        <v>9</v>
      </c>
      <c r="E144" s="1">
        <v>0</v>
      </c>
      <c r="F144" s="1">
        <v>24</v>
      </c>
      <c r="G144" s="1">
        <v>18</v>
      </c>
      <c r="H144" s="1">
        <v>0</v>
      </c>
      <c r="I144" s="1">
        <v>1</v>
      </c>
      <c r="J144" s="1">
        <v>0</v>
      </c>
      <c r="K144" s="1">
        <v>4</v>
      </c>
      <c r="L144" s="1">
        <v>0</v>
      </c>
      <c r="M144" s="1">
        <v>100</v>
      </c>
      <c r="N144" s="1">
        <v>33</v>
      </c>
      <c r="O144" s="1">
        <v>26</v>
      </c>
      <c r="P144" s="1">
        <v>55.9</v>
      </c>
      <c r="Q144" s="1">
        <v>59</v>
      </c>
      <c r="R144" s="1">
        <v>30</v>
      </c>
      <c r="S144" s="1">
        <v>22</v>
      </c>
      <c r="T144" s="1">
        <v>1</v>
      </c>
      <c r="U144" s="1">
        <v>2</v>
      </c>
      <c r="V144" s="1">
        <v>2</v>
      </c>
      <c r="W144" s="1">
        <v>2</v>
      </c>
      <c r="X144" s="1">
        <v>27</v>
      </c>
      <c r="Y144" s="1">
        <v>15</v>
      </c>
      <c r="Z144" s="1">
        <v>9</v>
      </c>
      <c r="AA144" s="1">
        <v>5</v>
      </c>
      <c r="AB144" s="1">
        <v>55.9</v>
      </c>
      <c r="AC144" s="1">
        <v>1</v>
      </c>
      <c r="AD144" s="1">
        <v>4.2</v>
      </c>
    </row>
    <row r="145" spans="1:30" x14ac:dyDescent="0.2">
      <c r="A145">
        <v>144</v>
      </c>
      <c r="B145" t="s">
        <v>71</v>
      </c>
      <c r="C145" s="2" t="s">
        <v>72</v>
      </c>
      <c r="D145" t="s">
        <v>73</v>
      </c>
      <c r="E145" s="1">
        <v>0</v>
      </c>
      <c r="F145" s="1">
        <v>37</v>
      </c>
      <c r="G145" s="1">
        <v>44</v>
      </c>
      <c r="H145" s="1">
        <v>0</v>
      </c>
      <c r="I145" s="1">
        <v>1</v>
      </c>
      <c r="J145" s="1">
        <v>0</v>
      </c>
      <c r="K145" s="1">
        <v>3</v>
      </c>
      <c r="L145" s="1">
        <v>1</v>
      </c>
      <c r="M145" s="1">
        <v>66.7</v>
      </c>
      <c r="N145" s="1">
        <v>38</v>
      </c>
      <c r="O145" s="1">
        <v>33</v>
      </c>
      <c r="P145" s="1">
        <v>53.5</v>
      </c>
      <c r="Q145" s="1">
        <v>71</v>
      </c>
      <c r="R145" s="1">
        <v>35</v>
      </c>
      <c r="S145" s="1">
        <v>30</v>
      </c>
      <c r="T145" s="1">
        <v>0</v>
      </c>
      <c r="U145" s="1">
        <v>2</v>
      </c>
      <c r="V145" s="1">
        <v>3</v>
      </c>
      <c r="W145" s="1">
        <v>1</v>
      </c>
      <c r="X145" s="1">
        <v>47</v>
      </c>
      <c r="Y145" s="1">
        <v>17</v>
      </c>
      <c r="Z145" s="1">
        <v>10</v>
      </c>
      <c r="AA145" s="1">
        <v>3</v>
      </c>
      <c r="AB145" s="1">
        <v>53.5</v>
      </c>
      <c r="AC145" s="1">
        <v>2</v>
      </c>
      <c r="AD145" s="1">
        <v>5.4</v>
      </c>
    </row>
    <row r="146" spans="1:30" x14ac:dyDescent="0.2">
      <c r="A146">
        <v>145</v>
      </c>
      <c r="B146" t="s">
        <v>71</v>
      </c>
      <c r="C146" s="2" t="s">
        <v>77</v>
      </c>
      <c r="D146" t="s">
        <v>73</v>
      </c>
      <c r="E146" s="1">
        <v>1</v>
      </c>
      <c r="F146" s="1">
        <v>51</v>
      </c>
      <c r="G146" s="1">
        <v>50</v>
      </c>
      <c r="H146" s="1">
        <v>1</v>
      </c>
      <c r="I146" s="1">
        <v>5</v>
      </c>
      <c r="J146" s="1">
        <v>20</v>
      </c>
      <c r="K146" s="1">
        <v>5</v>
      </c>
      <c r="L146" s="1">
        <v>2</v>
      </c>
      <c r="M146" s="1">
        <v>60</v>
      </c>
      <c r="N146" s="1">
        <v>61</v>
      </c>
      <c r="O146" s="1">
        <v>39</v>
      </c>
      <c r="P146" s="1">
        <v>61</v>
      </c>
      <c r="Q146" s="1">
        <v>100</v>
      </c>
      <c r="R146" s="1">
        <v>48</v>
      </c>
      <c r="S146" s="1">
        <v>33</v>
      </c>
      <c r="T146" s="1">
        <v>7</v>
      </c>
      <c r="U146" s="1">
        <v>1</v>
      </c>
      <c r="V146" s="1">
        <v>6</v>
      </c>
      <c r="W146" s="1">
        <v>5</v>
      </c>
      <c r="X146" s="1">
        <v>50</v>
      </c>
      <c r="Y146" s="1">
        <v>35</v>
      </c>
      <c r="Z146" s="1">
        <v>17</v>
      </c>
      <c r="AA146" s="1">
        <v>7</v>
      </c>
      <c r="AB146" s="1">
        <v>61</v>
      </c>
      <c r="AC146" s="1">
        <v>4</v>
      </c>
      <c r="AD146" s="1">
        <v>7.8</v>
      </c>
    </row>
    <row r="147" spans="1:30" x14ac:dyDescent="0.2">
      <c r="A147">
        <v>146</v>
      </c>
      <c r="B147" t="s">
        <v>71</v>
      </c>
      <c r="C147" s="2" t="s">
        <v>79</v>
      </c>
      <c r="D147" t="s">
        <v>73</v>
      </c>
      <c r="E147" s="1">
        <v>1</v>
      </c>
      <c r="F147" s="1">
        <v>28</v>
      </c>
      <c r="G147" s="1">
        <v>26</v>
      </c>
      <c r="H147" s="1">
        <v>1</v>
      </c>
      <c r="I147" s="1">
        <v>3</v>
      </c>
      <c r="J147" s="1">
        <v>33.299999999999997</v>
      </c>
      <c r="K147" s="1">
        <v>3</v>
      </c>
      <c r="L147" s="1">
        <v>0</v>
      </c>
      <c r="M147" s="1">
        <v>100</v>
      </c>
      <c r="N147" s="1">
        <v>28</v>
      </c>
      <c r="O147" s="1">
        <v>30</v>
      </c>
      <c r="P147" s="1">
        <v>48.3</v>
      </c>
      <c r="Q147" s="1">
        <v>58</v>
      </c>
      <c r="R147" s="1">
        <v>25</v>
      </c>
      <c r="S147" s="1">
        <v>23</v>
      </c>
      <c r="T147" s="1">
        <v>2</v>
      </c>
      <c r="U147" s="1">
        <v>4</v>
      </c>
      <c r="V147" s="1">
        <v>1</v>
      </c>
      <c r="W147" s="1">
        <v>3</v>
      </c>
      <c r="X147" s="1">
        <v>42</v>
      </c>
      <c r="Y147" s="1">
        <v>11</v>
      </c>
      <c r="Z147" s="1">
        <v>11</v>
      </c>
      <c r="AA147" s="1">
        <v>9</v>
      </c>
      <c r="AB147" s="1">
        <v>48.3</v>
      </c>
      <c r="AC147" s="1">
        <v>4</v>
      </c>
      <c r="AD147" s="1">
        <v>14.3</v>
      </c>
    </row>
    <row r="148" spans="1:30" x14ac:dyDescent="0.2">
      <c r="A148">
        <v>147</v>
      </c>
      <c r="B148" t="s">
        <v>71</v>
      </c>
      <c r="C148" s="2" t="s">
        <v>82</v>
      </c>
      <c r="D148" t="s">
        <v>73</v>
      </c>
      <c r="E148" s="1">
        <v>0</v>
      </c>
      <c r="F148" s="1">
        <v>34</v>
      </c>
      <c r="G148" s="1">
        <v>27</v>
      </c>
      <c r="H148" s="1">
        <v>1</v>
      </c>
      <c r="I148" s="1">
        <v>4</v>
      </c>
      <c r="J148" s="1">
        <v>25</v>
      </c>
      <c r="K148" s="1">
        <v>1</v>
      </c>
      <c r="L148" s="1">
        <v>1</v>
      </c>
      <c r="M148" s="1">
        <v>0</v>
      </c>
      <c r="N148" s="1">
        <v>29</v>
      </c>
      <c r="O148" s="1">
        <v>32</v>
      </c>
      <c r="P148" s="1">
        <v>47.5</v>
      </c>
      <c r="Q148" s="1">
        <v>61</v>
      </c>
      <c r="R148" s="1">
        <v>25</v>
      </c>
      <c r="S148" s="1">
        <v>27</v>
      </c>
      <c r="T148" s="1">
        <v>3</v>
      </c>
      <c r="U148" s="1">
        <v>4</v>
      </c>
      <c r="V148" s="1">
        <v>1</v>
      </c>
      <c r="W148" s="1">
        <v>1</v>
      </c>
      <c r="X148" s="1">
        <v>49</v>
      </c>
      <c r="Y148" s="1">
        <v>17</v>
      </c>
      <c r="Z148" s="1">
        <v>29</v>
      </c>
      <c r="AA148" s="1">
        <v>8</v>
      </c>
      <c r="AB148" s="1">
        <v>47.5</v>
      </c>
      <c r="AC148" s="1">
        <v>4</v>
      </c>
      <c r="AD148" s="1">
        <v>11.8</v>
      </c>
    </row>
    <row r="149" spans="1:30" x14ac:dyDescent="0.2">
      <c r="A149">
        <v>148</v>
      </c>
      <c r="B149" t="s">
        <v>71</v>
      </c>
      <c r="C149" s="2" t="s">
        <v>83</v>
      </c>
      <c r="D149" t="s">
        <v>73</v>
      </c>
      <c r="E149" s="1">
        <v>0</v>
      </c>
      <c r="F149" s="1">
        <v>25</v>
      </c>
      <c r="G149" s="1">
        <v>28</v>
      </c>
      <c r="H149" s="1">
        <v>0</v>
      </c>
      <c r="I149" s="1">
        <v>4</v>
      </c>
      <c r="J149" s="1">
        <v>0</v>
      </c>
      <c r="K149" s="1">
        <v>3</v>
      </c>
      <c r="L149" s="1">
        <v>1</v>
      </c>
      <c r="M149" s="1">
        <v>66.7</v>
      </c>
      <c r="N149" s="1">
        <v>30</v>
      </c>
      <c r="O149" s="1">
        <v>36</v>
      </c>
      <c r="P149" s="1">
        <v>45.5</v>
      </c>
      <c r="Q149" s="1">
        <v>66</v>
      </c>
      <c r="R149" s="1">
        <v>21</v>
      </c>
      <c r="S149" s="1">
        <v>32</v>
      </c>
      <c r="T149" s="1">
        <v>5</v>
      </c>
      <c r="U149" s="1">
        <v>2</v>
      </c>
      <c r="V149" s="1">
        <v>4</v>
      </c>
      <c r="W149" s="1">
        <v>2</v>
      </c>
      <c r="X149" s="1">
        <v>23</v>
      </c>
      <c r="Y149" s="1">
        <v>16</v>
      </c>
      <c r="Z149" s="1">
        <v>13</v>
      </c>
      <c r="AA149" s="1">
        <v>10</v>
      </c>
      <c r="AB149" s="1">
        <v>45.5</v>
      </c>
      <c r="AC149" s="1">
        <v>1</v>
      </c>
      <c r="AD149" s="1">
        <v>4</v>
      </c>
    </row>
    <row r="150" spans="1:30" x14ac:dyDescent="0.2">
      <c r="A150">
        <v>149</v>
      </c>
      <c r="B150" t="s">
        <v>71</v>
      </c>
      <c r="C150" s="2" t="s">
        <v>86</v>
      </c>
      <c r="D150" t="s">
        <v>73</v>
      </c>
      <c r="E150" s="1">
        <v>0</v>
      </c>
      <c r="F150" s="1">
        <v>38</v>
      </c>
      <c r="G150" s="1">
        <v>36</v>
      </c>
      <c r="H150" s="1">
        <v>0</v>
      </c>
      <c r="I150" s="1">
        <v>1</v>
      </c>
      <c r="J150" s="1">
        <v>0</v>
      </c>
      <c r="K150" s="1">
        <v>2</v>
      </c>
      <c r="L150" s="1">
        <v>0</v>
      </c>
      <c r="M150" s="1">
        <v>100</v>
      </c>
      <c r="N150" s="1">
        <v>39</v>
      </c>
      <c r="O150" s="1">
        <v>22</v>
      </c>
      <c r="P150" s="1">
        <v>63.9</v>
      </c>
      <c r="Q150" s="1">
        <v>61</v>
      </c>
      <c r="R150" s="1">
        <v>37</v>
      </c>
      <c r="S150" s="1">
        <v>22</v>
      </c>
      <c r="T150" s="1">
        <v>1</v>
      </c>
      <c r="U150" s="1">
        <v>0</v>
      </c>
      <c r="V150" s="1">
        <v>1</v>
      </c>
      <c r="W150" s="1">
        <v>0</v>
      </c>
      <c r="X150" s="1">
        <v>45</v>
      </c>
      <c r="Y150" s="1">
        <v>20</v>
      </c>
      <c r="Z150" s="1">
        <v>18</v>
      </c>
      <c r="AA150" s="1">
        <v>12</v>
      </c>
      <c r="AB150" s="1">
        <v>63.9</v>
      </c>
      <c r="AC150" s="1">
        <v>1</v>
      </c>
      <c r="AD150" s="1">
        <v>2.6</v>
      </c>
    </row>
    <row r="151" spans="1:30" x14ac:dyDescent="0.2">
      <c r="A151">
        <v>150</v>
      </c>
      <c r="B151" t="s">
        <v>74</v>
      </c>
      <c r="C151" s="2" t="s">
        <v>75</v>
      </c>
      <c r="D151" t="s">
        <v>76</v>
      </c>
      <c r="E151" s="1">
        <v>1</v>
      </c>
      <c r="F151" s="1">
        <v>44</v>
      </c>
      <c r="G151" s="1">
        <v>37</v>
      </c>
      <c r="H151" s="1">
        <v>1</v>
      </c>
      <c r="I151" s="1">
        <v>3</v>
      </c>
      <c r="J151" s="1">
        <v>33.299999999999997</v>
      </c>
      <c r="K151" s="1">
        <v>1</v>
      </c>
      <c r="L151" s="1">
        <v>0</v>
      </c>
      <c r="M151" s="1">
        <v>100</v>
      </c>
      <c r="N151" s="1">
        <v>33</v>
      </c>
      <c r="O151" s="1">
        <v>38</v>
      </c>
      <c r="P151" s="1">
        <v>46.5</v>
      </c>
      <c r="Q151" s="1">
        <v>71</v>
      </c>
      <c r="R151" s="1">
        <v>30</v>
      </c>
      <c r="S151" s="1">
        <v>35</v>
      </c>
      <c r="T151" s="1">
        <v>1</v>
      </c>
      <c r="U151" s="1">
        <v>3</v>
      </c>
      <c r="V151" s="1">
        <v>2</v>
      </c>
      <c r="W151" s="1">
        <v>0</v>
      </c>
      <c r="X151" s="1">
        <v>52</v>
      </c>
      <c r="Y151" s="1">
        <v>11</v>
      </c>
      <c r="Z151" s="1">
        <v>17</v>
      </c>
      <c r="AA151" s="1">
        <v>12</v>
      </c>
      <c r="AB151" s="1">
        <v>46.5</v>
      </c>
      <c r="AC151" s="1">
        <v>3</v>
      </c>
      <c r="AD151" s="1">
        <v>6.8</v>
      </c>
    </row>
    <row r="152" spans="1:30" x14ac:dyDescent="0.2">
      <c r="A152">
        <v>151</v>
      </c>
      <c r="B152" t="s">
        <v>74</v>
      </c>
      <c r="C152" s="2" t="s">
        <v>78</v>
      </c>
      <c r="D152" t="s">
        <v>76</v>
      </c>
      <c r="E152" s="1">
        <v>0</v>
      </c>
      <c r="F152" s="1">
        <v>50</v>
      </c>
      <c r="G152" s="1">
        <v>51</v>
      </c>
      <c r="H152" s="1">
        <v>2</v>
      </c>
      <c r="I152" s="1">
        <v>5</v>
      </c>
      <c r="J152" s="1">
        <v>40</v>
      </c>
      <c r="K152" s="1">
        <v>5</v>
      </c>
      <c r="L152" s="1">
        <v>1</v>
      </c>
      <c r="M152" s="1">
        <v>80</v>
      </c>
      <c r="N152" s="1">
        <v>39</v>
      </c>
      <c r="O152" s="1">
        <v>61</v>
      </c>
      <c r="P152" s="1">
        <v>39</v>
      </c>
      <c r="Q152" s="1">
        <v>100</v>
      </c>
      <c r="R152" s="1">
        <v>33</v>
      </c>
      <c r="S152" s="1">
        <v>48</v>
      </c>
      <c r="T152" s="1">
        <v>5</v>
      </c>
      <c r="U152" s="1">
        <v>6</v>
      </c>
      <c r="V152" s="1">
        <v>1</v>
      </c>
      <c r="W152" s="1">
        <v>7</v>
      </c>
      <c r="X152" s="1">
        <v>55</v>
      </c>
      <c r="Y152" s="1">
        <v>26</v>
      </c>
      <c r="Z152" s="1">
        <v>28</v>
      </c>
      <c r="AA152" s="1">
        <v>13</v>
      </c>
      <c r="AB152" s="1">
        <v>39</v>
      </c>
      <c r="AC152" s="1">
        <v>3</v>
      </c>
      <c r="AD152" s="1">
        <v>6</v>
      </c>
    </row>
    <row r="153" spans="1:30" x14ac:dyDescent="0.2">
      <c r="A153">
        <v>152</v>
      </c>
      <c r="B153" t="s">
        <v>74</v>
      </c>
      <c r="C153" s="2" t="s">
        <v>80</v>
      </c>
      <c r="D153" t="s">
        <v>76</v>
      </c>
      <c r="E153" s="1">
        <v>0</v>
      </c>
      <c r="F153" s="1">
        <v>26</v>
      </c>
      <c r="G153" s="1">
        <v>28</v>
      </c>
      <c r="H153" s="1">
        <v>0</v>
      </c>
      <c r="I153" s="1">
        <v>3</v>
      </c>
      <c r="J153" s="1">
        <v>0</v>
      </c>
      <c r="K153" s="1">
        <v>3</v>
      </c>
      <c r="L153" s="1">
        <v>1</v>
      </c>
      <c r="M153" s="1">
        <v>66.7</v>
      </c>
      <c r="N153" s="1">
        <v>30</v>
      </c>
      <c r="O153" s="1">
        <v>28</v>
      </c>
      <c r="P153" s="1">
        <v>51.7</v>
      </c>
      <c r="Q153" s="1">
        <v>58</v>
      </c>
      <c r="R153" s="1">
        <v>23</v>
      </c>
      <c r="S153" s="1">
        <v>25</v>
      </c>
      <c r="T153" s="1">
        <v>3</v>
      </c>
      <c r="U153" s="1">
        <v>1</v>
      </c>
      <c r="V153" s="1">
        <v>4</v>
      </c>
      <c r="W153" s="1">
        <v>2</v>
      </c>
      <c r="X153" s="1">
        <v>31</v>
      </c>
      <c r="Y153" s="1">
        <v>24</v>
      </c>
      <c r="Z153" s="1">
        <v>10</v>
      </c>
      <c r="AA153" s="1">
        <v>7</v>
      </c>
      <c r="AB153" s="1">
        <v>51.7</v>
      </c>
      <c r="AC153" s="1">
        <v>3</v>
      </c>
      <c r="AD153" s="1">
        <v>11.5</v>
      </c>
    </row>
    <row r="154" spans="1:30" x14ac:dyDescent="0.2">
      <c r="A154">
        <v>153</v>
      </c>
      <c r="B154" t="s">
        <v>74</v>
      </c>
      <c r="C154" s="2" t="s">
        <v>81</v>
      </c>
      <c r="D154" t="s">
        <v>76</v>
      </c>
      <c r="E154" s="1">
        <v>1</v>
      </c>
      <c r="F154" s="1">
        <v>27</v>
      </c>
      <c r="G154" s="1">
        <v>34</v>
      </c>
      <c r="H154" s="1">
        <v>1</v>
      </c>
      <c r="I154" s="1">
        <v>1</v>
      </c>
      <c r="J154" s="1">
        <v>100</v>
      </c>
      <c r="K154" s="1">
        <v>4</v>
      </c>
      <c r="L154" s="1">
        <v>1</v>
      </c>
      <c r="M154" s="1">
        <v>75</v>
      </c>
      <c r="N154" s="1">
        <v>32</v>
      </c>
      <c r="O154" s="1">
        <v>29</v>
      </c>
      <c r="P154" s="1">
        <v>52.5</v>
      </c>
      <c r="Q154" s="1">
        <v>61</v>
      </c>
      <c r="R154" s="1">
        <v>27</v>
      </c>
      <c r="S154" s="1">
        <v>25</v>
      </c>
      <c r="T154" s="1">
        <v>1</v>
      </c>
      <c r="U154" s="1">
        <v>1</v>
      </c>
      <c r="V154" s="1">
        <v>4</v>
      </c>
      <c r="W154" s="1">
        <v>3</v>
      </c>
      <c r="X154" s="1">
        <v>31</v>
      </c>
      <c r="Y154" s="1">
        <v>22</v>
      </c>
      <c r="Z154" s="1">
        <v>9</v>
      </c>
      <c r="AA154" s="1">
        <v>9</v>
      </c>
      <c r="AB154" s="1">
        <v>52.5</v>
      </c>
      <c r="AC154" s="1">
        <v>5</v>
      </c>
      <c r="AD154" s="1">
        <v>18.5</v>
      </c>
    </row>
    <row r="155" spans="1:30" x14ac:dyDescent="0.2">
      <c r="A155">
        <v>154</v>
      </c>
      <c r="B155" t="s">
        <v>74</v>
      </c>
      <c r="C155" s="2" t="s">
        <v>84</v>
      </c>
      <c r="D155" t="s">
        <v>76</v>
      </c>
      <c r="E155" s="1">
        <v>1</v>
      </c>
      <c r="F155" s="1">
        <v>28</v>
      </c>
      <c r="G155" s="1">
        <v>25</v>
      </c>
      <c r="H155" s="1">
        <v>1</v>
      </c>
      <c r="I155" s="1">
        <v>3</v>
      </c>
      <c r="J155" s="1">
        <v>33.299999999999997</v>
      </c>
      <c r="K155" s="1">
        <v>4</v>
      </c>
      <c r="L155" s="1">
        <v>0</v>
      </c>
      <c r="M155" s="1">
        <v>100</v>
      </c>
      <c r="N155" s="1">
        <v>36</v>
      </c>
      <c r="O155" s="1">
        <v>30</v>
      </c>
      <c r="P155" s="1">
        <v>54.5</v>
      </c>
      <c r="Q155" s="1">
        <v>66</v>
      </c>
      <c r="R155" s="1">
        <v>32</v>
      </c>
      <c r="S155" s="1">
        <v>21</v>
      </c>
      <c r="T155" s="1">
        <v>2</v>
      </c>
      <c r="U155" s="1">
        <v>4</v>
      </c>
      <c r="V155" s="1">
        <v>2</v>
      </c>
      <c r="W155" s="1">
        <v>5</v>
      </c>
      <c r="X155" s="1">
        <v>34</v>
      </c>
      <c r="Y155" s="1">
        <v>22</v>
      </c>
      <c r="Z155" s="1">
        <v>11</v>
      </c>
      <c r="AA155" s="1">
        <v>12</v>
      </c>
      <c r="AB155" s="1">
        <v>54.5</v>
      </c>
      <c r="AC155" s="1">
        <v>2</v>
      </c>
      <c r="AD155" s="1">
        <v>7.1</v>
      </c>
    </row>
    <row r="156" spans="1:30" x14ac:dyDescent="0.2">
      <c r="A156">
        <v>155</v>
      </c>
      <c r="B156" t="s">
        <v>74</v>
      </c>
      <c r="C156" s="2" t="s">
        <v>85</v>
      </c>
      <c r="D156" t="s">
        <v>76</v>
      </c>
      <c r="E156" s="1">
        <v>1</v>
      </c>
      <c r="F156" s="1">
        <v>36</v>
      </c>
      <c r="G156" s="1">
        <v>38</v>
      </c>
      <c r="H156" s="1">
        <v>0</v>
      </c>
      <c r="I156" s="1">
        <v>2</v>
      </c>
      <c r="J156" s="1">
        <v>0</v>
      </c>
      <c r="K156" s="1">
        <v>1</v>
      </c>
      <c r="L156" s="1">
        <v>0</v>
      </c>
      <c r="M156" s="1">
        <v>100</v>
      </c>
      <c r="N156" s="1">
        <v>22</v>
      </c>
      <c r="O156" s="1">
        <v>39</v>
      </c>
      <c r="P156" s="1">
        <v>36.1</v>
      </c>
      <c r="Q156" s="1">
        <v>61</v>
      </c>
      <c r="R156" s="1">
        <v>22</v>
      </c>
      <c r="S156" s="1">
        <v>37</v>
      </c>
      <c r="T156" s="1">
        <v>0</v>
      </c>
      <c r="U156" s="1">
        <v>1</v>
      </c>
      <c r="V156" s="1">
        <v>0</v>
      </c>
      <c r="W156" s="1">
        <v>1</v>
      </c>
      <c r="X156" s="1">
        <v>38</v>
      </c>
      <c r="Y156" s="1">
        <v>22</v>
      </c>
      <c r="Z156" s="1">
        <v>15</v>
      </c>
      <c r="AA156" s="1">
        <v>9</v>
      </c>
      <c r="AB156" s="1">
        <v>36.1</v>
      </c>
      <c r="AC156" s="1">
        <v>2</v>
      </c>
      <c r="AD156" s="1">
        <v>5.6</v>
      </c>
    </row>
    <row r="157" spans="1:30" x14ac:dyDescent="0.2">
      <c r="A157">
        <v>156</v>
      </c>
      <c r="B157" t="s">
        <v>74</v>
      </c>
      <c r="C157" s="2" t="s">
        <v>194</v>
      </c>
      <c r="D157" t="s">
        <v>89</v>
      </c>
      <c r="E157" s="1">
        <v>0</v>
      </c>
      <c r="F157" s="1">
        <v>35</v>
      </c>
      <c r="G157" s="1">
        <v>21</v>
      </c>
      <c r="H157" s="1">
        <v>0</v>
      </c>
      <c r="I157" s="1">
        <v>0</v>
      </c>
      <c r="J157" s="1">
        <v>0</v>
      </c>
      <c r="K157" s="1">
        <v>2</v>
      </c>
      <c r="L157" s="1">
        <v>0</v>
      </c>
      <c r="M157" s="1">
        <v>100</v>
      </c>
      <c r="N157" s="1">
        <v>26</v>
      </c>
      <c r="O157" s="1">
        <v>31</v>
      </c>
      <c r="P157" s="1">
        <v>45.6</v>
      </c>
      <c r="Q157" s="1">
        <v>57</v>
      </c>
      <c r="R157" s="1">
        <v>23</v>
      </c>
      <c r="S157" s="1">
        <v>29</v>
      </c>
      <c r="T157" s="1">
        <v>0</v>
      </c>
      <c r="U157" s="1">
        <v>0</v>
      </c>
      <c r="V157" s="1">
        <v>3</v>
      </c>
      <c r="W157" s="1">
        <v>2</v>
      </c>
      <c r="X157" s="1">
        <v>41</v>
      </c>
      <c r="Y157" s="1">
        <v>8</v>
      </c>
      <c r="Z157" s="1">
        <v>6</v>
      </c>
      <c r="AA157" s="1">
        <v>7</v>
      </c>
      <c r="AB157" s="1">
        <v>45.6</v>
      </c>
      <c r="AC157" s="1">
        <v>2</v>
      </c>
      <c r="AD157" s="1">
        <v>5.7</v>
      </c>
    </row>
    <row r="158" spans="1:30" x14ac:dyDescent="0.2">
      <c r="A158">
        <v>157</v>
      </c>
      <c r="B158" t="s">
        <v>74</v>
      </c>
      <c r="C158" s="2" t="s">
        <v>195</v>
      </c>
      <c r="D158" t="s">
        <v>89</v>
      </c>
      <c r="E158" s="1">
        <v>0</v>
      </c>
      <c r="F158" s="1">
        <v>36</v>
      </c>
      <c r="G158" s="1">
        <v>24</v>
      </c>
      <c r="H158" s="1">
        <v>1</v>
      </c>
      <c r="I158" s="1">
        <v>5</v>
      </c>
      <c r="J158" s="1">
        <v>20</v>
      </c>
      <c r="K158" s="1">
        <v>3</v>
      </c>
      <c r="L158" s="1">
        <v>1</v>
      </c>
      <c r="M158" s="1">
        <v>66.7</v>
      </c>
      <c r="N158" s="1">
        <v>41</v>
      </c>
      <c r="O158" s="1">
        <v>33</v>
      </c>
      <c r="P158" s="1">
        <v>55.4</v>
      </c>
      <c r="Q158" s="1">
        <v>74</v>
      </c>
      <c r="R158" s="1">
        <v>33</v>
      </c>
      <c r="S158" s="1">
        <v>22</v>
      </c>
      <c r="T158" s="1">
        <v>6</v>
      </c>
      <c r="U158" s="1">
        <v>7</v>
      </c>
      <c r="V158" s="1">
        <v>2</v>
      </c>
      <c r="W158" s="1">
        <v>4</v>
      </c>
      <c r="X158" s="1">
        <v>37</v>
      </c>
      <c r="Y158" s="1">
        <v>10</v>
      </c>
      <c r="Z158" s="1">
        <v>13</v>
      </c>
      <c r="AA158" s="1">
        <v>9</v>
      </c>
      <c r="AB158" s="1">
        <v>55.4</v>
      </c>
      <c r="AC158" s="1">
        <v>2</v>
      </c>
      <c r="AD158" s="1">
        <v>5.6</v>
      </c>
    </row>
    <row r="159" spans="1:30" x14ac:dyDescent="0.2">
      <c r="A159">
        <v>158</v>
      </c>
      <c r="B159" t="s">
        <v>74</v>
      </c>
      <c r="C159" s="2" t="s">
        <v>197</v>
      </c>
      <c r="D159" t="s">
        <v>89</v>
      </c>
      <c r="E159" s="1">
        <v>1</v>
      </c>
      <c r="F159" s="1">
        <v>33</v>
      </c>
      <c r="G159" s="1">
        <v>30</v>
      </c>
      <c r="H159" s="1">
        <v>2</v>
      </c>
      <c r="I159" s="1">
        <v>5</v>
      </c>
      <c r="J159" s="1">
        <v>40</v>
      </c>
      <c r="K159" s="1">
        <v>5</v>
      </c>
      <c r="L159" s="1">
        <v>0</v>
      </c>
      <c r="M159" s="1">
        <v>100</v>
      </c>
      <c r="N159" s="1">
        <v>31</v>
      </c>
      <c r="O159" s="1">
        <v>36</v>
      </c>
      <c r="P159" s="1">
        <v>46.3</v>
      </c>
      <c r="Q159" s="1">
        <v>67</v>
      </c>
      <c r="R159" s="1">
        <v>23</v>
      </c>
      <c r="S159" s="1">
        <v>26</v>
      </c>
      <c r="T159" s="1">
        <v>4</v>
      </c>
      <c r="U159" s="1">
        <v>5</v>
      </c>
      <c r="V159" s="1">
        <v>4</v>
      </c>
      <c r="W159" s="1">
        <v>5</v>
      </c>
      <c r="X159" s="1">
        <v>31</v>
      </c>
      <c r="Y159" s="1">
        <v>14</v>
      </c>
      <c r="Z159" s="1">
        <v>4</v>
      </c>
      <c r="AA159" s="1">
        <v>3</v>
      </c>
      <c r="AB159" s="1">
        <v>46.3</v>
      </c>
      <c r="AC159" s="1">
        <v>3</v>
      </c>
      <c r="AD159" s="1">
        <v>9.1</v>
      </c>
    </row>
    <row r="160" spans="1:30" x14ac:dyDescent="0.2">
      <c r="A160">
        <v>159</v>
      </c>
      <c r="B160" t="s">
        <v>74</v>
      </c>
      <c r="C160" s="2" t="s">
        <v>199</v>
      </c>
      <c r="D160" t="s">
        <v>89</v>
      </c>
      <c r="E160" s="1">
        <v>0</v>
      </c>
      <c r="F160" s="1">
        <v>38</v>
      </c>
      <c r="G160" s="1">
        <v>18</v>
      </c>
      <c r="H160" s="1">
        <v>0</v>
      </c>
      <c r="I160" s="1">
        <v>4</v>
      </c>
      <c r="J160" s="1">
        <v>0</v>
      </c>
      <c r="K160" s="1">
        <v>5</v>
      </c>
      <c r="L160" s="1">
        <v>1</v>
      </c>
      <c r="M160" s="1">
        <v>80</v>
      </c>
      <c r="N160" s="1">
        <v>26</v>
      </c>
      <c r="O160" s="1">
        <v>32</v>
      </c>
      <c r="P160" s="1">
        <v>44.8</v>
      </c>
      <c r="Q160" s="1">
        <v>58</v>
      </c>
      <c r="R160" s="1">
        <v>18</v>
      </c>
      <c r="S160" s="1">
        <v>24</v>
      </c>
      <c r="T160" s="1">
        <v>5</v>
      </c>
      <c r="U160" s="1">
        <v>2</v>
      </c>
      <c r="V160" s="1">
        <v>3</v>
      </c>
      <c r="W160" s="1">
        <v>6</v>
      </c>
      <c r="X160" s="1">
        <v>30</v>
      </c>
      <c r="Y160" s="1">
        <v>11</v>
      </c>
      <c r="Z160" s="1">
        <v>4</v>
      </c>
      <c r="AA160" s="1">
        <v>5</v>
      </c>
      <c r="AB160" s="1">
        <v>44.8</v>
      </c>
      <c r="AC160" s="1">
        <v>2</v>
      </c>
      <c r="AD160" s="1">
        <v>5.3</v>
      </c>
    </row>
    <row r="161" spans="1:30" x14ac:dyDescent="0.2">
      <c r="A161">
        <v>160</v>
      </c>
      <c r="B161" t="s">
        <v>74</v>
      </c>
      <c r="C161" s="2" t="s">
        <v>202</v>
      </c>
      <c r="D161" t="s">
        <v>89</v>
      </c>
      <c r="E161" s="1">
        <v>1</v>
      </c>
      <c r="F161" s="1">
        <v>32</v>
      </c>
      <c r="G161" s="1">
        <v>22</v>
      </c>
      <c r="H161" s="1">
        <v>0</v>
      </c>
      <c r="I161" s="1">
        <v>3</v>
      </c>
      <c r="J161" s="1">
        <v>0</v>
      </c>
      <c r="K161" s="1">
        <v>2</v>
      </c>
      <c r="L161" s="1">
        <v>1</v>
      </c>
      <c r="M161" s="1">
        <v>50</v>
      </c>
      <c r="N161" s="1">
        <v>22</v>
      </c>
      <c r="O161" s="1">
        <v>34</v>
      </c>
      <c r="P161" s="1">
        <v>39.299999999999997</v>
      </c>
      <c r="Q161" s="1">
        <v>56</v>
      </c>
      <c r="R161" s="1">
        <v>20</v>
      </c>
      <c r="S161" s="1">
        <v>27</v>
      </c>
      <c r="T161" s="1">
        <v>2</v>
      </c>
      <c r="U161" s="1">
        <v>4</v>
      </c>
      <c r="V161" s="1">
        <v>0</v>
      </c>
      <c r="W161" s="1">
        <v>3</v>
      </c>
      <c r="X161" s="1">
        <v>38</v>
      </c>
      <c r="Y161" s="1">
        <v>17</v>
      </c>
      <c r="Z161" s="1">
        <v>14</v>
      </c>
      <c r="AA161" s="1">
        <v>10</v>
      </c>
      <c r="AB161" s="1">
        <v>39.299999999999997</v>
      </c>
      <c r="AC161" s="1">
        <v>4</v>
      </c>
      <c r="AD161" s="1">
        <v>12.5</v>
      </c>
    </row>
    <row r="162" spans="1:30" x14ac:dyDescent="0.2">
      <c r="A162">
        <v>161</v>
      </c>
      <c r="B162" t="s">
        <v>74</v>
      </c>
      <c r="C162" s="2" t="s">
        <v>204</v>
      </c>
      <c r="D162" t="s">
        <v>89</v>
      </c>
      <c r="E162" s="1">
        <v>1</v>
      </c>
      <c r="F162" s="1">
        <v>26</v>
      </c>
      <c r="G162" s="1">
        <v>18</v>
      </c>
      <c r="H162" s="1">
        <v>2</v>
      </c>
      <c r="I162" s="1">
        <v>4</v>
      </c>
      <c r="J162" s="1">
        <v>50</v>
      </c>
      <c r="K162" s="1">
        <v>3</v>
      </c>
      <c r="L162" s="1">
        <v>0</v>
      </c>
      <c r="M162" s="1">
        <v>100</v>
      </c>
      <c r="N162" s="1">
        <v>33</v>
      </c>
      <c r="O162" s="1">
        <v>36</v>
      </c>
      <c r="P162" s="1">
        <v>47.8</v>
      </c>
      <c r="Q162" s="1">
        <v>69</v>
      </c>
      <c r="R162" s="1">
        <v>28</v>
      </c>
      <c r="S162" s="1">
        <v>28</v>
      </c>
      <c r="T162" s="1">
        <v>2</v>
      </c>
      <c r="U162" s="1">
        <v>6</v>
      </c>
      <c r="V162" s="1">
        <v>3</v>
      </c>
      <c r="W162" s="1">
        <v>2</v>
      </c>
      <c r="X162" s="1">
        <v>38</v>
      </c>
      <c r="Y162" s="1">
        <v>12</v>
      </c>
      <c r="Z162" s="1">
        <v>4</v>
      </c>
      <c r="AA162" s="1">
        <v>8</v>
      </c>
      <c r="AB162" s="1">
        <v>47.8</v>
      </c>
      <c r="AC162" s="1">
        <v>5</v>
      </c>
      <c r="AD162" s="1">
        <v>19.2</v>
      </c>
    </row>
    <row r="163" spans="1:30" x14ac:dyDescent="0.2">
      <c r="A163">
        <v>162</v>
      </c>
      <c r="B163" t="s">
        <v>74</v>
      </c>
      <c r="C163" s="2" t="s">
        <v>206</v>
      </c>
      <c r="D163" t="s">
        <v>89</v>
      </c>
      <c r="E163" s="1">
        <v>0</v>
      </c>
      <c r="F163" s="1">
        <v>29</v>
      </c>
      <c r="G163" s="1">
        <v>28</v>
      </c>
      <c r="H163" s="1">
        <v>0</v>
      </c>
      <c r="I163" s="1">
        <v>2</v>
      </c>
      <c r="J163" s="1">
        <v>0</v>
      </c>
      <c r="K163" s="1">
        <v>2</v>
      </c>
      <c r="L163" s="1">
        <v>0</v>
      </c>
      <c r="M163" s="1">
        <v>100</v>
      </c>
      <c r="N163" s="1">
        <v>36</v>
      </c>
      <c r="O163" s="1">
        <v>23</v>
      </c>
      <c r="P163" s="1">
        <v>61</v>
      </c>
      <c r="Q163" s="1">
        <v>59</v>
      </c>
      <c r="R163" s="1">
        <v>31</v>
      </c>
      <c r="S163" s="1">
        <v>22</v>
      </c>
      <c r="T163" s="1">
        <v>1</v>
      </c>
      <c r="U163" s="1">
        <v>1</v>
      </c>
      <c r="V163" s="1">
        <v>4</v>
      </c>
      <c r="W163" s="1">
        <v>0</v>
      </c>
      <c r="X163" s="1">
        <v>32</v>
      </c>
      <c r="Y163" s="1">
        <v>9</v>
      </c>
      <c r="Z163" s="1">
        <v>10</v>
      </c>
      <c r="AA163" s="1">
        <v>11</v>
      </c>
      <c r="AB163" s="1">
        <v>61</v>
      </c>
      <c r="AC163" s="1">
        <v>0</v>
      </c>
      <c r="AD163" s="1">
        <v>0</v>
      </c>
    </row>
  </sheetData>
  <conditionalFormatting sqref="A1:XFD1">
    <cfRule type="duplicateValues" dxfId="11" priority="1"/>
  </conditionalFormatting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  <hyperlink ref="C41" r:id="rId40"/>
    <hyperlink ref="C42" r:id="rId41"/>
    <hyperlink ref="C43" r:id="rId42"/>
    <hyperlink ref="C44" r:id="rId43"/>
    <hyperlink ref="C45" r:id="rId44"/>
    <hyperlink ref="C46" r:id="rId45"/>
    <hyperlink ref="C47" r:id="rId46"/>
    <hyperlink ref="C48" r:id="rId47"/>
    <hyperlink ref="C49" r:id="rId48"/>
    <hyperlink ref="C50" r:id="rId49"/>
    <hyperlink ref="C51" r:id="rId50"/>
    <hyperlink ref="C52" r:id="rId51"/>
    <hyperlink ref="C53" r:id="rId52"/>
    <hyperlink ref="C54" r:id="rId53"/>
    <hyperlink ref="C55" r:id="rId54"/>
    <hyperlink ref="C56" r:id="rId55"/>
    <hyperlink ref="C57" r:id="rId56"/>
    <hyperlink ref="C58" r:id="rId57"/>
    <hyperlink ref="C59" r:id="rId58"/>
    <hyperlink ref="C60" r:id="rId59"/>
    <hyperlink ref="C61" r:id="rId60"/>
    <hyperlink ref="C62" r:id="rId61"/>
    <hyperlink ref="C63" r:id="rId62"/>
    <hyperlink ref="C64" r:id="rId63"/>
    <hyperlink ref="C65" r:id="rId64"/>
    <hyperlink ref="C66" r:id="rId65"/>
    <hyperlink ref="C67" r:id="rId66"/>
    <hyperlink ref="C68" r:id="rId67"/>
    <hyperlink ref="C69" r:id="rId68"/>
    <hyperlink ref="C70" r:id="rId69"/>
    <hyperlink ref="C71" r:id="rId70"/>
    <hyperlink ref="C72" r:id="rId71"/>
    <hyperlink ref="C73" r:id="rId72"/>
    <hyperlink ref="C74" r:id="rId73"/>
    <hyperlink ref="C75" r:id="rId74"/>
    <hyperlink ref="C76" r:id="rId75"/>
    <hyperlink ref="C77" r:id="rId76"/>
    <hyperlink ref="C78" r:id="rId77"/>
    <hyperlink ref="C79" r:id="rId78"/>
    <hyperlink ref="C80" r:id="rId79"/>
    <hyperlink ref="C81" r:id="rId80"/>
    <hyperlink ref="C82" r:id="rId81"/>
    <hyperlink ref="C83" r:id="rId82"/>
    <hyperlink ref="C84" r:id="rId83"/>
    <hyperlink ref="C85" r:id="rId84"/>
    <hyperlink ref="C86" r:id="rId85"/>
    <hyperlink ref="C87" r:id="rId86"/>
    <hyperlink ref="C88" r:id="rId87"/>
    <hyperlink ref="C89" r:id="rId88"/>
    <hyperlink ref="C90" r:id="rId89"/>
    <hyperlink ref="C91" r:id="rId90"/>
    <hyperlink ref="C92" r:id="rId91"/>
    <hyperlink ref="C93" r:id="rId92"/>
    <hyperlink ref="C94" r:id="rId93"/>
    <hyperlink ref="C95" r:id="rId94"/>
    <hyperlink ref="C96" r:id="rId95"/>
    <hyperlink ref="C97" r:id="rId96"/>
    <hyperlink ref="C98" r:id="rId97"/>
    <hyperlink ref="C99" r:id="rId98"/>
    <hyperlink ref="C100" r:id="rId99"/>
    <hyperlink ref="C101" r:id="rId100"/>
    <hyperlink ref="C102" r:id="rId101"/>
    <hyperlink ref="C103" r:id="rId102"/>
    <hyperlink ref="C104" r:id="rId103"/>
    <hyperlink ref="C105" r:id="rId104"/>
    <hyperlink ref="C106" r:id="rId105"/>
    <hyperlink ref="C107" r:id="rId106"/>
    <hyperlink ref="C108" r:id="rId107"/>
    <hyperlink ref="C109" r:id="rId108"/>
    <hyperlink ref="C110" r:id="rId109"/>
    <hyperlink ref="C111" r:id="rId110"/>
    <hyperlink ref="C112" r:id="rId111"/>
    <hyperlink ref="C113" r:id="rId112"/>
    <hyperlink ref="C114" r:id="rId113"/>
    <hyperlink ref="C115" r:id="rId114"/>
    <hyperlink ref="C116" r:id="rId115"/>
    <hyperlink ref="C117" r:id="rId116"/>
    <hyperlink ref="C118" r:id="rId117"/>
    <hyperlink ref="C119" r:id="rId118"/>
    <hyperlink ref="C120" r:id="rId119"/>
    <hyperlink ref="C121" r:id="rId120"/>
    <hyperlink ref="C122" r:id="rId121"/>
    <hyperlink ref="C123" r:id="rId122"/>
    <hyperlink ref="C124" r:id="rId123"/>
    <hyperlink ref="C125" r:id="rId124"/>
    <hyperlink ref="C126" r:id="rId125"/>
    <hyperlink ref="C127" r:id="rId126"/>
    <hyperlink ref="C128" r:id="rId127"/>
    <hyperlink ref="C129" r:id="rId128"/>
    <hyperlink ref="C130" r:id="rId129"/>
    <hyperlink ref="C131" r:id="rId130"/>
    <hyperlink ref="C132" r:id="rId131"/>
    <hyperlink ref="C133" r:id="rId132"/>
    <hyperlink ref="C134" r:id="rId133"/>
    <hyperlink ref="C135" r:id="rId134"/>
    <hyperlink ref="C136" r:id="rId135"/>
    <hyperlink ref="C137" r:id="rId136"/>
    <hyperlink ref="C138" r:id="rId137"/>
    <hyperlink ref="C139" r:id="rId138"/>
    <hyperlink ref="C140" r:id="rId139"/>
    <hyperlink ref="C141" r:id="rId140"/>
    <hyperlink ref="C142" r:id="rId141"/>
    <hyperlink ref="C143" r:id="rId142"/>
    <hyperlink ref="C144" r:id="rId143"/>
    <hyperlink ref="C145" r:id="rId144"/>
    <hyperlink ref="C146" r:id="rId145"/>
    <hyperlink ref="C147" r:id="rId146"/>
    <hyperlink ref="C148" r:id="rId147"/>
    <hyperlink ref="C149" r:id="rId148"/>
    <hyperlink ref="C150" r:id="rId149"/>
    <hyperlink ref="C151" r:id="rId150"/>
    <hyperlink ref="C152" r:id="rId151"/>
    <hyperlink ref="C153" r:id="rId152"/>
    <hyperlink ref="C154" r:id="rId153"/>
    <hyperlink ref="C155" r:id="rId154"/>
    <hyperlink ref="C156" r:id="rId155"/>
    <hyperlink ref="C157" r:id="rId156"/>
    <hyperlink ref="C158" r:id="rId157"/>
    <hyperlink ref="C159" r:id="rId158"/>
    <hyperlink ref="C160" r:id="rId159"/>
    <hyperlink ref="C161" r:id="rId160"/>
    <hyperlink ref="C162" r:id="rId161"/>
    <hyperlink ref="C163" r:id="rId162"/>
  </hyperlinks>
  <pageMargins left="0.7" right="0.7" top="0.75" bottom="0.75" header="0.3" footer="0.3"/>
  <drawing r:id="rId16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>
      <selection activeCell="C1" sqref="C1:AB8"/>
    </sheetView>
  </sheetViews>
  <sheetFormatPr baseColWidth="10" defaultRowHeight="16" x14ac:dyDescent="0.2"/>
  <sheetData>
    <row r="1" spans="1:28" x14ac:dyDescent="0.2">
      <c r="A1" t="s">
        <v>141</v>
      </c>
      <c r="B1" t="s">
        <v>281</v>
      </c>
      <c r="C1" t="s">
        <v>120</v>
      </c>
      <c r="D1" t="s">
        <v>129</v>
      </c>
      <c r="E1" t="s">
        <v>130</v>
      </c>
      <c r="F1" t="s">
        <v>131</v>
      </c>
      <c r="G1" t="s">
        <v>135</v>
      </c>
      <c r="H1" t="s">
        <v>132</v>
      </c>
      <c r="I1" t="s">
        <v>133</v>
      </c>
      <c r="J1" t="s">
        <v>260</v>
      </c>
      <c r="K1" t="s">
        <v>134</v>
      </c>
      <c r="L1" t="s">
        <v>138</v>
      </c>
      <c r="M1" t="s">
        <v>241</v>
      </c>
      <c r="N1" t="s">
        <v>242</v>
      </c>
      <c r="O1" t="s">
        <v>243</v>
      </c>
      <c r="P1" t="s">
        <v>244</v>
      </c>
      <c r="Q1" t="s">
        <v>245</v>
      </c>
      <c r="R1" t="s">
        <v>246</v>
      </c>
      <c r="S1" t="s">
        <v>247</v>
      </c>
      <c r="T1" t="s">
        <v>248</v>
      </c>
      <c r="U1" t="s">
        <v>249</v>
      </c>
      <c r="V1" t="s">
        <v>250</v>
      </c>
      <c r="W1" t="s">
        <v>136</v>
      </c>
      <c r="X1" t="s">
        <v>137</v>
      </c>
      <c r="Y1" t="s">
        <v>240</v>
      </c>
      <c r="Z1" t="s">
        <v>251</v>
      </c>
      <c r="AA1" t="s">
        <v>252</v>
      </c>
      <c r="AB1" t="s">
        <v>253</v>
      </c>
    </row>
    <row r="2" spans="1:28" x14ac:dyDescent="0.2">
      <c r="A2">
        <v>1</v>
      </c>
      <c r="B2" t="s">
        <v>274</v>
      </c>
      <c r="C2">
        <v>0</v>
      </c>
      <c r="D2">
        <v>26.87216599105971</v>
      </c>
      <c r="E2">
        <v>34.160320132567257</v>
      </c>
      <c r="F2">
        <v>1.5476287146731353</v>
      </c>
      <c r="G2">
        <v>2.9688335358203504</v>
      </c>
      <c r="H2">
        <v>41.046592709388236</v>
      </c>
      <c r="I2">
        <v>0.64949352365355306</v>
      </c>
      <c r="J2">
        <v>0.251496585633458</v>
      </c>
      <c r="K2">
        <v>112.83405700775376</v>
      </c>
      <c r="L2">
        <v>54.27947047665706</v>
      </c>
      <c r="M2">
        <v>27.437814863321424</v>
      </c>
      <c r="N2">
        <v>29.129247213262136</v>
      </c>
      <c r="O2">
        <v>0.28044330443149912</v>
      </c>
      <c r="P2">
        <v>1.2111650407348888</v>
      </c>
      <c r="Q2">
        <v>2.5904248330991502</v>
      </c>
      <c r="R2">
        <v>2.9061620386706775</v>
      </c>
      <c r="S2">
        <v>17.785122619529307</v>
      </c>
      <c r="T2">
        <v>8.9430128730249194</v>
      </c>
      <c r="U2">
        <v>0.15601436046002881</v>
      </c>
      <c r="V2">
        <v>10.016641561735893</v>
      </c>
      <c r="W2">
        <v>29.388298519222957</v>
      </c>
      <c r="X2">
        <v>38.154734684611064</v>
      </c>
      <c r="Y2">
        <v>64.093129154559989</v>
      </c>
      <c r="Z2">
        <v>55.169331550436524</v>
      </c>
      <c r="AA2">
        <v>4.3550237080616796</v>
      </c>
      <c r="AB2">
        <v>21.401788604689685</v>
      </c>
    </row>
    <row r="3" spans="1:28" x14ac:dyDescent="0.2">
      <c r="A3">
        <v>2</v>
      </c>
      <c r="B3" t="s">
        <v>275</v>
      </c>
      <c r="C3">
        <v>0</v>
      </c>
      <c r="D3">
        <v>39.917276726421647</v>
      </c>
      <c r="E3">
        <v>20.240823909152667</v>
      </c>
      <c r="F3">
        <v>2.7529196598859342</v>
      </c>
      <c r="G3">
        <v>3.2314107503880849</v>
      </c>
      <c r="H3">
        <v>22.787571777108081</v>
      </c>
      <c r="I3">
        <v>1.4603617905833253</v>
      </c>
      <c r="J3">
        <v>1.198060016625015</v>
      </c>
      <c r="K3">
        <v>58.710984728555502</v>
      </c>
      <c r="L3">
        <v>44.479419639456488</v>
      </c>
      <c r="M3">
        <v>27.010409417518279</v>
      </c>
      <c r="N3">
        <v>18.463777186154459</v>
      </c>
      <c r="O3">
        <v>1.435023582565244</v>
      </c>
      <c r="P3">
        <v>2.0034707822273439</v>
      </c>
      <c r="Q3">
        <v>1.8065633656319453</v>
      </c>
      <c r="R3">
        <v>4.9586282325489766</v>
      </c>
      <c r="S3">
        <v>23.740410178052443</v>
      </c>
      <c r="T3">
        <v>12.818731406606728</v>
      </c>
      <c r="U3">
        <v>6.9540719622600848</v>
      </c>
      <c r="V3">
        <v>8.821177371508627</v>
      </c>
      <c r="W3">
        <v>26.94228483055452</v>
      </c>
      <c r="X3">
        <v>43.584929920124793</v>
      </c>
      <c r="Y3">
        <v>52.752117794143828</v>
      </c>
      <c r="Z3">
        <v>60.666037945692871</v>
      </c>
      <c r="AA3">
        <v>4.0427328251662065</v>
      </c>
      <c r="AB3">
        <v>5.816582884707751</v>
      </c>
    </row>
    <row r="4" spans="1:28" x14ac:dyDescent="0.2">
      <c r="A4">
        <v>3</v>
      </c>
      <c r="B4" t="s">
        <v>276</v>
      </c>
      <c r="C4">
        <v>0</v>
      </c>
      <c r="D4">
        <v>21.658492630154669</v>
      </c>
      <c r="E4">
        <v>40.453574475827381</v>
      </c>
      <c r="F4">
        <v>1.3310319668988178</v>
      </c>
      <c r="G4">
        <v>1.6451669388106414</v>
      </c>
      <c r="H4">
        <v>37.036793104455455</v>
      </c>
      <c r="I4">
        <v>4.654459046400401</v>
      </c>
      <c r="J4">
        <v>9.778569400306425E-2</v>
      </c>
      <c r="K4">
        <v>75.492908260916423</v>
      </c>
      <c r="L4">
        <v>42.932216440287782</v>
      </c>
      <c r="M4">
        <v>28.365163775085009</v>
      </c>
      <c r="N4">
        <v>24.485263313903676</v>
      </c>
      <c r="O4">
        <v>3.1008002513851332</v>
      </c>
      <c r="P4">
        <v>4.6341571947908182</v>
      </c>
      <c r="Q4">
        <v>4.0260037319943889</v>
      </c>
      <c r="R4">
        <v>2.7738656044074554</v>
      </c>
      <c r="S4">
        <v>23.035649563453966</v>
      </c>
      <c r="T4">
        <v>19.209539603890143</v>
      </c>
      <c r="U4">
        <v>5.9271678935946612</v>
      </c>
      <c r="V4">
        <v>8.6081900938139597</v>
      </c>
      <c r="W4">
        <v>37.883097391613099</v>
      </c>
      <c r="X4">
        <v>29.121519101252662</v>
      </c>
      <c r="Y4">
        <v>74.173138313203452</v>
      </c>
      <c r="Z4">
        <v>56.694322576225289</v>
      </c>
      <c r="AA4">
        <v>0.62459745974172565</v>
      </c>
      <c r="AB4">
        <v>11.980166046631759</v>
      </c>
    </row>
    <row r="5" spans="1:28" x14ac:dyDescent="0.2">
      <c r="A5">
        <v>4</v>
      </c>
      <c r="B5" t="s">
        <v>277</v>
      </c>
      <c r="C5">
        <v>0</v>
      </c>
      <c r="D5">
        <v>23.725568181110951</v>
      </c>
      <c r="E5">
        <v>34.144303895530413</v>
      </c>
      <c r="F5">
        <v>9.9642570208656134E-2</v>
      </c>
      <c r="G5">
        <v>5.7018463611790136</v>
      </c>
      <c r="H5">
        <v>16.989473145446535</v>
      </c>
      <c r="I5">
        <v>4.1105973437583208</v>
      </c>
      <c r="J5">
        <v>1.3092424121679453</v>
      </c>
      <c r="K5">
        <v>148.82654285870814</v>
      </c>
      <c r="L5">
        <v>56.269454319047469</v>
      </c>
      <c r="M5">
        <v>27.917070183549107</v>
      </c>
      <c r="N5">
        <v>26.701503871953165</v>
      </c>
      <c r="O5">
        <v>2.0377725482332574</v>
      </c>
      <c r="P5">
        <v>2.9190071098207326</v>
      </c>
      <c r="Q5">
        <v>5.3491119476185816</v>
      </c>
      <c r="R5">
        <v>3.5074303919519698</v>
      </c>
      <c r="S5">
        <v>29.576510377630964</v>
      </c>
      <c r="T5">
        <v>18.291049041423385</v>
      </c>
      <c r="U5">
        <v>15.332220116714666</v>
      </c>
      <c r="V5">
        <v>10.847069204956476</v>
      </c>
      <c r="W5">
        <v>21.287450746912981</v>
      </c>
      <c r="X5">
        <v>27.198678547080888</v>
      </c>
      <c r="Y5">
        <v>69.835355680526106</v>
      </c>
      <c r="Z5">
        <v>50.113593106945515</v>
      </c>
      <c r="AA5">
        <v>3.7000873716694742</v>
      </c>
      <c r="AB5">
        <v>12.317645054117381</v>
      </c>
    </row>
    <row r="6" spans="1:28" x14ac:dyDescent="0.2">
      <c r="A6">
        <v>5</v>
      </c>
      <c r="B6" t="s">
        <v>278</v>
      </c>
      <c r="C6">
        <v>0</v>
      </c>
      <c r="D6">
        <v>28.519962330405878</v>
      </c>
      <c r="E6">
        <v>42.87107614190225</v>
      </c>
      <c r="F6">
        <v>0.99120082238544005</v>
      </c>
      <c r="G6">
        <v>3.8143439669751631</v>
      </c>
      <c r="H6">
        <v>3.2877151677717755</v>
      </c>
      <c r="I6">
        <v>5.3025555849304293</v>
      </c>
      <c r="J6">
        <v>1.242592460647898</v>
      </c>
      <c r="K6">
        <v>59.974574384428081</v>
      </c>
      <c r="L6">
        <v>56.948433047891868</v>
      </c>
      <c r="M6">
        <v>27.519722539084125</v>
      </c>
      <c r="N6">
        <v>16.86821752778868</v>
      </c>
      <c r="O6">
        <v>1.5138492461263182</v>
      </c>
      <c r="P6">
        <v>1.2622471454826729</v>
      </c>
      <c r="Q6">
        <v>1.2427163058876249</v>
      </c>
      <c r="R6">
        <v>2.0950902202602575</v>
      </c>
      <c r="S6">
        <v>35.585273217538713</v>
      </c>
      <c r="T6">
        <v>10.707291366694008</v>
      </c>
      <c r="U6">
        <v>8.6251473505820488</v>
      </c>
      <c r="V6">
        <v>3.070080031577755</v>
      </c>
      <c r="W6">
        <v>30.538351178481626</v>
      </c>
      <c r="X6">
        <v>26.448861042045255</v>
      </c>
      <c r="Y6">
        <v>63.725827896009697</v>
      </c>
      <c r="Z6">
        <v>51.456422490943353</v>
      </c>
      <c r="AA6">
        <v>1.7719206931265694</v>
      </c>
      <c r="AB6">
        <v>6.6977318709226852</v>
      </c>
    </row>
    <row r="7" spans="1:28" x14ac:dyDescent="0.2">
      <c r="A7">
        <v>6</v>
      </c>
      <c r="B7" t="s">
        <v>279</v>
      </c>
      <c r="C7">
        <v>0</v>
      </c>
      <c r="D7">
        <v>36.081787006090174</v>
      </c>
      <c r="E7">
        <v>29.996841139649863</v>
      </c>
      <c r="F7">
        <v>0.90971199875038611</v>
      </c>
      <c r="G7">
        <v>3.7657843357976009</v>
      </c>
      <c r="H7">
        <v>10.125948548356654</v>
      </c>
      <c r="I7">
        <v>4.109028920671693</v>
      </c>
      <c r="J7">
        <v>0.18059682958136447</v>
      </c>
      <c r="K7">
        <v>111.6196812901177</v>
      </c>
      <c r="L7">
        <v>50.29019337886556</v>
      </c>
      <c r="M7">
        <v>21.891035755950998</v>
      </c>
      <c r="N7">
        <v>25.900424703888653</v>
      </c>
      <c r="O7">
        <v>1.8227223800583976</v>
      </c>
      <c r="P7">
        <v>3.8373320541930309</v>
      </c>
      <c r="Q7">
        <v>4.6179537502047072</v>
      </c>
      <c r="R7">
        <v>0.2969614712818629</v>
      </c>
      <c r="S7">
        <v>33.159593448601029</v>
      </c>
      <c r="T7">
        <v>19.023803394740725</v>
      </c>
      <c r="U7">
        <v>6.3584624244140393</v>
      </c>
      <c r="V7">
        <v>2.3303732174765424</v>
      </c>
      <c r="W7">
        <v>33.796340566369238</v>
      </c>
      <c r="X7">
        <v>32.926370661582396</v>
      </c>
      <c r="Y7">
        <v>72.654401097088254</v>
      </c>
      <c r="Z7">
        <v>43.287897264555795</v>
      </c>
      <c r="AA7">
        <v>1.7070081461385189</v>
      </c>
      <c r="AB7">
        <v>14.691670440911661</v>
      </c>
    </row>
    <row r="8" spans="1:28" x14ac:dyDescent="0.2">
      <c r="A8">
        <v>7</v>
      </c>
      <c r="B8" t="s">
        <v>280</v>
      </c>
      <c r="C8">
        <v>0</v>
      </c>
      <c r="D8">
        <v>33.014812451083799</v>
      </c>
      <c r="E8">
        <v>31.200206659981848</v>
      </c>
      <c r="F8">
        <v>1.0648496150221503</v>
      </c>
      <c r="G8">
        <v>2.5856960081971723</v>
      </c>
      <c r="H8">
        <v>42.869934917484379</v>
      </c>
      <c r="I8">
        <v>3.5978475393325815</v>
      </c>
      <c r="J8">
        <v>0.17674796810384763</v>
      </c>
      <c r="K8">
        <v>127.51150348640499</v>
      </c>
      <c r="L8">
        <v>51.992592144144723</v>
      </c>
      <c r="M8">
        <v>20.733443387436246</v>
      </c>
      <c r="N8">
        <v>21.824782136151978</v>
      </c>
      <c r="O8">
        <v>7.4641502936501603</v>
      </c>
      <c r="P8">
        <v>1.8317887717100758</v>
      </c>
      <c r="Q8">
        <v>5.2791783151015039</v>
      </c>
      <c r="R8">
        <v>1.4713380065143085</v>
      </c>
      <c r="S8">
        <v>13.687399905637538</v>
      </c>
      <c r="T8">
        <v>14.544757815575473</v>
      </c>
      <c r="U8">
        <v>10.882087010387718</v>
      </c>
      <c r="V8">
        <v>5.9202342225253854</v>
      </c>
      <c r="W8">
        <v>39.260614237267546</v>
      </c>
      <c r="X8">
        <v>20.0764084535992</v>
      </c>
      <c r="Y8">
        <v>53.457271004051911</v>
      </c>
      <c r="Z8">
        <v>58.371611945964574</v>
      </c>
      <c r="AA8">
        <v>6.4907749221639843</v>
      </c>
      <c r="AB8">
        <v>6.7448593781075914</v>
      </c>
    </row>
  </sheetData>
  <conditionalFormatting sqref="A1:XFD1">
    <cfRule type="duplicateValues" dxfId="1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"/>
  <sheetViews>
    <sheetView workbookViewId="0">
      <selection activeCell="E1" sqref="E1:AD13"/>
    </sheetView>
  </sheetViews>
  <sheetFormatPr baseColWidth="10" defaultRowHeight="16" x14ac:dyDescent="0.2"/>
  <sheetData>
    <row r="1" spans="1:30" x14ac:dyDescent="0.2">
      <c r="C1" s="3" t="s">
        <v>139</v>
      </c>
      <c r="D1" s="3" t="s">
        <v>118</v>
      </c>
      <c r="E1" s="3" t="s">
        <v>120</v>
      </c>
      <c r="F1" s="3" t="s">
        <v>129</v>
      </c>
      <c r="G1" s="3" t="s">
        <v>130</v>
      </c>
      <c r="H1" s="3" t="s">
        <v>131</v>
      </c>
      <c r="I1" s="3" t="s">
        <v>135</v>
      </c>
      <c r="J1" s="3" t="s">
        <v>132</v>
      </c>
      <c r="K1" s="3" t="s">
        <v>133</v>
      </c>
      <c r="L1" s="3" t="s">
        <v>260</v>
      </c>
      <c r="M1" s="3" t="s">
        <v>134</v>
      </c>
      <c r="N1" t="s">
        <v>138</v>
      </c>
      <c r="O1" t="s">
        <v>241</v>
      </c>
      <c r="P1" t="s">
        <v>242</v>
      </c>
      <c r="Q1" t="s">
        <v>243</v>
      </c>
      <c r="R1" t="s">
        <v>244</v>
      </c>
      <c r="S1" t="s">
        <v>245</v>
      </c>
      <c r="T1" t="s">
        <v>246</v>
      </c>
      <c r="U1" t="s">
        <v>247</v>
      </c>
      <c r="V1" t="s">
        <v>248</v>
      </c>
      <c r="W1" t="s">
        <v>249</v>
      </c>
      <c r="X1" t="s">
        <v>250</v>
      </c>
      <c r="Y1" t="s">
        <v>136</v>
      </c>
      <c r="Z1" t="s">
        <v>137</v>
      </c>
      <c r="AA1" t="s">
        <v>240</v>
      </c>
      <c r="AB1" t="s">
        <v>251</v>
      </c>
      <c r="AC1" t="s">
        <v>252</v>
      </c>
      <c r="AD1" t="s">
        <v>253</v>
      </c>
    </row>
    <row r="2" spans="1:30" x14ac:dyDescent="0.2">
      <c r="A2">
        <v>1</v>
      </c>
      <c r="B2" t="s">
        <v>103</v>
      </c>
      <c r="C2" s="2" t="s">
        <v>282</v>
      </c>
      <c r="D2" t="s">
        <v>89</v>
      </c>
      <c r="E2">
        <v>0</v>
      </c>
      <c r="F2">
        <v>26</v>
      </c>
      <c r="G2">
        <v>12</v>
      </c>
      <c r="H2">
        <v>2</v>
      </c>
      <c r="I2">
        <v>3</v>
      </c>
      <c r="J2">
        <v>66.7</v>
      </c>
      <c r="K2">
        <v>3</v>
      </c>
      <c r="L2">
        <v>1</v>
      </c>
      <c r="M2">
        <v>66.7</v>
      </c>
      <c r="N2">
        <v>68.400000000000006</v>
      </c>
      <c r="O2">
        <v>36</v>
      </c>
      <c r="P2">
        <v>14</v>
      </c>
      <c r="Q2">
        <v>3</v>
      </c>
      <c r="R2">
        <v>4</v>
      </c>
      <c r="S2">
        <v>0</v>
      </c>
      <c r="T2">
        <v>0</v>
      </c>
      <c r="U2">
        <v>37</v>
      </c>
      <c r="V2">
        <v>14</v>
      </c>
      <c r="W2">
        <v>4</v>
      </c>
      <c r="X2">
        <v>8</v>
      </c>
      <c r="Y2">
        <v>39</v>
      </c>
      <c r="Z2">
        <v>18</v>
      </c>
      <c r="AA2">
        <v>57</v>
      </c>
      <c r="AB2">
        <v>42.1</v>
      </c>
      <c r="AC2">
        <v>3</v>
      </c>
      <c r="AD2">
        <v>11.5</v>
      </c>
    </row>
    <row r="3" spans="1:30" x14ac:dyDescent="0.2">
      <c r="A3">
        <v>2</v>
      </c>
      <c r="B3" t="s">
        <v>103</v>
      </c>
      <c r="C3" s="2" t="s">
        <v>283</v>
      </c>
      <c r="D3" t="s">
        <v>89</v>
      </c>
      <c r="E3">
        <v>0</v>
      </c>
      <c r="F3">
        <v>38</v>
      </c>
      <c r="G3">
        <v>27</v>
      </c>
      <c r="H3">
        <v>0</v>
      </c>
      <c r="I3">
        <v>4</v>
      </c>
      <c r="J3">
        <v>0</v>
      </c>
      <c r="K3">
        <v>7</v>
      </c>
      <c r="L3">
        <v>0</v>
      </c>
      <c r="M3">
        <v>100</v>
      </c>
      <c r="N3">
        <v>57.9</v>
      </c>
      <c r="O3">
        <v>30</v>
      </c>
      <c r="P3">
        <v>21</v>
      </c>
      <c r="Q3">
        <v>2</v>
      </c>
      <c r="R3">
        <v>1</v>
      </c>
      <c r="S3">
        <v>1</v>
      </c>
      <c r="T3">
        <v>2</v>
      </c>
      <c r="U3">
        <v>41</v>
      </c>
      <c r="V3">
        <v>8</v>
      </c>
      <c r="W3">
        <v>4</v>
      </c>
      <c r="X3">
        <v>5</v>
      </c>
      <c r="Y3">
        <v>33</v>
      </c>
      <c r="Z3">
        <v>24</v>
      </c>
      <c r="AA3">
        <v>57</v>
      </c>
      <c r="AB3">
        <v>57.1</v>
      </c>
      <c r="AC3">
        <v>1</v>
      </c>
      <c r="AD3">
        <v>2.6</v>
      </c>
    </row>
    <row r="4" spans="1:30" x14ac:dyDescent="0.2">
      <c r="A4">
        <v>3</v>
      </c>
      <c r="B4" t="s">
        <v>103</v>
      </c>
      <c r="C4" s="2" t="s">
        <v>284</v>
      </c>
      <c r="D4" t="s">
        <v>89</v>
      </c>
      <c r="E4">
        <v>1</v>
      </c>
      <c r="F4">
        <v>33</v>
      </c>
      <c r="G4">
        <v>28</v>
      </c>
      <c r="H4">
        <v>2</v>
      </c>
      <c r="I4">
        <v>3</v>
      </c>
      <c r="J4">
        <v>66.7</v>
      </c>
      <c r="K4">
        <v>3</v>
      </c>
      <c r="L4">
        <v>0</v>
      </c>
      <c r="M4">
        <v>100</v>
      </c>
      <c r="N4">
        <v>57.1</v>
      </c>
      <c r="O4">
        <v>35</v>
      </c>
      <c r="P4">
        <v>25</v>
      </c>
      <c r="Q4">
        <v>2</v>
      </c>
      <c r="R4">
        <v>5</v>
      </c>
      <c r="S4">
        <v>7</v>
      </c>
      <c r="T4">
        <v>3</v>
      </c>
      <c r="U4">
        <v>33</v>
      </c>
      <c r="V4">
        <v>12</v>
      </c>
      <c r="W4">
        <v>10</v>
      </c>
      <c r="X4">
        <v>10</v>
      </c>
      <c r="Y4">
        <v>44</v>
      </c>
      <c r="Z4">
        <v>33</v>
      </c>
      <c r="AA4">
        <v>77</v>
      </c>
      <c r="AB4">
        <v>47.1</v>
      </c>
      <c r="AC4">
        <v>5</v>
      </c>
      <c r="AD4">
        <v>15.2</v>
      </c>
    </row>
    <row r="5" spans="1:30" x14ac:dyDescent="0.2">
      <c r="A5">
        <v>4</v>
      </c>
      <c r="B5" t="s">
        <v>103</v>
      </c>
      <c r="C5" s="2" t="s">
        <v>285</v>
      </c>
      <c r="D5" t="s">
        <v>89</v>
      </c>
      <c r="E5">
        <v>1</v>
      </c>
      <c r="F5">
        <v>26</v>
      </c>
      <c r="G5">
        <v>24</v>
      </c>
      <c r="H5">
        <v>0</v>
      </c>
      <c r="I5">
        <v>2</v>
      </c>
      <c r="J5">
        <v>0</v>
      </c>
      <c r="K5">
        <v>3</v>
      </c>
      <c r="L5">
        <v>0</v>
      </c>
      <c r="M5">
        <v>100</v>
      </c>
      <c r="N5">
        <v>56.1</v>
      </c>
      <c r="O5">
        <v>30</v>
      </c>
      <c r="P5">
        <v>26</v>
      </c>
      <c r="Q5">
        <v>3</v>
      </c>
      <c r="R5">
        <v>2</v>
      </c>
      <c r="S5">
        <v>4</v>
      </c>
      <c r="T5">
        <v>1</v>
      </c>
      <c r="U5">
        <v>28</v>
      </c>
      <c r="V5">
        <v>15</v>
      </c>
      <c r="W5">
        <v>12</v>
      </c>
      <c r="X5">
        <v>8</v>
      </c>
      <c r="Y5">
        <v>37</v>
      </c>
      <c r="Z5">
        <v>29</v>
      </c>
      <c r="AA5">
        <v>66</v>
      </c>
      <c r="AB5">
        <v>43.9</v>
      </c>
      <c r="AC5">
        <v>4</v>
      </c>
      <c r="AD5">
        <v>15.4</v>
      </c>
    </row>
    <row r="6" spans="1:30" x14ac:dyDescent="0.2">
      <c r="A6">
        <v>5</v>
      </c>
      <c r="B6" t="s">
        <v>103</v>
      </c>
      <c r="C6" s="2" t="s">
        <v>286</v>
      </c>
      <c r="D6" t="s">
        <v>89</v>
      </c>
      <c r="E6">
        <v>0</v>
      </c>
      <c r="F6">
        <v>24</v>
      </c>
      <c r="G6">
        <v>24</v>
      </c>
      <c r="H6">
        <v>0</v>
      </c>
      <c r="I6">
        <v>2</v>
      </c>
      <c r="J6">
        <v>0</v>
      </c>
      <c r="K6">
        <v>6</v>
      </c>
      <c r="L6">
        <v>1</v>
      </c>
      <c r="M6">
        <v>83.3</v>
      </c>
      <c r="N6">
        <v>52.9</v>
      </c>
      <c r="O6">
        <v>29</v>
      </c>
      <c r="P6">
        <v>27</v>
      </c>
      <c r="Q6">
        <v>4</v>
      </c>
      <c r="R6">
        <v>4</v>
      </c>
      <c r="S6">
        <v>3</v>
      </c>
      <c r="T6">
        <v>1</v>
      </c>
      <c r="U6">
        <v>41</v>
      </c>
      <c r="V6">
        <v>7</v>
      </c>
      <c r="W6">
        <v>1</v>
      </c>
      <c r="X6">
        <v>6</v>
      </c>
      <c r="Y6">
        <v>36</v>
      </c>
      <c r="Z6">
        <v>32</v>
      </c>
      <c r="AA6">
        <v>68</v>
      </c>
      <c r="AB6">
        <v>50.9</v>
      </c>
      <c r="AC6">
        <v>0</v>
      </c>
      <c r="AD6">
        <v>0</v>
      </c>
    </row>
    <row r="7" spans="1:30" x14ac:dyDescent="0.2">
      <c r="A7">
        <v>6</v>
      </c>
      <c r="B7" t="s">
        <v>103</v>
      </c>
      <c r="C7" s="2" t="s">
        <v>287</v>
      </c>
      <c r="D7" t="s">
        <v>89</v>
      </c>
      <c r="E7">
        <v>0</v>
      </c>
      <c r="F7">
        <v>27</v>
      </c>
      <c r="G7">
        <v>29</v>
      </c>
      <c r="H7">
        <v>0</v>
      </c>
      <c r="I7">
        <v>4</v>
      </c>
      <c r="J7">
        <v>0</v>
      </c>
      <c r="K7">
        <v>0</v>
      </c>
      <c r="L7">
        <v>0</v>
      </c>
      <c r="M7">
        <v>0</v>
      </c>
      <c r="N7">
        <v>50.9</v>
      </c>
      <c r="O7">
        <v>22</v>
      </c>
      <c r="P7">
        <v>22</v>
      </c>
      <c r="Q7">
        <v>1</v>
      </c>
      <c r="R7">
        <v>2</v>
      </c>
      <c r="S7">
        <v>5</v>
      </c>
      <c r="T7">
        <v>3</v>
      </c>
      <c r="U7">
        <v>23</v>
      </c>
      <c r="V7">
        <v>10</v>
      </c>
      <c r="W7">
        <v>13</v>
      </c>
      <c r="X7">
        <v>3</v>
      </c>
      <c r="Y7">
        <v>28</v>
      </c>
      <c r="Z7">
        <v>27</v>
      </c>
      <c r="AA7">
        <v>55</v>
      </c>
      <c r="AB7">
        <v>68.400000000000006</v>
      </c>
      <c r="AC7">
        <v>0</v>
      </c>
      <c r="AD7">
        <v>0</v>
      </c>
    </row>
    <row r="8" spans="1:30" x14ac:dyDescent="0.2">
      <c r="A8">
        <v>7</v>
      </c>
      <c r="B8" t="s">
        <v>90</v>
      </c>
      <c r="C8" s="2" t="s">
        <v>288</v>
      </c>
      <c r="D8" t="s">
        <v>9</v>
      </c>
      <c r="E8">
        <v>1</v>
      </c>
      <c r="F8">
        <v>12</v>
      </c>
      <c r="G8">
        <v>26</v>
      </c>
      <c r="H8">
        <v>1</v>
      </c>
      <c r="I8">
        <v>3</v>
      </c>
      <c r="J8">
        <v>33.299999999999997</v>
      </c>
      <c r="K8">
        <v>3</v>
      </c>
      <c r="L8">
        <v>2</v>
      </c>
      <c r="M8">
        <v>33.299999999999997</v>
      </c>
      <c r="N8">
        <v>49.1</v>
      </c>
      <c r="O8">
        <v>22</v>
      </c>
      <c r="P8">
        <v>22</v>
      </c>
      <c r="Q8">
        <v>3</v>
      </c>
      <c r="R8">
        <v>5</v>
      </c>
      <c r="S8">
        <v>2</v>
      </c>
      <c r="T8">
        <v>1</v>
      </c>
      <c r="U8">
        <v>31</v>
      </c>
      <c r="V8">
        <v>9</v>
      </c>
      <c r="W8">
        <v>7</v>
      </c>
      <c r="X8">
        <v>5</v>
      </c>
      <c r="Y8">
        <v>27</v>
      </c>
      <c r="Z8">
        <v>28</v>
      </c>
      <c r="AA8">
        <v>55</v>
      </c>
      <c r="AB8">
        <v>57.9</v>
      </c>
      <c r="AC8">
        <v>5</v>
      </c>
      <c r="AD8">
        <v>41.7</v>
      </c>
    </row>
    <row r="9" spans="1:30" x14ac:dyDescent="0.2">
      <c r="A9">
        <v>8</v>
      </c>
      <c r="B9" t="s">
        <v>90</v>
      </c>
      <c r="C9" s="2" t="s">
        <v>289</v>
      </c>
      <c r="D9" t="s">
        <v>9</v>
      </c>
      <c r="E9">
        <v>1</v>
      </c>
      <c r="F9">
        <v>27</v>
      </c>
      <c r="G9">
        <v>38</v>
      </c>
      <c r="H9">
        <v>0</v>
      </c>
      <c r="I9">
        <v>7</v>
      </c>
      <c r="J9">
        <v>0</v>
      </c>
      <c r="K9">
        <v>4</v>
      </c>
      <c r="L9">
        <v>0</v>
      </c>
      <c r="M9">
        <v>100</v>
      </c>
      <c r="N9">
        <v>47.1</v>
      </c>
      <c r="O9">
        <v>27</v>
      </c>
      <c r="P9">
        <v>29</v>
      </c>
      <c r="Q9">
        <v>1</v>
      </c>
      <c r="R9">
        <v>3</v>
      </c>
      <c r="S9">
        <v>4</v>
      </c>
      <c r="T9">
        <v>4</v>
      </c>
      <c r="U9">
        <v>35</v>
      </c>
      <c r="V9">
        <v>20</v>
      </c>
      <c r="W9">
        <v>3</v>
      </c>
      <c r="X9">
        <v>8</v>
      </c>
      <c r="Y9">
        <v>32</v>
      </c>
      <c r="Z9">
        <v>36</v>
      </c>
      <c r="AA9">
        <v>68</v>
      </c>
      <c r="AB9">
        <v>42.9</v>
      </c>
      <c r="AC9">
        <v>4</v>
      </c>
      <c r="AD9">
        <v>14.8</v>
      </c>
    </row>
    <row r="10" spans="1:30" x14ac:dyDescent="0.2">
      <c r="A10">
        <v>9</v>
      </c>
      <c r="B10" t="s">
        <v>90</v>
      </c>
      <c r="C10" s="2" t="s">
        <v>290</v>
      </c>
      <c r="D10" t="s">
        <v>9</v>
      </c>
      <c r="E10">
        <v>0</v>
      </c>
      <c r="F10">
        <v>28</v>
      </c>
      <c r="G10">
        <v>33</v>
      </c>
      <c r="H10">
        <v>0</v>
      </c>
      <c r="I10">
        <v>3</v>
      </c>
      <c r="J10">
        <v>0</v>
      </c>
      <c r="K10">
        <v>3</v>
      </c>
      <c r="L10">
        <v>2</v>
      </c>
      <c r="M10">
        <v>33.299999999999997</v>
      </c>
      <c r="N10">
        <v>43.9</v>
      </c>
      <c r="O10">
        <v>26</v>
      </c>
      <c r="P10">
        <v>30</v>
      </c>
      <c r="Q10">
        <v>1</v>
      </c>
      <c r="R10">
        <v>4</v>
      </c>
      <c r="S10">
        <v>2</v>
      </c>
      <c r="T10">
        <v>3</v>
      </c>
      <c r="U10">
        <v>26</v>
      </c>
      <c r="V10">
        <v>20</v>
      </c>
      <c r="W10">
        <v>12</v>
      </c>
      <c r="X10">
        <v>4</v>
      </c>
      <c r="Y10">
        <v>29</v>
      </c>
      <c r="Z10">
        <v>37</v>
      </c>
      <c r="AA10">
        <v>66</v>
      </c>
      <c r="AB10">
        <v>52.9</v>
      </c>
      <c r="AC10">
        <v>1</v>
      </c>
      <c r="AD10">
        <v>3.6</v>
      </c>
    </row>
    <row r="11" spans="1:30" x14ac:dyDescent="0.2">
      <c r="A11">
        <v>10</v>
      </c>
      <c r="B11" t="s">
        <v>90</v>
      </c>
      <c r="C11" s="2" t="s">
        <v>291</v>
      </c>
      <c r="D11" t="s">
        <v>9</v>
      </c>
      <c r="E11">
        <v>0</v>
      </c>
      <c r="F11">
        <v>24</v>
      </c>
      <c r="G11">
        <v>26</v>
      </c>
      <c r="H11">
        <v>0</v>
      </c>
      <c r="I11">
        <v>3</v>
      </c>
      <c r="J11">
        <v>0</v>
      </c>
      <c r="K11">
        <v>2</v>
      </c>
      <c r="L11">
        <v>0</v>
      </c>
      <c r="M11">
        <v>100</v>
      </c>
      <c r="N11">
        <v>42.9</v>
      </c>
      <c r="O11">
        <v>25</v>
      </c>
      <c r="P11">
        <v>35</v>
      </c>
      <c r="Q11">
        <v>3</v>
      </c>
      <c r="R11">
        <v>7</v>
      </c>
      <c r="S11">
        <v>5</v>
      </c>
      <c r="T11">
        <v>2</v>
      </c>
      <c r="U11">
        <v>32</v>
      </c>
      <c r="V11">
        <v>18</v>
      </c>
      <c r="W11">
        <v>16</v>
      </c>
      <c r="X11">
        <v>5</v>
      </c>
      <c r="Y11">
        <v>33</v>
      </c>
      <c r="Z11">
        <v>44</v>
      </c>
      <c r="AA11">
        <v>77</v>
      </c>
      <c r="AB11">
        <v>56.1</v>
      </c>
      <c r="AC11">
        <v>1</v>
      </c>
      <c r="AD11">
        <v>4.2</v>
      </c>
    </row>
    <row r="12" spans="1:30" x14ac:dyDescent="0.2">
      <c r="A12">
        <v>11</v>
      </c>
      <c r="B12" t="s">
        <v>90</v>
      </c>
      <c r="C12" s="2" t="s">
        <v>292</v>
      </c>
      <c r="D12" t="s">
        <v>9</v>
      </c>
      <c r="E12">
        <v>1</v>
      </c>
      <c r="F12">
        <v>24</v>
      </c>
      <c r="G12">
        <v>24</v>
      </c>
      <c r="H12">
        <v>1</v>
      </c>
      <c r="I12">
        <v>6</v>
      </c>
      <c r="J12">
        <v>16.7</v>
      </c>
      <c r="K12">
        <v>2</v>
      </c>
      <c r="L12">
        <v>0</v>
      </c>
      <c r="M12">
        <v>100</v>
      </c>
      <c r="N12">
        <v>42.1</v>
      </c>
      <c r="O12">
        <v>21</v>
      </c>
      <c r="P12">
        <v>30</v>
      </c>
      <c r="Q12">
        <v>2</v>
      </c>
      <c r="R12">
        <v>1</v>
      </c>
      <c r="S12">
        <v>1</v>
      </c>
      <c r="T12">
        <v>2</v>
      </c>
      <c r="U12">
        <v>37</v>
      </c>
      <c r="V12">
        <v>16</v>
      </c>
      <c r="W12">
        <v>6</v>
      </c>
      <c r="X12">
        <v>2</v>
      </c>
      <c r="Y12">
        <v>24</v>
      </c>
      <c r="Z12">
        <v>33</v>
      </c>
      <c r="AA12">
        <v>57</v>
      </c>
      <c r="AB12">
        <v>49.1</v>
      </c>
      <c r="AC12">
        <v>6</v>
      </c>
      <c r="AD12">
        <v>25</v>
      </c>
    </row>
    <row r="13" spans="1:30" x14ac:dyDescent="0.2">
      <c r="A13">
        <v>12</v>
      </c>
      <c r="B13" t="s">
        <v>90</v>
      </c>
      <c r="C13" s="2" t="s">
        <v>293</v>
      </c>
      <c r="D13" t="s">
        <v>9</v>
      </c>
      <c r="E13">
        <v>1</v>
      </c>
      <c r="F13">
        <v>29</v>
      </c>
      <c r="G13">
        <v>27</v>
      </c>
      <c r="H13">
        <v>0</v>
      </c>
      <c r="I13">
        <v>0</v>
      </c>
      <c r="J13">
        <v>0</v>
      </c>
      <c r="K13">
        <v>4</v>
      </c>
      <c r="L13">
        <v>0</v>
      </c>
      <c r="M13">
        <v>100</v>
      </c>
      <c r="N13">
        <v>31.6</v>
      </c>
      <c r="O13">
        <v>14</v>
      </c>
      <c r="P13">
        <v>36</v>
      </c>
      <c r="Q13">
        <v>0</v>
      </c>
      <c r="R13">
        <v>0</v>
      </c>
      <c r="S13">
        <v>4</v>
      </c>
      <c r="T13">
        <v>3</v>
      </c>
      <c r="U13">
        <v>24</v>
      </c>
      <c r="V13">
        <v>12</v>
      </c>
      <c r="W13">
        <v>10</v>
      </c>
      <c r="X13">
        <v>8</v>
      </c>
      <c r="Y13">
        <v>18</v>
      </c>
      <c r="Z13">
        <v>39</v>
      </c>
      <c r="AA13">
        <v>57</v>
      </c>
      <c r="AB13">
        <v>31.6</v>
      </c>
      <c r="AC13">
        <v>2</v>
      </c>
      <c r="AD13">
        <v>6.9</v>
      </c>
    </row>
  </sheetData>
  <conditionalFormatting sqref="A1:XFD1">
    <cfRule type="duplicateValues" dxfId="9" priority="2"/>
  </conditionalFormatting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93"/>
  <sheetViews>
    <sheetView workbookViewId="0">
      <selection activeCell="C1" sqref="C1:BD1"/>
    </sheetView>
  </sheetViews>
  <sheetFormatPr baseColWidth="10" defaultRowHeight="16" x14ac:dyDescent="0.2"/>
  <sheetData>
    <row r="1" spans="1:56" x14ac:dyDescent="0.2">
      <c r="A1" t="s">
        <v>141</v>
      </c>
      <c r="B1" t="s">
        <v>140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128</v>
      </c>
      <c r="M1" t="s">
        <v>129</v>
      </c>
      <c r="N1" t="s">
        <v>130</v>
      </c>
      <c r="O1" t="s">
        <v>131</v>
      </c>
      <c r="P1" t="s">
        <v>135</v>
      </c>
      <c r="Q1" t="s">
        <v>132</v>
      </c>
      <c r="R1" t="s">
        <v>133</v>
      </c>
      <c r="S1" t="s">
        <v>260</v>
      </c>
      <c r="T1" t="s">
        <v>134</v>
      </c>
      <c r="U1" t="s">
        <v>136</v>
      </c>
      <c r="V1" t="s">
        <v>137</v>
      </c>
      <c r="W1" t="s">
        <v>138</v>
      </c>
      <c r="X1" t="s">
        <v>119</v>
      </c>
      <c r="Y1" t="s">
        <v>120</v>
      </c>
      <c r="Z1" t="s">
        <v>121</v>
      </c>
      <c r="AA1" t="s">
        <v>239</v>
      </c>
      <c r="AB1" t="s">
        <v>123</v>
      </c>
      <c r="AC1" t="s">
        <v>124</v>
      </c>
      <c r="AD1" t="s">
        <v>240</v>
      </c>
      <c r="AE1" t="s">
        <v>136</v>
      </c>
      <c r="AF1" t="s">
        <v>137</v>
      </c>
      <c r="AG1" t="s">
        <v>138</v>
      </c>
      <c r="AH1" t="s">
        <v>241</v>
      </c>
      <c r="AI1" t="s">
        <v>242</v>
      </c>
      <c r="AJ1" t="s">
        <v>243</v>
      </c>
      <c r="AK1" t="s">
        <v>244</v>
      </c>
      <c r="AL1" t="s">
        <v>245</v>
      </c>
      <c r="AM1" t="s">
        <v>246</v>
      </c>
      <c r="AN1" t="s">
        <v>119</v>
      </c>
      <c r="AO1" t="s">
        <v>120</v>
      </c>
      <c r="AP1" t="s">
        <v>121</v>
      </c>
      <c r="AQ1" t="s">
        <v>239</v>
      </c>
      <c r="AR1" t="s">
        <v>123</v>
      </c>
      <c r="AS1" t="s">
        <v>124</v>
      </c>
      <c r="AT1" t="s">
        <v>247</v>
      </c>
      <c r="AU1" t="s">
        <v>248</v>
      </c>
      <c r="AV1" t="s">
        <v>249</v>
      </c>
      <c r="AW1" t="s">
        <v>250</v>
      </c>
      <c r="AX1" t="s">
        <v>136</v>
      </c>
      <c r="AY1" t="s">
        <v>137</v>
      </c>
      <c r="AZ1" t="s">
        <v>240</v>
      </c>
      <c r="BA1" t="s">
        <v>251</v>
      </c>
      <c r="BB1" t="s">
        <v>129</v>
      </c>
      <c r="BC1" t="s">
        <v>252</v>
      </c>
      <c r="BD1" t="s">
        <v>253</v>
      </c>
    </row>
    <row r="2" spans="1:56" x14ac:dyDescent="0.2">
      <c r="A2">
        <v>1</v>
      </c>
      <c r="B2" t="s">
        <v>103</v>
      </c>
      <c r="C2">
        <v>1</v>
      </c>
      <c r="D2">
        <v>1</v>
      </c>
      <c r="E2">
        <v>0</v>
      </c>
      <c r="F2">
        <v>0</v>
      </c>
      <c r="G2">
        <v>0</v>
      </c>
      <c r="H2">
        <v>2</v>
      </c>
      <c r="I2">
        <v>4</v>
      </c>
      <c r="J2">
        <v>3</v>
      </c>
      <c r="K2">
        <v>0</v>
      </c>
      <c r="L2">
        <v>0</v>
      </c>
      <c r="M2">
        <v>32</v>
      </c>
      <c r="N2">
        <v>33</v>
      </c>
      <c r="O2">
        <v>1</v>
      </c>
      <c r="P2">
        <v>3</v>
      </c>
      <c r="Q2">
        <v>33.299999999999997</v>
      </c>
      <c r="R2">
        <v>2</v>
      </c>
      <c r="S2">
        <v>0</v>
      </c>
      <c r="T2">
        <v>100</v>
      </c>
      <c r="U2">
        <v>42</v>
      </c>
      <c r="V2">
        <v>29</v>
      </c>
      <c r="W2">
        <v>59.2</v>
      </c>
      <c r="X2">
        <v>1</v>
      </c>
      <c r="Y2">
        <v>1</v>
      </c>
      <c r="Z2">
        <v>0</v>
      </c>
      <c r="AA2">
        <v>0</v>
      </c>
      <c r="AB2">
        <v>0</v>
      </c>
      <c r="AC2">
        <v>2</v>
      </c>
      <c r="AD2">
        <v>66</v>
      </c>
      <c r="AE2">
        <v>43</v>
      </c>
      <c r="AF2">
        <v>23</v>
      </c>
      <c r="AG2">
        <v>65.099999999999994</v>
      </c>
      <c r="AH2">
        <v>33</v>
      </c>
      <c r="AI2">
        <v>18</v>
      </c>
      <c r="AJ2">
        <v>5</v>
      </c>
      <c r="AK2">
        <v>2</v>
      </c>
      <c r="AL2">
        <v>5</v>
      </c>
      <c r="AM2">
        <v>3</v>
      </c>
      <c r="AN2">
        <v>1</v>
      </c>
      <c r="AO2">
        <v>0</v>
      </c>
      <c r="AP2">
        <v>1</v>
      </c>
      <c r="AQ2">
        <v>0</v>
      </c>
      <c r="AR2">
        <v>0</v>
      </c>
      <c r="AS2">
        <v>0</v>
      </c>
      <c r="AT2">
        <v>47</v>
      </c>
      <c r="AU2">
        <v>16</v>
      </c>
      <c r="AV2">
        <v>5</v>
      </c>
      <c r="AW2">
        <v>3</v>
      </c>
      <c r="AX2">
        <v>43</v>
      </c>
      <c r="AY2">
        <v>25</v>
      </c>
      <c r="AZ2">
        <v>68</v>
      </c>
      <c r="BA2">
        <v>63.2</v>
      </c>
      <c r="BB2">
        <v>39</v>
      </c>
      <c r="BC2">
        <v>2</v>
      </c>
      <c r="BD2">
        <v>5.0999999999999996</v>
      </c>
    </row>
    <row r="3" spans="1:56" x14ac:dyDescent="0.2">
      <c r="A3">
        <v>2</v>
      </c>
      <c r="B3" t="s">
        <v>103</v>
      </c>
      <c r="C3">
        <v>1</v>
      </c>
      <c r="D3">
        <v>1</v>
      </c>
      <c r="E3">
        <v>0</v>
      </c>
      <c r="F3">
        <v>0</v>
      </c>
      <c r="G3">
        <v>0</v>
      </c>
      <c r="H3">
        <v>2</v>
      </c>
      <c r="I3">
        <v>3</v>
      </c>
      <c r="J3">
        <v>1</v>
      </c>
      <c r="K3">
        <v>0</v>
      </c>
      <c r="L3">
        <v>0</v>
      </c>
      <c r="M3">
        <v>28</v>
      </c>
      <c r="N3">
        <v>24</v>
      </c>
      <c r="O3">
        <v>0</v>
      </c>
      <c r="P3">
        <v>5</v>
      </c>
      <c r="Q3">
        <v>0</v>
      </c>
      <c r="R3">
        <v>2</v>
      </c>
      <c r="S3">
        <v>0</v>
      </c>
      <c r="T3">
        <v>100</v>
      </c>
      <c r="U3">
        <v>23</v>
      </c>
      <c r="V3">
        <v>25</v>
      </c>
      <c r="W3">
        <v>47.9</v>
      </c>
      <c r="X3">
        <v>1</v>
      </c>
      <c r="Y3">
        <v>1</v>
      </c>
      <c r="Z3">
        <v>0</v>
      </c>
      <c r="AA3">
        <v>0</v>
      </c>
      <c r="AB3">
        <v>0</v>
      </c>
      <c r="AC3">
        <v>2</v>
      </c>
      <c r="AD3">
        <v>56</v>
      </c>
      <c r="AE3">
        <v>36</v>
      </c>
      <c r="AF3">
        <v>20</v>
      </c>
      <c r="AG3">
        <v>64.3</v>
      </c>
      <c r="AH3">
        <v>35</v>
      </c>
      <c r="AI3">
        <v>19</v>
      </c>
      <c r="AJ3">
        <v>1</v>
      </c>
      <c r="AK3">
        <v>0</v>
      </c>
      <c r="AL3">
        <v>0</v>
      </c>
      <c r="AM3">
        <v>1</v>
      </c>
      <c r="AN3">
        <v>1</v>
      </c>
      <c r="AO3">
        <v>1</v>
      </c>
      <c r="AP3">
        <v>0</v>
      </c>
      <c r="AQ3">
        <v>0</v>
      </c>
      <c r="AR3">
        <v>0</v>
      </c>
      <c r="AS3">
        <v>2</v>
      </c>
      <c r="AT3">
        <v>40</v>
      </c>
      <c r="AU3">
        <v>14</v>
      </c>
      <c r="AV3">
        <v>9</v>
      </c>
      <c r="AW3">
        <v>3</v>
      </c>
      <c r="AX3">
        <v>26</v>
      </c>
      <c r="AY3">
        <v>30</v>
      </c>
      <c r="AZ3">
        <v>56</v>
      </c>
      <c r="BA3">
        <v>46.4</v>
      </c>
      <c r="BB3">
        <v>31</v>
      </c>
      <c r="BC3">
        <v>1</v>
      </c>
      <c r="BD3">
        <v>3.2</v>
      </c>
    </row>
    <row r="4" spans="1:56" x14ac:dyDescent="0.2">
      <c r="A4">
        <v>3</v>
      </c>
      <c r="B4" t="s">
        <v>103</v>
      </c>
      <c r="C4">
        <v>1</v>
      </c>
      <c r="D4">
        <v>1</v>
      </c>
      <c r="E4">
        <v>0</v>
      </c>
      <c r="F4">
        <v>0</v>
      </c>
      <c r="G4">
        <v>0</v>
      </c>
      <c r="H4">
        <v>2</v>
      </c>
      <c r="I4">
        <v>5</v>
      </c>
      <c r="J4">
        <v>4</v>
      </c>
      <c r="K4">
        <v>0</v>
      </c>
      <c r="L4">
        <v>0</v>
      </c>
      <c r="M4">
        <v>28</v>
      </c>
      <c r="N4">
        <v>32</v>
      </c>
      <c r="O4">
        <v>3</v>
      </c>
      <c r="P4">
        <v>5</v>
      </c>
      <c r="Q4">
        <v>60</v>
      </c>
      <c r="R4">
        <v>4</v>
      </c>
      <c r="S4">
        <v>2</v>
      </c>
      <c r="T4">
        <v>50</v>
      </c>
      <c r="U4">
        <v>43</v>
      </c>
      <c r="V4">
        <v>23</v>
      </c>
      <c r="W4">
        <v>65.099999999999994</v>
      </c>
      <c r="X4">
        <v>1</v>
      </c>
      <c r="Y4">
        <v>1</v>
      </c>
      <c r="Z4">
        <v>0</v>
      </c>
      <c r="AA4">
        <v>0</v>
      </c>
      <c r="AB4">
        <v>0</v>
      </c>
      <c r="AC4">
        <v>2</v>
      </c>
      <c r="AD4">
        <v>53</v>
      </c>
      <c r="AE4">
        <v>34</v>
      </c>
      <c r="AF4">
        <v>19</v>
      </c>
      <c r="AG4">
        <v>64.099999999999994</v>
      </c>
      <c r="AH4">
        <v>26</v>
      </c>
      <c r="AI4">
        <v>18</v>
      </c>
      <c r="AJ4">
        <v>3</v>
      </c>
      <c r="AK4">
        <v>0</v>
      </c>
      <c r="AL4">
        <v>5</v>
      </c>
      <c r="AM4">
        <v>1</v>
      </c>
      <c r="AN4">
        <v>1</v>
      </c>
      <c r="AO4">
        <v>0</v>
      </c>
      <c r="AP4">
        <v>1</v>
      </c>
      <c r="AQ4">
        <v>0</v>
      </c>
      <c r="AR4">
        <v>0</v>
      </c>
      <c r="AS4">
        <v>0</v>
      </c>
      <c r="AT4">
        <v>39</v>
      </c>
      <c r="AU4">
        <v>19</v>
      </c>
      <c r="AV4">
        <v>7</v>
      </c>
      <c r="AW4">
        <v>8</v>
      </c>
      <c r="AX4">
        <v>39</v>
      </c>
      <c r="AY4">
        <v>32</v>
      </c>
      <c r="AZ4">
        <v>71</v>
      </c>
      <c r="BA4">
        <v>54.9</v>
      </c>
      <c r="BB4">
        <v>25</v>
      </c>
      <c r="BC4">
        <v>1</v>
      </c>
      <c r="BD4">
        <v>4</v>
      </c>
    </row>
    <row r="5" spans="1:56" x14ac:dyDescent="0.2">
      <c r="A5">
        <v>4</v>
      </c>
      <c r="B5" t="s">
        <v>103</v>
      </c>
      <c r="C5">
        <v>1</v>
      </c>
      <c r="D5">
        <v>1</v>
      </c>
      <c r="E5">
        <v>0</v>
      </c>
      <c r="F5">
        <v>0</v>
      </c>
      <c r="G5">
        <v>0</v>
      </c>
      <c r="H5">
        <v>2</v>
      </c>
      <c r="I5">
        <v>7</v>
      </c>
      <c r="J5">
        <v>3</v>
      </c>
      <c r="K5">
        <v>0</v>
      </c>
      <c r="L5">
        <v>0</v>
      </c>
      <c r="M5">
        <v>34</v>
      </c>
      <c r="N5">
        <v>33</v>
      </c>
      <c r="O5">
        <v>1</v>
      </c>
      <c r="P5">
        <v>4</v>
      </c>
      <c r="Q5">
        <v>25</v>
      </c>
      <c r="R5">
        <v>1</v>
      </c>
      <c r="S5">
        <v>0</v>
      </c>
      <c r="T5">
        <v>100</v>
      </c>
      <c r="U5">
        <v>30</v>
      </c>
      <c r="V5">
        <v>30</v>
      </c>
      <c r="W5">
        <v>50</v>
      </c>
      <c r="X5">
        <v>1</v>
      </c>
      <c r="Y5">
        <v>0</v>
      </c>
      <c r="Z5">
        <v>0</v>
      </c>
      <c r="AA5">
        <v>0</v>
      </c>
      <c r="AB5">
        <v>1</v>
      </c>
      <c r="AC5">
        <v>1</v>
      </c>
      <c r="AD5">
        <v>58</v>
      </c>
      <c r="AE5">
        <v>37</v>
      </c>
      <c r="AF5">
        <v>21</v>
      </c>
      <c r="AG5">
        <v>63.8</v>
      </c>
      <c r="AH5">
        <v>33</v>
      </c>
      <c r="AI5">
        <v>16</v>
      </c>
      <c r="AJ5">
        <v>3</v>
      </c>
      <c r="AK5">
        <v>1</v>
      </c>
      <c r="AL5">
        <v>1</v>
      </c>
      <c r="AM5">
        <v>4</v>
      </c>
      <c r="AN5">
        <v>1</v>
      </c>
      <c r="AO5">
        <v>0</v>
      </c>
      <c r="AP5">
        <v>1</v>
      </c>
      <c r="AQ5">
        <v>0</v>
      </c>
      <c r="AR5">
        <v>0</v>
      </c>
      <c r="AS5">
        <v>0</v>
      </c>
      <c r="AT5">
        <v>36</v>
      </c>
      <c r="AU5">
        <v>14</v>
      </c>
      <c r="AV5">
        <v>19</v>
      </c>
      <c r="AW5">
        <v>5</v>
      </c>
      <c r="AX5">
        <v>29</v>
      </c>
      <c r="AY5">
        <v>35</v>
      </c>
      <c r="AZ5">
        <v>64</v>
      </c>
      <c r="BA5">
        <v>45.3</v>
      </c>
      <c r="BB5">
        <v>28</v>
      </c>
      <c r="BC5">
        <v>1</v>
      </c>
      <c r="BD5">
        <v>3.6</v>
      </c>
    </row>
    <row r="6" spans="1:56" x14ac:dyDescent="0.2">
      <c r="A6">
        <v>5</v>
      </c>
      <c r="B6" t="s">
        <v>103</v>
      </c>
      <c r="C6">
        <v>1</v>
      </c>
      <c r="D6">
        <v>1</v>
      </c>
      <c r="E6">
        <v>0</v>
      </c>
      <c r="F6">
        <v>0</v>
      </c>
      <c r="G6">
        <v>0</v>
      </c>
      <c r="H6">
        <v>2</v>
      </c>
      <c r="I6">
        <v>7</v>
      </c>
      <c r="J6">
        <v>2</v>
      </c>
      <c r="K6">
        <v>0</v>
      </c>
      <c r="L6">
        <v>0</v>
      </c>
      <c r="M6">
        <v>34</v>
      </c>
      <c r="N6">
        <v>28</v>
      </c>
      <c r="O6">
        <v>2</v>
      </c>
      <c r="P6">
        <v>4</v>
      </c>
      <c r="Q6">
        <v>50</v>
      </c>
      <c r="R6">
        <v>4</v>
      </c>
      <c r="S6">
        <v>1</v>
      </c>
      <c r="T6">
        <v>75</v>
      </c>
      <c r="U6">
        <v>42</v>
      </c>
      <c r="V6">
        <v>30</v>
      </c>
      <c r="W6">
        <v>58.3</v>
      </c>
      <c r="X6">
        <v>1</v>
      </c>
      <c r="Y6">
        <v>0</v>
      </c>
      <c r="Z6">
        <v>1</v>
      </c>
      <c r="AA6">
        <v>0</v>
      </c>
      <c r="AB6">
        <v>0</v>
      </c>
      <c r="AC6">
        <v>0</v>
      </c>
      <c r="AD6">
        <v>68</v>
      </c>
      <c r="AE6">
        <v>43</v>
      </c>
      <c r="AF6">
        <v>25</v>
      </c>
      <c r="AG6">
        <v>63.2</v>
      </c>
      <c r="AH6">
        <v>38</v>
      </c>
      <c r="AI6">
        <v>23</v>
      </c>
      <c r="AJ6">
        <v>3</v>
      </c>
      <c r="AK6">
        <v>0</v>
      </c>
      <c r="AL6">
        <v>2</v>
      </c>
      <c r="AM6">
        <v>2</v>
      </c>
      <c r="AN6">
        <v>1</v>
      </c>
      <c r="AO6">
        <v>0</v>
      </c>
      <c r="AP6">
        <v>1</v>
      </c>
      <c r="AQ6">
        <v>0</v>
      </c>
      <c r="AR6">
        <v>0</v>
      </c>
      <c r="AS6">
        <v>0</v>
      </c>
      <c r="AT6">
        <v>35</v>
      </c>
      <c r="AU6">
        <v>14</v>
      </c>
      <c r="AV6">
        <v>10</v>
      </c>
      <c r="AW6">
        <v>7</v>
      </c>
      <c r="AX6">
        <v>22</v>
      </c>
      <c r="AY6">
        <v>25</v>
      </c>
      <c r="AZ6">
        <v>47</v>
      </c>
      <c r="BA6">
        <v>46.8</v>
      </c>
      <c r="BB6">
        <v>28</v>
      </c>
      <c r="BC6">
        <v>0</v>
      </c>
      <c r="BD6">
        <v>0</v>
      </c>
    </row>
    <row r="7" spans="1:56" x14ac:dyDescent="0.2">
      <c r="A7">
        <v>6</v>
      </c>
      <c r="B7" t="s">
        <v>103</v>
      </c>
      <c r="C7">
        <v>1</v>
      </c>
      <c r="D7">
        <v>1</v>
      </c>
      <c r="E7">
        <v>0</v>
      </c>
      <c r="F7">
        <v>0</v>
      </c>
      <c r="G7">
        <v>0</v>
      </c>
      <c r="H7">
        <v>2</v>
      </c>
      <c r="I7">
        <v>3</v>
      </c>
      <c r="J7">
        <v>2</v>
      </c>
      <c r="K7">
        <v>0</v>
      </c>
      <c r="L7">
        <v>0</v>
      </c>
      <c r="M7">
        <v>32</v>
      </c>
      <c r="N7">
        <v>30</v>
      </c>
      <c r="O7">
        <v>0</v>
      </c>
      <c r="P7">
        <v>4</v>
      </c>
      <c r="Q7">
        <v>0</v>
      </c>
      <c r="R7">
        <v>3</v>
      </c>
      <c r="S7">
        <v>0</v>
      </c>
      <c r="T7">
        <v>100</v>
      </c>
      <c r="U7">
        <v>27</v>
      </c>
      <c r="V7">
        <v>39</v>
      </c>
      <c r="W7">
        <v>40.9</v>
      </c>
      <c r="X7">
        <v>1</v>
      </c>
      <c r="Y7">
        <v>1</v>
      </c>
      <c r="Z7">
        <v>0</v>
      </c>
      <c r="AA7">
        <v>0</v>
      </c>
      <c r="AB7">
        <v>0</v>
      </c>
      <c r="AC7">
        <v>2</v>
      </c>
      <c r="AD7">
        <v>58</v>
      </c>
      <c r="AE7">
        <v>35</v>
      </c>
      <c r="AF7">
        <v>23</v>
      </c>
      <c r="AG7">
        <v>60.3</v>
      </c>
      <c r="AH7">
        <v>30</v>
      </c>
      <c r="AI7">
        <v>19</v>
      </c>
      <c r="AJ7">
        <v>3</v>
      </c>
      <c r="AK7">
        <v>2</v>
      </c>
      <c r="AL7">
        <v>2</v>
      </c>
      <c r="AM7">
        <v>2</v>
      </c>
      <c r="AN7">
        <v>1</v>
      </c>
      <c r="AO7">
        <v>0</v>
      </c>
      <c r="AP7">
        <v>1</v>
      </c>
      <c r="AQ7">
        <v>0</v>
      </c>
      <c r="AR7">
        <v>0</v>
      </c>
      <c r="AS7">
        <v>0</v>
      </c>
      <c r="AT7">
        <v>33</v>
      </c>
      <c r="AU7">
        <v>10</v>
      </c>
      <c r="AV7">
        <v>13</v>
      </c>
      <c r="AW7">
        <v>10</v>
      </c>
      <c r="AX7">
        <v>28</v>
      </c>
      <c r="AY7">
        <v>29</v>
      </c>
      <c r="AZ7">
        <v>57</v>
      </c>
      <c r="BA7">
        <v>49.1</v>
      </c>
      <c r="BB7">
        <v>34</v>
      </c>
      <c r="BC7">
        <v>2</v>
      </c>
      <c r="BD7">
        <v>5.9</v>
      </c>
    </row>
    <row r="8" spans="1:56" x14ac:dyDescent="0.2">
      <c r="A8">
        <v>7</v>
      </c>
      <c r="B8" t="s">
        <v>103</v>
      </c>
      <c r="C8">
        <v>1</v>
      </c>
      <c r="D8">
        <v>1</v>
      </c>
      <c r="E8">
        <v>0</v>
      </c>
      <c r="F8">
        <v>0</v>
      </c>
      <c r="G8">
        <v>0</v>
      </c>
      <c r="H8">
        <v>2</v>
      </c>
      <c r="I8">
        <v>5</v>
      </c>
      <c r="J8">
        <v>3</v>
      </c>
      <c r="K8">
        <v>0</v>
      </c>
      <c r="L8">
        <v>0</v>
      </c>
      <c r="M8">
        <v>33</v>
      </c>
      <c r="N8">
        <v>40</v>
      </c>
      <c r="O8">
        <v>0</v>
      </c>
      <c r="P8">
        <v>2</v>
      </c>
      <c r="Q8">
        <v>0</v>
      </c>
      <c r="R8">
        <v>1</v>
      </c>
      <c r="S8">
        <v>0</v>
      </c>
      <c r="T8">
        <v>100</v>
      </c>
      <c r="U8">
        <v>23</v>
      </c>
      <c r="V8">
        <v>36</v>
      </c>
      <c r="W8">
        <v>39</v>
      </c>
      <c r="X8">
        <v>1</v>
      </c>
      <c r="Y8">
        <v>1</v>
      </c>
      <c r="Z8">
        <v>0</v>
      </c>
      <c r="AA8">
        <v>0</v>
      </c>
      <c r="AB8">
        <v>0</v>
      </c>
      <c r="AC8">
        <v>2</v>
      </c>
      <c r="AD8">
        <v>54</v>
      </c>
      <c r="AE8">
        <v>32</v>
      </c>
      <c r="AF8">
        <v>22</v>
      </c>
      <c r="AG8">
        <v>59.3</v>
      </c>
      <c r="AH8">
        <v>25</v>
      </c>
      <c r="AI8">
        <v>18</v>
      </c>
      <c r="AJ8">
        <v>4</v>
      </c>
      <c r="AK8">
        <v>1</v>
      </c>
      <c r="AL8">
        <v>3</v>
      </c>
      <c r="AM8">
        <v>3</v>
      </c>
      <c r="AN8">
        <v>1</v>
      </c>
      <c r="AO8">
        <v>0</v>
      </c>
      <c r="AP8">
        <v>0</v>
      </c>
      <c r="AQ8">
        <v>0</v>
      </c>
      <c r="AR8">
        <v>1</v>
      </c>
      <c r="AS8">
        <v>1</v>
      </c>
      <c r="AT8">
        <v>33</v>
      </c>
      <c r="AU8">
        <v>23</v>
      </c>
      <c r="AV8">
        <v>7</v>
      </c>
      <c r="AW8">
        <v>1</v>
      </c>
      <c r="AX8">
        <v>40</v>
      </c>
      <c r="AY8">
        <v>32</v>
      </c>
      <c r="AZ8">
        <v>72</v>
      </c>
      <c r="BA8">
        <v>55.6</v>
      </c>
      <c r="BB8">
        <v>26</v>
      </c>
      <c r="BC8">
        <v>2</v>
      </c>
      <c r="BD8">
        <v>7.7</v>
      </c>
    </row>
    <row r="9" spans="1:56" x14ac:dyDescent="0.2">
      <c r="A9">
        <v>8</v>
      </c>
      <c r="B9" t="s">
        <v>103</v>
      </c>
      <c r="C9">
        <v>1</v>
      </c>
      <c r="D9">
        <v>1</v>
      </c>
      <c r="E9">
        <v>0</v>
      </c>
      <c r="F9">
        <v>0</v>
      </c>
      <c r="G9">
        <v>0</v>
      </c>
      <c r="H9">
        <v>2</v>
      </c>
      <c r="I9">
        <v>4</v>
      </c>
      <c r="J9">
        <v>3</v>
      </c>
      <c r="K9">
        <v>0</v>
      </c>
      <c r="L9">
        <v>0</v>
      </c>
      <c r="M9">
        <v>32</v>
      </c>
      <c r="N9">
        <v>38</v>
      </c>
      <c r="O9">
        <v>0</v>
      </c>
      <c r="P9">
        <v>0</v>
      </c>
      <c r="Q9">
        <v>0</v>
      </c>
      <c r="R9">
        <v>1</v>
      </c>
      <c r="S9">
        <v>0</v>
      </c>
      <c r="T9">
        <v>100</v>
      </c>
      <c r="U9">
        <v>34</v>
      </c>
      <c r="V9">
        <v>36</v>
      </c>
      <c r="W9">
        <v>48.6</v>
      </c>
      <c r="X9">
        <v>1</v>
      </c>
      <c r="Y9">
        <v>1</v>
      </c>
      <c r="Z9">
        <v>0</v>
      </c>
      <c r="AA9">
        <v>0</v>
      </c>
      <c r="AB9">
        <v>0</v>
      </c>
      <c r="AC9">
        <v>2</v>
      </c>
      <c r="AD9">
        <v>71</v>
      </c>
      <c r="AE9">
        <v>42</v>
      </c>
      <c r="AF9">
        <v>29</v>
      </c>
      <c r="AG9">
        <v>59.2</v>
      </c>
      <c r="AH9">
        <v>36</v>
      </c>
      <c r="AI9">
        <v>24</v>
      </c>
      <c r="AJ9">
        <v>4</v>
      </c>
      <c r="AK9">
        <v>2</v>
      </c>
      <c r="AL9">
        <v>2</v>
      </c>
      <c r="AM9">
        <v>3</v>
      </c>
      <c r="AN9">
        <v>1</v>
      </c>
      <c r="AO9">
        <v>0</v>
      </c>
      <c r="AP9">
        <v>1</v>
      </c>
      <c r="AQ9">
        <v>0</v>
      </c>
      <c r="AR9">
        <v>0</v>
      </c>
      <c r="AS9">
        <v>0</v>
      </c>
      <c r="AT9">
        <v>32</v>
      </c>
      <c r="AU9">
        <v>11</v>
      </c>
      <c r="AV9">
        <v>6</v>
      </c>
      <c r="AW9">
        <v>5</v>
      </c>
      <c r="AX9">
        <v>31</v>
      </c>
      <c r="AY9">
        <v>28</v>
      </c>
      <c r="AZ9">
        <v>59</v>
      </c>
      <c r="BA9">
        <v>52.5</v>
      </c>
      <c r="BB9">
        <v>36</v>
      </c>
      <c r="BC9">
        <v>3</v>
      </c>
      <c r="BD9">
        <v>8.3000000000000007</v>
      </c>
    </row>
    <row r="10" spans="1:56" x14ac:dyDescent="0.2">
      <c r="A10">
        <v>9</v>
      </c>
      <c r="B10" t="s">
        <v>103</v>
      </c>
      <c r="C10">
        <v>1</v>
      </c>
      <c r="D10">
        <v>1</v>
      </c>
      <c r="E10">
        <v>0</v>
      </c>
      <c r="F10">
        <v>0</v>
      </c>
      <c r="G10">
        <v>0</v>
      </c>
      <c r="H10">
        <v>2</v>
      </c>
      <c r="I10">
        <v>6</v>
      </c>
      <c r="J10">
        <v>3</v>
      </c>
      <c r="K10">
        <v>0</v>
      </c>
      <c r="L10">
        <v>0</v>
      </c>
      <c r="M10">
        <v>36</v>
      </c>
      <c r="N10">
        <v>26</v>
      </c>
      <c r="O10">
        <v>0</v>
      </c>
      <c r="P10">
        <v>2</v>
      </c>
      <c r="Q10">
        <v>0</v>
      </c>
      <c r="R10">
        <v>1</v>
      </c>
      <c r="S10">
        <v>1</v>
      </c>
      <c r="T10">
        <v>0</v>
      </c>
      <c r="U10">
        <v>30</v>
      </c>
      <c r="V10">
        <v>34</v>
      </c>
      <c r="W10">
        <v>46.9</v>
      </c>
      <c r="X10">
        <v>1</v>
      </c>
      <c r="Y10">
        <v>1</v>
      </c>
      <c r="Z10">
        <v>0</v>
      </c>
      <c r="AA10">
        <v>0</v>
      </c>
      <c r="AB10">
        <v>0</v>
      </c>
      <c r="AC10">
        <v>2</v>
      </c>
      <c r="AD10">
        <v>88</v>
      </c>
      <c r="AE10">
        <v>52</v>
      </c>
      <c r="AF10">
        <v>36</v>
      </c>
      <c r="AG10">
        <v>59.1</v>
      </c>
      <c r="AH10">
        <v>38</v>
      </c>
      <c r="AI10">
        <v>29</v>
      </c>
      <c r="AJ10">
        <v>9</v>
      </c>
      <c r="AK10">
        <v>4</v>
      </c>
      <c r="AL10">
        <v>5</v>
      </c>
      <c r="AM10">
        <v>3</v>
      </c>
      <c r="AN10">
        <v>1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32</v>
      </c>
      <c r="AU10">
        <v>20</v>
      </c>
      <c r="AV10">
        <v>2</v>
      </c>
      <c r="AW10">
        <v>18</v>
      </c>
      <c r="AX10">
        <v>26</v>
      </c>
      <c r="AY10">
        <v>32</v>
      </c>
      <c r="AZ10">
        <v>58</v>
      </c>
      <c r="BA10">
        <v>44.8</v>
      </c>
      <c r="BB10">
        <v>29</v>
      </c>
      <c r="BC10">
        <v>2</v>
      </c>
      <c r="BD10">
        <v>6.9</v>
      </c>
    </row>
    <row r="11" spans="1:56" x14ac:dyDescent="0.2">
      <c r="A11">
        <v>10</v>
      </c>
      <c r="B11" t="s">
        <v>103</v>
      </c>
      <c r="C11">
        <v>1</v>
      </c>
      <c r="D11">
        <v>1</v>
      </c>
      <c r="E11">
        <v>0</v>
      </c>
      <c r="F11">
        <v>0</v>
      </c>
      <c r="G11">
        <v>0</v>
      </c>
      <c r="H11">
        <v>2</v>
      </c>
      <c r="I11">
        <v>3</v>
      </c>
      <c r="J11">
        <v>1</v>
      </c>
      <c r="K11">
        <v>0</v>
      </c>
      <c r="L11">
        <v>0</v>
      </c>
      <c r="M11">
        <v>25</v>
      </c>
      <c r="N11">
        <v>26</v>
      </c>
      <c r="O11">
        <v>0</v>
      </c>
      <c r="P11">
        <v>2</v>
      </c>
      <c r="Q11">
        <v>0</v>
      </c>
      <c r="R11">
        <v>4</v>
      </c>
      <c r="S11">
        <v>0</v>
      </c>
      <c r="T11">
        <v>100</v>
      </c>
      <c r="U11">
        <v>34</v>
      </c>
      <c r="V11">
        <v>19</v>
      </c>
      <c r="W11">
        <v>64.099999999999994</v>
      </c>
      <c r="X11">
        <v>1</v>
      </c>
      <c r="Y11">
        <v>0</v>
      </c>
      <c r="Z11">
        <v>0</v>
      </c>
      <c r="AA11">
        <v>0</v>
      </c>
      <c r="AB11">
        <v>1</v>
      </c>
      <c r="AC11">
        <v>1</v>
      </c>
      <c r="AD11">
        <v>53</v>
      </c>
      <c r="AE11">
        <v>31</v>
      </c>
      <c r="AF11">
        <v>22</v>
      </c>
      <c r="AG11">
        <v>58.5</v>
      </c>
      <c r="AH11">
        <v>26</v>
      </c>
      <c r="AI11">
        <v>17</v>
      </c>
      <c r="AJ11">
        <v>2</v>
      </c>
      <c r="AK11">
        <v>1</v>
      </c>
      <c r="AL11">
        <v>3</v>
      </c>
      <c r="AM11">
        <v>4</v>
      </c>
      <c r="AN11">
        <v>1</v>
      </c>
      <c r="AO11">
        <v>0</v>
      </c>
      <c r="AP11">
        <v>0</v>
      </c>
      <c r="AQ11">
        <v>0</v>
      </c>
      <c r="AR11">
        <v>1</v>
      </c>
      <c r="AS11">
        <v>1</v>
      </c>
      <c r="AT11">
        <v>32</v>
      </c>
      <c r="AU11">
        <v>15</v>
      </c>
      <c r="AV11">
        <v>7</v>
      </c>
      <c r="AW11">
        <v>1</v>
      </c>
      <c r="AX11">
        <v>36</v>
      </c>
      <c r="AY11">
        <v>34</v>
      </c>
      <c r="AZ11">
        <v>70</v>
      </c>
      <c r="BA11">
        <v>51.4</v>
      </c>
      <c r="BB11">
        <v>23</v>
      </c>
      <c r="BC11">
        <v>2</v>
      </c>
      <c r="BD11">
        <v>8.6999999999999993</v>
      </c>
    </row>
    <row r="12" spans="1:56" x14ac:dyDescent="0.2">
      <c r="A12">
        <v>11</v>
      </c>
      <c r="B12" t="s">
        <v>103</v>
      </c>
      <c r="C12">
        <v>1</v>
      </c>
      <c r="D12">
        <v>1</v>
      </c>
      <c r="E12">
        <v>0</v>
      </c>
      <c r="F12">
        <v>0</v>
      </c>
      <c r="G12">
        <v>0</v>
      </c>
      <c r="H12">
        <v>2</v>
      </c>
      <c r="I12">
        <v>3</v>
      </c>
      <c r="J12">
        <v>1</v>
      </c>
      <c r="K12">
        <v>0</v>
      </c>
      <c r="L12">
        <v>0</v>
      </c>
      <c r="M12">
        <v>30</v>
      </c>
      <c r="N12">
        <v>34</v>
      </c>
      <c r="O12">
        <v>0</v>
      </c>
      <c r="P12">
        <v>3</v>
      </c>
      <c r="Q12">
        <v>0</v>
      </c>
      <c r="R12">
        <v>2</v>
      </c>
      <c r="S12">
        <v>0</v>
      </c>
      <c r="T12">
        <v>100</v>
      </c>
      <c r="U12">
        <v>23</v>
      </c>
      <c r="V12">
        <v>36</v>
      </c>
      <c r="W12">
        <v>39</v>
      </c>
      <c r="X12">
        <v>1</v>
      </c>
      <c r="Y12">
        <v>1</v>
      </c>
      <c r="Z12">
        <v>0</v>
      </c>
      <c r="AA12">
        <v>0</v>
      </c>
      <c r="AB12">
        <v>0</v>
      </c>
      <c r="AC12">
        <v>2</v>
      </c>
      <c r="AD12">
        <v>65</v>
      </c>
      <c r="AE12">
        <v>38</v>
      </c>
      <c r="AF12">
        <v>27</v>
      </c>
      <c r="AG12">
        <v>58.5</v>
      </c>
      <c r="AH12">
        <v>29</v>
      </c>
      <c r="AI12">
        <v>17</v>
      </c>
      <c r="AJ12">
        <v>4</v>
      </c>
      <c r="AK12">
        <v>3</v>
      </c>
      <c r="AL12">
        <v>5</v>
      </c>
      <c r="AM12">
        <v>7</v>
      </c>
      <c r="AN12">
        <v>1</v>
      </c>
      <c r="AO12">
        <v>1</v>
      </c>
      <c r="AP12">
        <v>0</v>
      </c>
      <c r="AQ12">
        <v>0</v>
      </c>
      <c r="AR12">
        <v>0</v>
      </c>
      <c r="AS12">
        <v>2</v>
      </c>
      <c r="AT12">
        <v>30</v>
      </c>
      <c r="AU12">
        <v>18</v>
      </c>
      <c r="AV12">
        <v>6</v>
      </c>
      <c r="AW12">
        <v>4</v>
      </c>
      <c r="AX12">
        <v>34</v>
      </c>
      <c r="AY12">
        <v>19</v>
      </c>
      <c r="AZ12">
        <v>53</v>
      </c>
      <c r="BA12">
        <v>64.099999999999994</v>
      </c>
      <c r="BB12">
        <v>25</v>
      </c>
      <c r="BC12">
        <v>3</v>
      </c>
      <c r="BD12">
        <v>12</v>
      </c>
    </row>
    <row r="13" spans="1:56" x14ac:dyDescent="0.2">
      <c r="A13">
        <v>12</v>
      </c>
      <c r="B13" t="s">
        <v>103</v>
      </c>
      <c r="C13">
        <v>1</v>
      </c>
      <c r="D13">
        <v>1</v>
      </c>
      <c r="E13">
        <v>0</v>
      </c>
      <c r="F13">
        <v>0</v>
      </c>
      <c r="G13">
        <v>0</v>
      </c>
      <c r="H13">
        <v>2</v>
      </c>
      <c r="I13">
        <v>2</v>
      </c>
      <c r="J13">
        <v>0</v>
      </c>
      <c r="K13">
        <v>0</v>
      </c>
      <c r="L13">
        <v>0</v>
      </c>
      <c r="M13">
        <v>27</v>
      </c>
      <c r="N13">
        <v>31</v>
      </c>
      <c r="O13">
        <v>0</v>
      </c>
      <c r="P13">
        <v>3</v>
      </c>
      <c r="Q13">
        <v>0</v>
      </c>
      <c r="R13">
        <v>3</v>
      </c>
      <c r="S13">
        <v>0</v>
      </c>
      <c r="T13">
        <v>100</v>
      </c>
      <c r="U13">
        <v>40</v>
      </c>
      <c r="V13">
        <v>29</v>
      </c>
      <c r="W13">
        <v>58</v>
      </c>
      <c r="X13">
        <v>1</v>
      </c>
      <c r="Y13">
        <v>1</v>
      </c>
      <c r="Z13">
        <v>0</v>
      </c>
      <c r="AA13">
        <v>0</v>
      </c>
      <c r="AB13">
        <v>0</v>
      </c>
      <c r="AC13">
        <v>2</v>
      </c>
      <c r="AD13">
        <v>72</v>
      </c>
      <c r="AE13">
        <v>42</v>
      </c>
      <c r="AF13">
        <v>30</v>
      </c>
      <c r="AG13">
        <v>58.3</v>
      </c>
      <c r="AH13">
        <v>37</v>
      </c>
      <c r="AI13">
        <v>24</v>
      </c>
      <c r="AJ13">
        <v>2</v>
      </c>
      <c r="AK13">
        <v>2</v>
      </c>
      <c r="AL13">
        <v>3</v>
      </c>
      <c r="AM13">
        <v>4</v>
      </c>
      <c r="AN13">
        <v>1</v>
      </c>
      <c r="AO13">
        <v>0</v>
      </c>
      <c r="AP13">
        <v>1</v>
      </c>
      <c r="AQ13">
        <v>0</v>
      </c>
      <c r="AR13">
        <v>0</v>
      </c>
      <c r="AS13">
        <v>0</v>
      </c>
      <c r="AT13">
        <v>29</v>
      </c>
      <c r="AU13">
        <v>14</v>
      </c>
      <c r="AV13">
        <v>2</v>
      </c>
      <c r="AW13">
        <v>2</v>
      </c>
      <c r="AX13">
        <v>28</v>
      </c>
      <c r="AY13">
        <v>29</v>
      </c>
      <c r="AZ13">
        <v>57</v>
      </c>
      <c r="BA13">
        <v>49.1</v>
      </c>
      <c r="BB13">
        <v>31</v>
      </c>
      <c r="BC13">
        <v>1</v>
      </c>
      <c r="BD13">
        <v>3.2</v>
      </c>
    </row>
    <row r="14" spans="1:56" x14ac:dyDescent="0.2">
      <c r="A14">
        <v>13</v>
      </c>
      <c r="B14" t="s">
        <v>103</v>
      </c>
      <c r="C14">
        <v>1</v>
      </c>
      <c r="D14">
        <v>1</v>
      </c>
      <c r="E14">
        <v>0</v>
      </c>
      <c r="F14">
        <v>0</v>
      </c>
      <c r="G14">
        <v>0</v>
      </c>
      <c r="H14">
        <v>2</v>
      </c>
      <c r="I14">
        <v>4</v>
      </c>
      <c r="J14">
        <v>3</v>
      </c>
      <c r="K14">
        <v>0</v>
      </c>
      <c r="L14">
        <v>0</v>
      </c>
      <c r="M14">
        <v>32</v>
      </c>
      <c r="N14">
        <v>28</v>
      </c>
      <c r="O14">
        <v>1</v>
      </c>
      <c r="P14">
        <v>5</v>
      </c>
      <c r="Q14">
        <v>20</v>
      </c>
      <c r="R14">
        <v>4</v>
      </c>
      <c r="S14">
        <v>2</v>
      </c>
      <c r="T14">
        <v>50</v>
      </c>
      <c r="U14">
        <v>31</v>
      </c>
      <c r="V14">
        <v>42</v>
      </c>
      <c r="W14">
        <v>42.5</v>
      </c>
      <c r="X14">
        <v>1</v>
      </c>
      <c r="Y14">
        <v>1</v>
      </c>
      <c r="Z14">
        <v>0</v>
      </c>
      <c r="AA14">
        <v>0</v>
      </c>
      <c r="AB14">
        <v>0</v>
      </c>
      <c r="AC14">
        <v>2</v>
      </c>
      <c r="AD14">
        <v>69</v>
      </c>
      <c r="AE14">
        <v>40</v>
      </c>
      <c r="AF14">
        <v>29</v>
      </c>
      <c r="AG14">
        <v>58</v>
      </c>
      <c r="AH14">
        <v>34</v>
      </c>
      <c r="AI14">
        <v>23</v>
      </c>
      <c r="AJ14">
        <v>1</v>
      </c>
      <c r="AK14">
        <v>4</v>
      </c>
      <c r="AL14">
        <v>5</v>
      </c>
      <c r="AM14">
        <v>2</v>
      </c>
      <c r="AN14">
        <v>1</v>
      </c>
      <c r="AO14">
        <v>0</v>
      </c>
      <c r="AP14">
        <v>1</v>
      </c>
      <c r="AQ14">
        <v>0</v>
      </c>
      <c r="AR14">
        <v>0</v>
      </c>
      <c r="AS14">
        <v>0</v>
      </c>
      <c r="AT14">
        <v>27</v>
      </c>
      <c r="AU14">
        <v>15</v>
      </c>
      <c r="AV14">
        <v>4</v>
      </c>
      <c r="AW14">
        <v>3</v>
      </c>
      <c r="AX14">
        <v>34</v>
      </c>
      <c r="AY14">
        <v>35</v>
      </c>
      <c r="AZ14">
        <v>69</v>
      </c>
      <c r="BA14">
        <v>49.3</v>
      </c>
      <c r="BB14">
        <v>39</v>
      </c>
      <c r="BC14">
        <v>2</v>
      </c>
      <c r="BD14">
        <v>5.0999999999999996</v>
      </c>
    </row>
    <row r="15" spans="1:56" x14ac:dyDescent="0.2">
      <c r="A15">
        <v>14</v>
      </c>
      <c r="B15" t="s">
        <v>103</v>
      </c>
      <c r="C15">
        <v>1</v>
      </c>
      <c r="D15">
        <v>1</v>
      </c>
      <c r="E15">
        <v>0</v>
      </c>
      <c r="F15">
        <v>0</v>
      </c>
      <c r="G15">
        <v>0</v>
      </c>
      <c r="H15">
        <v>2</v>
      </c>
      <c r="I15">
        <v>5</v>
      </c>
      <c r="J15">
        <v>3</v>
      </c>
      <c r="K15">
        <v>0</v>
      </c>
      <c r="L15">
        <v>0</v>
      </c>
      <c r="M15">
        <v>36</v>
      </c>
      <c r="N15">
        <v>21</v>
      </c>
      <c r="O15">
        <v>1</v>
      </c>
      <c r="P15">
        <v>5</v>
      </c>
      <c r="Q15">
        <v>20</v>
      </c>
      <c r="R15">
        <v>9</v>
      </c>
      <c r="S15">
        <v>3</v>
      </c>
      <c r="T15">
        <v>66.7</v>
      </c>
      <c r="U15">
        <v>30</v>
      </c>
      <c r="V15">
        <v>28</v>
      </c>
      <c r="W15">
        <v>51.7</v>
      </c>
      <c r="X15">
        <v>1</v>
      </c>
      <c r="Y15">
        <v>0</v>
      </c>
      <c r="Z15">
        <v>1</v>
      </c>
      <c r="AA15">
        <v>0</v>
      </c>
      <c r="AB15">
        <v>0</v>
      </c>
      <c r="AC15">
        <v>0</v>
      </c>
      <c r="AD15">
        <v>57</v>
      </c>
      <c r="AE15">
        <v>33</v>
      </c>
      <c r="AF15">
        <v>24</v>
      </c>
      <c r="AG15">
        <v>57.9</v>
      </c>
      <c r="AH15">
        <v>27</v>
      </c>
      <c r="AI15">
        <v>22</v>
      </c>
      <c r="AJ15">
        <v>3</v>
      </c>
      <c r="AK15">
        <v>0</v>
      </c>
      <c r="AL15">
        <v>3</v>
      </c>
      <c r="AM15">
        <v>2</v>
      </c>
      <c r="AN15">
        <v>1</v>
      </c>
      <c r="AO15">
        <v>0</v>
      </c>
      <c r="AP15">
        <v>1</v>
      </c>
      <c r="AQ15">
        <v>0</v>
      </c>
      <c r="AR15">
        <v>0</v>
      </c>
      <c r="AS15">
        <v>0</v>
      </c>
      <c r="AT15">
        <v>27</v>
      </c>
      <c r="AU15">
        <v>9</v>
      </c>
      <c r="AV15">
        <v>9</v>
      </c>
      <c r="AW15">
        <v>10</v>
      </c>
      <c r="AX15">
        <v>33</v>
      </c>
      <c r="AY15">
        <v>24</v>
      </c>
      <c r="AZ15">
        <v>57</v>
      </c>
      <c r="BA15">
        <v>57.9</v>
      </c>
      <c r="BB15">
        <v>25</v>
      </c>
      <c r="BC15">
        <v>1</v>
      </c>
      <c r="BD15">
        <v>4</v>
      </c>
    </row>
    <row r="16" spans="1:56" x14ac:dyDescent="0.2">
      <c r="A16">
        <v>15</v>
      </c>
      <c r="B16" t="s">
        <v>103</v>
      </c>
      <c r="C16">
        <v>1</v>
      </c>
      <c r="D16">
        <v>1</v>
      </c>
      <c r="E16">
        <v>0</v>
      </c>
      <c r="F16">
        <v>0</v>
      </c>
      <c r="G16">
        <v>0</v>
      </c>
      <c r="H16">
        <v>2</v>
      </c>
      <c r="I16">
        <v>3</v>
      </c>
      <c r="J16">
        <v>0</v>
      </c>
      <c r="K16">
        <v>0</v>
      </c>
      <c r="L16">
        <v>0</v>
      </c>
      <c r="M16">
        <v>36</v>
      </c>
      <c r="N16">
        <v>31</v>
      </c>
      <c r="O16">
        <v>0</v>
      </c>
      <c r="P16">
        <v>2</v>
      </c>
      <c r="Q16">
        <v>0</v>
      </c>
      <c r="R16">
        <v>1</v>
      </c>
      <c r="S16">
        <v>0</v>
      </c>
      <c r="T16">
        <v>100</v>
      </c>
      <c r="U16">
        <v>41</v>
      </c>
      <c r="V16">
        <v>32</v>
      </c>
      <c r="W16">
        <v>56.2</v>
      </c>
      <c r="X16">
        <v>1</v>
      </c>
      <c r="Y16">
        <v>0</v>
      </c>
      <c r="Z16">
        <v>1</v>
      </c>
      <c r="AA16">
        <v>0</v>
      </c>
      <c r="AB16">
        <v>0</v>
      </c>
      <c r="AC16">
        <v>0</v>
      </c>
      <c r="AD16">
        <v>61</v>
      </c>
      <c r="AE16">
        <v>35</v>
      </c>
      <c r="AF16">
        <v>26</v>
      </c>
      <c r="AG16">
        <v>57.4</v>
      </c>
      <c r="AH16">
        <v>30</v>
      </c>
      <c r="AI16">
        <v>20</v>
      </c>
      <c r="AJ16">
        <v>4</v>
      </c>
      <c r="AK16">
        <v>3</v>
      </c>
      <c r="AL16">
        <v>1</v>
      </c>
      <c r="AM16">
        <v>3</v>
      </c>
      <c r="AN16">
        <v>1</v>
      </c>
      <c r="AO16">
        <v>0</v>
      </c>
      <c r="AP16">
        <v>1</v>
      </c>
      <c r="AQ16">
        <v>0</v>
      </c>
      <c r="AR16">
        <v>0</v>
      </c>
      <c r="AS16">
        <v>0</v>
      </c>
      <c r="AT16">
        <v>27</v>
      </c>
      <c r="AU16">
        <v>15</v>
      </c>
      <c r="AV16">
        <v>1</v>
      </c>
      <c r="AW16">
        <v>3</v>
      </c>
      <c r="AX16">
        <v>30</v>
      </c>
      <c r="AY16">
        <v>34</v>
      </c>
      <c r="AZ16">
        <v>64</v>
      </c>
      <c r="BA16">
        <v>46.9</v>
      </c>
      <c r="BB16">
        <v>30</v>
      </c>
      <c r="BC16">
        <v>0</v>
      </c>
      <c r="BD16">
        <v>0</v>
      </c>
    </row>
    <row r="17" spans="1:56" x14ac:dyDescent="0.2">
      <c r="A17">
        <v>16</v>
      </c>
      <c r="B17" t="s">
        <v>103</v>
      </c>
      <c r="C17">
        <v>1</v>
      </c>
      <c r="D17">
        <v>1</v>
      </c>
      <c r="E17">
        <v>0</v>
      </c>
      <c r="F17">
        <v>0</v>
      </c>
      <c r="G17">
        <v>0</v>
      </c>
      <c r="H17">
        <v>2</v>
      </c>
      <c r="I17">
        <v>5</v>
      </c>
      <c r="J17">
        <v>2</v>
      </c>
      <c r="K17">
        <v>0</v>
      </c>
      <c r="L17">
        <v>0</v>
      </c>
      <c r="M17">
        <v>26</v>
      </c>
      <c r="N17">
        <v>26</v>
      </c>
      <c r="O17">
        <v>2</v>
      </c>
      <c r="P17">
        <v>4</v>
      </c>
      <c r="Q17">
        <v>50</v>
      </c>
      <c r="R17">
        <v>1</v>
      </c>
      <c r="S17">
        <v>0</v>
      </c>
      <c r="T17">
        <v>100</v>
      </c>
      <c r="U17">
        <v>34</v>
      </c>
      <c r="V17">
        <v>27</v>
      </c>
      <c r="W17">
        <v>55.7</v>
      </c>
      <c r="X17">
        <v>1</v>
      </c>
      <c r="Y17">
        <v>1</v>
      </c>
      <c r="Z17">
        <v>0</v>
      </c>
      <c r="AA17">
        <v>0</v>
      </c>
      <c r="AB17">
        <v>0</v>
      </c>
      <c r="AC17">
        <v>2</v>
      </c>
      <c r="AD17">
        <v>61</v>
      </c>
      <c r="AE17">
        <v>35</v>
      </c>
      <c r="AF17">
        <v>26</v>
      </c>
      <c r="AG17">
        <v>57.4</v>
      </c>
      <c r="AH17">
        <v>27</v>
      </c>
      <c r="AI17">
        <v>20</v>
      </c>
      <c r="AJ17">
        <v>1</v>
      </c>
      <c r="AK17">
        <v>2</v>
      </c>
      <c r="AL17">
        <v>7</v>
      </c>
      <c r="AM17">
        <v>4</v>
      </c>
      <c r="AN17">
        <v>1</v>
      </c>
      <c r="AO17">
        <v>0</v>
      </c>
      <c r="AP17">
        <v>1</v>
      </c>
      <c r="AQ17">
        <v>0</v>
      </c>
      <c r="AR17">
        <v>0</v>
      </c>
      <c r="AS17">
        <v>0</v>
      </c>
      <c r="AT17">
        <v>26</v>
      </c>
      <c r="AU17">
        <v>10</v>
      </c>
      <c r="AV17">
        <v>6</v>
      </c>
      <c r="AW17">
        <v>11</v>
      </c>
      <c r="AX17">
        <v>35</v>
      </c>
      <c r="AY17">
        <v>30</v>
      </c>
      <c r="AZ17">
        <v>65</v>
      </c>
      <c r="BA17">
        <v>53.8</v>
      </c>
      <c r="BB17">
        <v>32</v>
      </c>
      <c r="BC17">
        <v>2</v>
      </c>
      <c r="BD17">
        <v>6.3</v>
      </c>
    </row>
    <row r="18" spans="1:56" x14ac:dyDescent="0.2">
      <c r="A18">
        <v>17</v>
      </c>
      <c r="B18" t="s">
        <v>103</v>
      </c>
      <c r="C18">
        <v>1</v>
      </c>
      <c r="D18">
        <v>1</v>
      </c>
      <c r="E18">
        <v>0</v>
      </c>
      <c r="F18">
        <v>0</v>
      </c>
      <c r="G18">
        <v>0</v>
      </c>
      <c r="H18">
        <v>2</v>
      </c>
      <c r="I18">
        <v>2</v>
      </c>
      <c r="J18">
        <v>1</v>
      </c>
      <c r="K18">
        <v>0</v>
      </c>
      <c r="L18">
        <v>0</v>
      </c>
      <c r="M18">
        <v>26</v>
      </c>
      <c r="N18">
        <v>30</v>
      </c>
      <c r="O18">
        <v>0</v>
      </c>
      <c r="P18">
        <v>2</v>
      </c>
      <c r="Q18">
        <v>0</v>
      </c>
      <c r="R18">
        <v>3</v>
      </c>
      <c r="S18">
        <v>0</v>
      </c>
      <c r="T18">
        <v>100</v>
      </c>
      <c r="U18">
        <v>34</v>
      </c>
      <c r="V18">
        <v>29</v>
      </c>
      <c r="W18">
        <v>54</v>
      </c>
      <c r="X18">
        <v>1</v>
      </c>
      <c r="Y18">
        <v>0</v>
      </c>
      <c r="Z18">
        <v>1</v>
      </c>
      <c r="AA18">
        <v>0</v>
      </c>
      <c r="AB18">
        <v>0</v>
      </c>
      <c r="AC18">
        <v>0</v>
      </c>
      <c r="AD18">
        <v>75</v>
      </c>
      <c r="AE18">
        <v>43</v>
      </c>
      <c r="AF18">
        <v>32</v>
      </c>
      <c r="AG18">
        <v>57.3</v>
      </c>
      <c r="AH18">
        <v>32</v>
      </c>
      <c r="AI18">
        <v>25</v>
      </c>
      <c r="AJ18">
        <v>7</v>
      </c>
      <c r="AK18">
        <v>0</v>
      </c>
      <c r="AL18">
        <v>4</v>
      </c>
      <c r="AM18">
        <v>7</v>
      </c>
      <c r="AN18">
        <v>1</v>
      </c>
      <c r="AO18">
        <v>1</v>
      </c>
      <c r="AP18">
        <v>0</v>
      </c>
      <c r="AQ18">
        <v>0</v>
      </c>
      <c r="AR18">
        <v>0</v>
      </c>
      <c r="AS18">
        <v>2</v>
      </c>
      <c r="AT18">
        <v>26</v>
      </c>
      <c r="AU18">
        <v>10</v>
      </c>
      <c r="AV18">
        <v>15</v>
      </c>
      <c r="AW18">
        <v>7</v>
      </c>
      <c r="AX18">
        <v>41</v>
      </c>
      <c r="AY18">
        <v>32</v>
      </c>
      <c r="AZ18">
        <v>73</v>
      </c>
      <c r="BA18">
        <v>56.2</v>
      </c>
      <c r="BB18">
        <v>36</v>
      </c>
      <c r="BC18">
        <v>3</v>
      </c>
      <c r="BD18">
        <v>8.3000000000000007</v>
      </c>
    </row>
    <row r="19" spans="1:56" x14ac:dyDescent="0.2">
      <c r="A19">
        <v>18</v>
      </c>
      <c r="B19" t="s">
        <v>103</v>
      </c>
      <c r="C19">
        <v>1</v>
      </c>
      <c r="D19">
        <v>1</v>
      </c>
      <c r="E19">
        <v>0</v>
      </c>
      <c r="F19">
        <v>0</v>
      </c>
      <c r="G19">
        <v>0</v>
      </c>
      <c r="H19">
        <v>2</v>
      </c>
      <c r="I19">
        <v>4</v>
      </c>
      <c r="J19">
        <v>2</v>
      </c>
      <c r="K19">
        <v>0</v>
      </c>
      <c r="L19">
        <v>0</v>
      </c>
      <c r="M19">
        <v>29</v>
      </c>
      <c r="N19">
        <v>22</v>
      </c>
      <c r="O19">
        <v>0</v>
      </c>
      <c r="P19">
        <v>2</v>
      </c>
      <c r="Q19">
        <v>0</v>
      </c>
      <c r="R19">
        <v>0</v>
      </c>
      <c r="S19">
        <v>0</v>
      </c>
      <c r="T19">
        <v>0</v>
      </c>
      <c r="U19">
        <v>31</v>
      </c>
      <c r="V19">
        <v>25</v>
      </c>
      <c r="W19">
        <v>55.4</v>
      </c>
      <c r="X19">
        <v>1</v>
      </c>
      <c r="Y19">
        <v>0</v>
      </c>
      <c r="Z19">
        <v>1</v>
      </c>
      <c r="AA19">
        <v>0</v>
      </c>
      <c r="AB19">
        <v>0</v>
      </c>
      <c r="AC19">
        <v>0</v>
      </c>
      <c r="AD19">
        <v>55</v>
      </c>
      <c r="AE19">
        <v>31</v>
      </c>
      <c r="AF19">
        <v>24</v>
      </c>
      <c r="AG19">
        <v>56.4</v>
      </c>
      <c r="AH19">
        <v>31</v>
      </c>
      <c r="AI19">
        <v>21</v>
      </c>
      <c r="AJ19">
        <v>0</v>
      </c>
      <c r="AK19">
        <v>1</v>
      </c>
      <c r="AL19">
        <v>0</v>
      </c>
      <c r="AM19">
        <v>2</v>
      </c>
      <c r="AN19">
        <v>1</v>
      </c>
      <c r="AO19">
        <v>0</v>
      </c>
      <c r="AP19">
        <v>1</v>
      </c>
      <c r="AQ19">
        <v>0</v>
      </c>
      <c r="AR19">
        <v>0</v>
      </c>
      <c r="AS19">
        <v>0</v>
      </c>
      <c r="AT19">
        <v>25</v>
      </c>
      <c r="AU19">
        <v>9</v>
      </c>
      <c r="AV19">
        <v>2</v>
      </c>
      <c r="AW19">
        <v>9</v>
      </c>
      <c r="AX19">
        <v>31</v>
      </c>
      <c r="AY19">
        <v>25</v>
      </c>
      <c r="AZ19">
        <v>56</v>
      </c>
      <c r="BA19">
        <v>55.4</v>
      </c>
      <c r="BB19">
        <v>37</v>
      </c>
      <c r="BC19">
        <v>3</v>
      </c>
      <c r="BD19">
        <v>8.1</v>
      </c>
    </row>
    <row r="20" spans="1:56" x14ac:dyDescent="0.2">
      <c r="A20">
        <v>19</v>
      </c>
      <c r="B20" t="s">
        <v>103</v>
      </c>
      <c r="C20">
        <v>1</v>
      </c>
      <c r="D20">
        <v>1</v>
      </c>
      <c r="E20">
        <v>0</v>
      </c>
      <c r="F20">
        <v>0</v>
      </c>
      <c r="G20">
        <v>0</v>
      </c>
      <c r="H20">
        <v>2</v>
      </c>
      <c r="I20">
        <v>5</v>
      </c>
      <c r="J20">
        <v>1</v>
      </c>
      <c r="K20">
        <v>0</v>
      </c>
      <c r="L20">
        <v>0</v>
      </c>
      <c r="M20">
        <v>30</v>
      </c>
      <c r="N20">
        <v>23</v>
      </c>
      <c r="O20">
        <v>3</v>
      </c>
      <c r="P20">
        <v>5</v>
      </c>
      <c r="Q20">
        <v>60</v>
      </c>
      <c r="R20">
        <v>1</v>
      </c>
      <c r="S20">
        <v>0</v>
      </c>
      <c r="T20">
        <v>100</v>
      </c>
      <c r="U20">
        <v>29</v>
      </c>
      <c r="V20">
        <v>29</v>
      </c>
      <c r="W20">
        <v>50</v>
      </c>
      <c r="X20">
        <v>1</v>
      </c>
      <c r="Y20">
        <v>1</v>
      </c>
      <c r="Z20">
        <v>0</v>
      </c>
      <c r="AA20">
        <v>0</v>
      </c>
      <c r="AB20">
        <v>0</v>
      </c>
      <c r="AC20">
        <v>2</v>
      </c>
      <c r="AD20">
        <v>64</v>
      </c>
      <c r="AE20">
        <v>36</v>
      </c>
      <c r="AF20">
        <v>28</v>
      </c>
      <c r="AG20">
        <v>56.3</v>
      </c>
      <c r="AH20">
        <v>26</v>
      </c>
      <c r="AI20">
        <v>22</v>
      </c>
      <c r="AJ20">
        <v>5</v>
      </c>
      <c r="AK20">
        <v>3</v>
      </c>
      <c r="AL20">
        <v>5</v>
      </c>
      <c r="AM20">
        <v>3</v>
      </c>
      <c r="AN20">
        <v>1</v>
      </c>
      <c r="AO20">
        <v>0</v>
      </c>
      <c r="AP20">
        <v>0</v>
      </c>
      <c r="AQ20">
        <v>0</v>
      </c>
      <c r="AR20">
        <v>1</v>
      </c>
      <c r="AS20">
        <v>1</v>
      </c>
      <c r="AT20">
        <v>25</v>
      </c>
      <c r="AU20">
        <v>25</v>
      </c>
      <c r="AV20">
        <v>12</v>
      </c>
      <c r="AW20">
        <v>9</v>
      </c>
      <c r="AX20">
        <v>26</v>
      </c>
      <c r="AY20">
        <v>43</v>
      </c>
      <c r="AZ20">
        <v>69</v>
      </c>
      <c r="BA20">
        <v>37.700000000000003</v>
      </c>
      <c r="BB20">
        <v>27</v>
      </c>
      <c r="BC20">
        <v>3</v>
      </c>
      <c r="BD20">
        <v>11.1</v>
      </c>
    </row>
    <row r="21" spans="1:56" x14ac:dyDescent="0.2">
      <c r="A21">
        <v>20</v>
      </c>
      <c r="B21" t="s">
        <v>103</v>
      </c>
      <c r="C21">
        <v>1</v>
      </c>
      <c r="D21">
        <v>1</v>
      </c>
      <c r="E21">
        <v>0</v>
      </c>
      <c r="F21">
        <v>0</v>
      </c>
      <c r="G21">
        <v>0</v>
      </c>
      <c r="H21">
        <v>2</v>
      </c>
      <c r="I21">
        <v>5</v>
      </c>
      <c r="J21">
        <v>0</v>
      </c>
      <c r="K21">
        <v>0</v>
      </c>
      <c r="L21">
        <v>0</v>
      </c>
      <c r="M21">
        <v>27</v>
      </c>
      <c r="N21">
        <v>27</v>
      </c>
      <c r="O21">
        <v>1</v>
      </c>
      <c r="P21">
        <v>4</v>
      </c>
      <c r="Q21">
        <v>25</v>
      </c>
      <c r="R21">
        <v>6</v>
      </c>
      <c r="S21">
        <v>0</v>
      </c>
      <c r="T21">
        <v>100</v>
      </c>
      <c r="U21">
        <v>38</v>
      </c>
      <c r="V21">
        <v>27</v>
      </c>
      <c r="W21">
        <v>58.5</v>
      </c>
      <c r="X21">
        <v>1</v>
      </c>
      <c r="Y21">
        <v>1</v>
      </c>
      <c r="Z21">
        <v>0</v>
      </c>
      <c r="AA21">
        <v>0</v>
      </c>
      <c r="AB21">
        <v>0</v>
      </c>
      <c r="AC21">
        <v>2</v>
      </c>
      <c r="AD21">
        <v>73</v>
      </c>
      <c r="AE21">
        <v>41</v>
      </c>
      <c r="AF21">
        <v>32</v>
      </c>
      <c r="AG21">
        <v>56.2</v>
      </c>
      <c r="AH21">
        <v>38</v>
      </c>
      <c r="AI21">
        <v>30</v>
      </c>
      <c r="AJ21">
        <v>2</v>
      </c>
      <c r="AK21">
        <v>1</v>
      </c>
      <c r="AL21">
        <v>1</v>
      </c>
      <c r="AM21">
        <v>1</v>
      </c>
      <c r="AN21">
        <v>1</v>
      </c>
      <c r="AO21">
        <v>0</v>
      </c>
      <c r="AP21">
        <v>1</v>
      </c>
      <c r="AQ21">
        <v>0</v>
      </c>
      <c r="AR21">
        <v>0</v>
      </c>
      <c r="AS21">
        <v>0</v>
      </c>
      <c r="AT21">
        <v>25</v>
      </c>
      <c r="AU21">
        <v>19</v>
      </c>
      <c r="AV21">
        <v>4</v>
      </c>
      <c r="AW21">
        <v>7</v>
      </c>
      <c r="AX21">
        <v>27</v>
      </c>
      <c r="AY21">
        <v>26</v>
      </c>
      <c r="AZ21">
        <v>53</v>
      </c>
      <c r="BA21">
        <v>50.9</v>
      </c>
      <c r="BB21">
        <v>27</v>
      </c>
      <c r="BC21">
        <v>2</v>
      </c>
      <c r="BD21">
        <v>7.4</v>
      </c>
    </row>
    <row r="22" spans="1:56" x14ac:dyDescent="0.2">
      <c r="A22">
        <v>21</v>
      </c>
      <c r="B22" t="s">
        <v>103</v>
      </c>
      <c r="C22">
        <v>1</v>
      </c>
      <c r="D22">
        <v>1</v>
      </c>
      <c r="E22">
        <v>0</v>
      </c>
      <c r="F22">
        <v>0</v>
      </c>
      <c r="G22">
        <v>0</v>
      </c>
      <c r="H22">
        <v>2</v>
      </c>
      <c r="I22">
        <v>5</v>
      </c>
      <c r="J22">
        <v>2</v>
      </c>
      <c r="K22">
        <v>0</v>
      </c>
      <c r="L22">
        <v>0</v>
      </c>
      <c r="M22">
        <v>21</v>
      </c>
      <c r="N22">
        <v>35</v>
      </c>
      <c r="O22">
        <v>1</v>
      </c>
      <c r="P22">
        <v>4</v>
      </c>
      <c r="Q22">
        <v>25</v>
      </c>
      <c r="R22">
        <v>2</v>
      </c>
      <c r="S22">
        <v>0</v>
      </c>
      <c r="T22">
        <v>100</v>
      </c>
      <c r="U22">
        <v>27</v>
      </c>
      <c r="V22">
        <v>29</v>
      </c>
      <c r="W22">
        <v>48.2</v>
      </c>
      <c r="X22">
        <v>1</v>
      </c>
      <c r="Y22">
        <v>0</v>
      </c>
      <c r="Z22">
        <v>1</v>
      </c>
      <c r="AA22">
        <v>0</v>
      </c>
      <c r="AB22">
        <v>0</v>
      </c>
      <c r="AC22">
        <v>0</v>
      </c>
      <c r="AD22">
        <v>50</v>
      </c>
      <c r="AE22">
        <v>28</v>
      </c>
      <c r="AF22">
        <v>22</v>
      </c>
      <c r="AG22">
        <v>56</v>
      </c>
      <c r="AH22">
        <v>23</v>
      </c>
      <c r="AI22">
        <v>16</v>
      </c>
      <c r="AJ22">
        <v>1</v>
      </c>
      <c r="AK22">
        <v>1</v>
      </c>
      <c r="AL22">
        <v>4</v>
      </c>
      <c r="AM22">
        <v>5</v>
      </c>
      <c r="AN22">
        <v>1</v>
      </c>
      <c r="AO22">
        <v>1</v>
      </c>
      <c r="AP22">
        <v>0</v>
      </c>
      <c r="AQ22">
        <v>0</v>
      </c>
      <c r="AR22">
        <v>0</v>
      </c>
      <c r="AS22">
        <v>2</v>
      </c>
      <c r="AT22">
        <v>25</v>
      </c>
      <c r="AU22">
        <v>10</v>
      </c>
      <c r="AV22">
        <v>7</v>
      </c>
      <c r="AW22">
        <v>4</v>
      </c>
      <c r="AX22">
        <v>25</v>
      </c>
      <c r="AY22">
        <v>20</v>
      </c>
      <c r="AZ22">
        <v>45</v>
      </c>
      <c r="BA22">
        <v>55.6</v>
      </c>
      <c r="BB22">
        <v>24</v>
      </c>
      <c r="BC22">
        <v>2</v>
      </c>
      <c r="BD22">
        <v>8.3000000000000007</v>
      </c>
    </row>
    <row r="23" spans="1:56" x14ac:dyDescent="0.2">
      <c r="A23">
        <v>22</v>
      </c>
      <c r="B23" t="s">
        <v>103</v>
      </c>
      <c r="C23">
        <v>1</v>
      </c>
      <c r="D23">
        <v>1</v>
      </c>
      <c r="E23">
        <v>0</v>
      </c>
      <c r="F23">
        <v>0</v>
      </c>
      <c r="G23">
        <v>0</v>
      </c>
      <c r="H23">
        <v>2</v>
      </c>
      <c r="I23">
        <v>4</v>
      </c>
      <c r="J23">
        <v>0</v>
      </c>
      <c r="K23">
        <v>0</v>
      </c>
      <c r="L23">
        <v>0</v>
      </c>
      <c r="M23">
        <v>23</v>
      </c>
      <c r="N23">
        <v>25</v>
      </c>
      <c r="O23">
        <v>2</v>
      </c>
      <c r="P23">
        <v>6</v>
      </c>
      <c r="Q23">
        <v>33.299999999999997</v>
      </c>
      <c r="R23">
        <v>4</v>
      </c>
      <c r="S23">
        <v>0</v>
      </c>
      <c r="T23">
        <v>100</v>
      </c>
      <c r="U23">
        <v>25</v>
      </c>
      <c r="V23">
        <v>25</v>
      </c>
      <c r="W23">
        <v>50</v>
      </c>
      <c r="X23">
        <v>1</v>
      </c>
      <c r="Y23">
        <v>1</v>
      </c>
      <c r="Z23">
        <v>0</v>
      </c>
      <c r="AA23">
        <v>0</v>
      </c>
      <c r="AB23">
        <v>0</v>
      </c>
      <c r="AC23">
        <v>2</v>
      </c>
      <c r="AD23">
        <v>61</v>
      </c>
      <c r="AE23">
        <v>34</v>
      </c>
      <c r="AF23">
        <v>27</v>
      </c>
      <c r="AG23">
        <v>55.7</v>
      </c>
      <c r="AH23">
        <v>28</v>
      </c>
      <c r="AI23">
        <v>24</v>
      </c>
      <c r="AJ23">
        <v>4</v>
      </c>
      <c r="AK23">
        <v>3</v>
      </c>
      <c r="AL23">
        <v>2</v>
      </c>
      <c r="AM23">
        <v>0</v>
      </c>
      <c r="AN23">
        <v>1</v>
      </c>
      <c r="AO23">
        <v>0</v>
      </c>
      <c r="AP23">
        <v>1</v>
      </c>
      <c r="AQ23">
        <v>0</v>
      </c>
      <c r="AR23">
        <v>0</v>
      </c>
      <c r="AS23">
        <v>0</v>
      </c>
      <c r="AT23">
        <v>24</v>
      </c>
      <c r="AU23">
        <v>7</v>
      </c>
      <c r="AV23">
        <v>5</v>
      </c>
      <c r="AW23">
        <v>3</v>
      </c>
      <c r="AX23">
        <v>26</v>
      </c>
      <c r="AY23">
        <v>26</v>
      </c>
      <c r="AZ23">
        <v>52</v>
      </c>
      <c r="BA23">
        <v>50</v>
      </c>
      <c r="BB23">
        <v>33</v>
      </c>
      <c r="BC23">
        <v>3</v>
      </c>
      <c r="BD23">
        <v>9.1</v>
      </c>
    </row>
    <row r="24" spans="1:56" x14ac:dyDescent="0.2">
      <c r="A24">
        <v>23</v>
      </c>
      <c r="B24" t="s">
        <v>103</v>
      </c>
      <c r="C24">
        <v>1</v>
      </c>
      <c r="D24">
        <v>1</v>
      </c>
      <c r="E24">
        <v>0</v>
      </c>
      <c r="F24">
        <v>0</v>
      </c>
      <c r="G24">
        <v>0</v>
      </c>
      <c r="H24">
        <v>2</v>
      </c>
      <c r="I24">
        <v>5</v>
      </c>
      <c r="J24">
        <v>1</v>
      </c>
      <c r="K24">
        <v>0</v>
      </c>
      <c r="L24">
        <v>0</v>
      </c>
      <c r="M24">
        <v>36</v>
      </c>
      <c r="N24">
        <v>29</v>
      </c>
      <c r="O24">
        <v>1</v>
      </c>
      <c r="P24">
        <v>5</v>
      </c>
      <c r="Q24">
        <v>20</v>
      </c>
      <c r="R24">
        <v>4</v>
      </c>
      <c r="S24">
        <v>0</v>
      </c>
      <c r="T24">
        <v>100</v>
      </c>
      <c r="U24">
        <v>27</v>
      </c>
      <c r="V24">
        <v>30</v>
      </c>
      <c r="W24">
        <v>47.4</v>
      </c>
      <c r="X24">
        <v>1</v>
      </c>
      <c r="Y24">
        <v>0</v>
      </c>
      <c r="Z24">
        <v>0</v>
      </c>
      <c r="AA24">
        <v>0</v>
      </c>
      <c r="AB24">
        <v>1</v>
      </c>
      <c r="AC24">
        <v>1</v>
      </c>
      <c r="AD24">
        <v>72</v>
      </c>
      <c r="AE24">
        <v>40</v>
      </c>
      <c r="AF24">
        <v>32</v>
      </c>
      <c r="AG24">
        <v>55.6</v>
      </c>
      <c r="AH24">
        <v>26</v>
      </c>
      <c r="AI24">
        <v>26</v>
      </c>
      <c r="AJ24">
        <v>8</v>
      </c>
      <c r="AK24">
        <v>3</v>
      </c>
      <c r="AL24">
        <v>6</v>
      </c>
      <c r="AM24">
        <v>3</v>
      </c>
      <c r="AN24">
        <v>1</v>
      </c>
      <c r="AO24">
        <v>0</v>
      </c>
      <c r="AP24">
        <v>0</v>
      </c>
      <c r="AQ24">
        <v>0</v>
      </c>
      <c r="AR24">
        <v>1</v>
      </c>
      <c r="AS24">
        <v>1</v>
      </c>
      <c r="AT24">
        <v>24</v>
      </c>
      <c r="AU24">
        <v>14</v>
      </c>
      <c r="AV24">
        <v>4</v>
      </c>
      <c r="AW24">
        <v>13</v>
      </c>
      <c r="AX24">
        <v>41</v>
      </c>
      <c r="AY24">
        <v>33</v>
      </c>
      <c r="AZ24">
        <v>74</v>
      </c>
      <c r="BA24">
        <v>55.4</v>
      </c>
      <c r="BB24">
        <v>39</v>
      </c>
      <c r="BC24">
        <v>4</v>
      </c>
      <c r="BD24">
        <v>10.3</v>
      </c>
    </row>
    <row r="25" spans="1:56" x14ac:dyDescent="0.2">
      <c r="A25">
        <v>24</v>
      </c>
      <c r="B25" t="s">
        <v>103</v>
      </c>
      <c r="C25">
        <v>1</v>
      </c>
      <c r="D25">
        <v>1</v>
      </c>
      <c r="E25">
        <v>0</v>
      </c>
      <c r="F25">
        <v>0</v>
      </c>
      <c r="G25">
        <v>0</v>
      </c>
      <c r="H25">
        <v>2</v>
      </c>
      <c r="I25">
        <v>4</v>
      </c>
      <c r="J25">
        <v>3</v>
      </c>
      <c r="K25">
        <v>0</v>
      </c>
      <c r="L25">
        <v>0</v>
      </c>
      <c r="M25">
        <v>21</v>
      </c>
      <c r="N25">
        <v>35</v>
      </c>
      <c r="O25">
        <v>1</v>
      </c>
      <c r="P25">
        <v>4</v>
      </c>
      <c r="Q25">
        <v>25</v>
      </c>
      <c r="R25">
        <v>5</v>
      </c>
      <c r="S25">
        <v>1</v>
      </c>
      <c r="T25">
        <v>80</v>
      </c>
      <c r="U25">
        <v>35</v>
      </c>
      <c r="V25">
        <v>26</v>
      </c>
      <c r="W25">
        <v>57.4</v>
      </c>
      <c r="X25">
        <v>1</v>
      </c>
      <c r="Y25">
        <v>1</v>
      </c>
      <c r="Z25">
        <v>0</v>
      </c>
      <c r="AA25">
        <v>0</v>
      </c>
      <c r="AB25">
        <v>0</v>
      </c>
      <c r="AC25">
        <v>2</v>
      </c>
      <c r="AD25">
        <v>45</v>
      </c>
      <c r="AE25">
        <v>25</v>
      </c>
      <c r="AF25">
        <v>20</v>
      </c>
      <c r="AG25">
        <v>55.6</v>
      </c>
      <c r="AH25">
        <v>24</v>
      </c>
      <c r="AI25">
        <v>18</v>
      </c>
      <c r="AJ25">
        <v>0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0</v>
      </c>
      <c r="AQ25">
        <v>0</v>
      </c>
      <c r="AR25">
        <v>0</v>
      </c>
      <c r="AS25">
        <v>2</v>
      </c>
      <c r="AT25">
        <v>23</v>
      </c>
      <c r="AU25">
        <v>18</v>
      </c>
      <c r="AV25">
        <v>13</v>
      </c>
      <c r="AW25">
        <v>6</v>
      </c>
      <c r="AX25">
        <v>23</v>
      </c>
      <c r="AY25">
        <v>25</v>
      </c>
      <c r="AZ25">
        <v>48</v>
      </c>
      <c r="BA25">
        <v>47.9</v>
      </c>
      <c r="BB25">
        <v>28</v>
      </c>
      <c r="BC25">
        <v>3</v>
      </c>
      <c r="BD25">
        <v>10.7</v>
      </c>
    </row>
    <row r="26" spans="1:56" x14ac:dyDescent="0.2">
      <c r="A26">
        <v>25</v>
      </c>
      <c r="B26" t="s">
        <v>103</v>
      </c>
      <c r="C26">
        <v>1</v>
      </c>
      <c r="D26">
        <v>1</v>
      </c>
      <c r="E26">
        <v>0</v>
      </c>
      <c r="F26">
        <v>0</v>
      </c>
      <c r="G26">
        <v>0</v>
      </c>
      <c r="H26">
        <v>2</v>
      </c>
      <c r="I26">
        <v>3</v>
      </c>
      <c r="J26">
        <v>1</v>
      </c>
      <c r="K26">
        <v>0</v>
      </c>
      <c r="L26">
        <v>0</v>
      </c>
      <c r="M26">
        <v>31</v>
      </c>
      <c r="N26">
        <v>25</v>
      </c>
      <c r="O26">
        <v>0</v>
      </c>
      <c r="P26">
        <v>3</v>
      </c>
      <c r="Q26">
        <v>0</v>
      </c>
      <c r="R26">
        <v>2</v>
      </c>
      <c r="S26">
        <v>0</v>
      </c>
      <c r="T26">
        <v>100</v>
      </c>
      <c r="U26">
        <v>35</v>
      </c>
      <c r="V26">
        <v>23</v>
      </c>
      <c r="W26">
        <v>60.3</v>
      </c>
      <c r="X26">
        <v>1</v>
      </c>
      <c r="Y26">
        <v>0</v>
      </c>
      <c r="Z26">
        <v>0</v>
      </c>
      <c r="AA26">
        <v>0</v>
      </c>
      <c r="AB26">
        <v>1</v>
      </c>
      <c r="AC26">
        <v>1</v>
      </c>
      <c r="AD26">
        <v>74</v>
      </c>
      <c r="AE26">
        <v>41</v>
      </c>
      <c r="AF26">
        <v>33</v>
      </c>
      <c r="AG26">
        <v>55.4</v>
      </c>
      <c r="AH26">
        <v>33</v>
      </c>
      <c r="AI26">
        <v>28</v>
      </c>
      <c r="AJ26">
        <v>6</v>
      </c>
      <c r="AK26">
        <v>2</v>
      </c>
      <c r="AL26">
        <v>2</v>
      </c>
      <c r="AM26">
        <v>3</v>
      </c>
      <c r="AN26">
        <v>1</v>
      </c>
      <c r="AO26">
        <v>0</v>
      </c>
      <c r="AP26">
        <v>1</v>
      </c>
      <c r="AQ26">
        <v>0</v>
      </c>
      <c r="AR26">
        <v>0</v>
      </c>
      <c r="AS26">
        <v>0</v>
      </c>
      <c r="AT26">
        <v>23</v>
      </c>
      <c r="AU26">
        <v>8</v>
      </c>
      <c r="AV26">
        <v>3</v>
      </c>
      <c r="AW26">
        <v>0</v>
      </c>
      <c r="AX26">
        <v>35</v>
      </c>
      <c r="AY26">
        <v>26</v>
      </c>
      <c r="AZ26">
        <v>61</v>
      </c>
      <c r="BA26">
        <v>57.4</v>
      </c>
      <c r="BB26">
        <v>45</v>
      </c>
      <c r="BC26">
        <v>1</v>
      </c>
      <c r="BD26">
        <v>2.2000000000000002</v>
      </c>
    </row>
    <row r="27" spans="1:56" x14ac:dyDescent="0.2">
      <c r="A27">
        <v>26</v>
      </c>
      <c r="B27" t="s">
        <v>103</v>
      </c>
      <c r="C27">
        <v>1</v>
      </c>
      <c r="D27">
        <v>1</v>
      </c>
      <c r="E27">
        <v>0</v>
      </c>
      <c r="F27">
        <v>0</v>
      </c>
      <c r="G27">
        <v>0</v>
      </c>
      <c r="H27">
        <v>2</v>
      </c>
      <c r="I27">
        <v>5</v>
      </c>
      <c r="J27">
        <v>1</v>
      </c>
      <c r="K27">
        <v>0</v>
      </c>
      <c r="L27">
        <v>0</v>
      </c>
      <c r="M27">
        <v>40</v>
      </c>
      <c r="N27">
        <v>31</v>
      </c>
      <c r="O27">
        <v>0</v>
      </c>
      <c r="P27">
        <v>4</v>
      </c>
      <c r="Q27">
        <v>0</v>
      </c>
      <c r="R27">
        <v>6</v>
      </c>
      <c r="S27">
        <v>1</v>
      </c>
      <c r="T27">
        <v>83.3</v>
      </c>
      <c r="U27">
        <v>26</v>
      </c>
      <c r="V27">
        <v>28</v>
      </c>
      <c r="W27">
        <v>48.1</v>
      </c>
      <c r="X27">
        <v>1</v>
      </c>
      <c r="Y27">
        <v>0</v>
      </c>
      <c r="Z27">
        <v>1</v>
      </c>
      <c r="AA27">
        <v>0</v>
      </c>
      <c r="AB27">
        <v>0</v>
      </c>
      <c r="AC27">
        <v>0</v>
      </c>
      <c r="AD27">
        <v>56</v>
      </c>
      <c r="AE27">
        <v>31</v>
      </c>
      <c r="AF27">
        <v>25</v>
      </c>
      <c r="AG27">
        <v>55.4</v>
      </c>
      <c r="AH27">
        <v>27</v>
      </c>
      <c r="AI27">
        <v>23</v>
      </c>
      <c r="AJ27">
        <v>3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0</v>
      </c>
      <c r="AQ27">
        <v>0</v>
      </c>
      <c r="AR27">
        <v>0</v>
      </c>
      <c r="AS27">
        <v>2</v>
      </c>
      <c r="AT27">
        <v>23</v>
      </c>
      <c r="AU27">
        <v>6</v>
      </c>
      <c r="AV27">
        <v>1</v>
      </c>
      <c r="AW27">
        <v>5</v>
      </c>
      <c r="AX27">
        <v>30</v>
      </c>
      <c r="AY27">
        <v>26</v>
      </c>
      <c r="AZ27">
        <v>56</v>
      </c>
      <c r="BA27">
        <v>53.6</v>
      </c>
      <c r="BB27">
        <v>32</v>
      </c>
      <c r="BC27">
        <v>5</v>
      </c>
      <c r="BD27">
        <v>15.6</v>
      </c>
    </row>
    <row r="28" spans="1:56" x14ac:dyDescent="0.2">
      <c r="A28">
        <v>27</v>
      </c>
      <c r="B28" t="s">
        <v>103</v>
      </c>
      <c r="C28">
        <v>1</v>
      </c>
      <c r="D28">
        <v>1</v>
      </c>
      <c r="E28">
        <v>0</v>
      </c>
      <c r="F28">
        <v>0</v>
      </c>
      <c r="G28">
        <v>0</v>
      </c>
      <c r="H28">
        <v>2</v>
      </c>
      <c r="I28">
        <v>3</v>
      </c>
      <c r="J28">
        <v>1</v>
      </c>
      <c r="K28">
        <v>0</v>
      </c>
      <c r="L28">
        <v>0</v>
      </c>
      <c r="M28">
        <v>17</v>
      </c>
      <c r="N28">
        <v>25</v>
      </c>
      <c r="O28">
        <v>0</v>
      </c>
      <c r="P28">
        <v>2</v>
      </c>
      <c r="Q28">
        <v>0</v>
      </c>
      <c r="R28">
        <v>5</v>
      </c>
      <c r="S28">
        <v>0</v>
      </c>
      <c r="T28">
        <v>100</v>
      </c>
      <c r="U28">
        <v>24</v>
      </c>
      <c r="V28">
        <v>29</v>
      </c>
      <c r="W28">
        <v>45.3</v>
      </c>
      <c r="X28">
        <v>1</v>
      </c>
      <c r="Y28">
        <v>1</v>
      </c>
      <c r="Z28">
        <v>0</v>
      </c>
      <c r="AA28">
        <v>0</v>
      </c>
      <c r="AB28">
        <v>0</v>
      </c>
      <c r="AC28">
        <v>2</v>
      </c>
      <c r="AD28">
        <v>56</v>
      </c>
      <c r="AE28">
        <v>31</v>
      </c>
      <c r="AF28">
        <v>25</v>
      </c>
      <c r="AG28">
        <v>55.4</v>
      </c>
      <c r="AH28">
        <v>29</v>
      </c>
      <c r="AI28">
        <v>21</v>
      </c>
      <c r="AJ28">
        <v>2</v>
      </c>
      <c r="AK28">
        <v>4</v>
      </c>
      <c r="AL28">
        <v>0</v>
      </c>
      <c r="AM28">
        <v>0</v>
      </c>
      <c r="AN28">
        <v>1</v>
      </c>
      <c r="AO28">
        <v>1</v>
      </c>
      <c r="AP28">
        <v>0</v>
      </c>
      <c r="AQ28">
        <v>0</v>
      </c>
      <c r="AR28">
        <v>0</v>
      </c>
      <c r="AS28">
        <v>2</v>
      </c>
      <c r="AT28">
        <v>23</v>
      </c>
      <c r="AU28">
        <v>11</v>
      </c>
      <c r="AV28">
        <v>13</v>
      </c>
      <c r="AW28">
        <v>9</v>
      </c>
      <c r="AX28">
        <v>42</v>
      </c>
      <c r="AY28">
        <v>29</v>
      </c>
      <c r="AZ28">
        <v>71</v>
      </c>
      <c r="BA28">
        <v>59.2</v>
      </c>
      <c r="BB28">
        <v>32</v>
      </c>
      <c r="BC28">
        <v>4</v>
      </c>
      <c r="BD28">
        <v>12.5</v>
      </c>
    </row>
    <row r="29" spans="1:56" x14ac:dyDescent="0.2">
      <c r="A29">
        <v>28</v>
      </c>
      <c r="B29" t="s">
        <v>103</v>
      </c>
      <c r="C29">
        <v>1</v>
      </c>
      <c r="D29">
        <v>1</v>
      </c>
      <c r="E29">
        <v>0</v>
      </c>
      <c r="F29">
        <v>0</v>
      </c>
      <c r="G29">
        <v>0</v>
      </c>
      <c r="H29">
        <v>2</v>
      </c>
      <c r="I29">
        <v>2</v>
      </c>
      <c r="J29">
        <v>2</v>
      </c>
      <c r="K29">
        <v>1</v>
      </c>
      <c r="L29">
        <v>0</v>
      </c>
      <c r="M29">
        <v>44</v>
      </c>
      <c r="N29">
        <v>32</v>
      </c>
      <c r="O29">
        <v>0</v>
      </c>
      <c r="P29">
        <v>5</v>
      </c>
      <c r="Q29">
        <v>0</v>
      </c>
      <c r="R29">
        <v>4</v>
      </c>
      <c r="S29">
        <v>1</v>
      </c>
      <c r="T29">
        <v>75</v>
      </c>
      <c r="U29">
        <v>52</v>
      </c>
      <c r="V29">
        <v>36</v>
      </c>
      <c r="W29">
        <v>59.1</v>
      </c>
      <c r="X29">
        <v>1</v>
      </c>
      <c r="Y29">
        <v>0</v>
      </c>
      <c r="Z29">
        <v>0</v>
      </c>
      <c r="AA29">
        <v>0</v>
      </c>
      <c r="AB29">
        <v>1</v>
      </c>
      <c r="AC29">
        <v>1</v>
      </c>
      <c r="AD29">
        <v>67</v>
      </c>
      <c r="AE29">
        <v>37</v>
      </c>
      <c r="AF29">
        <v>30</v>
      </c>
      <c r="AG29">
        <v>55.2</v>
      </c>
      <c r="AH29">
        <v>33</v>
      </c>
      <c r="AI29">
        <v>25</v>
      </c>
      <c r="AJ29">
        <v>2</v>
      </c>
      <c r="AK29">
        <v>4</v>
      </c>
      <c r="AL29">
        <v>2</v>
      </c>
      <c r="AM29">
        <v>1</v>
      </c>
      <c r="AN29">
        <v>1</v>
      </c>
      <c r="AO29">
        <v>0</v>
      </c>
      <c r="AP29">
        <v>1</v>
      </c>
      <c r="AQ29">
        <v>0</v>
      </c>
      <c r="AR29">
        <v>0</v>
      </c>
      <c r="AS29">
        <v>0</v>
      </c>
      <c r="AT29">
        <v>23</v>
      </c>
      <c r="AU29">
        <v>10</v>
      </c>
      <c r="AV29">
        <v>11</v>
      </c>
      <c r="AW29">
        <v>8</v>
      </c>
      <c r="AX29">
        <v>31</v>
      </c>
      <c r="AY29">
        <v>24</v>
      </c>
      <c r="AZ29">
        <v>55</v>
      </c>
      <c r="BA29">
        <v>56.4</v>
      </c>
      <c r="BB29">
        <v>35</v>
      </c>
      <c r="BC29">
        <v>3</v>
      </c>
      <c r="BD29">
        <v>8.6</v>
      </c>
    </row>
    <row r="30" spans="1:56" x14ac:dyDescent="0.2">
      <c r="A30">
        <v>29</v>
      </c>
      <c r="B30" t="s">
        <v>103</v>
      </c>
      <c r="C30">
        <v>1</v>
      </c>
      <c r="D30">
        <v>1</v>
      </c>
      <c r="E30">
        <v>0</v>
      </c>
      <c r="F30">
        <v>0</v>
      </c>
      <c r="G30">
        <v>0</v>
      </c>
      <c r="H30">
        <v>2</v>
      </c>
      <c r="I30">
        <v>2</v>
      </c>
      <c r="J30">
        <v>1</v>
      </c>
      <c r="K30">
        <v>0</v>
      </c>
      <c r="L30">
        <v>0</v>
      </c>
      <c r="M30">
        <v>19</v>
      </c>
      <c r="N30">
        <v>36</v>
      </c>
      <c r="O30">
        <v>0</v>
      </c>
      <c r="P30">
        <v>1</v>
      </c>
      <c r="Q30">
        <v>0</v>
      </c>
      <c r="R30">
        <v>3</v>
      </c>
      <c r="S30">
        <v>1</v>
      </c>
      <c r="T30">
        <v>66.7</v>
      </c>
      <c r="U30">
        <v>25</v>
      </c>
      <c r="V30">
        <v>30</v>
      </c>
      <c r="W30">
        <v>45.5</v>
      </c>
      <c r="X30">
        <v>1</v>
      </c>
      <c r="Y30">
        <v>0</v>
      </c>
      <c r="Z30">
        <v>1</v>
      </c>
      <c r="AA30">
        <v>0</v>
      </c>
      <c r="AB30">
        <v>0</v>
      </c>
      <c r="AC30">
        <v>0</v>
      </c>
      <c r="AD30">
        <v>71</v>
      </c>
      <c r="AE30">
        <v>39</v>
      </c>
      <c r="AF30">
        <v>32</v>
      </c>
      <c r="AG30">
        <v>54.9</v>
      </c>
      <c r="AH30">
        <v>33</v>
      </c>
      <c r="AI30">
        <v>29</v>
      </c>
      <c r="AJ30">
        <v>2</v>
      </c>
      <c r="AK30">
        <v>1</v>
      </c>
      <c r="AL30">
        <v>4</v>
      </c>
      <c r="AM30">
        <v>2</v>
      </c>
      <c r="AN30">
        <v>1</v>
      </c>
      <c r="AO30">
        <v>1</v>
      </c>
      <c r="AP30">
        <v>0</v>
      </c>
      <c r="AQ30">
        <v>0</v>
      </c>
      <c r="AR30">
        <v>0</v>
      </c>
      <c r="AS30">
        <v>2</v>
      </c>
      <c r="AT30">
        <v>22</v>
      </c>
      <c r="AU30">
        <v>13</v>
      </c>
      <c r="AV30">
        <v>17</v>
      </c>
      <c r="AW30">
        <v>12</v>
      </c>
      <c r="AX30">
        <v>52</v>
      </c>
      <c r="AY30">
        <v>36</v>
      </c>
      <c r="AZ30">
        <v>88</v>
      </c>
      <c r="BA30">
        <v>59.1</v>
      </c>
      <c r="BB30">
        <v>44</v>
      </c>
      <c r="BC30">
        <v>2</v>
      </c>
      <c r="BD30">
        <v>4.5</v>
      </c>
    </row>
    <row r="31" spans="1:56" x14ac:dyDescent="0.2">
      <c r="A31">
        <v>30</v>
      </c>
      <c r="B31" t="s">
        <v>103</v>
      </c>
      <c r="C31">
        <v>1</v>
      </c>
      <c r="D31">
        <v>1</v>
      </c>
      <c r="E31">
        <v>0</v>
      </c>
      <c r="F31">
        <v>0</v>
      </c>
      <c r="G31">
        <v>0</v>
      </c>
      <c r="H31">
        <v>2</v>
      </c>
      <c r="I31">
        <v>5</v>
      </c>
      <c r="J31">
        <v>4</v>
      </c>
      <c r="K31">
        <v>0</v>
      </c>
      <c r="L31">
        <v>0</v>
      </c>
      <c r="M31">
        <v>42</v>
      </c>
      <c r="N31">
        <v>34</v>
      </c>
      <c r="O31">
        <v>1</v>
      </c>
      <c r="P31">
        <v>3</v>
      </c>
      <c r="Q31">
        <v>33.299999999999997</v>
      </c>
      <c r="R31">
        <v>1</v>
      </c>
      <c r="S31">
        <v>1</v>
      </c>
      <c r="T31">
        <v>0</v>
      </c>
      <c r="U31">
        <v>35</v>
      </c>
      <c r="V31">
        <v>31</v>
      </c>
      <c r="W31">
        <v>53</v>
      </c>
      <c r="X31">
        <v>1</v>
      </c>
      <c r="Y31">
        <v>0</v>
      </c>
      <c r="Z31">
        <v>0</v>
      </c>
      <c r="AA31">
        <v>0</v>
      </c>
      <c r="AB31">
        <v>1</v>
      </c>
      <c r="AC31">
        <v>1</v>
      </c>
      <c r="AD31">
        <v>79</v>
      </c>
      <c r="AE31">
        <v>43</v>
      </c>
      <c r="AF31">
        <v>36</v>
      </c>
      <c r="AG31">
        <v>54.4</v>
      </c>
      <c r="AH31">
        <v>38</v>
      </c>
      <c r="AI31">
        <v>35</v>
      </c>
      <c r="AJ31">
        <v>2</v>
      </c>
      <c r="AK31">
        <v>0</v>
      </c>
      <c r="AL31">
        <v>3</v>
      </c>
      <c r="AM31">
        <v>1</v>
      </c>
      <c r="AN31">
        <v>1</v>
      </c>
      <c r="AO31">
        <v>1</v>
      </c>
      <c r="AP31">
        <v>0</v>
      </c>
      <c r="AQ31">
        <v>0</v>
      </c>
      <c r="AR31">
        <v>0</v>
      </c>
      <c r="AS31">
        <v>2</v>
      </c>
      <c r="AT31">
        <v>22</v>
      </c>
      <c r="AU31">
        <v>12</v>
      </c>
      <c r="AV31">
        <v>1</v>
      </c>
      <c r="AW31">
        <v>5</v>
      </c>
      <c r="AX31">
        <v>28</v>
      </c>
      <c r="AY31">
        <v>24</v>
      </c>
      <c r="AZ31">
        <v>52</v>
      </c>
      <c r="BA31">
        <v>53.8</v>
      </c>
      <c r="BB31">
        <v>32</v>
      </c>
      <c r="BC31">
        <v>4</v>
      </c>
      <c r="BD31">
        <v>12.5</v>
      </c>
    </row>
    <row r="32" spans="1:56" x14ac:dyDescent="0.2">
      <c r="A32">
        <v>31</v>
      </c>
      <c r="B32" t="s">
        <v>103</v>
      </c>
      <c r="C32">
        <v>1</v>
      </c>
      <c r="D32">
        <v>1</v>
      </c>
      <c r="E32">
        <v>0</v>
      </c>
      <c r="F32">
        <v>0</v>
      </c>
      <c r="G32">
        <v>0</v>
      </c>
      <c r="H32">
        <v>2</v>
      </c>
      <c r="I32">
        <v>6</v>
      </c>
      <c r="J32">
        <v>1</v>
      </c>
      <c r="K32">
        <v>0</v>
      </c>
      <c r="L32">
        <v>0</v>
      </c>
      <c r="M32">
        <v>19</v>
      </c>
      <c r="N32">
        <v>28</v>
      </c>
      <c r="O32">
        <v>1</v>
      </c>
      <c r="P32">
        <v>3</v>
      </c>
      <c r="Q32">
        <v>33.299999999999997</v>
      </c>
      <c r="R32">
        <v>4</v>
      </c>
      <c r="S32">
        <v>1</v>
      </c>
      <c r="T32">
        <v>75</v>
      </c>
      <c r="U32">
        <v>27</v>
      </c>
      <c r="V32">
        <v>24</v>
      </c>
      <c r="W32">
        <v>52.9</v>
      </c>
      <c r="X32">
        <v>1</v>
      </c>
      <c r="Y32">
        <v>1</v>
      </c>
      <c r="Z32">
        <v>0</v>
      </c>
      <c r="AA32">
        <v>0</v>
      </c>
      <c r="AB32">
        <v>0</v>
      </c>
      <c r="AC32">
        <v>2</v>
      </c>
      <c r="AD32">
        <v>63</v>
      </c>
      <c r="AE32">
        <v>34</v>
      </c>
      <c r="AF32">
        <v>29</v>
      </c>
      <c r="AG32">
        <v>54</v>
      </c>
      <c r="AH32">
        <v>30</v>
      </c>
      <c r="AI32">
        <v>28</v>
      </c>
      <c r="AJ32">
        <v>1</v>
      </c>
      <c r="AK32">
        <v>1</v>
      </c>
      <c r="AL32">
        <v>3</v>
      </c>
      <c r="AM32">
        <v>0</v>
      </c>
      <c r="AN32">
        <v>1</v>
      </c>
      <c r="AO32">
        <v>0</v>
      </c>
      <c r="AP32">
        <v>1</v>
      </c>
      <c r="AQ32">
        <v>0</v>
      </c>
      <c r="AR32">
        <v>0</v>
      </c>
      <c r="AS32">
        <v>0</v>
      </c>
      <c r="AT32">
        <v>22</v>
      </c>
      <c r="AU32">
        <v>18</v>
      </c>
      <c r="AV32">
        <v>10</v>
      </c>
      <c r="AW32">
        <v>6</v>
      </c>
      <c r="AX32">
        <v>31</v>
      </c>
      <c r="AY32">
        <v>33</v>
      </c>
      <c r="AZ32">
        <v>64</v>
      </c>
      <c r="BA32">
        <v>48.4</v>
      </c>
      <c r="BB32">
        <v>28</v>
      </c>
      <c r="BC32">
        <v>1</v>
      </c>
      <c r="BD32">
        <v>3.6</v>
      </c>
    </row>
    <row r="33" spans="1:56" x14ac:dyDescent="0.2">
      <c r="A33">
        <v>32</v>
      </c>
      <c r="B33" t="s">
        <v>103</v>
      </c>
      <c r="C33">
        <v>1</v>
      </c>
      <c r="D33">
        <v>1</v>
      </c>
      <c r="E33">
        <v>0</v>
      </c>
      <c r="F33">
        <v>0</v>
      </c>
      <c r="G33">
        <v>0</v>
      </c>
      <c r="H33">
        <v>2</v>
      </c>
      <c r="I33">
        <v>4</v>
      </c>
      <c r="J33">
        <v>2</v>
      </c>
      <c r="K33">
        <v>0</v>
      </c>
      <c r="L33">
        <v>0</v>
      </c>
      <c r="M33">
        <v>32</v>
      </c>
      <c r="N33">
        <v>23</v>
      </c>
      <c r="O33">
        <v>0</v>
      </c>
      <c r="P33">
        <v>2</v>
      </c>
      <c r="Q33">
        <v>0</v>
      </c>
      <c r="R33">
        <v>1</v>
      </c>
      <c r="S33">
        <v>0</v>
      </c>
      <c r="T33">
        <v>100</v>
      </c>
      <c r="U33">
        <v>28</v>
      </c>
      <c r="V33">
        <v>24</v>
      </c>
      <c r="W33">
        <v>53.8</v>
      </c>
      <c r="X33">
        <v>1</v>
      </c>
      <c r="Y33">
        <v>0</v>
      </c>
      <c r="Z33">
        <v>1</v>
      </c>
      <c r="AA33">
        <v>0</v>
      </c>
      <c r="AB33">
        <v>0</v>
      </c>
      <c r="AC33">
        <v>0</v>
      </c>
      <c r="AD33">
        <v>65</v>
      </c>
      <c r="AE33">
        <v>35</v>
      </c>
      <c r="AF33">
        <v>30</v>
      </c>
      <c r="AG33">
        <v>53.8</v>
      </c>
      <c r="AH33">
        <v>29</v>
      </c>
      <c r="AI33">
        <v>24</v>
      </c>
      <c r="AJ33">
        <v>4</v>
      </c>
      <c r="AK33">
        <v>1</v>
      </c>
      <c r="AL33">
        <v>2</v>
      </c>
      <c r="AM33">
        <v>5</v>
      </c>
      <c r="AN33">
        <v>1</v>
      </c>
      <c r="AO33">
        <v>1</v>
      </c>
      <c r="AP33">
        <v>0</v>
      </c>
      <c r="AQ33">
        <v>0</v>
      </c>
      <c r="AR33">
        <v>0</v>
      </c>
      <c r="AS33">
        <v>2</v>
      </c>
      <c r="AT33">
        <v>22</v>
      </c>
      <c r="AU33">
        <v>8</v>
      </c>
      <c r="AV33">
        <v>13</v>
      </c>
      <c r="AW33">
        <v>9</v>
      </c>
      <c r="AX33">
        <v>29</v>
      </c>
      <c r="AY33">
        <v>29</v>
      </c>
      <c r="AZ33">
        <v>58</v>
      </c>
      <c r="BA33">
        <v>50</v>
      </c>
      <c r="BB33">
        <v>30</v>
      </c>
      <c r="BC33">
        <v>5</v>
      </c>
      <c r="BD33">
        <v>16.7</v>
      </c>
    </row>
    <row r="34" spans="1:56" x14ac:dyDescent="0.2">
      <c r="A34">
        <v>33</v>
      </c>
      <c r="B34" t="s">
        <v>103</v>
      </c>
      <c r="C34">
        <v>1</v>
      </c>
      <c r="D34">
        <v>1</v>
      </c>
      <c r="E34">
        <v>0</v>
      </c>
      <c r="F34">
        <v>0</v>
      </c>
      <c r="G34">
        <v>0</v>
      </c>
      <c r="H34">
        <v>2</v>
      </c>
      <c r="I34">
        <v>1</v>
      </c>
      <c r="J34">
        <v>1</v>
      </c>
      <c r="K34">
        <v>1</v>
      </c>
      <c r="L34">
        <v>0</v>
      </c>
      <c r="M34">
        <v>31</v>
      </c>
      <c r="N34">
        <v>32</v>
      </c>
      <c r="O34">
        <v>0</v>
      </c>
      <c r="P34">
        <v>2</v>
      </c>
      <c r="Q34">
        <v>0</v>
      </c>
      <c r="R34">
        <v>3</v>
      </c>
      <c r="S34">
        <v>0</v>
      </c>
      <c r="T34">
        <v>100</v>
      </c>
      <c r="U34">
        <v>26</v>
      </c>
      <c r="V34">
        <v>30</v>
      </c>
      <c r="W34">
        <v>46.4</v>
      </c>
      <c r="X34">
        <v>1</v>
      </c>
      <c r="Y34">
        <v>1</v>
      </c>
      <c r="Z34">
        <v>0</v>
      </c>
      <c r="AA34">
        <v>0</v>
      </c>
      <c r="AB34">
        <v>0</v>
      </c>
      <c r="AC34">
        <v>2</v>
      </c>
      <c r="AD34">
        <v>52</v>
      </c>
      <c r="AE34">
        <v>28</v>
      </c>
      <c r="AF34">
        <v>24</v>
      </c>
      <c r="AG34">
        <v>53.8</v>
      </c>
      <c r="AH34">
        <v>23</v>
      </c>
      <c r="AI34">
        <v>22</v>
      </c>
      <c r="AJ34">
        <v>3</v>
      </c>
      <c r="AK34">
        <v>2</v>
      </c>
      <c r="AL34">
        <v>2</v>
      </c>
      <c r="AM34">
        <v>0</v>
      </c>
      <c r="AN34">
        <v>1</v>
      </c>
      <c r="AO34">
        <v>1</v>
      </c>
      <c r="AP34">
        <v>0</v>
      </c>
      <c r="AQ34">
        <v>0</v>
      </c>
      <c r="AR34">
        <v>0</v>
      </c>
      <c r="AS34">
        <v>2</v>
      </c>
      <c r="AT34">
        <v>21</v>
      </c>
      <c r="AU34">
        <v>15</v>
      </c>
      <c r="AV34">
        <v>15</v>
      </c>
      <c r="AW34">
        <v>8</v>
      </c>
      <c r="AX34">
        <v>34</v>
      </c>
      <c r="AY34">
        <v>29</v>
      </c>
      <c r="AZ34">
        <v>63</v>
      </c>
      <c r="BA34">
        <v>54</v>
      </c>
      <c r="BB34">
        <v>26</v>
      </c>
      <c r="BC34">
        <v>2</v>
      </c>
      <c r="BD34">
        <v>7.7</v>
      </c>
    </row>
    <row r="35" spans="1:56" x14ac:dyDescent="0.2">
      <c r="A35">
        <v>34</v>
      </c>
      <c r="B35" t="s">
        <v>103</v>
      </c>
      <c r="C35">
        <v>1</v>
      </c>
      <c r="D35">
        <v>1</v>
      </c>
      <c r="E35">
        <v>0</v>
      </c>
      <c r="F35">
        <v>0</v>
      </c>
      <c r="G35">
        <v>0</v>
      </c>
      <c r="H35">
        <v>2</v>
      </c>
      <c r="I35">
        <v>3</v>
      </c>
      <c r="J35">
        <v>2</v>
      </c>
      <c r="K35">
        <v>0</v>
      </c>
      <c r="L35">
        <v>0</v>
      </c>
      <c r="M35">
        <v>27</v>
      </c>
      <c r="N35">
        <v>24</v>
      </c>
      <c r="O35">
        <v>3</v>
      </c>
      <c r="P35">
        <v>6</v>
      </c>
      <c r="Q35">
        <v>50</v>
      </c>
      <c r="R35">
        <v>4</v>
      </c>
      <c r="S35">
        <v>0</v>
      </c>
      <c r="T35">
        <v>100</v>
      </c>
      <c r="U35">
        <v>36</v>
      </c>
      <c r="V35">
        <v>28</v>
      </c>
      <c r="W35">
        <v>56.3</v>
      </c>
      <c r="X35">
        <v>1</v>
      </c>
      <c r="Y35">
        <v>1</v>
      </c>
      <c r="Z35">
        <v>0</v>
      </c>
      <c r="AA35">
        <v>0</v>
      </c>
      <c r="AB35">
        <v>0</v>
      </c>
      <c r="AC35">
        <v>2</v>
      </c>
      <c r="AD35">
        <v>56</v>
      </c>
      <c r="AE35">
        <v>30</v>
      </c>
      <c r="AF35">
        <v>26</v>
      </c>
      <c r="AG35">
        <v>53.6</v>
      </c>
      <c r="AH35">
        <v>27</v>
      </c>
      <c r="AI35">
        <v>21</v>
      </c>
      <c r="AJ35">
        <v>1</v>
      </c>
      <c r="AK35">
        <v>0</v>
      </c>
      <c r="AL35">
        <v>2</v>
      </c>
      <c r="AM35">
        <v>5</v>
      </c>
      <c r="AN35">
        <v>1</v>
      </c>
      <c r="AO35">
        <v>0</v>
      </c>
      <c r="AP35">
        <v>0</v>
      </c>
      <c r="AQ35">
        <v>0</v>
      </c>
      <c r="AR35">
        <v>1</v>
      </c>
      <c r="AS35">
        <v>1</v>
      </c>
      <c r="AT35">
        <v>21</v>
      </c>
      <c r="AU35">
        <v>15</v>
      </c>
      <c r="AV35">
        <v>15</v>
      </c>
      <c r="AW35">
        <v>5</v>
      </c>
      <c r="AX35">
        <v>37</v>
      </c>
      <c r="AY35">
        <v>30</v>
      </c>
      <c r="AZ35">
        <v>67</v>
      </c>
      <c r="BA35">
        <v>55.2</v>
      </c>
      <c r="BB35">
        <v>28</v>
      </c>
      <c r="BC35">
        <v>5</v>
      </c>
      <c r="BD35">
        <v>17.8</v>
      </c>
    </row>
    <row r="36" spans="1:56" x14ac:dyDescent="0.2">
      <c r="A36">
        <v>35</v>
      </c>
      <c r="B36" t="s">
        <v>103</v>
      </c>
      <c r="C36">
        <v>1</v>
      </c>
      <c r="D36">
        <v>1</v>
      </c>
      <c r="E36">
        <v>0</v>
      </c>
      <c r="F36">
        <v>0</v>
      </c>
      <c r="G36">
        <v>0</v>
      </c>
      <c r="H36">
        <v>2</v>
      </c>
      <c r="I36">
        <v>3</v>
      </c>
      <c r="J36">
        <v>1</v>
      </c>
      <c r="K36">
        <v>0</v>
      </c>
      <c r="L36">
        <v>0</v>
      </c>
      <c r="M36">
        <v>31</v>
      </c>
      <c r="N36">
        <v>26</v>
      </c>
      <c r="O36">
        <v>0</v>
      </c>
      <c r="P36">
        <v>1</v>
      </c>
      <c r="Q36">
        <v>0</v>
      </c>
      <c r="R36">
        <v>2</v>
      </c>
      <c r="S36">
        <v>1</v>
      </c>
      <c r="T36">
        <v>50</v>
      </c>
      <c r="U36">
        <v>36</v>
      </c>
      <c r="V36">
        <v>20</v>
      </c>
      <c r="W36">
        <v>64.3</v>
      </c>
      <c r="X36">
        <v>1</v>
      </c>
      <c r="Y36">
        <v>0</v>
      </c>
      <c r="Z36">
        <v>0</v>
      </c>
      <c r="AA36">
        <v>0</v>
      </c>
      <c r="AB36">
        <v>1</v>
      </c>
      <c r="AC36">
        <v>1</v>
      </c>
      <c r="AD36">
        <v>58</v>
      </c>
      <c r="AE36">
        <v>31</v>
      </c>
      <c r="AF36">
        <v>27</v>
      </c>
      <c r="AG36">
        <v>53.4</v>
      </c>
      <c r="AH36">
        <v>27</v>
      </c>
      <c r="AI36">
        <v>23</v>
      </c>
      <c r="AJ36">
        <v>2</v>
      </c>
      <c r="AK36">
        <v>3</v>
      </c>
      <c r="AL36">
        <v>2</v>
      </c>
      <c r="AM36">
        <v>1</v>
      </c>
      <c r="AN36">
        <v>1</v>
      </c>
      <c r="AO36">
        <v>1</v>
      </c>
      <c r="AP36">
        <v>0</v>
      </c>
      <c r="AQ36">
        <v>0</v>
      </c>
      <c r="AR36">
        <v>0</v>
      </c>
      <c r="AS36">
        <v>2</v>
      </c>
      <c r="AT36">
        <v>21</v>
      </c>
      <c r="AU36">
        <v>22</v>
      </c>
      <c r="AV36">
        <v>19</v>
      </c>
      <c r="AW36">
        <v>8</v>
      </c>
      <c r="AX36">
        <v>25</v>
      </c>
      <c r="AY36">
        <v>30</v>
      </c>
      <c r="AZ36">
        <v>55</v>
      </c>
      <c r="BA36">
        <v>45.5</v>
      </c>
      <c r="BB36">
        <v>19</v>
      </c>
      <c r="BC36">
        <v>2</v>
      </c>
      <c r="BD36">
        <v>10.5</v>
      </c>
    </row>
    <row r="37" spans="1:56" x14ac:dyDescent="0.2">
      <c r="A37">
        <v>36</v>
      </c>
      <c r="B37" t="s">
        <v>103</v>
      </c>
      <c r="C37">
        <v>1</v>
      </c>
      <c r="D37">
        <v>1</v>
      </c>
      <c r="E37">
        <v>0</v>
      </c>
      <c r="F37">
        <v>0</v>
      </c>
      <c r="G37">
        <v>0</v>
      </c>
      <c r="H37">
        <v>2</v>
      </c>
      <c r="I37">
        <v>2</v>
      </c>
      <c r="J37">
        <v>1</v>
      </c>
      <c r="K37">
        <v>0</v>
      </c>
      <c r="L37">
        <v>0</v>
      </c>
      <c r="M37">
        <v>24</v>
      </c>
      <c r="N37">
        <v>23</v>
      </c>
      <c r="O37">
        <v>0</v>
      </c>
      <c r="P37">
        <v>1</v>
      </c>
      <c r="Q37">
        <v>0</v>
      </c>
      <c r="R37">
        <v>1</v>
      </c>
      <c r="S37">
        <v>0</v>
      </c>
      <c r="T37">
        <v>100</v>
      </c>
      <c r="U37">
        <v>25</v>
      </c>
      <c r="V37">
        <v>20</v>
      </c>
      <c r="W37">
        <v>55.6</v>
      </c>
      <c r="X37">
        <v>1</v>
      </c>
      <c r="Y37">
        <v>1</v>
      </c>
      <c r="Z37">
        <v>0</v>
      </c>
      <c r="AA37">
        <v>0</v>
      </c>
      <c r="AB37">
        <v>0</v>
      </c>
      <c r="AC37">
        <v>2</v>
      </c>
      <c r="AD37">
        <v>66</v>
      </c>
      <c r="AE37">
        <v>35</v>
      </c>
      <c r="AF37">
        <v>31</v>
      </c>
      <c r="AG37">
        <v>53</v>
      </c>
      <c r="AH37">
        <v>32</v>
      </c>
      <c r="AI37">
        <v>29</v>
      </c>
      <c r="AJ37">
        <v>2</v>
      </c>
      <c r="AK37">
        <v>2</v>
      </c>
      <c r="AL37">
        <v>1</v>
      </c>
      <c r="AM37">
        <v>0</v>
      </c>
      <c r="AN37">
        <v>1</v>
      </c>
      <c r="AO37">
        <v>0</v>
      </c>
      <c r="AP37">
        <v>0</v>
      </c>
      <c r="AQ37">
        <v>0</v>
      </c>
      <c r="AR37">
        <v>1</v>
      </c>
      <c r="AS37">
        <v>1</v>
      </c>
      <c r="AT37">
        <v>20</v>
      </c>
      <c r="AU37">
        <v>9</v>
      </c>
      <c r="AV37">
        <v>8</v>
      </c>
      <c r="AW37">
        <v>8</v>
      </c>
      <c r="AX37">
        <v>43</v>
      </c>
      <c r="AY37">
        <v>36</v>
      </c>
      <c r="AZ37">
        <v>79</v>
      </c>
      <c r="BA37">
        <v>54.4</v>
      </c>
      <c r="BB37">
        <v>42</v>
      </c>
      <c r="BC37">
        <v>4</v>
      </c>
      <c r="BD37">
        <v>9.5</v>
      </c>
    </row>
    <row r="38" spans="1:56" x14ac:dyDescent="0.2">
      <c r="A38">
        <v>37</v>
      </c>
      <c r="B38" t="s">
        <v>103</v>
      </c>
      <c r="C38">
        <v>1</v>
      </c>
      <c r="D38">
        <v>1</v>
      </c>
      <c r="E38">
        <v>0</v>
      </c>
      <c r="F38">
        <v>0</v>
      </c>
      <c r="G38">
        <v>0</v>
      </c>
      <c r="H38">
        <v>2</v>
      </c>
      <c r="I38">
        <v>5</v>
      </c>
      <c r="J38">
        <v>4</v>
      </c>
      <c r="K38">
        <v>0</v>
      </c>
      <c r="L38">
        <v>0</v>
      </c>
      <c r="M38">
        <v>41</v>
      </c>
      <c r="N38">
        <v>32</v>
      </c>
      <c r="O38">
        <v>1</v>
      </c>
      <c r="P38">
        <v>4</v>
      </c>
      <c r="Q38">
        <v>25</v>
      </c>
      <c r="R38">
        <v>2</v>
      </c>
      <c r="S38">
        <v>0</v>
      </c>
      <c r="T38">
        <v>100</v>
      </c>
      <c r="U38">
        <v>32</v>
      </c>
      <c r="V38">
        <v>22</v>
      </c>
      <c r="W38">
        <v>59.3</v>
      </c>
      <c r="X38">
        <v>1</v>
      </c>
      <c r="Y38">
        <v>1</v>
      </c>
      <c r="Z38">
        <v>0</v>
      </c>
      <c r="AA38">
        <v>0</v>
      </c>
      <c r="AB38">
        <v>0</v>
      </c>
      <c r="AC38">
        <v>2</v>
      </c>
      <c r="AD38">
        <v>51</v>
      </c>
      <c r="AE38">
        <v>27</v>
      </c>
      <c r="AF38">
        <v>24</v>
      </c>
      <c r="AG38">
        <v>52.9</v>
      </c>
      <c r="AH38">
        <v>22</v>
      </c>
      <c r="AI38">
        <v>17</v>
      </c>
      <c r="AJ38">
        <v>2</v>
      </c>
      <c r="AK38">
        <v>3</v>
      </c>
      <c r="AL38">
        <v>3</v>
      </c>
      <c r="AM38">
        <v>4</v>
      </c>
      <c r="AN38">
        <v>1</v>
      </c>
      <c r="AO38">
        <v>1</v>
      </c>
      <c r="AP38">
        <v>0</v>
      </c>
      <c r="AQ38">
        <v>0</v>
      </c>
      <c r="AR38">
        <v>0</v>
      </c>
      <c r="AS38">
        <v>2</v>
      </c>
      <c r="AT38">
        <v>20</v>
      </c>
      <c r="AU38">
        <v>5</v>
      </c>
      <c r="AV38">
        <v>14</v>
      </c>
      <c r="AW38">
        <v>9</v>
      </c>
      <c r="AX38">
        <v>35</v>
      </c>
      <c r="AY38">
        <v>31</v>
      </c>
      <c r="AZ38">
        <v>66</v>
      </c>
      <c r="BA38">
        <v>53</v>
      </c>
      <c r="BB38">
        <v>42</v>
      </c>
      <c r="BC38">
        <v>5</v>
      </c>
      <c r="BD38">
        <v>11.9</v>
      </c>
    </row>
    <row r="39" spans="1:56" x14ac:dyDescent="0.2">
      <c r="A39">
        <v>38</v>
      </c>
      <c r="B39" t="s">
        <v>103</v>
      </c>
      <c r="C39">
        <v>1</v>
      </c>
      <c r="D39">
        <v>1</v>
      </c>
      <c r="E39">
        <v>0</v>
      </c>
      <c r="F39">
        <v>0</v>
      </c>
      <c r="G39">
        <v>0</v>
      </c>
      <c r="H39">
        <v>2</v>
      </c>
      <c r="I39">
        <v>5</v>
      </c>
      <c r="J39">
        <v>1</v>
      </c>
      <c r="K39">
        <v>0</v>
      </c>
      <c r="L39">
        <v>0</v>
      </c>
      <c r="M39">
        <v>32</v>
      </c>
      <c r="N39">
        <v>28</v>
      </c>
      <c r="O39">
        <v>1</v>
      </c>
      <c r="P39">
        <v>1</v>
      </c>
      <c r="Q39">
        <v>100</v>
      </c>
      <c r="R39">
        <v>2</v>
      </c>
      <c r="S39">
        <v>0</v>
      </c>
      <c r="T39">
        <v>100</v>
      </c>
      <c r="U39">
        <v>30</v>
      </c>
      <c r="V39">
        <v>26</v>
      </c>
      <c r="W39">
        <v>53.6</v>
      </c>
      <c r="X39">
        <v>1</v>
      </c>
      <c r="Y39">
        <v>0</v>
      </c>
      <c r="Z39">
        <v>1</v>
      </c>
      <c r="AA39">
        <v>0</v>
      </c>
      <c r="AB39">
        <v>0</v>
      </c>
      <c r="AC39">
        <v>0</v>
      </c>
      <c r="AD39">
        <v>53</v>
      </c>
      <c r="AE39">
        <v>28</v>
      </c>
      <c r="AF39">
        <v>25</v>
      </c>
      <c r="AG39">
        <v>52.8</v>
      </c>
      <c r="AH39">
        <v>21</v>
      </c>
      <c r="AI39">
        <v>14</v>
      </c>
      <c r="AJ39">
        <v>5</v>
      </c>
      <c r="AK39">
        <v>5</v>
      </c>
      <c r="AL39">
        <v>2</v>
      </c>
      <c r="AM39">
        <v>6</v>
      </c>
      <c r="AN39">
        <v>1</v>
      </c>
      <c r="AO39">
        <v>0</v>
      </c>
      <c r="AP39">
        <v>0</v>
      </c>
      <c r="AQ39">
        <v>0</v>
      </c>
      <c r="AR39">
        <v>1</v>
      </c>
      <c r="AS39">
        <v>1</v>
      </c>
      <c r="AT39">
        <v>20</v>
      </c>
      <c r="AU39">
        <v>13</v>
      </c>
      <c r="AV39">
        <v>11</v>
      </c>
      <c r="AW39">
        <v>12</v>
      </c>
      <c r="AX39">
        <v>31</v>
      </c>
      <c r="AY39">
        <v>27</v>
      </c>
      <c r="AZ39">
        <v>58</v>
      </c>
      <c r="BA39">
        <v>53.4</v>
      </c>
      <c r="BB39">
        <v>32</v>
      </c>
      <c r="BC39">
        <v>1</v>
      </c>
      <c r="BD39">
        <v>3.1</v>
      </c>
    </row>
    <row r="40" spans="1:56" x14ac:dyDescent="0.2">
      <c r="A40">
        <v>39</v>
      </c>
      <c r="B40" t="s">
        <v>103</v>
      </c>
      <c r="C40">
        <v>1</v>
      </c>
      <c r="D40">
        <v>1</v>
      </c>
      <c r="E40">
        <v>0</v>
      </c>
      <c r="F40">
        <v>0</v>
      </c>
      <c r="G40">
        <v>0</v>
      </c>
      <c r="H40">
        <v>2</v>
      </c>
      <c r="I40">
        <v>4</v>
      </c>
      <c r="J40">
        <v>2</v>
      </c>
      <c r="K40">
        <v>0</v>
      </c>
      <c r="L40">
        <v>0</v>
      </c>
      <c r="M40">
        <v>33</v>
      </c>
      <c r="N40">
        <v>33</v>
      </c>
      <c r="O40">
        <v>1</v>
      </c>
      <c r="P40">
        <v>3</v>
      </c>
      <c r="Q40">
        <v>33.299999999999997</v>
      </c>
      <c r="R40">
        <v>3</v>
      </c>
      <c r="S40">
        <v>1</v>
      </c>
      <c r="T40">
        <v>66.7</v>
      </c>
      <c r="U40">
        <v>37</v>
      </c>
      <c r="V40">
        <v>37</v>
      </c>
      <c r="W40">
        <v>50</v>
      </c>
      <c r="X40">
        <v>1</v>
      </c>
      <c r="Y40">
        <v>0</v>
      </c>
      <c r="Z40">
        <v>1</v>
      </c>
      <c r="AA40">
        <v>0</v>
      </c>
      <c r="AB40">
        <v>0</v>
      </c>
      <c r="AC40">
        <v>0</v>
      </c>
      <c r="AD40">
        <v>59</v>
      </c>
      <c r="AE40">
        <v>31</v>
      </c>
      <c r="AF40">
        <v>28</v>
      </c>
      <c r="AG40">
        <v>52.5</v>
      </c>
      <c r="AH40">
        <v>27</v>
      </c>
      <c r="AI40">
        <v>25</v>
      </c>
      <c r="AJ40">
        <v>2</v>
      </c>
      <c r="AK40">
        <v>0</v>
      </c>
      <c r="AL40">
        <v>2</v>
      </c>
      <c r="AM40">
        <v>3</v>
      </c>
      <c r="AN40">
        <v>1</v>
      </c>
      <c r="AO40">
        <v>0</v>
      </c>
      <c r="AP40">
        <v>1</v>
      </c>
      <c r="AQ40">
        <v>0</v>
      </c>
      <c r="AR40">
        <v>0</v>
      </c>
      <c r="AS40">
        <v>0</v>
      </c>
      <c r="AT40">
        <v>19</v>
      </c>
      <c r="AU40">
        <v>6</v>
      </c>
      <c r="AV40">
        <v>3</v>
      </c>
      <c r="AW40">
        <v>0</v>
      </c>
      <c r="AX40">
        <v>25</v>
      </c>
      <c r="AY40">
        <v>35</v>
      </c>
      <c r="AZ40">
        <v>60</v>
      </c>
      <c r="BA40">
        <v>41.7</v>
      </c>
      <c r="BB40">
        <v>29</v>
      </c>
      <c r="BC40">
        <v>1</v>
      </c>
      <c r="BD40">
        <v>3.4</v>
      </c>
    </row>
    <row r="41" spans="1:56" x14ac:dyDescent="0.2">
      <c r="A41">
        <v>40</v>
      </c>
      <c r="B41" t="s">
        <v>103</v>
      </c>
      <c r="C41">
        <v>1</v>
      </c>
      <c r="D41">
        <v>1</v>
      </c>
      <c r="E41">
        <v>0</v>
      </c>
      <c r="F41">
        <v>0</v>
      </c>
      <c r="G41">
        <v>0</v>
      </c>
      <c r="H41">
        <v>2</v>
      </c>
      <c r="I41">
        <v>3</v>
      </c>
      <c r="J41">
        <v>1</v>
      </c>
      <c r="K41">
        <v>0</v>
      </c>
      <c r="L41">
        <v>0</v>
      </c>
      <c r="M41">
        <v>30</v>
      </c>
      <c r="N41">
        <v>25</v>
      </c>
      <c r="O41">
        <v>1</v>
      </c>
      <c r="P41">
        <v>4</v>
      </c>
      <c r="Q41">
        <v>25</v>
      </c>
      <c r="R41">
        <v>3</v>
      </c>
      <c r="S41">
        <v>0</v>
      </c>
      <c r="T41">
        <v>100</v>
      </c>
      <c r="U41">
        <v>32</v>
      </c>
      <c r="V41">
        <v>32</v>
      </c>
      <c r="W41">
        <v>50</v>
      </c>
      <c r="X41">
        <v>1</v>
      </c>
      <c r="Y41">
        <v>0</v>
      </c>
      <c r="Z41">
        <v>1</v>
      </c>
      <c r="AA41">
        <v>0</v>
      </c>
      <c r="AB41">
        <v>0</v>
      </c>
      <c r="AC41">
        <v>0</v>
      </c>
      <c r="AD41">
        <v>85</v>
      </c>
      <c r="AE41">
        <v>44</v>
      </c>
      <c r="AF41">
        <v>41</v>
      </c>
      <c r="AG41">
        <v>51.8</v>
      </c>
      <c r="AH41">
        <v>33</v>
      </c>
      <c r="AI41">
        <v>32</v>
      </c>
      <c r="AJ41">
        <v>4</v>
      </c>
      <c r="AK41">
        <v>2</v>
      </c>
      <c r="AL41">
        <v>7</v>
      </c>
      <c r="AM41">
        <v>7</v>
      </c>
      <c r="AN41">
        <v>1</v>
      </c>
      <c r="AO41">
        <v>1</v>
      </c>
      <c r="AP41">
        <v>0</v>
      </c>
      <c r="AQ41">
        <v>0</v>
      </c>
      <c r="AR41">
        <v>0</v>
      </c>
      <c r="AS41">
        <v>2</v>
      </c>
      <c r="AT41">
        <v>19</v>
      </c>
      <c r="AU41">
        <v>19</v>
      </c>
      <c r="AV41">
        <v>7</v>
      </c>
      <c r="AW41">
        <v>8</v>
      </c>
      <c r="AX41">
        <v>36</v>
      </c>
      <c r="AY41">
        <v>28</v>
      </c>
      <c r="AZ41">
        <v>64</v>
      </c>
      <c r="BA41">
        <v>56.3</v>
      </c>
      <c r="BB41">
        <v>27</v>
      </c>
      <c r="BC41">
        <v>3</v>
      </c>
      <c r="BD41">
        <v>11.1</v>
      </c>
    </row>
    <row r="42" spans="1:56" x14ac:dyDescent="0.2">
      <c r="A42">
        <v>41</v>
      </c>
      <c r="B42" t="s">
        <v>103</v>
      </c>
      <c r="C42">
        <v>1</v>
      </c>
      <c r="D42">
        <v>1</v>
      </c>
      <c r="E42">
        <v>0</v>
      </c>
      <c r="F42">
        <v>0</v>
      </c>
      <c r="G42">
        <v>0</v>
      </c>
      <c r="H42">
        <v>2</v>
      </c>
      <c r="I42">
        <v>5</v>
      </c>
      <c r="J42">
        <v>1</v>
      </c>
      <c r="K42">
        <v>0</v>
      </c>
      <c r="L42">
        <v>0</v>
      </c>
      <c r="M42">
        <v>30</v>
      </c>
      <c r="N42">
        <v>35</v>
      </c>
      <c r="O42">
        <v>1</v>
      </c>
      <c r="P42">
        <v>4</v>
      </c>
      <c r="Q42">
        <v>25</v>
      </c>
      <c r="R42">
        <v>2</v>
      </c>
      <c r="S42">
        <v>0</v>
      </c>
      <c r="T42">
        <v>100</v>
      </c>
      <c r="U42">
        <v>28</v>
      </c>
      <c r="V42">
        <v>43</v>
      </c>
      <c r="W42">
        <v>39.4</v>
      </c>
      <c r="X42">
        <v>1</v>
      </c>
      <c r="Y42">
        <v>1</v>
      </c>
      <c r="Z42">
        <v>0</v>
      </c>
      <c r="AA42">
        <v>0</v>
      </c>
      <c r="AB42">
        <v>0</v>
      </c>
      <c r="AC42">
        <v>2</v>
      </c>
      <c r="AD42">
        <v>58</v>
      </c>
      <c r="AE42">
        <v>30</v>
      </c>
      <c r="AF42">
        <v>28</v>
      </c>
      <c r="AG42">
        <v>51.7</v>
      </c>
      <c r="AH42">
        <v>20</v>
      </c>
      <c r="AI42">
        <v>19</v>
      </c>
      <c r="AJ42">
        <v>6</v>
      </c>
      <c r="AK42">
        <v>4</v>
      </c>
      <c r="AL42">
        <v>4</v>
      </c>
      <c r="AM42">
        <v>5</v>
      </c>
      <c r="AN42">
        <v>1</v>
      </c>
      <c r="AO42">
        <v>1</v>
      </c>
      <c r="AP42">
        <v>0</v>
      </c>
      <c r="AQ42">
        <v>0</v>
      </c>
      <c r="AR42">
        <v>0</v>
      </c>
      <c r="AS42">
        <v>2</v>
      </c>
      <c r="AT42">
        <v>19</v>
      </c>
      <c r="AU42">
        <v>24</v>
      </c>
      <c r="AV42">
        <v>4</v>
      </c>
      <c r="AW42">
        <v>6</v>
      </c>
      <c r="AX42">
        <v>27</v>
      </c>
      <c r="AY42">
        <v>24</v>
      </c>
      <c r="AZ42">
        <v>51</v>
      </c>
      <c r="BA42">
        <v>52.9</v>
      </c>
      <c r="BB42">
        <v>19</v>
      </c>
      <c r="BC42">
        <v>6</v>
      </c>
      <c r="BD42">
        <v>31.6</v>
      </c>
    </row>
    <row r="43" spans="1:56" x14ac:dyDescent="0.2">
      <c r="A43">
        <v>42</v>
      </c>
      <c r="B43" t="s">
        <v>103</v>
      </c>
      <c r="C43">
        <v>1</v>
      </c>
      <c r="D43">
        <v>0</v>
      </c>
      <c r="E43">
        <v>0</v>
      </c>
      <c r="F43">
        <v>0</v>
      </c>
      <c r="G43">
        <v>1</v>
      </c>
      <c r="H43">
        <v>1</v>
      </c>
      <c r="I43">
        <v>2</v>
      </c>
      <c r="J43">
        <v>3</v>
      </c>
      <c r="K43">
        <v>0</v>
      </c>
      <c r="L43">
        <v>0</v>
      </c>
      <c r="M43">
        <v>23</v>
      </c>
      <c r="N43">
        <v>34</v>
      </c>
      <c r="O43">
        <v>0</v>
      </c>
      <c r="P43">
        <v>2</v>
      </c>
      <c r="Q43">
        <v>0</v>
      </c>
      <c r="R43">
        <v>3</v>
      </c>
      <c r="S43">
        <v>3</v>
      </c>
      <c r="T43">
        <v>0</v>
      </c>
      <c r="U43">
        <v>36</v>
      </c>
      <c r="V43">
        <v>34</v>
      </c>
      <c r="W43">
        <v>51.4</v>
      </c>
      <c r="X43">
        <v>1</v>
      </c>
      <c r="Y43">
        <v>0</v>
      </c>
      <c r="Z43">
        <v>0</v>
      </c>
      <c r="AA43">
        <v>0</v>
      </c>
      <c r="AB43">
        <v>1</v>
      </c>
      <c r="AC43">
        <v>1</v>
      </c>
      <c r="AD43">
        <v>70</v>
      </c>
      <c r="AE43">
        <v>36</v>
      </c>
      <c r="AF43">
        <v>34</v>
      </c>
      <c r="AG43">
        <v>51.4</v>
      </c>
      <c r="AH43">
        <v>31</v>
      </c>
      <c r="AI43">
        <v>31</v>
      </c>
      <c r="AJ43">
        <v>2</v>
      </c>
      <c r="AK43">
        <v>0</v>
      </c>
      <c r="AL43">
        <v>3</v>
      </c>
      <c r="AM43">
        <v>3</v>
      </c>
      <c r="AN43">
        <v>1</v>
      </c>
      <c r="AO43">
        <v>0</v>
      </c>
      <c r="AP43">
        <v>0</v>
      </c>
      <c r="AQ43">
        <v>0</v>
      </c>
      <c r="AR43">
        <v>1</v>
      </c>
      <c r="AS43">
        <v>1</v>
      </c>
      <c r="AT43">
        <v>19</v>
      </c>
      <c r="AU43">
        <v>18</v>
      </c>
      <c r="AV43">
        <v>17</v>
      </c>
      <c r="AW43">
        <v>10</v>
      </c>
      <c r="AX43">
        <v>31</v>
      </c>
      <c r="AY43">
        <v>22</v>
      </c>
      <c r="AZ43">
        <v>53</v>
      </c>
      <c r="BA43">
        <v>58.5</v>
      </c>
      <c r="BB43">
        <v>23</v>
      </c>
      <c r="BC43">
        <v>1</v>
      </c>
      <c r="BD43">
        <v>4.3</v>
      </c>
    </row>
    <row r="44" spans="1:56" x14ac:dyDescent="0.2">
      <c r="A44">
        <v>43</v>
      </c>
      <c r="B44" t="s">
        <v>103</v>
      </c>
      <c r="C44">
        <v>1</v>
      </c>
      <c r="D44">
        <v>0</v>
      </c>
      <c r="E44">
        <v>0</v>
      </c>
      <c r="F44">
        <v>0</v>
      </c>
      <c r="G44">
        <v>1</v>
      </c>
      <c r="H44">
        <v>1</v>
      </c>
      <c r="I44">
        <v>5</v>
      </c>
      <c r="J44">
        <v>6</v>
      </c>
      <c r="K44">
        <v>0</v>
      </c>
      <c r="L44">
        <v>0</v>
      </c>
      <c r="M44">
        <v>28</v>
      </c>
      <c r="N44">
        <v>30</v>
      </c>
      <c r="O44">
        <v>1</v>
      </c>
      <c r="P44">
        <v>3</v>
      </c>
      <c r="Q44">
        <v>33.299999999999997</v>
      </c>
      <c r="R44">
        <v>2</v>
      </c>
      <c r="S44">
        <v>0</v>
      </c>
      <c r="T44">
        <v>100</v>
      </c>
      <c r="U44">
        <v>37</v>
      </c>
      <c r="V44">
        <v>30</v>
      </c>
      <c r="W44">
        <v>55.2</v>
      </c>
      <c r="X44">
        <v>1</v>
      </c>
      <c r="Y44">
        <v>0</v>
      </c>
      <c r="Z44">
        <v>1</v>
      </c>
      <c r="AA44">
        <v>0</v>
      </c>
      <c r="AB44">
        <v>0</v>
      </c>
      <c r="AC44">
        <v>0</v>
      </c>
      <c r="AD44">
        <v>72</v>
      </c>
      <c r="AE44">
        <v>37</v>
      </c>
      <c r="AF44">
        <v>35</v>
      </c>
      <c r="AG44">
        <v>51.4</v>
      </c>
      <c r="AH44">
        <v>25</v>
      </c>
      <c r="AI44">
        <v>26</v>
      </c>
      <c r="AJ44">
        <v>7</v>
      </c>
      <c r="AK44">
        <v>7</v>
      </c>
      <c r="AL44">
        <v>5</v>
      </c>
      <c r="AM44">
        <v>2</v>
      </c>
      <c r="AN44">
        <v>1</v>
      </c>
      <c r="AO44">
        <v>0</v>
      </c>
      <c r="AP44">
        <v>1</v>
      </c>
      <c r="AQ44">
        <v>0</v>
      </c>
      <c r="AR44">
        <v>0</v>
      </c>
      <c r="AS44">
        <v>0</v>
      </c>
      <c r="AT44">
        <v>19</v>
      </c>
      <c r="AU44">
        <v>10</v>
      </c>
      <c r="AV44">
        <v>6</v>
      </c>
      <c r="AW44">
        <v>7</v>
      </c>
      <c r="AX44">
        <v>28</v>
      </c>
      <c r="AY44">
        <v>25</v>
      </c>
      <c r="AZ44">
        <v>53</v>
      </c>
      <c r="BA44">
        <v>52.8</v>
      </c>
      <c r="BB44">
        <v>42</v>
      </c>
      <c r="BC44">
        <v>0</v>
      </c>
      <c r="BD44">
        <v>0</v>
      </c>
    </row>
    <row r="45" spans="1:56" x14ac:dyDescent="0.2">
      <c r="A45">
        <v>44</v>
      </c>
      <c r="B45" t="s">
        <v>103</v>
      </c>
      <c r="C45">
        <v>1</v>
      </c>
      <c r="D45">
        <v>0</v>
      </c>
      <c r="E45">
        <v>0</v>
      </c>
      <c r="F45">
        <v>0</v>
      </c>
      <c r="G45">
        <v>1</v>
      </c>
      <c r="H45">
        <v>1</v>
      </c>
      <c r="I45">
        <v>3</v>
      </c>
      <c r="J45">
        <v>3</v>
      </c>
      <c r="K45">
        <v>0</v>
      </c>
      <c r="L45">
        <v>1</v>
      </c>
      <c r="M45">
        <v>27</v>
      </c>
      <c r="N45">
        <v>42</v>
      </c>
      <c r="O45">
        <v>1</v>
      </c>
      <c r="P45">
        <v>5</v>
      </c>
      <c r="Q45">
        <v>20</v>
      </c>
      <c r="R45">
        <v>3</v>
      </c>
      <c r="S45">
        <v>1</v>
      </c>
      <c r="T45">
        <v>66.7</v>
      </c>
      <c r="U45">
        <v>26</v>
      </c>
      <c r="V45">
        <v>43</v>
      </c>
      <c r="W45">
        <v>37.700000000000003</v>
      </c>
      <c r="X45">
        <v>1</v>
      </c>
      <c r="Y45">
        <v>0</v>
      </c>
      <c r="Z45">
        <v>1</v>
      </c>
      <c r="AA45">
        <v>0</v>
      </c>
      <c r="AB45">
        <v>0</v>
      </c>
      <c r="AC45">
        <v>0</v>
      </c>
      <c r="AD45">
        <v>53</v>
      </c>
      <c r="AE45">
        <v>27</v>
      </c>
      <c r="AF45">
        <v>26</v>
      </c>
      <c r="AG45">
        <v>50.9</v>
      </c>
      <c r="AH45">
        <v>24</v>
      </c>
      <c r="AI45">
        <v>23</v>
      </c>
      <c r="AJ45">
        <v>1</v>
      </c>
      <c r="AK45">
        <v>2</v>
      </c>
      <c r="AL45">
        <v>2</v>
      </c>
      <c r="AM45">
        <v>1</v>
      </c>
      <c r="AN45">
        <v>1</v>
      </c>
      <c r="AO45">
        <v>1</v>
      </c>
      <c r="AP45">
        <v>0</v>
      </c>
      <c r="AQ45">
        <v>0</v>
      </c>
      <c r="AR45">
        <v>0</v>
      </c>
      <c r="AS45">
        <v>2</v>
      </c>
      <c r="AT45">
        <v>19</v>
      </c>
      <c r="AU45">
        <v>11</v>
      </c>
      <c r="AV45">
        <v>9</v>
      </c>
      <c r="AW45">
        <v>8</v>
      </c>
      <c r="AX45">
        <v>27</v>
      </c>
      <c r="AY45">
        <v>29</v>
      </c>
      <c r="AZ45">
        <v>56</v>
      </c>
      <c r="BA45">
        <v>48.2</v>
      </c>
      <c r="BB45">
        <v>21</v>
      </c>
      <c r="BC45">
        <v>5</v>
      </c>
      <c r="BD45">
        <v>23.8</v>
      </c>
    </row>
    <row r="46" spans="1:56" x14ac:dyDescent="0.2">
      <c r="A46">
        <v>45</v>
      </c>
      <c r="B46" t="s">
        <v>103</v>
      </c>
      <c r="C46">
        <v>1</v>
      </c>
      <c r="D46">
        <v>0</v>
      </c>
      <c r="E46">
        <v>0</v>
      </c>
      <c r="F46">
        <v>0</v>
      </c>
      <c r="G46">
        <v>1</v>
      </c>
      <c r="H46">
        <v>1</v>
      </c>
      <c r="I46">
        <v>1</v>
      </c>
      <c r="J46">
        <v>1</v>
      </c>
      <c r="K46">
        <v>0</v>
      </c>
      <c r="L46">
        <v>1</v>
      </c>
      <c r="M46">
        <v>32</v>
      </c>
      <c r="N46">
        <v>27</v>
      </c>
      <c r="O46">
        <v>0</v>
      </c>
      <c r="P46">
        <v>3</v>
      </c>
      <c r="Q46">
        <v>0</v>
      </c>
      <c r="R46">
        <v>2</v>
      </c>
      <c r="S46">
        <v>0</v>
      </c>
      <c r="T46">
        <v>100</v>
      </c>
      <c r="U46">
        <v>31</v>
      </c>
      <c r="V46">
        <v>27</v>
      </c>
      <c r="W46">
        <v>53.4</v>
      </c>
      <c r="X46">
        <v>1</v>
      </c>
      <c r="Y46">
        <v>1</v>
      </c>
      <c r="Z46">
        <v>0</v>
      </c>
      <c r="AA46">
        <v>0</v>
      </c>
      <c r="AB46">
        <v>0</v>
      </c>
      <c r="AC46">
        <v>2</v>
      </c>
      <c r="AD46">
        <v>60</v>
      </c>
      <c r="AE46">
        <v>30</v>
      </c>
      <c r="AF46">
        <v>30</v>
      </c>
      <c r="AG46">
        <v>50</v>
      </c>
      <c r="AH46">
        <v>23</v>
      </c>
      <c r="AI46">
        <v>26</v>
      </c>
      <c r="AJ46">
        <v>5</v>
      </c>
      <c r="AK46">
        <v>3</v>
      </c>
      <c r="AL46">
        <v>2</v>
      </c>
      <c r="AM46">
        <v>1</v>
      </c>
      <c r="AN46">
        <v>1</v>
      </c>
      <c r="AO46">
        <v>1</v>
      </c>
      <c r="AP46">
        <v>0</v>
      </c>
      <c r="AQ46">
        <v>0</v>
      </c>
      <c r="AR46">
        <v>0</v>
      </c>
      <c r="AS46">
        <v>2</v>
      </c>
      <c r="AT46">
        <v>18</v>
      </c>
      <c r="AU46">
        <v>14</v>
      </c>
      <c r="AV46">
        <v>8</v>
      </c>
      <c r="AW46">
        <v>3</v>
      </c>
      <c r="AX46">
        <v>37</v>
      </c>
      <c r="AY46">
        <v>37</v>
      </c>
      <c r="AZ46">
        <v>74</v>
      </c>
      <c r="BA46">
        <v>50</v>
      </c>
      <c r="BB46">
        <v>33</v>
      </c>
      <c r="BC46">
        <v>4</v>
      </c>
      <c r="BD46">
        <v>12.1</v>
      </c>
    </row>
    <row r="47" spans="1:56" x14ac:dyDescent="0.2">
      <c r="A47">
        <v>46</v>
      </c>
      <c r="B47" t="s">
        <v>103</v>
      </c>
      <c r="C47">
        <v>1</v>
      </c>
      <c r="D47">
        <v>0</v>
      </c>
      <c r="E47">
        <v>0</v>
      </c>
      <c r="F47">
        <v>0</v>
      </c>
      <c r="G47">
        <v>1</v>
      </c>
      <c r="H47">
        <v>1</v>
      </c>
      <c r="I47">
        <v>2</v>
      </c>
      <c r="J47">
        <v>3</v>
      </c>
      <c r="K47">
        <v>0</v>
      </c>
      <c r="L47">
        <v>0</v>
      </c>
      <c r="M47">
        <v>30</v>
      </c>
      <c r="N47">
        <v>39</v>
      </c>
      <c r="O47">
        <v>0</v>
      </c>
      <c r="P47">
        <v>1</v>
      </c>
      <c r="Q47">
        <v>0</v>
      </c>
      <c r="R47">
        <v>4</v>
      </c>
      <c r="S47">
        <v>1</v>
      </c>
      <c r="T47">
        <v>75</v>
      </c>
      <c r="U47">
        <v>25</v>
      </c>
      <c r="V47">
        <v>37</v>
      </c>
      <c r="W47">
        <v>40.299999999999997</v>
      </c>
      <c r="X47">
        <v>1</v>
      </c>
      <c r="Y47">
        <v>0</v>
      </c>
      <c r="Z47">
        <v>1</v>
      </c>
      <c r="AA47">
        <v>0</v>
      </c>
      <c r="AB47">
        <v>0</v>
      </c>
      <c r="AC47">
        <v>0</v>
      </c>
      <c r="AD47">
        <v>52</v>
      </c>
      <c r="AE47">
        <v>26</v>
      </c>
      <c r="AF47">
        <v>26</v>
      </c>
      <c r="AG47">
        <v>50</v>
      </c>
      <c r="AH47">
        <v>18</v>
      </c>
      <c r="AI47">
        <v>20</v>
      </c>
      <c r="AJ47">
        <v>3</v>
      </c>
      <c r="AK47">
        <v>2</v>
      </c>
      <c r="AL47">
        <v>5</v>
      </c>
      <c r="AM47">
        <v>4</v>
      </c>
      <c r="AN47">
        <v>1</v>
      </c>
      <c r="AO47">
        <v>0</v>
      </c>
      <c r="AP47">
        <v>1</v>
      </c>
      <c r="AQ47">
        <v>0</v>
      </c>
      <c r="AR47">
        <v>0</v>
      </c>
      <c r="AS47">
        <v>0</v>
      </c>
      <c r="AT47">
        <v>18</v>
      </c>
      <c r="AU47">
        <v>11</v>
      </c>
      <c r="AV47">
        <v>11</v>
      </c>
      <c r="AW47">
        <v>4</v>
      </c>
      <c r="AX47">
        <v>25</v>
      </c>
      <c r="AY47">
        <v>29</v>
      </c>
      <c r="AZ47">
        <v>54</v>
      </c>
      <c r="BA47">
        <v>46.3</v>
      </c>
      <c r="BB47">
        <v>30</v>
      </c>
      <c r="BC47">
        <v>1</v>
      </c>
      <c r="BD47">
        <v>3.3</v>
      </c>
    </row>
    <row r="48" spans="1:56" x14ac:dyDescent="0.2">
      <c r="A48">
        <v>47</v>
      </c>
      <c r="B48" t="s">
        <v>103</v>
      </c>
      <c r="C48">
        <v>1</v>
      </c>
      <c r="D48">
        <v>0</v>
      </c>
      <c r="E48">
        <v>0</v>
      </c>
      <c r="F48">
        <v>0</v>
      </c>
      <c r="G48">
        <v>1</v>
      </c>
      <c r="H48">
        <v>1</v>
      </c>
      <c r="I48">
        <v>2</v>
      </c>
      <c r="J48">
        <v>2</v>
      </c>
      <c r="K48">
        <v>0</v>
      </c>
      <c r="L48">
        <v>1</v>
      </c>
      <c r="M48">
        <v>37</v>
      </c>
      <c r="N48">
        <v>28</v>
      </c>
      <c r="O48">
        <v>1</v>
      </c>
      <c r="P48">
        <v>7</v>
      </c>
      <c r="Q48">
        <v>14.3</v>
      </c>
      <c r="R48">
        <v>3</v>
      </c>
      <c r="S48">
        <v>0</v>
      </c>
      <c r="T48">
        <v>100</v>
      </c>
      <c r="U48">
        <v>25</v>
      </c>
      <c r="V48">
        <v>34</v>
      </c>
      <c r="W48">
        <v>42.4</v>
      </c>
      <c r="X48">
        <v>1</v>
      </c>
      <c r="Y48">
        <v>1</v>
      </c>
      <c r="Z48">
        <v>0</v>
      </c>
      <c r="AA48">
        <v>0</v>
      </c>
      <c r="AB48">
        <v>0</v>
      </c>
      <c r="AC48">
        <v>2</v>
      </c>
      <c r="AD48">
        <v>50</v>
      </c>
      <c r="AE48">
        <v>25</v>
      </c>
      <c r="AF48">
        <v>25</v>
      </c>
      <c r="AG48">
        <v>50</v>
      </c>
      <c r="AH48">
        <v>18</v>
      </c>
      <c r="AI48">
        <v>17</v>
      </c>
      <c r="AJ48">
        <v>4</v>
      </c>
      <c r="AK48">
        <v>5</v>
      </c>
      <c r="AL48">
        <v>3</v>
      </c>
      <c r="AM48">
        <v>3</v>
      </c>
      <c r="AN48">
        <v>1</v>
      </c>
      <c r="AO48">
        <v>0</v>
      </c>
      <c r="AP48">
        <v>1</v>
      </c>
      <c r="AQ48">
        <v>0</v>
      </c>
      <c r="AR48">
        <v>0</v>
      </c>
      <c r="AS48">
        <v>0</v>
      </c>
      <c r="AT48">
        <v>18</v>
      </c>
      <c r="AU48">
        <v>10</v>
      </c>
      <c r="AV48">
        <v>9</v>
      </c>
      <c r="AW48">
        <v>7</v>
      </c>
      <c r="AX48">
        <v>21</v>
      </c>
      <c r="AY48">
        <v>26</v>
      </c>
      <c r="AZ48">
        <v>47</v>
      </c>
      <c r="BA48">
        <v>44.7</v>
      </c>
      <c r="BB48">
        <v>38</v>
      </c>
      <c r="BC48">
        <v>2</v>
      </c>
      <c r="BD48">
        <v>5.3</v>
      </c>
    </row>
    <row r="49" spans="1:56" x14ac:dyDescent="0.2">
      <c r="A49">
        <v>48</v>
      </c>
      <c r="B49" t="s">
        <v>103</v>
      </c>
      <c r="C49">
        <v>1</v>
      </c>
      <c r="D49">
        <v>0</v>
      </c>
      <c r="E49">
        <v>0</v>
      </c>
      <c r="F49">
        <v>0</v>
      </c>
      <c r="G49">
        <v>1</v>
      </c>
      <c r="H49">
        <v>1</v>
      </c>
      <c r="I49">
        <v>4</v>
      </c>
      <c r="J49">
        <v>5</v>
      </c>
      <c r="K49">
        <v>0</v>
      </c>
      <c r="L49">
        <v>0</v>
      </c>
      <c r="M49">
        <v>39</v>
      </c>
      <c r="N49">
        <v>37</v>
      </c>
      <c r="O49">
        <v>1</v>
      </c>
      <c r="P49">
        <v>3</v>
      </c>
      <c r="Q49">
        <v>33.299999999999997</v>
      </c>
      <c r="R49">
        <v>2</v>
      </c>
      <c r="S49">
        <v>0</v>
      </c>
      <c r="T49">
        <v>100</v>
      </c>
      <c r="U49">
        <v>41</v>
      </c>
      <c r="V49">
        <v>33</v>
      </c>
      <c r="W49">
        <v>55.4</v>
      </c>
      <c r="X49">
        <v>1</v>
      </c>
      <c r="Y49">
        <v>1</v>
      </c>
      <c r="Z49">
        <v>0</v>
      </c>
      <c r="AA49">
        <v>0</v>
      </c>
      <c r="AB49">
        <v>0</v>
      </c>
      <c r="AC49">
        <v>2</v>
      </c>
      <c r="AD49">
        <v>64</v>
      </c>
      <c r="AE49">
        <v>32</v>
      </c>
      <c r="AF49">
        <v>32</v>
      </c>
      <c r="AG49">
        <v>50</v>
      </c>
      <c r="AH49">
        <v>29</v>
      </c>
      <c r="AI49">
        <v>26</v>
      </c>
      <c r="AJ49">
        <v>3</v>
      </c>
      <c r="AK49">
        <v>4</v>
      </c>
      <c r="AL49">
        <v>0</v>
      </c>
      <c r="AM49">
        <v>2</v>
      </c>
      <c r="AN49">
        <v>1</v>
      </c>
      <c r="AO49">
        <v>1</v>
      </c>
      <c r="AP49">
        <v>0</v>
      </c>
      <c r="AQ49">
        <v>0</v>
      </c>
      <c r="AR49">
        <v>0</v>
      </c>
      <c r="AS49">
        <v>2</v>
      </c>
      <c r="AT49">
        <v>17</v>
      </c>
      <c r="AU49">
        <v>19</v>
      </c>
      <c r="AV49">
        <v>1</v>
      </c>
      <c r="AW49">
        <v>4</v>
      </c>
      <c r="AX49">
        <v>34</v>
      </c>
      <c r="AY49">
        <v>36</v>
      </c>
      <c r="AZ49">
        <v>70</v>
      </c>
      <c r="BA49">
        <v>48.6</v>
      </c>
      <c r="BB49">
        <v>32</v>
      </c>
      <c r="BC49">
        <v>4</v>
      </c>
      <c r="BD49">
        <v>12.5</v>
      </c>
    </row>
    <row r="50" spans="1:56" x14ac:dyDescent="0.2">
      <c r="A50">
        <v>49</v>
      </c>
      <c r="B50" t="s">
        <v>103</v>
      </c>
      <c r="C50">
        <v>1</v>
      </c>
      <c r="D50">
        <v>0</v>
      </c>
      <c r="E50">
        <v>0</v>
      </c>
      <c r="F50">
        <v>0</v>
      </c>
      <c r="G50">
        <v>1</v>
      </c>
      <c r="H50">
        <v>1</v>
      </c>
      <c r="I50">
        <v>1</v>
      </c>
      <c r="J50">
        <v>2</v>
      </c>
      <c r="K50">
        <v>0</v>
      </c>
      <c r="L50">
        <v>0</v>
      </c>
      <c r="M50">
        <v>23</v>
      </c>
      <c r="N50">
        <v>32</v>
      </c>
      <c r="O50">
        <v>0</v>
      </c>
      <c r="P50">
        <v>1</v>
      </c>
      <c r="Q50">
        <v>0</v>
      </c>
      <c r="R50">
        <v>2</v>
      </c>
      <c r="S50">
        <v>0</v>
      </c>
      <c r="T50">
        <v>100</v>
      </c>
      <c r="U50">
        <v>31</v>
      </c>
      <c r="V50">
        <v>22</v>
      </c>
      <c r="W50">
        <v>58.5</v>
      </c>
      <c r="X50">
        <v>1</v>
      </c>
      <c r="Y50">
        <v>1</v>
      </c>
      <c r="Z50">
        <v>0</v>
      </c>
      <c r="AA50">
        <v>0</v>
      </c>
      <c r="AB50">
        <v>0</v>
      </c>
      <c r="AC50">
        <v>2</v>
      </c>
      <c r="AD50">
        <v>74</v>
      </c>
      <c r="AE50">
        <v>37</v>
      </c>
      <c r="AF50">
        <v>37</v>
      </c>
      <c r="AG50">
        <v>50</v>
      </c>
      <c r="AH50">
        <v>30</v>
      </c>
      <c r="AI50">
        <v>33</v>
      </c>
      <c r="AJ50">
        <v>5</v>
      </c>
      <c r="AK50">
        <v>1</v>
      </c>
      <c r="AL50">
        <v>2</v>
      </c>
      <c r="AM50">
        <v>3</v>
      </c>
      <c r="AN50">
        <v>1</v>
      </c>
      <c r="AO50">
        <v>1</v>
      </c>
      <c r="AP50">
        <v>0</v>
      </c>
      <c r="AQ50">
        <v>0</v>
      </c>
      <c r="AR50">
        <v>0</v>
      </c>
      <c r="AS50">
        <v>2</v>
      </c>
      <c r="AT50">
        <v>17</v>
      </c>
      <c r="AU50">
        <v>18</v>
      </c>
      <c r="AV50">
        <v>9</v>
      </c>
      <c r="AW50">
        <v>6</v>
      </c>
      <c r="AX50">
        <v>26</v>
      </c>
      <c r="AY50">
        <v>28</v>
      </c>
      <c r="AZ50">
        <v>54</v>
      </c>
      <c r="BA50">
        <v>48.1</v>
      </c>
      <c r="BB50">
        <v>40</v>
      </c>
      <c r="BC50">
        <v>5</v>
      </c>
      <c r="BD50">
        <v>12.5</v>
      </c>
    </row>
    <row r="51" spans="1:56" x14ac:dyDescent="0.2">
      <c r="A51">
        <v>50</v>
      </c>
      <c r="B51" t="s">
        <v>103</v>
      </c>
      <c r="C51">
        <v>1</v>
      </c>
      <c r="D51">
        <v>0</v>
      </c>
      <c r="E51">
        <v>0</v>
      </c>
      <c r="F51">
        <v>0</v>
      </c>
      <c r="G51">
        <v>1</v>
      </c>
      <c r="H51">
        <v>1</v>
      </c>
      <c r="I51">
        <v>2</v>
      </c>
      <c r="J51">
        <v>2</v>
      </c>
      <c r="K51">
        <v>0</v>
      </c>
      <c r="L51">
        <v>1</v>
      </c>
      <c r="M51">
        <v>27</v>
      </c>
      <c r="N51">
        <v>25</v>
      </c>
      <c r="O51">
        <v>0</v>
      </c>
      <c r="P51">
        <v>2</v>
      </c>
      <c r="Q51">
        <v>0</v>
      </c>
      <c r="R51">
        <v>3</v>
      </c>
      <c r="S51">
        <v>0</v>
      </c>
      <c r="T51">
        <v>100</v>
      </c>
      <c r="U51">
        <v>37</v>
      </c>
      <c r="V51">
        <v>21</v>
      </c>
      <c r="W51">
        <v>63.8</v>
      </c>
      <c r="X51">
        <v>1</v>
      </c>
      <c r="Y51">
        <v>1</v>
      </c>
      <c r="Z51">
        <v>0</v>
      </c>
      <c r="AA51">
        <v>0</v>
      </c>
      <c r="AB51">
        <v>0</v>
      </c>
      <c r="AC51">
        <v>2</v>
      </c>
      <c r="AD51">
        <v>58</v>
      </c>
      <c r="AE51">
        <v>29</v>
      </c>
      <c r="AF51">
        <v>29</v>
      </c>
      <c r="AG51">
        <v>50</v>
      </c>
      <c r="AH51">
        <v>24</v>
      </c>
      <c r="AI51">
        <v>27</v>
      </c>
      <c r="AJ51">
        <v>3</v>
      </c>
      <c r="AK51">
        <v>2</v>
      </c>
      <c r="AL51">
        <v>2</v>
      </c>
      <c r="AM51">
        <v>0</v>
      </c>
      <c r="AN51">
        <v>1</v>
      </c>
      <c r="AO51">
        <v>0</v>
      </c>
      <c r="AP51">
        <v>1</v>
      </c>
      <c r="AQ51">
        <v>0</v>
      </c>
      <c r="AR51">
        <v>0</v>
      </c>
      <c r="AS51">
        <v>0</v>
      </c>
      <c r="AT51">
        <v>17</v>
      </c>
      <c r="AU51">
        <v>9</v>
      </c>
      <c r="AV51">
        <v>15</v>
      </c>
      <c r="AW51">
        <v>3</v>
      </c>
      <c r="AX51">
        <v>26</v>
      </c>
      <c r="AY51">
        <v>32</v>
      </c>
      <c r="AZ51">
        <v>58</v>
      </c>
      <c r="BA51">
        <v>44.8</v>
      </c>
      <c r="BB51">
        <v>29</v>
      </c>
      <c r="BC51">
        <v>1</v>
      </c>
      <c r="BD51">
        <v>3.4</v>
      </c>
    </row>
    <row r="52" spans="1:56" x14ac:dyDescent="0.2">
      <c r="A52">
        <v>51</v>
      </c>
      <c r="B52" t="s">
        <v>103</v>
      </c>
      <c r="C52">
        <v>1</v>
      </c>
      <c r="D52">
        <v>0</v>
      </c>
      <c r="E52">
        <v>0</v>
      </c>
      <c r="F52">
        <v>0</v>
      </c>
      <c r="G52">
        <v>1</v>
      </c>
      <c r="H52">
        <v>1</v>
      </c>
      <c r="I52">
        <v>1</v>
      </c>
      <c r="J52">
        <v>2</v>
      </c>
      <c r="K52">
        <v>0</v>
      </c>
      <c r="L52">
        <v>0</v>
      </c>
      <c r="M52">
        <v>23</v>
      </c>
      <c r="N52">
        <v>43</v>
      </c>
      <c r="O52">
        <v>0</v>
      </c>
      <c r="P52">
        <v>2</v>
      </c>
      <c r="Q52">
        <v>0</v>
      </c>
      <c r="R52">
        <v>3</v>
      </c>
      <c r="S52">
        <v>0</v>
      </c>
      <c r="T52">
        <v>100</v>
      </c>
      <c r="U52">
        <v>26</v>
      </c>
      <c r="V52">
        <v>38</v>
      </c>
      <c r="W52">
        <v>40.6</v>
      </c>
      <c r="X52">
        <v>1</v>
      </c>
      <c r="Y52">
        <v>0</v>
      </c>
      <c r="Z52">
        <v>1</v>
      </c>
      <c r="AA52">
        <v>0</v>
      </c>
      <c r="AB52">
        <v>0</v>
      </c>
      <c r="AC52">
        <v>0</v>
      </c>
      <c r="AD52">
        <v>69</v>
      </c>
      <c r="AE52">
        <v>34</v>
      </c>
      <c r="AF52">
        <v>35</v>
      </c>
      <c r="AG52">
        <v>49.3</v>
      </c>
      <c r="AH52">
        <v>26</v>
      </c>
      <c r="AI52">
        <v>30</v>
      </c>
      <c r="AJ52">
        <v>5</v>
      </c>
      <c r="AK52">
        <v>1</v>
      </c>
      <c r="AL52">
        <v>3</v>
      </c>
      <c r="AM52">
        <v>4</v>
      </c>
      <c r="AN52">
        <v>1</v>
      </c>
      <c r="AO52">
        <v>1</v>
      </c>
      <c r="AP52">
        <v>0</v>
      </c>
      <c r="AQ52">
        <v>0</v>
      </c>
      <c r="AR52">
        <v>0</v>
      </c>
      <c r="AS52">
        <v>2</v>
      </c>
      <c r="AT52">
        <v>16</v>
      </c>
      <c r="AU52">
        <v>7</v>
      </c>
      <c r="AV52">
        <v>11</v>
      </c>
      <c r="AW52">
        <v>13</v>
      </c>
      <c r="AX52">
        <v>40</v>
      </c>
      <c r="AY52">
        <v>29</v>
      </c>
      <c r="AZ52">
        <v>69</v>
      </c>
      <c r="BA52">
        <v>58</v>
      </c>
      <c r="BB52">
        <v>27</v>
      </c>
      <c r="BC52">
        <v>2</v>
      </c>
      <c r="BD52">
        <v>7.4</v>
      </c>
    </row>
    <row r="53" spans="1:56" x14ac:dyDescent="0.2">
      <c r="A53">
        <v>52</v>
      </c>
      <c r="B53" t="s">
        <v>103</v>
      </c>
      <c r="C53">
        <v>1</v>
      </c>
      <c r="D53">
        <v>0</v>
      </c>
      <c r="E53">
        <v>0</v>
      </c>
      <c r="F53">
        <v>0</v>
      </c>
      <c r="G53">
        <v>1</v>
      </c>
      <c r="H53">
        <v>1</v>
      </c>
      <c r="I53">
        <v>2</v>
      </c>
      <c r="J53">
        <v>3</v>
      </c>
      <c r="K53">
        <v>0</v>
      </c>
      <c r="L53">
        <v>0</v>
      </c>
      <c r="M53">
        <v>26</v>
      </c>
      <c r="N53">
        <v>45</v>
      </c>
      <c r="O53">
        <v>0</v>
      </c>
      <c r="P53">
        <v>3</v>
      </c>
      <c r="Q53">
        <v>0</v>
      </c>
      <c r="R53">
        <v>3</v>
      </c>
      <c r="S53">
        <v>1</v>
      </c>
      <c r="T53">
        <v>66.7</v>
      </c>
      <c r="U53">
        <v>40</v>
      </c>
      <c r="V53">
        <v>32</v>
      </c>
      <c r="W53">
        <v>55.6</v>
      </c>
      <c r="X53">
        <v>1</v>
      </c>
      <c r="Y53">
        <v>0</v>
      </c>
      <c r="Z53">
        <v>1</v>
      </c>
      <c r="AA53">
        <v>0</v>
      </c>
      <c r="AB53">
        <v>0</v>
      </c>
      <c r="AC53">
        <v>0</v>
      </c>
      <c r="AD53">
        <v>57</v>
      </c>
      <c r="AE53">
        <v>28</v>
      </c>
      <c r="AF53">
        <v>29</v>
      </c>
      <c r="AG53">
        <v>49.1</v>
      </c>
      <c r="AH53">
        <v>28</v>
      </c>
      <c r="AI53">
        <v>28</v>
      </c>
      <c r="AJ53">
        <v>0</v>
      </c>
      <c r="AK53">
        <v>0</v>
      </c>
      <c r="AL53">
        <v>0</v>
      </c>
      <c r="AM53">
        <v>1</v>
      </c>
      <c r="AN53">
        <v>1</v>
      </c>
      <c r="AO53">
        <v>1</v>
      </c>
      <c r="AP53">
        <v>0</v>
      </c>
      <c r="AQ53">
        <v>0</v>
      </c>
      <c r="AR53">
        <v>0</v>
      </c>
      <c r="AS53">
        <v>2</v>
      </c>
      <c r="AT53">
        <v>16</v>
      </c>
      <c r="AU53">
        <v>17</v>
      </c>
      <c r="AV53">
        <v>3</v>
      </c>
      <c r="AW53">
        <v>8</v>
      </c>
      <c r="AX53">
        <v>27</v>
      </c>
      <c r="AY53">
        <v>30</v>
      </c>
      <c r="AZ53">
        <v>57</v>
      </c>
      <c r="BA53">
        <v>47.4</v>
      </c>
      <c r="BB53">
        <v>36</v>
      </c>
      <c r="BC53">
        <v>5</v>
      </c>
      <c r="BD53">
        <v>13.9</v>
      </c>
    </row>
    <row r="54" spans="1:56" x14ac:dyDescent="0.2">
      <c r="A54">
        <v>53</v>
      </c>
      <c r="B54" t="s">
        <v>103</v>
      </c>
      <c r="C54">
        <v>1</v>
      </c>
      <c r="D54">
        <v>0</v>
      </c>
      <c r="E54">
        <v>0</v>
      </c>
      <c r="F54">
        <v>0</v>
      </c>
      <c r="G54">
        <v>1</v>
      </c>
      <c r="H54">
        <v>1</v>
      </c>
      <c r="I54">
        <v>4</v>
      </c>
      <c r="J54">
        <v>5</v>
      </c>
      <c r="K54">
        <v>0</v>
      </c>
      <c r="L54">
        <v>0</v>
      </c>
      <c r="M54">
        <v>42</v>
      </c>
      <c r="N54">
        <v>22</v>
      </c>
      <c r="O54">
        <v>0</v>
      </c>
      <c r="P54">
        <v>2</v>
      </c>
      <c r="Q54">
        <v>0</v>
      </c>
      <c r="R54">
        <v>3</v>
      </c>
      <c r="S54">
        <v>1</v>
      </c>
      <c r="T54">
        <v>66.7</v>
      </c>
      <c r="U54">
        <v>43</v>
      </c>
      <c r="V54">
        <v>36</v>
      </c>
      <c r="W54">
        <v>54.4</v>
      </c>
      <c r="X54">
        <v>1</v>
      </c>
      <c r="Y54">
        <v>0</v>
      </c>
      <c r="Z54">
        <v>1</v>
      </c>
      <c r="AA54">
        <v>0</v>
      </c>
      <c r="AB54">
        <v>0</v>
      </c>
      <c r="AC54">
        <v>0</v>
      </c>
      <c r="AD54">
        <v>57</v>
      </c>
      <c r="AE54">
        <v>28</v>
      </c>
      <c r="AF54">
        <v>29</v>
      </c>
      <c r="AG54">
        <v>49.1</v>
      </c>
      <c r="AH54">
        <v>21</v>
      </c>
      <c r="AI54">
        <v>22</v>
      </c>
      <c r="AJ54">
        <v>3</v>
      </c>
      <c r="AK54">
        <v>2</v>
      </c>
      <c r="AL54">
        <v>4</v>
      </c>
      <c r="AM54">
        <v>5</v>
      </c>
      <c r="AN54">
        <v>1</v>
      </c>
      <c r="AO54">
        <v>1</v>
      </c>
      <c r="AP54">
        <v>0</v>
      </c>
      <c r="AQ54">
        <v>0</v>
      </c>
      <c r="AR54">
        <v>0</v>
      </c>
      <c r="AS54">
        <v>2</v>
      </c>
      <c r="AT54">
        <v>16</v>
      </c>
      <c r="AU54">
        <v>17</v>
      </c>
      <c r="AV54">
        <v>1</v>
      </c>
      <c r="AW54">
        <v>6</v>
      </c>
      <c r="AX54">
        <v>25</v>
      </c>
      <c r="AY54">
        <v>25</v>
      </c>
      <c r="AZ54">
        <v>50</v>
      </c>
      <c r="BA54">
        <v>50</v>
      </c>
      <c r="BB54">
        <v>23</v>
      </c>
      <c r="BC54">
        <v>4</v>
      </c>
      <c r="BD54">
        <v>17.399999999999999</v>
      </c>
    </row>
    <row r="55" spans="1:56" x14ac:dyDescent="0.2">
      <c r="A55">
        <v>54</v>
      </c>
      <c r="B55" t="s">
        <v>103</v>
      </c>
      <c r="C55">
        <v>1</v>
      </c>
      <c r="D55">
        <v>0</v>
      </c>
      <c r="E55">
        <v>1</v>
      </c>
      <c r="F55">
        <v>0</v>
      </c>
      <c r="G55">
        <v>0</v>
      </c>
      <c r="H55">
        <v>0</v>
      </c>
      <c r="I55">
        <v>2</v>
      </c>
      <c r="J55">
        <v>5</v>
      </c>
      <c r="K55">
        <v>0</v>
      </c>
      <c r="L55">
        <v>0</v>
      </c>
      <c r="M55">
        <v>27</v>
      </c>
      <c r="N55">
        <v>31</v>
      </c>
      <c r="O55">
        <v>0</v>
      </c>
      <c r="P55">
        <v>3</v>
      </c>
      <c r="Q55">
        <v>0</v>
      </c>
      <c r="R55">
        <v>1</v>
      </c>
      <c r="S55">
        <v>0</v>
      </c>
      <c r="T55">
        <v>100</v>
      </c>
      <c r="U55">
        <v>27</v>
      </c>
      <c r="V55">
        <v>26</v>
      </c>
      <c r="W55">
        <v>50.9</v>
      </c>
      <c r="X55">
        <v>1</v>
      </c>
      <c r="Y55">
        <v>1</v>
      </c>
      <c r="Z55">
        <v>0</v>
      </c>
      <c r="AA55">
        <v>0</v>
      </c>
      <c r="AB55">
        <v>0</v>
      </c>
      <c r="AC55">
        <v>2</v>
      </c>
      <c r="AD55">
        <v>70</v>
      </c>
      <c r="AE55">
        <v>34</v>
      </c>
      <c r="AF55">
        <v>36</v>
      </c>
      <c r="AG55">
        <v>48.6</v>
      </c>
      <c r="AH55">
        <v>33</v>
      </c>
      <c r="AI55">
        <v>34</v>
      </c>
      <c r="AJ55">
        <v>0</v>
      </c>
      <c r="AK55">
        <v>0</v>
      </c>
      <c r="AL55">
        <v>1</v>
      </c>
      <c r="AM55">
        <v>2</v>
      </c>
      <c r="AN55">
        <v>1</v>
      </c>
      <c r="AO55">
        <v>1</v>
      </c>
      <c r="AP55">
        <v>0</v>
      </c>
      <c r="AQ55">
        <v>0</v>
      </c>
      <c r="AR55">
        <v>0</v>
      </c>
      <c r="AS55">
        <v>2</v>
      </c>
      <c r="AT55">
        <v>16</v>
      </c>
      <c r="AU55">
        <v>15</v>
      </c>
      <c r="AV55">
        <v>7</v>
      </c>
      <c r="AW55">
        <v>6</v>
      </c>
      <c r="AX55">
        <v>30</v>
      </c>
      <c r="AY55">
        <v>30</v>
      </c>
      <c r="AZ55">
        <v>60</v>
      </c>
      <c r="BA55">
        <v>50</v>
      </c>
      <c r="BB55">
        <v>34</v>
      </c>
      <c r="BC55">
        <v>7</v>
      </c>
      <c r="BD55">
        <v>20.6</v>
      </c>
    </row>
    <row r="56" spans="1:56" x14ac:dyDescent="0.2">
      <c r="A56">
        <v>55</v>
      </c>
      <c r="B56" t="s">
        <v>103</v>
      </c>
      <c r="C56">
        <v>1</v>
      </c>
      <c r="D56">
        <v>0</v>
      </c>
      <c r="E56">
        <v>1</v>
      </c>
      <c r="F56">
        <v>0</v>
      </c>
      <c r="G56">
        <v>0</v>
      </c>
      <c r="H56">
        <v>0</v>
      </c>
      <c r="I56">
        <v>3</v>
      </c>
      <c r="J56">
        <v>5</v>
      </c>
      <c r="K56">
        <v>0</v>
      </c>
      <c r="L56">
        <v>0</v>
      </c>
      <c r="M56">
        <v>36</v>
      </c>
      <c r="N56">
        <v>27</v>
      </c>
      <c r="O56">
        <v>1</v>
      </c>
      <c r="P56">
        <v>2</v>
      </c>
      <c r="Q56">
        <v>50</v>
      </c>
      <c r="R56">
        <v>3</v>
      </c>
      <c r="S56">
        <v>2</v>
      </c>
      <c r="T56">
        <v>33.299999999999997</v>
      </c>
      <c r="U56">
        <v>31</v>
      </c>
      <c r="V56">
        <v>28</v>
      </c>
      <c r="W56">
        <v>52.5</v>
      </c>
      <c r="X56">
        <v>1</v>
      </c>
      <c r="Y56">
        <v>0</v>
      </c>
      <c r="Z56">
        <v>1</v>
      </c>
      <c r="AA56">
        <v>0</v>
      </c>
      <c r="AB56">
        <v>0</v>
      </c>
      <c r="AC56">
        <v>0</v>
      </c>
      <c r="AD56">
        <v>64</v>
      </c>
      <c r="AE56">
        <v>31</v>
      </c>
      <c r="AF56">
        <v>33</v>
      </c>
      <c r="AG56">
        <v>48.4</v>
      </c>
      <c r="AH56">
        <v>29</v>
      </c>
      <c r="AI56">
        <v>30</v>
      </c>
      <c r="AJ56">
        <v>1</v>
      </c>
      <c r="AK56">
        <v>2</v>
      </c>
      <c r="AL56">
        <v>1</v>
      </c>
      <c r="AM56">
        <v>1</v>
      </c>
      <c r="AN56">
        <v>1</v>
      </c>
      <c r="AO56">
        <v>1</v>
      </c>
      <c r="AP56">
        <v>0</v>
      </c>
      <c r="AQ56">
        <v>0</v>
      </c>
      <c r="AR56">
        <v>0</v>
      </c>
      <c r="AS56">
        <v>2</v>
      </c>
      <c r="AT56">
        <v>16</v>
      </c>
      <c r="AU56">
        <v>16</v>
      </c>
      <c r="AV56">
        <v>4</v>
      </c>
      <c r="AW56">
        <v>13</v>
      </c>
      <c r="AX56">
        <v>23</v>
      </c>
      <c r="AY56">
        <v>36</v>
      </c>
      <c r="AZ56">
        <v>59</v>
      </c>
      <c r="BA56">
        <v>39</v>
      </c>
      <c r="BB56">
        <v>33</v>
      </c>
      <c r="BC56">
        <v>5</v>
      </c>
      <c r="BD56">
        <v>15.2</v>
      </c>
    </row>
    <row r="57" spans="1:56" x14ac:dyDescent="0.2">
      <c r="A57">
        <v>56</v>
      </c>
      <c r="B57" t="s">
        <v>103</v>
      </c>
      <c r="C57">
        <v>1</v>
      </c>
      <c r="D57">
        <v>0</v>
      </c>
      <c r="E57">
        <v>1</v>
      </c>
      <c r="F57">
        <v>0</v>
      </c>
      <c r="G57">
        <v>0</v>
      </c>
      <c r="H57">
        <v>0</v>
      </c>
      <c r="I57">
        <v>2</v>
      </c>
      <c r="J57">
        <v>3</v>
      </c>
      <c r="K57">
        <v>0</v>
      </c>
      <c r="L57">
        <v>0</v>
      </c>
      <c r="M57">
        <v>38</v>
      </c>
      <c r="N57">
        <v>23</v>
      </c>
      <c r="O57">
        <v>1</v>
      </c>
      <c r="P57">
        <v>4</v>
      </c>
      <c r="Q57">
        <v>25</v>
      </c>
      <c r="R57">
        <v>5</v>
      </c>
      <c r="S57">
        <v>2</v>
      </c>
      <c r="T57">
        <v>60</v>
      </c>
      <c r="U57">
        <v>21</v>
      </c>
      <c r="V57">
        <v>26</v>
      </c>
      <c r="W57">
        <v>44.7</v>
      </c>
      <c r="X57">
        <v>1</v>
      </c>
      <c r="Y57">
        <v>1</v>
      </c>
      <c r="Z57">
        <v>0</v>
      </c>
      <c r="AA57">
        <v>0</v>
      </c>
      <c r="AB57">
        <v>0</v>
      </c>
      <c r="AC57">
        <v>2</v>
      </c>
      <c r="AD57">
        <v>56</v>
      </c>
      <c r="AE57">
        <v>27</v>
      </c>
      <c r="AF57">
        <v>29</v>
      </c>
      <c r="AG57">
        <v>48.2</v>
      </c>
      <c r="AH57">
        <v>23</v>
      </c>
      <c r="AI57">
        <v>21</v>
      </c>
      <c r="AJ57">
        <v>2</v>
      </c>
      <c r="AK57">
        <v>5</v>
      </c>
      <c r="AL57">
        <v>2</v>
      </c>
      <c r="AM57">
        <v>3</v>
      </c>
      <c r="AN57">
        <v>1</v>
      </c>
      <c r="AO57">
        <v>1</v>
      </c>
      <c r="AP57">
        <v>0</v>
      </c>
      <c r="AQ57">
        <v>0</v>
      </c>
      <c r="AR57">
        <v>0</v>
      </c>
      <c r="AS57">
        <v>2</v>
      </c>
      <c r="AT57">
        <v>16</v>
      </c>
      <c r="AU57">
        <v>13</v>
      </c>
      <c r="AV57">
        <v>10</v>
      </c>
      <c r="AW57">
        <v>17</v>
      </c>
      <c r="AX57">
        <v>35</v>
      </c>
      <c r="AY57">
        <v>23</v>
      </c>
      <c r="AZ57">
        <v>58</v>
      </c>
      <c r="BA57">
        <v>60.3</v>
      </c>
      <c r="BB57">
        <v>31</v>
      </c>
      <c r="BC57">
        <v>3</v>
      </c>
      <c r="BD57">
        <v>9.6999999999999993</v>
      </c>
    </row>
    <row r="58" spans="1:56" x14ac:dyDescent="0.2">
      <c r="A58">
        <v>57</v>
      </c>
      <c r="B58" t="s">
        <v>103</v>
      </c>
      <c r="C58">
        <v>1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30</v>
      </c>
      <c r="N58">
        <v>26</v>
      </c>
      <c r="O58">
        <v>0</v>
      </c>
      <c r="P58">
        <v>1</v>
      </c>
      <c r="Q58">
        <v>0</v>
      </c>
      <c r="R58">
        <v>1</v>
      </c>
      <c r="S58">
        <v>0</v>
      </c>
      <c r="T58">
        <v>100</v>
      </c>
      <c r="U58">
        <v>30</v>
      </c>
      <c r="V58">
        <v>34</v>
      </c>
      <c r="W58">
        <v>46.9</v>
      </c>
      <c r="X58">
        <v>1</v>
      </c>
      <c r="Y58">
        <v>1</v>
      </c>
      <c r="Z58">
        <v>0</v>
      </c>
      <c r="AA58">
        <v>0</v>
      </c>
      <c r="AB58">
        <v>0</v>
      </c>
      <c r="AC58">
        <v>2</v>
      </c>
      <c r="AD58">
        <v>54</v>
      </c>
      <c r="AE58">
        <v>26</v>
      </c>
      <c r="AF58">
        <v>28</v>
      </c>
      <c r="AG58">
        <v>48.1</v>
      </c>
      <c r="AH58">
        <v>19</v>
      </c>
      <c r="AI58">
        <v>21</v>
      </c>
      <c r="AJ58">
        <v>3</v>
      </c>
      <c r="AK58">
        <v>4</v>
      </c>
      <c r="AL58">
        <v>4</v>
      </c>
      <c r="AM58">
        <v>3</v>
      </c>
      <c r="AN58">
        <v>1</v>
      </c>
      <c r="AO58">
        <v>0</v>
      </c>
      <c r="AP58">
        <v>1</v>
      </c>
      <c r="AQ58">
        <v>0</v>
      </c>
      <c r="AR58">
        <v>0</v>
      </c>
      <c r="AS58">
        <v>0</v>
      </c>
      <c r="AT58">
        <v>16</v>
      </c>
      <c r="AU58">
        <v>14</v>
      </c>
      <c r="AV58">
        <v>0</v>
      </c>
      <c r="AW58">
        <v>6</v>
      </c>
      <c r="AX58">
        <v>37</v>
      </c>
      <c r="AY58">
        <v>35</v>
      </c>
      <c r="AZ58">
        <v>72</v>
      </c>
      <c r="BA58">
        <v>51.4</v>
      </c>
      <c r="BB58">
        <v>36</v>
      </c>
      <c r="BC58">
        <v>1</v>
      </c>
      <c r="BD58">
        <v>2.8</v>
      </c>
    </row>
    <row r="59" spans="1:56" x14ac:dyDescent="0.2">
      <c r="A59">
        <v>58</v>
      </c>
      <c r="B59" t="s">
        <v>103</v>
      </c>
      <c r="C59">
        <v>1</v>
      </c>
      <c r="D59">
        <v>0</v>
      </c>
      <c r="E59">
        <v>1</v>
      </c>
      <c r="F59">
        <v>0</v>
      </c>
      <c r="G59">
        <v>0</v>
      </c>
      <c r="H59">
        <v>0</v>
      </c>
      <c r="I59">
        <v>4</v>
      </c>
      <c r="J59">
        <v>7</v>
      </c>
      <c r="K59">
        <v>0</v>
      </c>
      <c r="L59">
        <v>0</v>
      </c>
      <c r="M59">
        <v>30</v>
      </c>
      <c r="N59">
        <v>37</v>
      </c>
      <c r="O59">
        <v>1</v>
      </c>
      <c r="P59">
        <v>4</v>
      </c>
      <c r="Q59">
        <v>25</v>
      </c>
      <c r="R59">
        <v>6</v>
      </c>
      <c r="S59">
        <v>2</v>
      </c>
      <c r="T59">
        <v>66.7</v>
      </c>
      <c r="U59">
        <v>44</v>
      </c>
      <c r="V59">
        <v>41</v>
      </c>
      <c r="W59">
        <v>51.8</v>
      </c>
      <c r="X59">
        <v>1</v>
      </c>
      <c r="Y59">
        <v>1</v>
      </c>
      <c r="Z59">
        <v>0</v>
      </c>
      <c r="AA59">
        <v>0</v>
      </c>
      <c r="AB59">
        <v>0</v>
      </c>
      <c r="AC59">
        <v>2</v>
      </c>
      <c r="AD59">
        <v>48</v>
      </c>
      <c r="AE59">
        <v>23</v>
      </c>
      <c r="AF59">
        <v>25</v>
      </c>
      <c r="AG59">
        <v>47.9</v>
      </c>
      <c r="AH59">
        <v>17</v>
      </c>
      <c r="AI59">
        <v>19</v>
      </c>
      <c r="AJ59">
        <v>5</v>
      </c>
      <c r="AK59">
        <v>3</v>
      </c>
      <c r="AL59">
        <v>1</v>
      </c>
      <c r="AM59">
        <v>3</v>
      </c>
      <c r="AN59">
        <v>1</v>
      </c>
      <c r="AO59">
        <v>1</v>
      </c>
      <c r="AP59">
        <v>0</v>
      </c>
      <c r="AQ59">
        <v>0</v>
      </c>
      <c r="AR59">
        <v>0</v>
      </c>
      <c r="AS59">
        <v>2</v>
      </c>
      <c r="AT59">
        <v>16</v>
      </c>
      <c r="AU59">
        <v>9</v>
      </c>
      <c r="AV59">
        <v>16</v>
      </c>
      <c r="AW59">
        <v>7</v>
      </c>
      <c r="AX59">
        <v>30</v>
      </c>
      <c r="AY59">
        <v>34</v>
      </c>
      <c r="AZ59">
        <v>64</v>
      </c>
      <c r="BA59">
        <v>46.9</v>
      </c>
      <c r="BB59">
        <v>36</v>
      </c>
      <c r="BC59">
        <v>6</v>
      </c>
      <c r="BD59">
        <v>16.7</v>
      </c>
    </row>
    <row r="60" spans="1:56" x14ac:dyDescent="0.2">
      <c r="A60">
        <v>59</v>
      </c>
      <c r="B60" t="s">
        <v>103</v>
      </c>
      <c r="C60">
        <v>1</v>
      </c>
      <c r="D60">
        <v>0</v>
      </c>
      <c r="E60">
        <v>1</v>
      </c>
      <c r="F60">
        <v>0</v>
      </c>
      <c r="G60">
        <v>0</v>
      </c>
      <c r="H60">
        <v>0</v>
      </c>
      <c r="I60">
        <v>1</v>
      </c>
      <c r="J60">
        <v>4</v>
      </c>
      <c r="K60">
        <v>0</v>
      </c>
      <c r="L60">
        <v>0</v>
      </c>
      <c r="M60">
        <v>25</v>
      </c>
      <c r="N60">
        <v>31</v>
      </c>
      <c r="O60">
        <v>0</v>
      </c>
      <c r="P60">
        <v>3</v>
      </c>
      <c r="Q60">
        <v>0</v>
      </c>
      <c r="R60">
        <v>3</v>
      </c>
      <c r="S60">
        <v>0</v>
      </c>
      <c r="T60">
        <v>100</v>
      </c>
      <c r="U60">
        <v>33</v>
      </c>
      <c r="V60">
        <v>24</v>
      </c>
      <c r="W60">
        <v>57.9</v>
      </c>
      <c r="X60">
        <v>1</v>
      </c>
      <c r="Y60">
        <v>1</v>
      </c>
      <c r="Z60">
        <v>0</v>
      </c>
      <c r="AA60">
        <v>0</v>
      </c>
      <c r="AB60">
        <v>0</v>
      </c>
      <c r="AC60">
        <v>2</v>
      </c>
      <c r="AD60">
        <v>57</v>
      </c>
      <c r="AE60">
        <v>27</v>
      </c>
      <c r="AF60">
        <v>30</v>
      </c>
      <c r="AG60">
        <v>47.4</v>
      </c>
      <c r="AH60">
        <v>17</v>
      </c>
      <c r="AI60">
        <v>22</v>
      </c>
      <c r="AJ60">
        <v>7</v>
      </c>
      <c r="AK60">
        <v>3</v>
      </c>
      <c r="AL60">
        <v>3</v>
      </c>
      <c r="AM60">
        <v>5</v>
      </c>
      <c r="AN60">
        <v>1</v>
      </c>
      <c r="AO60">
        <v>0</v>
      </c>
      <c r="AP60">
        <v>0</v>
      </c>
      <c r="AQ60">
        <v>0</v>
      </c>
      <c r="AR60">
        <v>1</v>
      </c>
      <c r="AS60">
        <v>1</v>
      </c>
      <c r="AT60">
        <v>16</v>
      </c>
      <c r="AU60">
        <v>21</v>
      </c>
      <c r="AV60">
        <v>7</v>
      </c>
      <c r="AW60">
        <v>4</v>
      </c>
      <c r="AX60">
        <v>26</v>
      </c>
      <c r="AY60">
        <v>38</v>
      </c>
      <c r="AZ60">
        <v>64</v>
      </c>
      <c r="BA60">
        <v>40.6</v>
      </c>
      <c r="BB60">
        <v>23</v>
      </c>
      <c r="BC60">
        <v>1</v>
      </c>
      <c r="BD60">
        <v>4.3</v>
      </c>
    </row>
    <row r="61" spans="1:56" x14ac:dyDescent="0.2">
      <c r="A61">
        <v>60</v>
      </c>
      <c r="B61" t="s">
        <v>103</v>
      </c>
      <c r="C61">
        <v>1</v>
      </c>
      <c r="D61">
        <v>0</v>
      </c>
      <c r="E61">
        <v>1</v>
      </c>
      <c r="F61">
        <v>0</v>
      </c>
      <c r="G61">
        <v>0</v>
      </c>
      <c r="H61">
        <v>0</v>
      </c>
      <c r="I61">
        <v>1</v>
      </c>
      <c r="J61">
        <v>6</v>
      </c>
      <c r="K61">
        <v>0</v>
      </c>
      <c r="L61">
        <v>0</v>
      </c>
      <c r="M61">
        <v>29</v>
      </c>
      <c r="N61">
        <v>26</v>
      </c>
      <c r="O61">
        <v>1</v>
      </c>
      <c r="P61">
        <v>5</v>
      </c>
      <c r="Q61">
        <v>20</v>
      </c>
      <c r="R61">
        <v>4</v>
      </c>
      <c r="S61">
        <v>3</v>
      </c>
      <c r="T61">
        <v>25</v>
      </c>
      <c r="U61">
        <v>26</v>
      </c>
      <c r="V61">
        <v>32</v>
      </c>
      <c r="W61">
        <v>44.8</v>
      </c>
      <c r="X61">
        <v>1</v>
      </c>
      <c r="Y61">
        <v>1</v>
      </c>
      <c r="Z61">
        <v>0</v>
      </c>
      <c r="AA61">
        <v>0</v>
      </c>
      <c r="AB61">
        <v>0</v>
      </c>
      <c r="AC61">
        <v>2</v>
      </c>
      <c r="AD61">
        <v>64</v>
      </c>
      <c r="AE61">
        <v>30</v>
      </c>
      <c r="AF61">
        <v>34</v>
      </c>
      <c r="AG61">
        <v>46.9</v>
      </c>
      <c r="AH61">
        <v>30</v>
      </c>
      <c r="AI61">
        <v>30</v>
      </c>
      <c r="AJ61">
        <v>0</v>
      </c>
      <c r="AK61">
        <v>3</v>
      </c>
      <c r="AL61">
        <v>0</v>
      </c>
      <c r="AM61">
        <v>1</v>
      </c>
      <c r="AN61">
        <v>1</v>
      </c>
      <c r="AO61">
        <v>0</v>
      </c>
      <c r="AP61">
        <v>0</v>
      </c>
      <c r="AQ61">
        <v>0</v>
      </c>
      <c r="AR61">
        <v>1</v>
      </c>
      <c r="AS61">
        <v>1</v>
      </c>
      <c r="AT61">
        <v>15</v>
      </c>
      <c r="AU61">
        <v>14</v>
      </c>
      <c r="AV61">
        <v>17</v>
      </c>
      <c r="AW61">
        <v>6</v>
      </c>
      <c r="AX61">
        <v>25</v>
      </c>
      <c r="AY61">
        <v>37</v>
      </c>
      <c r="AZ61">
        <v>62</v>
      </c>
      <c r="BA61">
        <v>40.299999999999997</v>
      </c>
      <c r="BB61">
        <v>30</v>
      </c>
      <c r="BC61">
        <v>2</v>
      </c>
      <c r="BD61">
        <v>6.7</v>
      </c>
    </row>
    <row r="62" spans="1:56" x14ac:dyDescent="0.2">
      <c r="A62">
        <v>61</v>
      </c>
      <c r="B62" t="s">
        <v>103</v>
      </c>
      <c r="C62">
        <v>1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42</v>
      </c>
      <c r="N62">
        <v>19</v>
      </c>
      <c r="O62">
        <v>0</v>
      </c>
      <c r="P62">
        <v>3</v>
      </c>
      <c r="Q62">
        <v>0</v>
      </c>
      <c r="R62">
        <v>5</v>
      </c>
      <c r="S62">
        <v>0</v>
      </c>
      <c r="T62">
        <v>100</v>
      </c>
      <c r="U62">
        <v>28</v>
      </c>
      <c r="V62">
        <v>22</v>
      </c>
      <c r="W62">
        <v>56</v>
      </c>
      <c r="X62">
        <v>1</v>
      </c>
      <c r="Y62">
        <v>0</v>
      </c>
      <c r="Z62">
        <v>1</v>
      </c>
      <c r="AA62">
        <v>0</v>
      </c>
      <c r="AB62">
        <v>0</v>
      </c>
      <c r="AC62">
        <v>0</v>
      </c>
      <c r="AD62">
        <v>64</v>
      </c>
      <c r="AE62">
        <v>30</v>
      </c>
      <c r="AF62">
        <v>34</v>
      </c>
      <c r="AG62">
        <v>46.9</v>
      </c>
      <c r="AH62">
        <v>29</v>
      </c>
      <c r="AI62">
        <v>32</v>
      </c>
      <c r="AJ62">
        <v>1</v>
      </c>
      <c r="AK62">
        <v>1</v>
      </c>
      <c r="AL62">
        <v>0</v>
      </c>
      <c r="AM62">
        <v>1</v>
      </c>
      <c r="AN62">
        <v>1</v>
      </c>
      <c r="AO62">
        <v>1</v>
      </c>
      <c r="AP62">
        <v>0</v>
      </c>
      <c r="AQ62">
        <v>0</v>
      </c>
      <c r="AR62">
        <v>0</v>
      </c>
      <c r="AS62">
        <v>2</v>
      </c>
      <c r="AT62">
        <v>15</v>
      </c>
      <c r="AU62">
        <v>9</v>
      </c>
      <c r="AV62">
        <v>13</v>
      </c>
      <c r="AW62">
        <v>13</v>
      </c>
      <c r="AX62">
        <v>23</v>
      </c>
      <c r="AY62">
        <v>36</v>
      </c>
      <c r="AZ62">
        <v>59</v>
      </c>
      <c r="BA62">
        <v>39</v>
      </c>
      <c r="BB62">
        <v>30</v>
      </c>
      <c r="BC62">
        <v>3</v>
      </c>
      <c r="BD62">
        <v>10</v>
      </c>
    </row>
    <row r="63" spans="1:56" x14ac:dyDescent="0.2">
      <c r="A63">
        <v>62</v>
      </c>
      <c r="B63" t="s">
        <v>103</v>
      </c>
      <c r="C63">
        <v>1</v>
      </c>
      <c r="D63">
        <v>0</v>
      </c>
      <c r="E63">
        <v>1</v>
      </c>
      <c r="F63">
        <v>0</v>
      </c>
      <c r="G63">
        <v>0</v>
      </c>
      <c r="H63">
        <v>0</v>
      </c>
      <c r="I63">
        <v>3</v>
      </c>
      <c r="J63">
        <v>4</v>
      </c>
      <c r="K63">
        <v>0</v>
      </c>
      <c r="L63">
        <v>0</v>
      </c>
      <c r="M63">
        <v>37</v>
      </c>
      <c r="N63">
        <v>30</v>
      </c>
      <c r="O63">
        <v>2</v>
      </c>
      <c r="P63">
        <v>3</v>
      </c>
      <c r="Q63">
        <v>66.7</v>
      </c>
      <c r="R63">
        <v>1</v>
      </c>
      <c r="S63">
        <v>0</v>
      </c>
      <c r="T63">
        <v>100</v>
      </c>
      <c r="U63">
        <v>31</v>
      </c>
      <c r="V63">
        <v>25</v>
      </c>
      <c r="W63">
        <v>55.4</v>
      </c>
      <c r="X63">
        <v>1</v>
      </c>
      <c r="Y63">
        <v>0</v>
      </c>
      <c r="Z63">
        <v>1</v>
      </c>
      <c r="AA63">
        <v>0</v>
      </c>
      <c r="AB63">
        <v>0</v>
      </c>
      <c r="AC63">
        <v>0</v>
      </c>
      <c r="AD63">
        <v>47</v>
      </c>
      <c r="AE63">
        <v>22</v>
      </c>
      <c r="AF63">
        <v>25</v>
      </c>
      <c r="AG63">
        <v>46.8</v>
      </c>
      <c r="AH63">
        <v>16</v>
      </c>
      <c r="AI63">
        <v>19</v>
      </c>
      <c r="AJ63">
        <v>3</v>
      </c>
      <c r="AK63">
        <v>3</v>
      </c>
      <c r="AL63">
        <v>3</v>
      </c>
      <c r="AM63">
        <v>3</v>
      </c>
      <c r="AN63">
        <v>1</v>
      </c>
      <c r="AO63">
        <v>1</v>
      </c>
      <c r="AP63">
        <v>0</v>
      </c>
      <c r="AQ63">
        <v>0</v>
      </c>
      <c r="AR63">
        <v>0</v>
      </c>
      <c r="AS63">
        <v>2</v>
      </c>
      <c r="AT63">
        <v>15</v>
      </c>
      <c r="AU63">
        <v>7</v>
      </c>
      <c r="AV63">
        <v>10</v>
      </c>
      <c r="AW63">
        <v>7</v>
      </c>
      <c r="AX63">
        <v>32</v>
      </c>
      <c r="AY63">
        <v>32</v>
      </c>
      <c r="AZ63">
        <v>64</v>
      </c>
      <c r="BA63">
        <v>50</v>
      </c>
      <c r="BB63">
        <v>30</v>
      </c>
      <c r="BC63">
        <v>3</v>
      </c>
      <c r="BD63">
        <v>10</v>
      </c>
    </row>
    <row r="64" spans="1:56" x14ac:dyDescent="0.2">
      <c r="A64">
        <v>63</v>
      </c>
      <c r="B64" t="s">
        <v>103</v>
      </c>
      <c r="C64">
        <v>1</v>
      </c>
      <c r="D64">
        <v>0</v>
      </c>
      <c r="E64">
        <v>1</v>
      </c>
      <c r="F64">
        <v>0</v>
      </c>
      <c r="G64">
        <v>0</v>
      </c>
      <c r="H64">
        <v>0</v>
      </c>
      <c r="I64">
        <v>1</v>
      </c>
      <c r="J64">
        <v>4</v>
      </c>
      <c r="K64">
        <v>0</v>
      </c>
      <c r="L64">
        <v>0</v>
      </c>
      <c r="M64">
        <v>28</v>
      </c>
      <c r="N64">
        <v>26</v>
      </c>
      <c r="O64">
        <v>0</v>
      </c>
      <c r="P64">
        <v>1</v>
      </c>
      <c r="Q64">
        <v>0</v>
      </c>
      <c r="R64">
        <v>2</v>
      </c>
      <c r="S64">
        <v>1</v>
      </c>
      <c r="T64">
        <v>50</v>
      </c>
      <c r="U64">
        <v>29</v>
      </c>
      <c r="V64">
        <v>35</v>
      </c>
      <c r="W64">
        <v>45.3</v>
      </c>
      <c r="X64">
        <v>1</v>
      </c>
      <c r="Y64">
        <v>1</v>
      </c>
      <c r="Z64">
        <v>0</v>
      </c>
      <c r="AA64">
        <v>0</v>
      </c>
      <c r="AB64">
        <v>0</v>
      </c>
      <c r="AC64">
        <v>2</v>
      </c>
      <c r="AD64">
        <v>56</v>
      </c>
      <c r="AE64">
        <v>26</v>
      </c>
      <c r="AF64">
        <v>30</v>
      </c>
      <c r="AG64">
        <v>46.4</v>
      </c>
      <c r="AH64">
        <v>22</v>
      </c>
      <c r="AI64">
        <v>27</v>
      </c>
      <c r="AJ64">
        <v>2</v>
      </c>
      <c r="AK64">
        <v>0</v>
      </c>
      <c r="AL64">
        <v>2</v>
      </c>
      <c r="AM64">
        <v>3</v>
      </c>
      <c r="AN64">
        <v>1</v>
      </c>
      <c r="AO64">
        <v>0</v>
      </c>
      <c r="AP64">
        <v>0</v>
      </c>
      <c r="AQ64">
        <v>0</v>
      </c>
      <c r="AR64">
        <v>1</v>
      </c>
      <c r="AS64">
        <v>1</v>
      </c>
      <c r="AT64">
        <v>14</v>
      </c>
      <c r="AU64">
        <v>10</v>
      </c>
      <c r="AV64">
        <v>0</v>
      </c>
      <c r="AW64">
        <v>4</v>
      </c>
      <c r="AX64">
        <v>25</v>
      </c>
      <c r="AY64">
        <v>34</v>
      </c>
      <c r="AZ64">
        <v>59</v>
      </c>
      <c r="BA64">
        <v>42.4</v>
      </c>
      <c r="BB64">
        <v>37</v>
      </c>
      <c r="BC64">
        <v>2</v>
      </c>
      <c r="BD64">
        <v>5.4</v>
      </c>
    </row>
    <row r="65" spans="1:56" x14ac:dyDescent="0.2">
      <c r="A65">
        <v>64</v>
      </c>
      <c r="B65" t="s">
        <v>103</v>
      </c>
      <c r="C65">
        <v>1</v>
      </c>
      <c r="D65">
        <v>0</v>
      </c>
      <c r="E65">
        <v>1</v>
      </c>
      <c r="F65">
        <v>0</v>
      </c>
      <c r="G65">
        <v>0</v>
      </c>
      <c r="H65">
        <v>0</v>
      </c>
      <c r="I65">
        <v>2</v>
      </c>
      <c r="J65">
        <v>4</v>
      </c>
      <c r="K65">
        <v>0</v>
      </c>
      <c r="L65">
        <v>0</v>
      </c>
      <c r="M65">
        <v>29</v>
      </c>
      <c r="N65">
        <v>37</v>
      </c>
      <c r="O65">
        <v>0</v>
      </c>
      <c r="P65">
        <v>2</v>
      </c>
      <c r="Q65">
        <v>0</v>
      </c>
      <c r="R65">
        <v>3</v>
      </c>
      <c r="S65">
        <v>0</v>
      </c>
      <c r="T65">
        <v>100</v>
      </c>
      <c r="U65">
        <v>26</v>
      </c>
      <c r="V65">
        <v>32</v>
      </c>
      <c r="W65">
        <v>44.8</v>
      </c>
      <c r="X65">
        <v>1</v>
      </c>
      <c r="Y65">
        <v>0</v>
      </c>
      <c r="Z65">
        <v>1</v>
      </c>
      <c r="AA65">
        <v>0</v>
      </c>
      <c r="AB65">
        <v>0</v>
      </c>
      <c r="AC65">
        <v>0</v>
      </c>
      <c r="AD65">
        <v>54</v>
      </c>
      <c r="AE65">
        <v>25</v>
      </c>
      <c r="AF65">
        <v>29</v>
      </c>
      <c r="AG65">
        <v>46.3</v>
      </c>
      <c r="AH65">
        <v>21</v>
      </c>
      <c r="AI65">
        <v>20</v>
      </c>
      <c r="AJ65">
        <v>3</v>
      </c>
      <c r="AK65">
        <v>5</v>
      </c>
      <c r="AL65">
        <v>1</v>
      </c>
      <c r="AM65">
        <v>4</v>
      </c>
      <c r="AN65">
        <v>1</v>
      </c>
      <c r="AO65">
        <v>0</v>
      </c>
      <c r="AP65">
        <v>1</v>
      </c>
      <c r="AQ65">
        <v>0</v>
      </c>
      <c r="AR65">
        <v>0</v>
      </c>
      <c r="AS65">
        <v>0</v>
      </c>
      <c r="AT65">
        <v>14</v>
      </c>
      <c r="AU65">
        <v>10</v>
      </c>
      <c r="AV65">
        <v>8</v>
      </c>
      <c r="AW65">
        <v>9</v>
      </c>
      <c r="AX65">
        <v>27</v>
      </c>
      <c r="AY65">
        <v>36</v>
      </c>
      <c r="AZ65">
        <v>63</v>
      </c>
      <c r="BA65">
        <v>42.9</v>
      </c>
      <c r="BB65">
        <v>36</v>
      </c>
      <c r="BC65">
        <v>2</v>
      </c>
      <c r="BD65">
        <v>5.6</v>
      </c>
    </row>
    <row r="66" spans="1:56" x14ac:dyDescent="0.2">
      <c r="A66">
        <v>65</v>
      </c>
      <c r="B66" t="s">
        <v>103</v>
      </c>
      <c r="C66">
        <v>1</v>
      </c>
      <c r="D66">
        <v>0</v>
      </c>
      <c r="E66">
        <v>1</v>
      </c>
      <c r="F66">
        <v>0</v>
      </c>
      <c r="G66">
        <v>0</v>
      </c>
      <c r="H66">
        <v>0</v>
      </c>
      <c r="I66">
        <v>1</v>
      </c>
      <c r="J66">
        <v>4</v>
      </c>
      <c r="K66">
        <v>0</v>
      </c>
      <c r="L66">
        <v>0</v>
      </c>
      <c r="M66">
        <v>36</v>
      </c>
      <c r="N66">
        <v>25</v>
      </c>
      <c r="O66">
        <v>1</v>
      </c>
      <c r="P66">
        <v>6</v>
      </c>
      <c r="Q66">
        <v>16.7</v>
      </c>
      <c r="R66">
        <v>4</v>
      </c>
      <c r="S66">
        <v>0</v>
      </c>
      <c r="T66">
        <v>100</v>
      </c>
      <c r="U66">
        <v>37</v>
      </c>
      <c r="V66">
        <v>35</v>
      </c>
      <c r="W66">
        <v>51.4</v>
      </c>
      <c r="X66">
        <v>1</v>
      </c>
      <c r="Y66">
        <v>0</v>
      </c>
      <c r="Z66">
        <v>1</v>
      </c>
      <c r="AA66">
        <v>0</v>
      </c>
      <c r="AB66">
        <v>0</v>
      </c>
      <c r="AC66">
        <v>0</v>
      </c>
      <c r="AD66">
        <v>68</v>
      </c>
      <c r="AE66">
        <v>31</v>
      </c>
      <c r="AF66">
        <v>37</v>
      </c>
      <c r="AG66">
        <v>45.6</v>
      </c>
      <c r="AH66">
        <v>20</v>
      </c>
      <c r="AI66">
        <v>25</v>
      </c>
      <c r="AJ66">
        <v>5</v>
      </c>
      <c r="AK66">
        <v>11</v>
      </c>
      <c r="AL66">
        <v>6</v>
      </c>
      <c r="AM66">
        <v>1</v>
      </c>
      <c r="AN66">
        <v>1</v>
      </c>
      <c r="AO66">
        <v>0</v>
      </c>
      <c r="AP66">
        <v>1</v>
      </c>
      <c r="AQ66">
        <v>0</v>
      </c>
      <c r="AR66">
        <v>0</v>
      </c>
      <c r="AS66">
        <v>0</v>
      </c>
      <c r="AT66">
        <v>14</v>
      </c>
      <c r="AU66">
        <v>16</v>
      </c>
      <c r="AV66">
        <v>6</v>
      </c>
      <c r="AW66">
        <v>3</v>
      </c>
      <c r="AX66">
        <v>43</v>
      </c>
      <c r="AY66">
        <v>32</v>
      </c>
      <c r="AZ66">
        <v>75</v>
      </c>
      <c r="BA66">
        <v>57.3</v>
      </c>
      <c r="BB66">
        <v>36</v>
      </c>
      <c r="BC66">
        <v>2</v>
      </c>
      <c r="BD66">
        <v>5.6</v>
      </c>
    </row>
    <row r="67" spans="1:56" x14ac:dyDescent="0.2">
      <c r="A67">
        <v>66</v>
      </c>
      <c r="B67" t="s">
        <v>103</v>
      </c>
      <c r="C67">
        <v>1</v>
      </c>
      <c r="D67">
        <v>0</v>
      </c>
      <c r="E67">
        <v>1</v>
      </c>
      <c r="F67">
        <v>0</v>
      </c>
      <c r="G67">
        <v>0</v>
      </c>
      <c r="H67">
        <v>0</v>
      </c>
      <c r="I67">
        <v>1</v>
      </c>
      <c r="J67">
        <v>2</v>
      </c>
      <c r="K67">
        <v>0</v>
      </c>
      <c r="L67">
        <v>0</v>
      </c>
      <c r="M67">
        <v>29</v>
      </c>
      <c r="N67">
        <v>34</v>
      </c>
      <c r="O67">
        <v>0</v>
      </c>
      <c r="P67">
        <v>5</v>
      </c>
      <c r="Q67">
        <v>0</v>
      </c>
      <c r="R67">
        <v>4</v>
      </c>
      <c r="S67">
        <v>0</v>
      </c>
      <c r="T67">
        <v>100</v>
      </c>
      <c r="U67">
        <v>25</v>
      </c>
      <c r="V67">
        <v>35</v>
      </c>
      <c r="W67">
        <v>41.7</v>
      </c>
      <c r="X67">
        <v>1</v>
      </c>
      <c r="Y67">
        <v>1</v>
      </c>
      <c r="Z67">
        <v>0</v>
      </c>
      <c r="AA67">
        <v>0</v>
      </c>
      <c r="AB67">
        <v>0</v>
      </c>
      <c r="AC67">
        <v>2</v>
      </c>
      <c r="AD67">
        <v>55</v>
      </c>
      <c r="AE67">
        <v>25</v>
      </c>
      <c r="AF67">
        <v>30</v>
      </c>
      <c r="AG67">
        <v>45.5</v>
      </c>
      <c r="AH67">
        <v>21</v>
      </c>
      <c r="AI67">
        <v>26</v>
      </c>
      <c r="AJ67">
        <v>4</v>
      </c>
      <c r="AK67">
        <v>0</v>
      </c>
      <c r="AL67">
        <v>0</v>
      </c>
      <c r="AM67">
        <v>4</v>
      </c>
      <c r="AN67">
        <v>1</v>
      </c>
      <c r="AO67">
        <v>1</v>
      </c>
      <c r="AP67">
        <v>0</v>
      </c>
      <c r="AQ67">
        <v>0</v>
      </c>
      <c r="AR67">
        <v>0</v>
      </c>
      <c r="AS67">
        <v>2</v>
      </c>
      <c r="AT67">
        <v>14</v>
      </c>
      <c r="AU67">
        <v>10</v>
      </c>
      <c r="AV67">
        <v>8</v>
      </c>
      <c r="AW67">
        <v>8</v>
      </c>
      <c r="AX67">
        <v>34</v>
      </c>
      <c r="AY67">
        <v>27</v>
      </c>
      <c r="AZ67">
        <v>61</v>
      </c>
      <c r="BA67">
        <v>55.7</v>
      </c>
      <c r="BB67">
        <v>26</v>
      </c>
      <c r="BC67">
        <v>5</v>
      </c>
      <c r="BD67">
        <v>19.2</v>
      </c>
    </row>
    <row r="68" spans="1:56" x14ac:dyDescent="0.2">
      <c r="A68">
        <v>67</v>
      </c>
      <c r="B68" t="s">
        <v>103</v>
      </c>
      <c r="C68">
        <v>1</v>
      </c>
      <c r="D68">
        <v>0</v>
      </c>
      <c r="E68">
        <v>1</v>
      </c>
      <c r="F68">
        <v>0</v>
      </c>
      <c r="G68">
        <v>0</v>
      </c>
      <c r="H68">
        <v>0</v>
      </c>
      <c r="I68">
        <v>2</v>
      </c>
      <c r="J68">
        <v>4</v>
      </c>
      <c r="K68">
        <v>0</v>
      </c>
      <c r="L68">
        <v>0</v>
      </c>
      <c r="M68">
        <v>39</v>
      </c>
      <c r="N68">
        <v>38</v>
      </c>
      <c r="O68">
        <v>1</v>
      </c>
      <c r="P68">
        <v>2</v>
      </c>
      <c r="Q68">
        <v>50</v>
      </c>
      <c r="R68">
        <v>3</v>
      </c>
      <c r="S68">
        <v>1</v>
      </c>
      <c r="T68">
        <v>66.7</v>
      </c>
      <c r="U68">
        <v>43</v>
      </c>
      <c r="V68">
        <v>25</v>
      </c>
      <c r="W68">
        <v>63.2</v>
      </c>
      <c r="X68">
        <v>1</v>
      </c>
      <c r="Y68">
        <v>0</v>
      </c>
      <c r="Z68">
        <v>1</v>
      </c>
      <c r="AA68">
        <v>0</v>
      </c>
      <c r="AB68">
        <v>0</v>
      </c>
      <c r="AC68">
        <v>0</v>
      </c>
      <c r="AD68">
        <v>64</v>
      </c>
      <c r="AE68">
        <v>29</v>
      </c>
      <c r="AF68">
        <v>35</v>
      </c>
      <c r="AG68">
        <v>45.3</v>
      </c>
      <c r="AH68">
        <v>28</v>
      </c>
      <c r="AI68">
        <v>30</v>
      </c>
      <c r="AJ68">
        <v>1</v>
      </c>
      <c r="AK68">
        <v>2</v>
      </c>
      <c r="AL68">
        <v>0</v>
      </c>
      <c r="AM68">
        <v>3</v>
      </c>
      <c r="AN68">
        <v>1</v>
      </c>
      <c r="AO68">
        <v>1</v>
      </c>
      <c r="AP68">
        <v>0</v>
      </c>
      <c r="AQ68">
        <v>0</v>
      </c>
      <c r="AR68">
        <v>0</v>
      </c>
      <c r="AS68">
        <v>2</v>
      </c>
      <c r="AT68">
        <v>14</v>
      </c>
      <c r="AU68">
        <v>12</v>
      </c>
      <c r="AV68">
        <v>5</v>
      </c>
      <c r="AW68">
        <v>11</v>
      </c>
      <c r="AX68">
        <v>30</v>
      </c>
      <c r="AY68">
        <v>28</v>
      </c>
      <c r="AZ68">
        <v>58</v>
      </c>
      <c r="BA68">
        <v>51.7</v>
      </c>
      <c r="BB68">
        <v>36</v>
      </c>
      <c r="BC68">
        <v>5</v>
      </c>
      <c r="BD68">
        <v>13.9</v>
      </c>
    </row>
    <row r="69" spans="1:56" x14ac:dyDescent="0.2">
      <c r="A69">
        <v>68</v>
      </c>
      <c r="B69" t="s">
        <v>103</v>
      </c>
      <c r="C69">
        <v>1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4</v>
      </c>
      <c r="K69">
        <v>0</v>
      </c>
      <c r="L69">
        <v>0</v>
      </c>
      <c r="M69">
        <v>28</v>
      </c>
      <c r="N69">
        <v>26</v>
      </c>
      <c r="O69">
        <v>0</v>
      </c>
      <c r="P69">
        <v>3</v>
      </c>
      <c r="Q69">
        <v>0</v>
      </c>
      <c r="R69">
        <v>2</v>
      </c>
      <c r="S69">
        <v>0</v>
      </c>
      <c r="T69">
        <v>100</v>
      </c>
      <c r="U69">
        <v>22</v>
      </c>
      <c r="V69">
        <v>25</v>
      </c>
      <c r="W69">
        <v>46.8</v>
      </c>
      <c r="X69">
        <v>1</v>
      </c>
      <c r="Y69">
        <v>1</v>
      </c>
      <c r="Z69">
        <v>0</v>
      </c>
      <c r="AA69">
        <v>0</v>
      </c>
      <c r="AB69">
        <v>0</v>
      </c>
      <c r="AC69">
        <v>2</v>
      </c>
      <c r="AD69">
        <v>53</v>
      </c>
      <c r="AE69">
        <v>24</v>
      </c>
      <c r="AF69">
        <v>29</v>
      </c>
      <c r="AG69">
        <v>45.3</v>
      </c>
      <c r="AH69">
        <v>20</v>
      </c>
      <c r="AI69">
        <v>20</v>
      </c>
      <c r="AJ69">
        <v>0</v>
      </c>
      <c r="AK69">
        <v>4</v>
      </c>
      <c r="AL69">
        <v>4</v>
      </c>
      <c r="AM69">
        <v>5</v>
      </c>
      <c r="AN69">
        <v>1</v>
      </c>
      <c r="AO69">
        <v>0</v>
      </c>
      <c r="AP69">
        <v>1</v>
      </c>
      <c r="AQ69">
        <v>0</v>
      </c>
      <c r="AR69">
        <v>0</v>
      </c>
      <c r="AS69">
        <v>0</v>
      </c>
      <c r="AT69">
        <v>14</v>
      </c>
      <c r="AU69">
        <v>8</v>
      </c>
      <c r="AV69">
        <v>11</v>
      </c>
      <c r="AW69">
        <v>8</v>
      </c>
      <c r="AX69">
        <v>44</v>
      </c>
      <c r="AY69">
        <v>41</v>
      </c>
      <c r="AZ69">
        <v>85</v>
      </c>
      <c r="BA69">
        <v>51.8</v>
      </c>
      <c r="BB69">
        <v>30</v>
      </c>
      <c r="BC69">
        <v>4</v>
      </c>
      <c r="BD69">
        <v>13.3</v>
      </c>
    </row>
    <row r="70" spans="1:56" x14ac:dyDescent="0.2">
      <c r="A70">
        <v>69</v>
      </c>
      <c r="B70" t="s">
        <v>103</v>
      </c>
      <c r="C70">
        <v>1</v>
      </c>
      <c r="D70">
        <v>0</v>
      </c>
      <c r="E70">
        <v>1</v>
      </c>
      <c r="F70">
        <v>0</v>
      </c>
      <c r="G70">
        <v>0</v>
      </c>
      <c r="H70">
        <v>0</v>
      </c>
      <c r="I70">
        <v>1</v>
      </c>
      <c r="J70">
        <v>2</v>
      </c>
      <c r="K70">
        <v>0</v>
      </c>
      <c r="L70">
        <v>0</v>
      </c>
      <c r="M70">
        <v>28</v>
      </c>
      <c r="N70">
        <v>37</v>
      </c>
      <c r="O70">
        <v>1</v>
      </c>
      <c r="P70">
        <v>3</v>
      </c>
      <c r="Q70">
        <v>33.299999999999997</v>
      </c>
      <c r="R70">
        <v>2</v>
      </c>
      <c r="S70">
        <v>0</v>
      </c>
      <c r="T70">
        <v>100</v>
      </c>
      <c r="U70">
        <v>31</v>
      </c>
      <c r="V70">
        <v>33</v>
      </c>
      <c r="W70">
        <v>48.4</v>
      </c>
      <c r="X70">
        <v>1</v>
      </c>
      <c r="Y70">
        <v>0</v>
      </c>
      <c r="Z70">
        <v>1</v>
      </c>
      <c r="AA70">
        <v>0</v>
      </c>
      <c r="AB70">
        <v>0</v>
      </c>
      <c r="AC70">
        <v>0</v>
      </c>
      <c r="AD70">
        <v>58</v>
      </c>
      <c r="AE70">
        <v>26</v>
      </c>
      <c r="AF70">
        <v>32</v>
      </c>
      <c r="AG70">
        <v>44.8</v>
      </c>
      <c r="AH70">
        <v>22</v>
      </c>
      <c r="AI70">
        <v>26</v>
      </c>
      <c r="AJ70">
        <v>2</v>
      </c>
      <c r="AK70">
        <v>3</v>
      </c>
      <c r="AL70">
        <v>2</v>
      </c>
      <c r="AM70">
        <v>3</v>
      </c>
      <c r="AN70">
        <v>1</v>
      </c>
      <c r="AO70">
        <v>0</v>
      </c>
      <c r="AP70">
        <v>1</v>
      </c>
      <c r="AQ70">
        <v>0</v>
      </c>
      <c r="AR70">
        <v>0</v>
      </c>
      <c r="AS70">
        <v>0</v>
      </c>
      <c r="AT70">
        <v>14</v>
      </c>
      <c r="AU70">
        <v>7</v>
      </c>
      <c r="AV70">
        <v>10</v>
      </c>
      <c r="AW70">
        <v>9</v>
      </c>
      <c r="AX70">
        <v>28</v>
      </c>
      <c r="AY70">
        <v>22</v>
      </c>
      <c r="AZ70">
        <v>50</v>
      </c>
      <c r="BA70">
        <v>56</v>
      </c>
      <c r="BB70">
        <v>42</v>
      </c>
      <c r="BC70">
        <v>0</v>
      </c>
      <c r="BD70">
        <v>0</v>
      </c>
    </row>
    <row r="71" spans="1:56" x14ac:dyDescent="0.2">
      <c r="A71">
        <v>70</v>
      </c>
      <c r="B71" t="s">
        <v>103</v>
      </c>
      <c r="C71">
        <v>1</v>
      </c>
      <c r="D71">
        <v>0</v>
      </c>
      <c r="E71">
        <v>1</v>
      </c>
      <c r="F71">
        <v>0</v>
      </c>
      <c r="G71">
        <v>0</v>
      </c>
      <c r="H71">
        <v>0</v>
      </c>
      <c r="I71">
        <v>2</v>
      </c>
      <c r="J71">
        <v>4</v>
      </c>
      <c r="K71">
        <v>0</v>
      </c>
      <c r="L71">
        <v>0</v>
      </c>
      <c r="M71">
        <v>32</v>
      </c>
      <c r="N71">
        <v>28</v>
      </c>
      <c r="O71">
        <v>0</v>
      </c>
      <c r="P71">
        <v>2</v>
      </c>
      <c r="Q71">
        <v>0</v>
      </c>
      <c r="R71">
        <v>5</v>
      </c>
      <c r="S71">
        <v>2</v>
      </c>
      <c r="T71">
        <v>60</v>
      </c>
      <c r="U71">
        <v>35</v>
      </c>
      <c r="V71">
        <v>30</v>
      </c>
      <c r="W71">
        <v>53.8</v>
      </c>
      <c r="X71">
        <v>1</v>
      </c>
      <c r="Y71">
        <v>0</v>
      </c>
      <c r="Z71">
        <v>1</v>
      </c>
      <c r="AA71">
        <v>0</v>
      </c>
      <c r="AB71">
        <v>0</v>
      </c>
      <c r="AC71">
        <v>0</v>
      </c>
      <c r="AD71">
        <v>58</v>
      </c>
      <c r="AE71">
        <v>26</v>
      </c>
      <c r="AF71">
        <v>32</v>
      </c>
      <c r="AG71">
        <v>44.8</v>
      </c>
      <c r="AH71">
        <v>19</v>
      </c>
      <c r="AI71">
        <v>23</v>
      </c>
      <c r="AJ71">
        <v>5</v>
      </c>
      <c r="AK71">
        <v>7</v>
      </c>
      <c r="AL71">
        <v>2</v>
      </c>
      <c r="AM71">
        <v>2</v>
      </c>
      <c r="AN71">
        <v>1</v>
      </c>
      <c r="AO71">
        <v>1</v>
      </c>
      <c r="AP71">
        <v>0</v>
      </c>
      <c r="AQ71">
        <v>0</v>
      </c>
      <c r="AR71">
        <v>0</v>
      </c>
      <c r="AS71">
        <v>2</v>
      </c>
      <c r="AT71">
        <v>13</v>
      </c>
      <c r="AU71">
        <v>18</v>
      </c>
      <c r="AV71">
        <v>13</v>
      </c>
      <c r="AW71">
        <v>7</v>
      </c>
      <c r="AX71">
        <v>42</v>
      </c>
      <c r="AY71">
        <v>30</v>
      </c>
      <c r="AZ71">
        <v>72</v>
      </c>
      <c r="BA71">
        <v>58.3</v>
      </c>
      <c r="BB71">
        <v>34</v>
      </c>
      <c r="BC71">
        <v>7</v>
      </c>
      <c r="BD71">
        <v>20.6</v>
      </c>
    </row>
    <row r="72" spans="1:56" x14ac:dyDescent="0.2">
      <c r="A72">
        <v>71</v>
      </c>
      <c r="B72" t="s">
        <v>103</v>
      </c>
      <c r="C72">
        <v>1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3</v>
      </c>
      <c r="K72">
        <v>0</v>
      </c>
      <c r="L72">
        <v>0</v>
      </c>
      <c r="M72">
        <v>42</v>
      </c>
      <c r="N72">
        <v>24</v>
      </c>
      <c r="O72">
        <v>0</v>
      </c>
      <c r="P72">
        <v>5</v>
      </c>
      <c r="Q72">
        <v>0</v>
      </c>
      <c r="R72">
        <v>4</v>
      </c>
      <c r="S72">
        <v>0</v>
      </c>
      <c r="T72">
        <v>100</v>
      </c>
      <c r="U72">
        <v>28</v>
      </c>
      <c r="V72">
        <v>25</v>
      </c>
      <c r="W72">
        <v>52.8</v>
      </c>
      <c r="X72">
        <v>1</v>
      </c>
      <c r="Y72">
        <v>0</v>
      </c>
      <c r="Z72">
        <v>1</v>
      </c>
      <c r="AA72">
        <v>0</v>
      </c>
      <c r="AB72">
        <v>0</v>
      </c>
      <c r="AC72">
        <v>0</v>
      </c>
      <c r="AD72">
        <v>47</v>
      </c>
      <c r="AE72">
        <v>21</v>
      </c>
      <c r="AF72">
        <v>26</v>
      </c>
      <c r="AG72">
        <v>44.7</v>
      </c>
      <c r="AH72">
        <v>13</v>
      </c>
      <c r="AI72">
        <v>20</v>
      </c>
      <c r="AJ72">
        <v>3</v>
      </c>
      <c r="AK72">
        <v>3</v>
      </c>
      <c r="AL72">
        <v>5</v>
      </c>
      <c r="AM72">
        <v>3</v>
      </c>
      <c r="AN72">
        <v>1</v>
      </c>
      <c r="AO72">
        <v>1</v>
      </c>
      <c r="AP72">
        <v>0</v>
      </c>
      <c r="AQ72">
        <v>0</v>
      </c>
      <c r="AR72">
        <v>0</v>
      </c>
      <c r="AS72">
        <v>2</v>
      </c>
      <c r="AT72">
        <v>13</v>
      </c>
      <c r="AU72">
        <v>15</v>
      </c>
      <c r="AV72">
        <v>10</v>
      </c>
      <c r="AW72">
        <v>9</v>
      </c>
      <c r="AX72">
        <v>38</v>
      </c>
      <c r="AY72">
        <v>27</v>
      </c>
      <c r="AZ72">
        <v>65</v>
      </c>
      <c r="BA72">
        <v>58.5</v>
      </c>
      <c r="BB72">
        <v>27</v>
      </c>
      <c r="BC72">
        <v>5</v>
      </c>
      <c r="BD72">
        <v>18.5</v>
      </c>
    </row>
    <row r="73" spans="1:56" x14ac:dyDescent="0.2">
      <c r="A73">
        <v>72</v>
      </c>
      <c r="B73" t="s">
        <v>103</v>
      </c>
      <c r="C73">
        <v>1</v>
      </c>
      <c r="D73">
        <v>0</v>
      </c>
      <c r="E73">
        <v>1</v>
      </c>
      <c r="F73">
        <v>0</v>
      </c>
      <c r="G73">
        <v>0</v>
      </c>
      <c r="H73">
        <v>0</v>
      </c>
      <c r="I73">
        <v>3</v>
      </c>
      <c r="J73">
        <v>5</v>
      </c>
      <c r="K73">
        <v>0</v>
      </c>
      <c r="L73">
        <v>0</v>
      </c>
      <c r="M73">
        <v>35</v>
      </c>
      <c r="N73">
        <v>33</v>
      </c>
      <c r="O73">
        <v>0</v>
      </c>
      <c r="P73">
        <v>1</v>
      </c>
      <c r="Q73">
        <v>0</v>
      </c>
      <c r="R73">
        <v>2</v>
      </c>
      <c r="S73">
        <v>2</v>
      </c>
      <c r="T73">
        <v>0</v>
      </c>
      <c r="U73">
        <v>31</v>
      </c>
      <c r="V73">
        <v>24</v>
      </c>
      <c r="W73">
        <v>56.4</v>
      </c>
      <c r="X73">
        <v>1</v>
      </c>
      <c r="Y73">
        <v>0</v>
      </c>
      <c r="Z73">
        <v>1</v>
      </c>
      <c r="AA73">
        <v>0</v>
      </c>
      <c r="AB73">
        <v>0</v>
      </c>
      <c r="AC73">
        <v>0</v>
      </c>
      <c r="AD73">
        <v>63</v>
      </c>
      <c r="AE73">
        <v>27</v>
      </c>
      <c r="AF73">
        <v>36</v>
      </c>
      <c r="AG73">
        <v>42.9</v>
      </c>
      <c r="AH73">
        <v>21</v>
      </c>
      <c r="AI73">
        <v>32</v>
      </c>
      <c r="AJ73">
        <v>4</v>
      </c>
      <c r="AK73">
        <v>3</v>
      </c>
      <c r="AL73">
        <v>2</v>
      </c>
      <c r="AM73">
        <v>1</v>
      </c>
      <c r="AN73">
        <v>1</v>
      </c>
      <c r="AO73">
        <v>1</v>
      </c>
      <c r="AP73">
        <v>0</v>
      </c>
      <c r="AQ73">
        <v>0</v>
      </c>
      <c r="AR73">
        <v>0</v>
      </c>
      <c r="AS73">
        <v>2</v>
      </c>
      <c r="AT73">
        <v>12</v>
      </c>
      <c r="AU73">
        <v>14</v>
      </c>
      <c r="AV73">
        <v>4</v>
      </c>
      <c r="AW73">
        <v>4</v>
      </c>
      <c r="AX73">
        <v>27</v>
      </c>
      <c r="AY73">
        <v>39</v>
      </c>
      <c r="AZ73">
        <v>66</v>
      </c>
      <c r="BA73">
        <v>40.9</v>
      </c>
      <c r="BB73">
        <v>32</v>
      </c>
      <c r="BC73">
        <v>3</v>
      </c>
      <c r="BD73">
        <v>9.4</v>
      </c>
    </row>
    <row r="74" spans="1:56" x14ac:dyDescent="0.2">
      <c r="A74">
        <v>73</v>
      </c>
      <c r="B74" t="s">
        <v>103</v>
      </c>
      <c r="C74">
        <v>1</v>
      </c>
      <c r="D74">
        <v>0</v>
      </c>
      <c r="E74">
        <v>1</v>
      </c>
      <c r="F74">
        <v>0</v>
      </c>
      <c r="G74">
        <v>0</v>
      </c>
      <c r="H74">
        <v>0</v>
      </c>
      <c r="I74">
        <v>1</v>
      </c>
      <c r="J74">
        <v>4</v>
      </c>
      <c r="K74">
        <v>0</v>
      </c>
      <c r="L74">
        <v>0</v>
      </c>
      <c r="M74">
        <v>45</v>
      </c>
      <c r="N74">
        <v>34</v>
      </c>
      <c r="O74">
        <v>0</v>
      </c>
      <c r="P74">
        <v>4</v>
      </c>
      <c r="Q74">
        <v>0</v>
      </c>
      <c r="R74">
        <v>2</v>
      </c>
      <c r="S74">
        <v>0</v>
      </c>
      <c r="T74">
        <v>100</v>
      </c>
      <c r="U74">
        <v>35</v>
      </c>
      <c r="V74">
        <v>26</v>
      </c>
      <c r="W74">
        <v>57.4</v>
      </c>
      <c r="X74">
        <v>1</v>
      </c>
      <c r="Y74">
        <v>1</v>
      </c>
      <c r="Z74">
        <v>0</v>
      </c>
      <c r="AA74">
        <v>0</v>
      </c>
      <c r="AB74">
        <v>0</v>
      </c>
      <c r="AC74">
        <v>2</v>
      </c>
      <c r="AD74">
        <v>73</v>
      </c>
      <c r="AE74">
        <v>31</v>
      </c>
      <c r="AF74">
        <v>42</v>
      </c>
      <c r="AG74">
        <v>42.5</v>
      </c>
      <c r="AH74">
        <v>24</v>
      </c>
      <c r="AI74">
        <v>33</v>
      </c>
      <c r="AJ74">
        <v>5</v>
      </c>
      <c r="AK74">
        <v>3</v>
      </c>
      <c r="AL74">
        <v>2</v>
      </c>
      <c r="AM74">
        <v>6</v>
      </c>
      <c r="AN74">
        <v>1</v>
      </c>
      <c r="AO74">
        <v>0</v>
      </c>
      <c r="AP74">
        <v>0</v>
      </c>
      <c r="AQ74">
        <v>0</v>
      </c>
      <c r="AR74">
        <v>1</v>
      </c>
      <c r="AS74">
        <v>1</v>
      </c>
      <c r="AT74">
        <v>12</v>
      </c>
      <c r="AU74">
        <v>20</v>
      </c>
      <c r="AV74">
        <v>15</v>
      </c>
      <c r="AW74">
        <v>8</v>
      </c>
      <c r="AX74">
        <v>37</v>
      </c>
      <c r="AY74">
        <v>21</v>
      </c>
      <c r="AZ74">
        <v>58</v>
      </c>
      <c r="BA74">
        <v>63.8</v>
      </c>
      <c r="BB74">
        <v>27</v>
      </c>
      <c r="BC74">
        <v>2</v>
      </c>
      <c r="BD74">
        <v>7.4</v>
      </c>
    </row>
    <row r="75" spans="1:56" x14ac:dyDescent="0.2">
      <c r="A75">
        <v>74</v>
      </c>
      <c r="B75" t="s">
        <v>103</v>
      </c>
      <c r="C75">
        <v>1</v>
      </c>
      <c r="D75">
        <v>0</v>
      </c>
      <c r="E75">
        <v>1</v>
      </c>
      <c r="F75">
        <v>0</v>
      </c>
      <c r="G75">
        <v>0</v>
      </c>
      <c r="H75">
        <v>0</v>
      </c>
      <c r="I75">
        <v>1</v>
      </c>
      <c r="J75">
        <v>3</v>
      </c>
      <c r="K75">
        <v>0</v>
      </c>
      <c r="L75">
        <v>0</v>
      </c>
      <c r="M75">
        <v>30</v>
      </c>
      <c r="N75">
        <v>17</v>
      </c>
      <c r="O75">
        <v>0</v>
      </c>
      <c r="P75">
        <v>5</v>
      </c>
      <c r="Q75">
        <v>0</v>
      </c>
      <c r="R75">
        <v>3</v>
      </c>
      <c r="S75">
        <v>2</v>
      </c>
      <c r="T75">
        <v>33.299999999999997</v>
      </c>
      <c r="U75">
        <v>25</v>
      </c>
      <c r="V75">
        <v>29</v>
      </c>
      <c r="W75">
        <v>46.3</v>
      </c>
      <c r="X75">
        <v>1</v>
      </c>
      <c r="Y75">
        <v>0</v>
      </c>
      <c r="Z75">
        <v>0</v>
      </c>
      <c r="AA75">
        <v>0</v>
      </c>
      <c r="AB75">
        <v>1</v>
      </c>
      <c r="AC75">
        <v>1</v>
      </c>
      <c r="AD75">
        <v>59</v>
      </c>
      <c r="AE75">
        <v>25</v>
      </c>
      <c r="AF75">
        <v>34</v>
      </c>
      <c r="AG75">
        <v>42.4</v>
      </c>
      <c r="AH75">
        <v>18</v>
      </c>
      <c r="AI75">
        <v>24</v>
      </c>
      <c r="AJ75">
        <v>5</v>
      </c>
      <c r="AK75">
        <v>7</v>
      </c>
      <c r="AL75">
        <v>2</v>
      </c>
      <c r="AM75">
        <v>3</v>
      </c>
      <c r="AN75">
        <v>1</v>
      </c>
      <c r="AO75">
        <v>1</v>
      </c>
      <c r="AP75">
        <v>0</v>
      </c>
      <c r="AQ75">
        <v>0</v>
      </c>
      <c r="AR75">
        <v>0</v>
      </c>
      <c r="AS75">
        <v>2</v>
      </c>
      <c r="AT75">
        <v>12</v>
      </c>
      <c r="AU75">
        <v>15</v>
      </c>
      <c r="AV75">
        <v>7</v>
      </c>
      <c r="AW75">
        <v>9</v>
      </c>
      <c r="AX75">
        <v>31</v>
      </c>
      <c r="AY75">
        <v>42</v>
      </c>
      <c r="AZ75">
        <v>73</v>
      </c>
      <c r="BA75">
        <v>42.5</v>
      </c>
      <c r="BB75">
        <v>32</v>
      </c>
      <c r="BC75">
        <v>4</v>
      </c>
      <c r="BD75">
        <v>12.5</v>
      </c>
    </row>
    <row r="76" spans="1:56" x14ac:dyDescent="0.2">
      <c r="A76">
        <v>75</v>
      </c>
      <c r="B76" t="s">
        <v>103</v>
      </c>
      <c r="C76">
        <v>1</v>
      </c>
      <c r="D76">
        <v>0</v>
      </c>
      <c r="E76">
        <v>1</v>
      </c>
      <c r="F76">
        <v>0</v>
      </c>
      <c r="G76">
        <v>0</v>
      </c>
      <c r="H76">
        <v>0</v>
      </c>
      <c r="I76">
        <v>2</v>
      </c>
      <c r="J76">
        <v>5</v>
      </c>
      <c r="K76">
        <v>0</v>
      </c>
      <c r="L76">
        <v>0</v>
      </c>
      <c r="M76">
        <v>36</v>
      </c>
      <c r="N76">
        <v>37</v>
      </c>
      <c r="O76">
        <v>0</v>
      </c>
      <c r="P76">
        <v>3</v>
      </c>
      <c r="Q76">
        <v>0</v>
      </c>
      <c r="R76">
        <v>5</v>
      </c>
      <c r="S76">
        <v>1</v>
      </c>
      <c r="T76">
        <v>80</v>
      </c>
      <c r="U76">
        <v>43</v>
      </c>
      <c r="V76">
        <v>32</v>
      </c>
      <c r="W76">
        <v>57.3</v>
      </c>
      <c r="X76">
        <v>1</v>
      </c>
      <c r="Y76">
        <v>0</v>
      </c>
      <c r="Z76">
        <v>1</v>
      </c>
      <c r="AA76">
        <v>0</v>
      </c>
      <c r="AB76">
        <v>0</v>
      </c>
      <c r="AC76">
        <v>0</v>
      </c>
      <c r="AD76">
        <v>60</v>
      </c>
      <c r="AE76">
        <v>25</v>
      </c>
      <c r="AF76">
        <v>35</v>
      </c>
      <c r="AG76">
        <v>41.7</v>
      </c>
      <c r="AH76">
        <v>17</v>
      </c>
      <c r="AI76">
        <v>25</v>
      </c>
      <c r="AJ76">
        <v>3</v>
      </c>
      <c r="AK76">
        <v>4</v>
      </c>
      <c r="AL76">
        <v>5</v>
      </c>
      <c r="AM76">
        <v>6</v>
      </c>
      <c r="AN76">
        <v>1</v>
      </c>
      <c r="AO76">
        <v>1</v>
      </c>
      <c r="AP76">
        <v>0</v>
      </c>
      <c r="AQ76">
        <v>0</v>
      </c>
      <c r="AR76">
        <v>0</v>
      </c>
      <c r="AS76">
        <v>2</v>
      </c>
      <c r="AT76">
        <v>11</v>
      </c>
      <c r="AU76">
        <v>18</v>
      </c>
      <c r="AV76">
        <v>11</v>
      </c>
      <c r="AW76">
        <v>4</v>
      </c>
      <c r="AX76">
        <v>35</v>
      </c>
      <c r="AY76">
        <v>26</v>
      </c>
      <c r="AZ76">
        <v>61</v>
      </c>
      <c r="BA76">
        <v>57.4</v>
      </c>
      <c r="BB76">
        <v>21</v>
      </c>
      <c r="BC76">
        <v>4</v>
      </c>
      <c r="BD76">
        <v>19</v>
      </c>
    </row>
    <row r="77" spans="1:56" x14ac:dyDescent="0.2">
      <c r="A77">
        <v>76</v>
      </c>
      <c r="B77" t="s">
        <v>103</v>
      </c>
      <c r="C77">
        <v>1</v>
      </c>
      <c r="D77">
        <v>0</v>
      </c>
      <c r="E77">
        <v>1</v>
      </c>
      <c r="F77">
        <v>0</v>
      </c>
      <c r="G77">
        <v>0</v>
      </c>
      <c r="H77">
        <v>0</v>
      </c>
      <c r="I77">
        <v>1</v>
      </c>
      <c r="J77">
        <v>2</v>
      </c>
      <c r="K77">
        <v>0</v>
      </c>
      <c r="L77">
        <v>0</v>
      </c>
      <c r="M77">
        <v>25</v>
      </c>
      <c r="N77">
        <v>26</v>
      </c>
      <c r="O77">
        <v>1</v>
      </c>
      <c r="P77">
        <v>2</v>
      </c>
      <c r="Q77">
        <v>50</v>
      </c>
      <c r="R77">
        <v>3</v>
      </c>
      <c r="S77">
        <v>0</v>
      </c>
      <c r="T77">
        <v>100</v>
      </c>
      <c r="U77">
        <v>39</v>
      </c>
      <c r="V77">
        <v>32</v>
      </c>
      <c r="W77">
        <v>54.9</v>
      </c>
      <c r="X77">
        <v>1</v>
      </c>
      <c r="Y77">
        <v>1</v>
      </c>
      <c r="Z77">
        <v>0</v>
      </c>
      <c r="AA77">
        <v>0</v>
      </c>
      <c r="AB77">
        <v>0</v>
      </c>
      <c r="AC77">
        <v>2</v>
      </c>
      <c r="AD77">
        <v>66</v>
      </c>
      <c r="AE77">
        <v>27</v>
      </c>
      <c r="AF77">
        <v>39</v>
      </c>
      <c r="AG77">
        <v>40.9</v>
      </c>
      <c r="AH77">
        <v>24</v>
      </c>
      <c r="AI77">
        <v>30</v>
      </c>
      <c r="AJ77">
        <v>0</v>
      </c>
      <c r="AK77">
        <v>5</v>
      </c>
      <c r="AL77">
        <v>3</v>
      </c>
      <c r="AM77">
        <v>4</v>
      </c>
      <c r="AN77">
        <v>1</v>
      </c>
      <c r="AO77">
        <v>1</v>
      </c>
      <c r="AP77">
        <v>0</v>
      </c>
      <c r="AQ77">
        <v>0</v>
      </c>
      <c r="AR77">
        <v>0</v>
      </c>
      <c r="AS77">
        <v>2</v>
      </c>
      <c r="AT77">
        <v>10</v>
      </c>
      <c r="AU77">
        <v>12</v>
      </c>
      <c r="AV77">
        <v>6</v>
      </c>
      <c r="AW77">
        <v>4</v>
      </c>
      <c r="AX77">
        <v>32</v>
      </c>
      <c r="AY77">
        <v>22</v>
      </c>
      <c r="AZ77">
        <v>54</v>
      </c>
      <c r="BA77">
        <v>59.3</v>
      </c>
      <c r="BB77">
        <v>41</v>
      </c>
      <c r="BC77">
        <v>5</v>
      </c>
      <c r="BD77">
        <v>12.2</v>
      </c>
    </row>
    <row r="78" spans="1:56" x14ac:dyDescent="0.2">
      <c r="A78">
        <v>77</v>
      </c>
      <c r="B78" t="s">
        <v>103</v>
      </c>
      <c r="C78">
        <v>1</v>
      </c>
      <c r="D78">
        <v>0</v>
      </c>
      <c r="E78">
        <v>1</v>
      </c>
      <c r="F78">
        <v>0</v>
      </c>
      <c r="G78">
        <v>0</v>
      </c>
      <c r="H78">
        <v>0</v>
      </c>
      <c r="I78">
        <v>2</v>
      </c>
      <c r="J78">
        <v>6</v>
      </c>
      <c r="K78">
        <v>0</v>
      </c>
      <c r="L78">
        <v>0</v>
      </c>
      <c r="M78">
        <v>34</v>
      </c>
      <c r="N78">
        <v>32</v>
      </c>
      <c r="O78">
        <v>0</v>
      </c>
      <c r="P78">
        <v>1</v>
      </c>
      <c r="Q78">
        <v>0</v>
      </c>
      <c r="R78">
        <v>1</v>
      </c>
      <c r="S78">
        <v>0</v>
      </c>
      <c r="T78">
        <v>100</v>
      </c>
      <c r="U78">
        <v>28</v>
      </c>
      <c r="V78">
        <v>29</v>
      </c>
      <c r="W78">
        <v>49.1</v>
      </c>
      <c r="X78">
        <v>1</v>
      </c>
      <c r="Y78">
        <v>0</v>
      </c>
      <c r="Z78">
        <v>0</v>
      </c>
      <c r="AA78">
        <v>0</v>
      </c>
      <c r="AB78">
        <v>1</v>
      </c>
      <c r="AC78">
        <v>1</v>
      </c>
      <c r="AD78">
        <v>64</v>
      </c>
      <c r="AE78">
        <v>26</v>
      </c>
      <c r="AF78">
        <v>38</v>
      </c>
      <c r="AG78">
        <v>40.6</v>
      </c>
      <c r="AH78">
        <v>23</v>
      </c>
      <c r="AI78">
        <v>30</v>
      </c>
      <c r="AJ78">
        <v>2</v>
      </c>
      <c r="AK78">
        <v>2</v>
      </c>
      <c r="AL78">
        <v>1</v>
      </c>
      <c r="AM78">
        <v>6</v>
      </c>
      <c r="AN78">
        <v>1</v>
      </c>
      <c r="AO78">
        <v>1</v>
      </c>
      <c r="AP78">
        <v>0</v>
      </c>
      <c r="AQ78">
        <v>0</v>
      </c>
      <c r="AR78">
        <v>0</v>
      </c>
      <c r="AS78">
        <v>2</v>
      </c>
      <c r="AT78">
        <v>10</v>
      </c>
      <c r="AU78">
        <v>8</v>
      </c>
      <c r="AV78">
        <v>7</v>
      </c>
      <c r="AW78">
        <v>5</v>
      </c>
      <c r="AX78">
        <v>36</v>
      </c>
      <c r="AY78">
        <v>20</v>
      </c>
      <c r="AZ78">
        <v>56</v>
      </c>
      <c r="BA78">
        <v>64.3</v>
      </c>
      <c r="BB78">
        <v>31</v>
      </c>
      <c r="BC78">
        <v>3</v>
      </c>
      <c r="BD78">
        <v>9.6999999999999993</v>
      </c>
    </row>
    <row r="79" spans="1:56" x14ac:dyDescent="0.2">
      <c r="A79">
        <v>78</v>
      </c>
      <c r="B79" t="s">
        <v>103</v>
      </c>
      <c r="C79">
        <v>1</v>
      </c>
      <c r="D79">
        <v>0</v>
      </c>
      <c r="E79">
        <v>1</v>
      </c>
      <c r="F79">
        <v>0</v>
      </c>
      <c r="G79">
        <v>0</v>
      </c>
      <c r="H79">
        <v>0</v>
      </c>
      <c r="I79">
        <v>1</v>
      </c>
      <c r="J79">
        <v>3</v>
      </c>
      <c r="K79">
        <v>0</v>
      </c>
      <c r="L79">
        <v>0</v>
      </c>
      <c r="M79">
        <v>31</v>
      </c>
      <c r="N79">
        <v>34</v>
      </c>
      <c r="O79">
        <v>1</v>
      </c>
      <c r="P79">
        <v>3</v>
      </c>
      <c r="Q79">
        <v>33.299999999999997</v>
      </c>
      <c r="R79">
        <v>3</v>
      </c>
      <c r="S79">
        <v>0</v>
      </c>
      <c r="T79">
        <v>100</v>
      </c>
      <c r="U79">
        <v>28</v>
      </c>
      <c r="V79">
        <v>29</v>
      </c>
      <c r="W79">
        <v>49.1</v>
      </c>
      <c r="X79">
        <v>1</v>
      </c>
      <c r="Y79">
        <v>0</v>
      </c>
      <c r="Z79">
        <v>0</v>
      </c>
      <c r="AA79">
        <v>0</v>
      </c>
      <c r="AB79">
        <v>1</v>
      </c>
      <c r="AC79">
        <v>1</v>
      </c>
      <c r="AD79">
        <v>62</v>
      </c>
      <c r="AE79">
        <v>25</v>
      </c>
      <c r="AF79">
        <v>37</v>
      </c>
      <c r="AG79">
        <v>40.299999999999997</v>
      </c>
      <c r="AH79">
        <v>21</v>
      </c>
      <c r="AI79">
        <v>32</v>
      </c>
      <c r="AJ79">
        <v>1</v>
      </c>
      <c r="AK79">
        <v>0</v>
      </c>
      <c r="AL79">
        <v>3</v>
      </c>
      <c r="AM79">
        <v>5</v>
      </c>
      <c r="AN79">
        <v>1</v>
      </c>
      <c r="AO79">
        <v>1</v>
      </c>
      <c r="AP79">
        <v>0</v>
      </c>
      <c r="AQ79">
        <v>0</v>
      </c>
      <c r="AR79">
        <v>0</v>
      </c>
      <c r="AS79">
        <v>2</v>
      </c>
      <c r="AT79">
        <v>10</v>
      </c>
      <c r="AU79">
        <v>13</v>
      </c>
      <c r="AV79">
        <v>14</v>
      </c>
      <c r="AW79">
        <v>4</v>
      </c>
      <c r="AX79">
        <v>24</v>
      </c>
      <c r="AY79">
        <v>29</v>
      </c>
      <c r="AZ79">
        <v>53</v>
      </c>
      <c r="BA79">
        <v>45.3</v>
      </c>
      <c r="BB79">
        <v>17</v>
      </c>
      <c r="BC79">
        <v>3</v>
      </c>
      <c r="BD79">
        <v>17.600000000000001</v>
      </c>
    </row>
    <row r="80" spans="1:56" x14ac:dyDescent="0.2">
      <c r="A80">
        <v>79</v>
      </c>
      <c r="B80" t="s">
        <v>103</v>
      </c>
      <c r="C80">
        <v>1</v>
      </c>
      <c r="D80">
        <v>0</v>
      </c>
      <c r="E80">
        <v>1</v>
      </c>
      <c r="F80">
        <v>0</v>
      </c>
      <c r="G80">
        <v>0</v>
      </c>
      <c r="H80">
        <v>0</v>
      </c>
      <c r="I80">
        <v>1</v>
      </c>
      <c r="J80">
        <v>2</v>
      </c>
      <c r="K80">
        <v>0</v>
      </c>
      <c r="L80">
        <v>0</v>
      </c>
      <c r="M80">
        <v>34</v>
      </c>
      <c r="N80">
        <v>36</v>
      </c>
      <c r="O80">
        <v>0</v>
      </c>
      <c r="P80">
        <v>6</v>
      </c>
      <c r="Q80">
        <v>0</v>
      </c>
      <c r="R80">
        <v>2</v>
      </c>
      <c r="S80">
        <v>0</v>
      </c>
      <c r="T80">
        <v>100</v>
      </c>
      <c r="U80">
        <v>31</v>
      </c>
      <c r="V80">
        <v>37</v>
      </c>
      <c r="W80">
        <v>45.6</v>
      </c>
      <c r="X80">
        <v>1</v>
      </c>
      <c r="Y80">
        <v>1</v>
      </c>
      <c r="Z80">
        <v>0</v>
      </c>
      <c r="AA80">
        <v>0</v>
      </c>
      <c r="AB80">
        <v>0</v>
      </c>
      <c r="AC80">
        <v>2</v>
      </c>
      <c r="AD80">
        <v>71</v>
      </c>
      <c r="AE80">
        <v>28</v>
      </c>
      <c r="AF80">
        <v>43</v>
      </c>
      <c r="AG80">
        <v>39.4</v>
      </c>
      <c r="AH80">
        <v>25</v>
      </c>
      <c r="AI80">
        <v>32</v>
      </c>
      <c r="AJ80">
        <v>1</v>
      </c>
      <c r="AK80">
        <v>7</v>
      </c>
      <c r="AL80">
        <v>2</v>
      </c>
      <c r="AM80">
        <v>4</v>
      </c>
      <c r="AN80">
        <v>1</v>
      </c>
      <c r="AO80">
        <v>1</v>
      </c>
      <c r="AP80">
        <v>0</v>
      </c>
      <c r="AQ80">
        <v>0</v>
      </c>
      <c r="AR80">
        <v>0</v>
      </c>
      <c r="AS80">
        <v>2</v>
      </c>
      <c r="AT80">
        <v>8</v>
      </c>
      <c r="AU80">
        <v>14</v>
      </c>
      <c r="AV80">
        <v>12</v>
      </c>
      <c r="AW80">
        <v>2</v>
      </c>
      <c r="AX80">
        <v>43</v>
      </c>
      <c r="AY80">
        <v>23</v>
      </c>
      <c r="AZ80">
        <v>66</v>
      </c>
      <c r="BA80">
        <v>65.099999999999994</v>
      </c>
      <c r="BB80">
        <v>28</v>
      </c>
      <c r="BC80">
        <v>5</v>
      </c>
      <c r="BD80">
        <v>17.8</v>
      </c>
    </row>
    <row r="81" spans="1:56" x14ac:dyDescent="0.2">
      <c r="A81">
        <v>80</v>
      </c>
      <c r="B81" t="s">
        <v>103</v>
      </c>
      <c r="C81">
        <v>1</v>
      </c>
      <c r="D81">
        <v>0</v>
      </c>
      <c r="E81">
        <v>1</v>
      </c>
      <c r="F81">
        <v>0</v>
      </c>
      <c r="G81">
        <v>0</v>
      </c>
      <c r="H81">
        <v>0</v>
      </c>
      <c r="I81">
        <v>2</v>
      </c>
      <c r="J81">
        <v>5</v>
      </c>
      <c r="K81">
        <v>0</v>
      </c>
      <c r="L81">
        <v>0</v>
      </c>
      <c r="M81">
        <v>39</v>
      </c>
      <c r="N81">
        <v>33</v>
      </c>
      <c r="O81">
        <v>0</v>
      </c>
      <c r="P81">
        <v>2</v>
      </c>
      <c r="Q81">
        <v>0</v>
      </c>
      <c r="R81">
        <v>4</v>
      </c>
      <c r="S81">
        <v>1</v>
      </c>
      <c r="T81">
        <v>75</v>
      </c>
      <c r="U81">
        <v>34</v>
      </c>
      <c r="V81">
        <v>35</v>
      </c>
      <c r="W81">
        <v>49.3</v>
      </c>
      <c r="X81">
        <v>1</v>
      </c>
      <c r="Y81">
        <v>1</v>
      </c>
      <c r="Z81">
        <v>0</v>
      </c>
      <c r="AA81">
        <v>0</v>
      </c>
      <c r="AB81">
        <v>0</v>
      </c>
      <c r="AC81">
        <v>2</v>
      </c>
      <c r="AD81">
        <v>59</v>
      </c>
      <c r="AE81">
        <v>23</v>
      </c>
      <c r="AF81">
        <v>36</v>
      </c>
      <c r="AG81">
        <v>39</v>
      </c>
      <c r="AH81">
        <v>20</v>
      </c>
      <c r="AI81">
        <v>32</v>
      </c>
      <c r="AJ81">
        <v>2</v>
      </c>
      <c r="AK81">
        <v>2</v>
      </c>
      <c r="AL81">
        <v>1</v>
      </c>
      <c r="AM81">
        <v>2</v>
      </c>
      <c r="AN81">
        <v>1</v>
      </c>
      <c r="AO81">
        <v>1</v>
      </c>
      <c r="AP81">
        <v>0</v>
      </c>
      <c r="AQ81">
        <v>0</v>
      </c>
      <c r="AR81">
        <v>0</v>
      </c>
      <c r="AS81">
        <v>2</v>
      </c>
      <c r="AT81">
        <v>8</v>
      </c>
      <c r="AU81">
        <v>23</v>
      </c>
      <c r="AV81">
        <v>10</v>
      </c>
      <c r="AW81">
        <v>12</v>
      </c>
      <c r="AX81">
        <v>31</v>
      </c>
      <c r="AY81">
        <v>25</v>
      </c>
      <c r="AZ81">
        <v>56</v>
      </c>
      <c r="BA81">
        <v>55.4</v>
      </c>
      <c r="BB81">
        <v>29</v>
      </c>
      <c r="BC81">
        <v>4</v>
      </c>
      <c r="BD81">
        <v>13.8</v>
      </c>
    </row>
    <row r="82" spans="1:56" x14ac:dyDescent="0.2">
      <c r="A82">
        <v>81</v>
      </c>
      <c r="B82" t="s">
        <v>103</v>
      </c>
      <c r="C82">
        <v>1</v>
      </c>
      <c r="D82">
        <v>0</v>
      </c>
      <c r="E82">
        <v>1</v>
      </c>
      <c r="F82">
        <v>0</v>
      </c>
      <c r="G82">
        <v>0</v>
      </c>
      <c r="H82">
        <v>0</v>
      </c>
      <c r="I82">
        <v>2</v>
      </c>
      <c r="J82">
        <v>5</v>
      </c>
      <c r="K82">
        <v>0</v>
      </c>
      <c r="L82">
        <v>0</v>
      </c>
      <c r="M82">
        <v>36</v>
      </c>
      <c r="N82">
        <v>19</v>
      </c>
      <c r="O82">
        <v>1</v>
      </c>
      <c r="P82">
        <v>3</v>
      </c>
      <c r="Q82">
        <v>33.299999999999997</v>
      </c>
      <c r="R82">
        <v>2</v>
      </c>
      <c r="S82">
        <v>1</v>
      </c>
      <c r="T82">
        <v>50</v>
      </c>
      <c r="U82">
        <v>27</v>
      </c>
      <c r="V82">
        <v>36</v>
      </c>
      <c r="W82">
        <v>42.9</v>
      </c>
      <c r="X82">
        <v>1</v>
      </c>
      <c r="Y82">
        <v>1</v>
      </c>
      <c r="Z82">
        <v>0</v>
      </c>
      <c r="AA82">
        <v>0</v>
      </c>
      <c r="AB82">
        <v>0</v>
      </c>
      <c r="AC82">
        <v>2</v>
      </c>
      <c r="AD82">
        <v>59</v>
      </c>
      <c r="AE82">
        <v>23</v>
      </c>
      <c r="AF82">
        <v>36</v>
      </c>
      <c r="AG82">
        <v>39</v>
      </c>
      <c r="AH82">
        <v>20</v>
      </c>
      <c r="AI82">
        <v>35</v>
      </c>
      <c r="AJ82">
        <v>2</v>
      </c>
      <c r="AK82">
        <v>1</v>
      </c>
      <c r="AL82">
        <v>1</v>
      </c>
      <c r="AM82">
        <v>0</v>
      </c>
      <c r="AN82">
        <v>1</v>
      </c>
      <c r="AO82">
        <v>1</v>
      </c>
      <c r="AP82">
        <v>0</v>
      </c>
      <c r="AQ82">
        <v>0</v>
      </c>
      <c r="AR82">
        <v>0</v>
      </c>
      <c r="AS82">
        <v>2</v>
      </c>
      <c r="AT82">
        <v>6</v>
      </c>
      <c r="AU82">
        <v>18</v>
      </c>
      <c r="AV82">
        <v>8</v>
      </c>
      <c r="AW82">
        <v>5</v>
      </c>
      <c r="AX82">
        <v>28</v>
      </c>
      <c r="AY82">
        <v>43</v>
      </c>
      <c r="AZ82">
        <v>71</v>
      </c>
      <c r="BA82">
        <v>39.4</v>
      </c>
      <c r="BB82">
        <v>30</v>
      </c>
      <c r="BC82">
        <v>5</v>
      </c>
      <c r="BD82">
        <v>16.7</v>
      </c>
    </row>
    <row r="83" spans="1:56" x14ac:dyDescent="0.2">
      <c r="A83">
        <v>82</v>
      </c>
      <c r="B83" t="s">
        <v>103</v>
      </c>
      <c r="C83">
        <v>1</v>
      </c>
      <c r="D83">
        <v>0</v>
      </c>
      <c r="E83">
        <v>1</v>
      </c>
      <c r="F83">
        <v>0</v>
      </c>
      <c r="G83">
        <v>0</v>
      </c>
      <c r="H83">
        <v>0</v>
      </c>
      <c r="I83">
        <v>3</v>
      </c>
      <c r="J83">
        <v>5</v>
      </c>
      <c r="K83">
        <v>0</v>
      </c>
      <c r="L83">
        <v>0</v>
      </c>
      <c r="M83">
        <v>33</v>
      </c>
      <c r="N83">
        <v>43</v>
      </c>
      <c r="O83">
        <v>3</v>
      </c>
      <c r="P83">
        <v>4</v>
      </c>
      <c r="Q83">
        <v>75</v>
      </c>
      <c r="R83">
        <v>7</v>
      </c>
      <c r="S83">
        <v>2</v>
      </c>
      <c r="T83">
        <v>71.400000000000006</v>
      </c>
      <c r="U83">
        <v>26</v>
      </c>
      <c r="V83">
        <v>26</v>
      </c>
      <c r="W83">
        <v>50</v>
      </c>
      <c r="X83">
        <v>1</v>
      </c>
      <c r="Y83">
        <v>0</v>
      </c>
      <c r="Z83">
        <v>0</v>
      </c>
      <c r="AA83">
        <v>0</v>
      </c>
      <c r="AB83">
        <v>1</v>
      </c>
      <c r="AC83">
        <v>1</v>
      </c>
      <c r="AD83">
        <v>69</v>
      </c>
      <c r="AE83">
        <v>26</v>
      </c>
      <c r="AF83">
        <v>43</v>
      </c>
      <c r="AG83">
        <v>37.700000000000003</v>
      </c>
      <c r="AH83">
        <v>20</v>
      </c>
      <c r="AI83">
        <v>36</v>
      </c>
      <c r="AJ83">
        <v>4</v>
      </c>
      <c r="AK83">
        <v>2</v>
      </c>
      <c r="AL83">
        <v>2</v>
      </c>
      <c r="AM83">
        <v>5</v>
      </c>
      <c r="AN83">
        <v>1</v>
      </c>
      <c r="AO83">
        <v>0</v>
      </c>
      <c r="AP83">
        <v>1</v>
      </c>
      <c r="AQ83">
        <v>0</v>
      </c>
      <c r="AR83">
        <v>0</v>
      </c>
      <c r="AS83">
        <v>0</v>
      </c>
      <c r="AT83">
        <v>4</v>
      </c>
      <c r="AU83">
        <v>7</v>
      </c>
      <c r="AV83">
        <v>9</v>
      </c>
      <c r="AW83">
        <v>3</v>
      </c>
      <c r="AX83">
        <v>31</v>
      </c>
      <c r="AY83">
        <v>37</v>
      </c>
      <c r="AZ83">
        <v>68</v>
      </c>
      <c r="BA83">
        <v>45.6</v>
      </c>
      <c r="BB83">
        <v>34</v>
      </c>
      <c r="BC83">
        <v>1</v>
      </c>
      <c r="BD83">
        <v>2.9</v>
      </c>
    </row>
    <row r="84" spans="1:56" x14ac:dyDescent="0.2">
      <c r="B84" t="s">
        <v>271</v>
      </c>
      <c r="C84">
        <f>AVERAGE(C2:C83)</f>
        <v>1</v>
      </c>
      <c r="D84">
        <f t="shared" ref="D84:U84" si="0">AVERAGE(D2:D83)</f>
        <v>0.5</v>
      </c>
      <c r="E84">
        <f t="shared" si="0"/>
        <v>0.35365853658536583</v>
      </c>
      <c r="F84">
        <f t="shared" si="0"/>
        <v>0</v>
      </c>
      <c r="G84">
        <f t="shared" si="0"/>
        <v>0.14634146341463414</v>
      </c>
      <c r="H84">
        <f t="shared" si="0"/>
        <v>1.1463414634146341</v>
      </c>
      <c r="I84">
        <f t="shared" si="0"/>
        <v>2.9024390243902438</v>
      </c>
      <c r="J84">
        <f t="shared" si="0"/>
        <v>2.6829268292682928</v>
      </c>
      <c r="K84">
        <f t="shared" si="0"/>
        <v>2.4390243902439025E-2</v>
      </c>
      <c r="L84">
        <f t="shared" si="0"/>
        <v>4.878048780487805E-2</v>
      </c>
      <c r="M84">
        <f t="shared" si="0"/>
        <v>31.182926829268293</v>
      </c>
      <c r="N84">
        <f t="shared" si="0"/>
        <v>30.146341463414632</v>
      </c>
      <c r="O84">
        <f t="shared" si="0"/>
        <v>0.59756097560975607</v>
      </c>
      <c r="P84">
        <f t="shared" si="0"/>
        <v>3.1585365853658538</v>
      </c>
      <c r="Q84">
        <f t="shared" si="0"/>
        <v>16.471951219512192</v>
      </c>
      <c r="R84">
        <f t="shared" si="0"/>
        <v>2.9390243902439024</v>
      </c>
      <c r="S84">
        <f t="shared" si="0"/>
        <v>0.56097560975609762</v>
      </c>
      <c r="T84">
        <f t="shared" si="0"/>
        <v>81.523170731707296</v>
      </c>
      <c r="U84">
        <f t="shared" si="0"/>
        <v>31.695121951219512</v>
      </c>
      <c r="V84">
        <f t="shared" ref="V84:BD84" si="1">AVERAGE(V2:V83)</f>
        <v>29.914634146341463</v>
      </c>
      <c r="W84">
        <f t="shared" si="1"/>
        <v>51.378048780487831</v>
      </c>
      <c r="X84">
        <f t="shared" si="1"/>
        <v>1</v>
      </c>
      <c r="Y84">
        <f t="shared" si="1"/>
        <v>0.5</v>
      </c>
      <c r="Z84">
        <f t="shared" si="1"/>
        <v>0.35365853658536583</v>
      </c>
      <c r="AA84">
        <f t="shared" si="1"/>
        <v>0</v>
      </c>
      <c r="AB84">
        <f t="shared" si="1"/>
        <v>0.14634146341463414</v>
      </c>
      <c r="AC84">
        <f t="shared" si="1"/>
        <v>1.1463414634146341</v>
      </c>
      <c r="AD84">
        <f t="shared" si="1"/>
        <v>61.609756097560975</v>
      </c>
      <c r="AE84">
        <f t="shared" si="1"/>
        <v>31.695121951219512</v>
      </c>
      <c r="AF84">
        <f t="shared" si="1"/>
        <v>29.914634146341463</v>
      </c>
      <c r="AG84">
        <f t="shared" si="1"/>
        <v>51.378048780487831</v>
      </c>
      <c r="AH84">
        <f t="shared" si="1"/>
        <v>26.158536585365855</v>
      </c>
      <c r="AI84">
        <f t="shared" si="1"/>
        <v>24.621951219512194</v>
      </c>
      <c r="AJ84">
        <f t="shared" si="1"/>
        <v>2.9878048780487805</v>
      </c>
      <c r="AK84">
        <f t="shared" si="1"/>
        <v>2.4268292682926829</v>
      </c>
      <c r="AL84">
        <f t="shared" si="1"/>
        <v>2.5487804878048781</v>
      </c>
      <c r="AM84">
        <f t="shared" si="1"/>
        <v>2.8658536585365852</v>
      </c>
      <c r="AN84">
        <f t="shared" si="1"/>
        <v>1</v>
      </c>
      <c r="AO84">
        <f t="shared" si="1"/>
        <v>0.5</v>
      </c>
      <c r="AP84">
        <f t="shared" si="1"/>
        <v>0.35365853658536583</v>
      </c>
      <c r="AQ84">
        <f t="shared" si="1"/>
        <v>0</v>
      </c>
      <c r="AR84">
        <f t="shared" si="1"/>
        <v>0.14634146341463414</v>
      </c>
      <c r="AS84">
        <f t="shared" si="1"/>
        <v>1.1463414634146341</v>
      </c>
      <c r="AT84">
        <f t="shared" si="1"/>
        <v>20.243902439024389</v>
      </c>
      <c r="AU84">
        <f t="shared" si="1"/>
        <v>13.536585365853659</v>
      </c>
      <c r="AV84">
        <f t="shared" si="1"/>
        <v>8.5121951219512191</v>
      </c>
      <c r="AW84">
        <f t="shared" si="1"/>
        <v>6.7804878048780486</v>
      </c>
      <c r="AX84">
        <f t="shared" si="1"/>
        <v>31.695121951219512</v>
      </c>
      <c r="AY84">
        <f t="shared" si="1"/>
        <v>29.914634146341463</v>
      </c>
      <c r="AZ84">
        <f t="shared" si="1"/>
        <v>61.609756097560975</v>
      </c>
      <c r="BA84">
        <f t="shared" si="1"/>
        <v>51.378048780487831</v>
      </c>
      <c r="BB84">
        <f t="shared" si="1"/>
        <v>31.182926829268293</v>
      </c>
      <c r="BC84">
        <f t="shared" si="1"/>
        <v>2.9024390243902438</v>
      </c>
      <c r="BD84">
        <f t="shared" si="1"/>
        <v>9.6719512195121951</v>
      </c>
    </row>
    <row r="85" spans="1:56" x14ac:dyDescent="0.2">
      <c r="B85" t="s">
        <v>272</v>
      </c>
      <c r="C85">
        <f>_xlfn.VAR.P(C2:C83)</f>
        <v>0</v>
      </c>
      <c r="D85">
        <f t="shared" ref="D85:BD85" si="2">_xlfn.VAR.P(D2:D83)</f>
        <v>0.25</v>
      </c>
      <c r="E85">
        <f t="shared" si="2"/>
        <v>0.22858417608566328</v>
      </c>
      <c r="F85">
        <f t="shared" si="2"/>
        <v>0</v>
      </c>
      <c r="G85">
        <f t="shared" si="2"/>
        <v>0.12492563950029745</v>
      </c>
      <c r="H85">
        <f t="shared" si="2"/>
        <v>0.83224271267102912</v>
      </c>
      <c r="I85">
        <f t="shared" si="2"/>
        <v>2.8197501487209995</v>
      </c>
      <c r="J85">
        <f t="shared" si="2"/>
        <v>2.6311719214753122</v>
      </c>
      <c r="K85">
        <f t="shared" si="2"/>
        <v>2.3795359904818559E-2</v>
      </c>
      <c r="L85">
        <f t="shared" si="2"/>
        <v>4.6400951814396192E-2</v>
      </c>
      <c r="M85">
        <f t="shared" si="2"/>
        <v>36.076293872694826</v>
      </c>
      <c r="N85">
        <f t="shared" si="2"/>
        <v>34.710291493158834</v>
      </c>
      <c r="O85">
        <f t="shared" si="2"/>
        <v>0.630725758477097</v>
      </c>
      <c r="P85">
        <f t="shared" si="2"/>
        <v>2.2065734681737061</v>
      </c>
      <c r="Q85">
        <f t="shared" si="2"/>
        <v>478.32323765615706</v>
      </c>
      <c r="R85">
        <f t="shared" si="2"/>
        <v>2.4718917311124331</v>
      </c>
      <c r="S85">
        <f t="shared" si="2"/>
        <v>0.68530636525877453</v>
      </c>
      <c r="T85">
        <f t="shared" si="2"/>
        <v>806.35982897085432</v>
      </c>
      <c r="U85">
        <f t="shared" si="2"/>
        <v>39.333878643664484</v>
      </c>
      <c r="V85">
        <f t="shared" si="2"/>
        <v>30.248810232004757</v>
      </c>
      <c r="W85">
        <f t="shared" si="2"/>
        <v>42.363420582983082</v>
      </c>
      <c r="X85">
        <f t="shared" si="2"/>
        <v>0</v>
      </c>
      <c r="Y85">
        <f t="shared" si="2"/>
        <v>0.25</v>
      </c>
      <c r="Z85">
        <f t="shared" si="2"/>
        <v>0.22858417608566328</v>
      </c>
      <c r="AA85">
        <f t="shared" si="2"/>
        <v>0</v>
      </c>
      <c r="AB85">
        <f t="shared" si="2"/>
        <v>0.12492563950029745</v>
      </c>
      <c r="AC85">
        <f t="shared" si="2"/>
        <v>0.83224271267102912</v>
      </c>
      <c r="AD85">
        <f t="shared" si="2"/>
        <v>72.018441403926232</v>
      </c>
      <c r="AE85">
        <f t="shared" si="2"/>
        <v>39.333878643664484</v>
      </c>
      <c r="AF85">
        <f t="shared" si="2"/>
        <v>30.248810232004757</v>
      </c>
      <c r="AG85">
        <f t="shared" si="2"/>
        <v>42.363420582983082</v>
      </c>
      <c r="AH85">
        <f t="shared" si="2"/>
        <v>34.645597858417609</v>
      </c>
      <c r="AI85">
        <f t="shared" si="2"/>
        <v>28.430249851279001</v>
      </c>
      <c r="AJ85">
        <f t="shared" si="2"/>
        <v>3.7925342058298632</v>
      </c>
      <c r="AK85">
        <f t="shared" si="2"/>
        <v>4.0739143367043429</v>
      </c>
      <c r="AL85">
        <f t="shared" si="2"/>
        <v>2.9061570493753717</v>
      </c>
      <c r="AM85">
        <f t="shared" si="2"/>
        <v>3.2624925639500297</v>
      </c>
      <c r="AN85">
        <f t="shared" si="2"/>
        <v>0</v>
      </c>
      <c r="AO85">
        <f t="shared" si="2"/>
        <v>0.25</v>
      </c>
      <c r="AP85">
        <f t="shared" si="2"/>
        <v>0.22858417608566328</v>
      </c>
      <c r="AQ85">
        <f t="shared" si="2"/>
        <v>0</v>
      </c>
      <c r="AR85">
        <f t="shared" si="2"/>
        <v>0.12492563950029745</v>
      </c>
      <c r="AS85">
        <f t="shared" si="2"/>
        <v>0.83224271267102912</v>
      </c>
      <c r="AT85">
        <f t="shared" si="2"/>
        <v>64.13563355145746</v>
      </c>
      <c r="AU85">
        <f t="shared" si="2"/>
        <v>21.663295657346819</v>
      </c>
      <c r="AV85">
        <f t="shared" si="2"/>
        <v>22.274241522903033</v>
      </c>
      <c r="AW85">
        <f t="shared" si="2"/>
        <v>12.585960737656157</v>
      </c>
      <c r="AX85">
        <f t="shared" si="2"/>
        <v>39.333878643664484</v>
      </c>
      <c r="AY85">
        <f t="shared" si="2"/>
        <v>30.248810232004757</v>
      </c>
      <c r="AZ85">
        <f t="shared" si="2"/>
        <v>72.018441403926232</v>
      </c>
      <c r="BA85">
        <f t="shared" si="2"/>
        <v>42.36342058298419</v>
      </c>
      <c r="BB85">
        <f t="shared" si="2"/>
        <v>36.076293872694826</v>
      </c>
      <c r="BC85">
        <f t="shared" si="2"/>
        <v>2.8197501487209995</v>
      </c>
      <c r="BD85">
        <f t="shared" si="2"/>
        <v>36.083969363474154</v>
      </c>
    </row>
    <row r="86" spans="1:56" x14ac:dyDescent="0.2">
      <c r="B86" t="s">
        <v>273</v>
      </c>
      <c r="C86">
        <f>SQRT(C85)</f>
        <v>0</v>
      </c>
      <c r="D86">
        <f t="shared" ref="D86:AM86" si="3">SQRT(D85)</f>
        <v>0.5</v>
      </c>
      <c r="E86">
        <f t="shared" si="3"/>
        <v>0.47810477521738193</v>
      </c>
      <c r="F86">
        <f t="shared" si="3"/>
        <v>0</v>
      </c>
      <c r="G86">
        <f t="shared" si="3"/>
        <v>0.35344821332169363</v>
      </c>
      <c r="H86">
        <f t="shared" si="3"/>
        <v>0.91227337606170944</v>
      </c>
      <c r="I86">
        <f t="shared" si="3"/>
        <v>1.6792111685910738</v>
      </c>
      <c r="J86">
        <f t="shared" si="3"/>
        <v>1.6220887526505177</v>
      </c>
      <c r="K86">
        <f t="shared" si="3"/>
        <v>0.15425744683748191</v>
      </c>
      <c r="L86">
        <f t="shared" si="3"/>
        <v>0.21540880161775236</v>
      </c>
      <c r="M86">
        <f t="shared" si="3"/>
        <v>6.0063544577967445</v>
      </c>
      <c r="N86">
        <f t="shared" si="3"/>
        <v>5.8915440669792867</v>
      </c>
      <c r="O86">
        <f t="shared" si="3"/>
        <v>0.79418244659341153</v>
      </c>
      <c r="P86">
        <f t="shared" si="3"/>
        <v>1.4854539603009265</v>
      </c>
      <c r="Q86">
        <f t="shared" si="3"/>
        <v>21.870602132912506</v>
      </c>
      <c r="R86">
        <f t="shared" si="3"/>
        <v>1.5722250892007903</v>
      </c>
      <c r="S86">
        <f t="shared" si="3"/>
        <v>0.82783232919400684</v>
      </c>
      <c r="T86">
        <f t="shared" si="3"/>
        <v>28.396475643481786</v>
      </c>
      <c r="U86">
        <f t="shared" si="3"/>
        <v>6.2716727149672344</v>
      </c>
      <c r="V86">
        <f t="shared" si="3"/>
        <v>5.4998918382096171</v>
      </c>
      <c r="W86">
        <f t="shared" si="3"/>
        <v>6.5087188127144566</v>
      </c>
      <c r="X86">
        <f t="shared" si="3"/>
        <v>0</v>
      </c>
      <c r="Y86">
        <f t="shared" si="3"/>
        <v>0.5</v>
      </c>
      <c r="Z86">
        <f t="shared" si="3"/>
        <v>0.47810477521738193</v>
      </c>
      <c r="AA86">
        <f t="shared" si="3"/>
        <v>0</v>
      </c>
      <c r="AB86">
        <f t="shared" si="3"/>
        <v>0.35344821332169363</v>
      </c>
      <c r="AC86">
        <f t="shared" si="3"/>
        <v>0.91227337606170944</v>
      </c>
      <c r="AD86">
        <f t="shared" si="3"/>
        <v>8.4863679748126781</v>
      </c>
      <c r="AE86">
        <f t="shared" si="3"/>
        <v>6.2716727149672344</v>
      </c>
      <c r="AF86">
        <f t="shared" si="3"/>
        <v>5.4998918382096171</v>
      </c>
      <c r="AG86">
        <f t="shared" si="3"/>
        <v>6.5087188127144566</v>
      </c>
      <c r="AH86">
        <f t="shared" si="3"/>
        <v>5.88605112604517</v>
      </c>
      <c r="AI86">
        <f t="shared" si="3"/>
        <v>5.332002424162896</v>
      </c>
      <c r="AJ86">
        <f t="shared" si="3"/>
        <v>1.9474429916764864</v>
      </c>
      <c r="AK86">
        <f t="shared" si="3"/>
        <v>2.0183939993728535</v>
      </c>
      <c r="AL86">
        <f t="shared" si="3"/>
        <v>1.704745450023367</v>
      </c>
      <c r="AM86">
        <f t="shared" si="3"/>
        <v>1.8062371283832115</v>
      </c>
      <c r="AN86">
        <f t="shared" ref="AN86:BD86" si="4">SQRT(AN85)</f>
        <v>0</v>
      </c>
      <c r="AO86">
        <f t="shared" si="4"/>
        <v>0.5</v>
      </c>
      <c r="AP86">
        <f t="shared" si="4"/>
        <v>0.47810477521738193</v>
      </c>
      <c r="AQ86">
        <f t="shared" si="4"/>
        <v>0</v>
      </c>
      <c r="AR86">
        <f t="shared" si="4"/>
        <v>0.35344821332169363</v>
      </c>
      <c r="AS86">
        <f t="shared" si="4"/>
        <v>0.91227337606170944</v>
      </c>
      <c r="AT86">
        <f t="shared" si="4"/>
        <v>8.0084726103956587</v>
      </c>
      <c r="AU86">
        <f t="shared" si="4"/>
        <v>4.6543845626835365</v>
      </c>
      <c r="AV86">
        <f t="shared" si="4"/>
        <v>4.719559462799789</v>
      </c>
      <c r="AW86">
        <f t="shared" si="4"/>
        <v>3.5476697616401891</v>
      </c>
      <c r="AX86">
        <f t="shared" si="4"/>
        <v>6.2716727149672344</v>
      </c>
      <c r="AY86">
        <f t="shared" si="4"/>
        <v>5.4998918382096171</v>
      </c>
      <c r="AZ86">
        <f t="shared" si="4"/>
        <v>8.4863679748126781</v>
      </c>
      <c r="BA86">
        <f t="shared" si="4"/>
        <v>6.5087188127145419</v>
      </c>
      <c r="BB86">
        <f t="shared" si="4"/>
        <v>6.0063544577967445</v>
      </c>
      <c r="BC86">
        <f t="shared" si="4"/>
        <v>1.6792111685910738</v>
      </c>
      <c r="BD86">
        <f t="shared" si="4"/>
        <v>6.0069933713526069</v>
      </c>
    </row>
    <row r="87" spans="1:56" x14ac:dyDescent="0.2">
      <c r="B87" t="s">
        <v>274</v>
      </c>
      <c r="C87" t="e">
        <f ca="1">ABS(NORMINV(RAND(),C84,C86))</f>
        <v>#NUM!</v>
      </c>
      <c r="D87">
        <f t="shared" ref="D87:BD87" ca="1" si="5">ABS(NORMINV(RAND(),D84,D86))</f>
        <v>0.50338056021074051</v>
      </c>
      <c r="E87">
        <f t="shared" ca="1" si="5"/>
        <v>0.66006831843306202</v>
      </c>
      <c r="F87" t="e">
        <f t="shared" ca="1" si="5"/>
        <v>#NUM!</v>
      </c>
      <c r="G87">
        <f t="shared" ca="1" si="5"/>
        <v>0.50898646793024815</v>
      </c>
      <c r="H87">
        <f t="shared" ca="1" si="5"/>
        <v>0.74432241395485577</v>
      </c>
      <c r="I87">
        <f t="shared" ca="1" si="5"/>
        <v>2.4779396106727964</v>
      </c>
      <c r="J87">
        <f t="shared" ca="1" si="5"/>
        <v>4.6515248085673679</v>
      </c>
      <c r="K87">
        <f t="shared" ca="1" si="5"/>
        <v>7.7982700795640986E-2</v>
      </c>
      <c r="L87">
        <f t="shared" ca="1" si="5"/>
        <v>1.6429348275300411E-2</v>
      </c>
      <c r="M87">
        <f t="shared" ca="1" si="5"/>
        <v>30.554539543187627</v>
      </c>
      <c r="N87">
        <f t="shared" ca="1" si="5"/>
        <v>24.392498526884864</v>
      </c>
      <c r="O87">
        <f t="shared" ca="1" si="5"/>
        <v>0.70014509401483249</v>
      </c>
      <c r="P87">
        <f t="shared" ca="1" si="5"/>
        <v>2.2430551765974105</v>
      </c>
      <c r="Q87">
        <f t="shared" ca="1" si="5"/>
        <v>1.6508244982829687</v>
      </c>
      <c r="R87">
        <f t="shared" ca="1" si="5"/>
        <v>2.5012243526914775</v>
      </c>
      <c r="S87">
        <f t="shared" ca="1" si="5"/>
        <v>1.4749223925207198</v>
      </c>
      <c r="T87">
        <f t="shared" ca="1" si="5"/>
        <v>90.930065156164162</v>
      </c>
      <c r="U87">
        <f t="shared" ca="1" si="5"/>
        <v>24.131876558637732</v>
      </c>
      <c r="V87">
        <f t="shared" ca="1" si="5"/>
        <v>29.385825460689226</v>
      </c>
      <c r="W87">
        <f t="shared" ca="1" si="5"/>
        <v>49.83763660501306</v>
      </c>
      <c r="X87" t="e">
        <f t="shared" ca="1" si="5"/>
        <v>#NUM!</v>
      </c>
      <c r="Y87">
        <f t="shared" ca="1" si="5"/>
        <v>1.6671340454200008</v>
      </c>
      <c r="Z87">
        <f t="shared" ca="1" si="5"/>
        <v>0.45921736306054467</v>
      </c>
      <c r="AA87" t="e">
        <f t="shared" ca="1" si="5"/>
        <v>#NUM!</v>
      </c>
      <c r="AB87">
        <f t="shared" ca="1" si="5"/>
        <v>0.2957460874453236</v>
      </c>
      <c r="AC87">
        <f t="shared" ca="1" si="5"/>
        <v>2.5442555694587128</v>
      </c>
      <c r="AD87">
        <f t="shared" ca="1" si="5"/>
        <v>56.51293661632274</v>
      </c>
      <c r="AE87">
        <f t="shared" ca="1" si="5"/>
        <v>41.665570404447571</v>
      </c>
      <c r="AF87">
        <f t="shared" ca="1" si="5"/>
        <v>17.764079518848323</v>
      </c>
      <c r="AG87">
        <f t="shared" ca="1" si="5"/>
        <v>44.727858312223781</v>
      </c>
      <c r="AH87">
        <f t="shared" ca="1" si="5"/>
        <v>29.675775439276585</v>
      </c>
      <c r="AI87">
        <f t="shared" ca="1" si="5"/>
        <v>32.046845286879638</v>
      </c>
      <c r="AJ87">
        <f t="shared" ca="1" si="5"/>
        <v>0.80824700165095198</v>
      </c>
      <c r="AK87">
        <f t="shared" ca="1" si="5"/>
        <v>1.6558510129531001</v>
      </c>
      <c r="AL87">
        <f t="shared" ca="1" si="5"/>
        <v>5.8761848386371973</v>
      </c>
      <c r="AM87">
        <f t="shared" ca="1" si="5"/>
        <v>5.2535606103591022</v>
      </c>
      <c r="AN87" t="e">
        <f t="shared" ca="1" si="5"/>
        <v>#NUM!</v>
      </c>
      <c r="AO87">
        <f t="shared" ca="1" si="5"/>
        <v>2.0787347473692193</v>
      </c>
      <c r="AP87">
        <f t="shared" ca="1" si="5"/>
        <v>0.97817373157979337</v>
      </c>
      <c r="AQ87" t="e">
        <f t="shared" ca="1" si="5"/>
        <v>#NUM!</v>
      </c>
      <c r="AR87">
        <f t="shared" ca="1" si="5"/>
        <v>0.48822426444142808</v>
      </c>
      <c r="AS87">
        <f t="shared" ca="1" si="5"/>
        <v>0.25357342077206946</v>
      </c>
      <c r="AT87">
        <f t="shared" ca="1" si="5"/>
        <v>26.57491330265184</v>
      </c>
      <c r="AU87">
        <f t="shared" ca="1" si="5"/>
        <v>13.445804502654726</v>
      </c>
      <c r="AV87">
        <f t="shared" ca="1" si="5"/>
        <v>9.9224450640172801</v>
      </c>
      <c r="AW87">
        <f t="shared" ca="1" si="5"/>
        <v>2.2918551617520002</v>
      </c>
      <c r="AX87">
        <f t="shared" ca="1" si="5"/>
        <v>42.261453712623847</v>
      </c>
      <c r="AY87">
        <f t="shared" ca="1" si="5"/>
        <v>29.414123632719068</v>
      </c>
      <c r="AZ87">
        <f t="shared" ca="1" si="5"/>
        <v>51.478690016662298</v>
      </c>
      <c r="BA87">
        <f t="shared" ca="1" si="5"/>
        <v>52.451714116851285</v>
      </c>
      <c r="BB87">
        <f t="shared" ca="1" si="5"/>
        <v>37.999619512814611</v>
      </c>
      <c r="BC87">
        <f t="shared" ca="1" si="5"/>
        <v>3.8128084027015787</v>
      </c>
      <c r="BD87">
        <f t="shared" ca="1" si="5"/>
        <v>9.5716363930541117</v>
      </c>
    </row>
    <row r="88" spans="1:56" x14ac:dyDescent="0.2">
      <c r="B88" t="s">
        <v>275</v>
      </c>
      <c r="C88" t="e">
        <f ca="1">ABS(NORMINV(RAND(),C84,C86))</f>
        <v>#NUM!</v>
      </c>
      <c r="D88">
        <f t="shared" ref="D88:BD88" ca="1" si="6">ABS(NORMINV(RAND(),D84,D86))</f>
        <v>0.81554392651000418</v>
      </c>
      <c r="E88">
        <f t="shared" ca="1" si="6"/>
        <v>0.29689682714214138</v>
      </c>
      <c r="F88" t="e">
        <f t="shared" ca="1" si="6"/>
        <v>#NUM!</v>
      </c>
      <c r="G88">
        <f t="shared" ca="1" si="6"/>
        <v>6.1563921440577374E-2</v>
      </c>
      <c r="H88">
        <f t="shared" ca="1" si="6"/>
        <v>0.67681801874361869</v>
      </c>
      <c r="I88">
        <f t="shared" ca="1" si="6"/>
        <v>5.1900722424393289</v>
      </c>
      <c r="J88">
        <f t="shared" ca="1" si="6"/>
        <v>1.2690392747201948</v>
      </c>
      <c r="K88">
        <f t="shared" ca="1" si="6"/>
        <v>0.28330346139628398</v>
      </c>
      <c r="L88">
        <f t="shared" ca="1" si="6"/>
        <v>0.1989289898972067</v>
      </c>
      <c r="M88">
        <f t="shared" ca="1" si="6"/>
        <v>29.074467956334502</v>
      </c>
      <c r="N88">
        <f t="shared" ca="1" si="6"/>
        <v>33.065445280085491</v>
      </c>
      <c r="O88">
        <f t="shared" ca="1" si="6"/>
        <v>0.84997840002021008</v>
      </c>
      <c r="P88">
        <f t="shared" ca="1" si="6"/>
        <v>3.2016577167114364</v>
      </c>
      <c r="Q88">
        <f t="shared" ca="1" si="6"/>
        <v>15.722150491402259</v>
      </c>
      <c r="R88">
        <f t="shared" ca="1" si="6"/>
        <v>4.6134854616384908</v>
      </c>
      <c r="S88">
        <f t="shared" ca="1" si="6"/>
        <v>1.2058179636696691</v>
      </c>
      <c r="T88">
        <f t="shared" ca="1" si="6"/>
        <v>86.409899328540718</v>
      </c>
      <c r="U88">
        <f t="shared" ca="1" si="6"/>
        <v>30.070642073458686</v>
      </c>
      <c r="V88">
        <f t="shared" ca="1" si="6"/>
        <v>35.585426054948648</v>
      </c>
      <c r="W88">
        <f t="shared" ca="1" si="6"/>
        <v>43.224483798046606</v>
      </c>
      <c r="X88" t="e">
        <f t="shared" ca="1" si="6"/>
        <v>#NUM!</v>
      </c>
      <c r="Y88">
        <f t="shared" ca="1" si="6"/>
        <v>0.78142968863291606</v>
      </c>
      <c r="Z88">
        <f t="shared" ca="1" si="6"/>
        <v>0.57157037941186895</v>
      </c>
      <c r="AA88" t="e">
        <f t="shared" ca="1" si="6"/>
        <v>#NUM!</v>
      </c>
      <c r="AB88">
        <f t="shared" ca="1" si="6"/>
        <v>0.66225711189482606</v>
      </c>
      <c r="AC88">
        <f t="shared" ca="1" si="6"/>
        <v>1.986552128582697E-2</v>
      </c>
      <c r="AD88">
        <f t="shared" ca="1" si="6"/>
        <v>62.645888688916145</v>
      </c>
      <c r="AE88">
        <f t="shared" ca="1" si="6"/>
        <v>38.650671010305274</v>
      </c>
      <c r="AF88">
        <f t="shared" ca="1" si="6"/>
        <v>26.657357635201507</v>
      </c>
      <c r="AG88">
        <f t="shared" ca="1" si="6"/>
        <v>54.376993612087553</v>
      </c>
      <c r="AH88">
        <f t="shared" ca="1" si="6"/>
        <v>30.424624360998376</v>
      </c>
      <c r="AI88">
        <f t="shared" ca="1" si="6"/>
        <v>23.301701853962381</v>
      </c>
      <c r="AJ88">
        <f t="shared" ca="1" si="6"/>
        <v>0.21877412820557085</v>
      </c>
      <c r="AK88">
        <f t="shared" ca="1" si="6"/>
        <v>0.38462645557953667</v>
      </c>
      <c r="AL88">
        <f t="shared" ca="1" si="6"/>
        <v>0.10780125690195153</v>
      </c>
      <c r="AM88">
        <f t="shared" ca="1" si="6"/>
        <v>4.2532386229060002</v>
      </c>
      <c r="AN88" t="e">
        <f t="shared" ca="1" si="6"/>
        <v>#NUM!</v>
      </c>
      <c r="AO88">
        <f t="shared" ca="1" si="6"/>
        <v>0.67656741807661192</v>
      </c>
      <c r="AP88">
        <f t="shared" ca="1" si="6"/>
        <v>0.64144974613349159</v>
      </c>
      <c r="AQ88" t="e">
        <f t="shared" ca="1" si="6"/>
        <v>#NUM!</v>
      </c>
      <c r="AR88">
        <f t="shared" ca="1" si="6"/>
        <v>0.34854051314699658</v>
      </c>
      <c r="AS88">
        <f t="shared" ca="1" si="6"/>
        <v>1.7786763007469657</v>
      </c>
      <c r="AT88">
        <f t="shared" ca="1" si="6"/>
        <v>19.657502791065355</v>
      </c>
      <c r="AU88">
        <f t="shared" ca="1" si="6"/>
        <v>5.2682245245223491</v>
      </c>
      <c r="AV88">
        <f t="shared" ca="1" si="6"/>
        <v>6.8694866686618443</v>
      </c>
      <c r="AW88">
        <f t="shared" ca="1" si="6"/>
        <v>5.775865178580796</v>
      </c>
      <c r="AX88">
        <f t="shared" ca="1" si="6"/>
        <v>37.959094014489494</v>
      </c>
      <c r="AY88">
        <f t="shared" ca="1" si="6"/>
        <v>34.628492072025452</v>
      </c>
      <c r="AZ88">
        <f t="shared" ca="1" si="6"/>
        <v>49.923458402115763</v>
      </c>
      <c r="BA88">
        <f t="shared" ca="1" si="6"/>
        <v>58.479325192098734</v>
      </c>
      <c r="BB88">
        <f t="shared" ca="1" si="6"/>
        <v>27.458801319393729</v>
      </c>
      <c r="BC88">
        <f t="shared" ca="1" si="6"/>
        <v>3.0946974031588503</v>
      </c>
      <c r="BD88">
        <f t="shared" ca="1" si="6"/>
        <v>17.741353304078533</v>
      </c>
    </row>
    <row r="89" spans="1:56" x14ac:dyDescent="0.2">
      <c r="B89" t="s">
        <v>276</v>
      </c>
      <c r="C89" t="e">
        <f ca="1">ABS(NORMINV(RAND(),C84,C86))</f>
        <v>#NUM!</v>
      </c>
      <c r="D89">
        <f t="shared" ref="D89:BD89" ca="1" si="7">ABS(NORMINV(RAND(),D84,D86))</f>
        <v>0.73029192581663238</v>
      </c>
      <c r="E89">
        <f t="shared" ca="1" si="7"/>
        <v>0.39009794919250335</v>
      </c>
      <c r="F89" t="e">
        <f t="shared" ca="1" si="7"/>
        <v>#NUM!</v>
      </c>
      <c r="G89">
        <f t="shared" ca="1" si="7"/>
        <v>0.21909670316301685</v>
      </c>
      <c r="H89">
        <f t="shared" ca="1" si="7"/>
        <v>0.54515524128229842</v>
      </c>
      <c r="I89">
        <f t="shared" ca="1" si="7"/>
        <v>7.3126371501130318</v>
      </c>
      <c r="J89">
        <f t="shared" ca="1" si="7"/>
        <v>0.36717267941144449</v>
      </c>
      <c r="K89">
        <f t="shared" ca="1" si="7"/>
        <v>0.23305996782038335</v>
      </c>
      <c r="L89">
        <f t="shared" ca="1" si="7"/>
        <v>7.7726278836677418E-2</v>
      </c>
      <c r="M89">
        <f t="shared" ca="1" si="7"/>
        <v>27.027507394251664</v>
      </c>
      <c r="N89">
        <f t="shared" ca="1" si="7"/>
        <v>26.663213274775941</v>
      </c>
      <c r="O89">
        <f t="shared" ca="1" si="7"/>
        <v>0.18325529215227798</v>
      </c>
      <c r="P89">
        <f t="shared" ca="1" si="7"/>
        <v>6.2015377941695338</v>
      </c>
      <c r="Q89">
        <f t="shared" ca="1" si="7"/>
        <v>12.253728901121942</v>
      </c>
      <c r="R89">
        <f t="shared" ca="1" si="7"/>
        <v>1.8760244950565776</v>
      </c>
      <c r="S89">
        <f t="shared" ca="1" si="7"/>
        <v>2.2217448661972607</v>
      </c>
      <c r="T89">
        <f t="shared" ca="1" si="7"/>
        <v>86.273348180798891</v>
      </c>
      <c r="U89">
        <f t="shared" ca="1" si="7"/>
        <v>24.015433956055482</v>
      </c>
      <c r="V89">
        <f t="shared" ca="1" si="7"/>
        <v>21.99325937401553</v>
      </c>
      <c r="W89">
        <f t="shared" ca="1" si="7"/>
        <v>59.58751752469486</v>
      </c>
      <c r="X89" t="e">
        <f t="shared" ca="1" si="7"/>
        <v>#NUM!</v>
      </c>
      <c r="Y89">
        <f t="shared" ca="1" si="7"/>
        <v>0.1619125941242715</v>
      </c>
      <c r="Z89">
        <f t="shared" ca="1" si="7"/>
        <v>0.29964245559793834</v>
      </c>
      <c r="AA89" t="e">
        <f t="shared" ca="1" si="7"/>
        <v>#NUM!</v>
      </c>
      <c r="AB89">
        <f t="shared" ca="1" si="7"/>
        <v>0.3903673650864683</v>
      </c>
      <c r="AC89">
        <f t="shared" ca="1" si="7"/>
        <v>2.1128916176873926</v>
      </c>
      <c r="AD89">
        <f t="shared" ca="1" si="7"/>
        <v>69.367149714610704</v>
      </c>
      <c r="AE89">
        <f t="shared" ca="1" si="7"/>
        <v>35.091693630341354</v>
      </c>
      <c r="AF89">
        <f t="shared" ca="1" si="7"/>
        <v>32.081956684466746</v>
      </c>
      <c r="AG89">
        <f t="shared" ca="1" si="7"/>
        <v>54.326227312149584</v>
      </c>
      <c r="AH89">
        <f t="shared" ca="1" si="7"/>
        <v>10.010748545700427</v>
      </c>
      <c r="AI89">
        <f t="shared" ca="1" si="7"/>
        <v>26.43548970159836</v>
      </c>
      <c r="AJ89">
        <f t="shared" ca="1" si="7"/>
        <v>2.871080458250205</v>
      </c>
      <c r="AK89">
        <f t="shared" ca="1" si="7"/>
        <v>6.4305499227828928</v>
      </c>
      <c r="AL89">
        <f t="shared" ca="1" si="7"/>
        <v>4.1028801634744436</v>
      </c>
      <c r="AM89">
        <f t="shared" ca="1" si="7"/>
        <v>4.2492462612130737</v>
      </c>
      <c r="AN89" t="e">
        <f t="shared" ca="1" si="7"/>
        <v>#NUM!</v>
      </c>
      <c r="AO89">
        <f t="shared" ca="1" si="7"/>
        <v>0.25361748232503373</v>
      </c>
      <c r="AP89">
        <f t="shared" ca="1" si="7"/>
        <v>0.26549074003369599</v>
      </c>
      <c r="AQ89" t="e">
        <f t="shared" ca="1" si="7"/>
        <v>#NUM!</v>
      </c>
      <c r="AR89">
        <f t="shared" ca="1" si="7"/>
        <v>9.5275001210007884E-2</v>
      </c>
      <c r="AS89">
        <f t="shared" ca="1" si="7"/>
        <v>1.8288042188179863</v>
      </c>
      <c r="AT89">
        <f t="shared" ca="1" si="7"/>
        <v>28.915984183708105</v>
      </c>
      <c r="AU89">
        <f t="shared" ca="1" si="7"/>
        <v>18.700340356464046</v>
      </c>
      <c r="AV89">
        <f t="shared" ca="1" si="7"/>
        <v>8.8146368140504574</v>
      </c>
      <c r="AW89">
        <f t="shared" ca="1" si="7"/>
        <v>15.265933956823137</v>
      </c>
      <c r="AX89">
        <f t="shared" ca="1" si="7"/>
        <v>31.320270436430167</v>
      </c>
      <c r="AY89">
        <f t="shared" ca="1" si="7"/>
        <v>38.112306481448954</v>
      </c>
      <c r="AZ89">
        <f t="shared" ca="1" si="7"/>
        <v>60.567594485688296</v>
      </c>
      <c r="BA89">
        <f t="shared" ca="1" si="7"/>
        <v>59.156054574224974</v>
      </c>
      <c r="BB89">
        <f t="shared" ca="1" si="7"/>
        <v>22.136552276959421</v>
      </c>
      <c r="BC89">
        <f t="shared" ca="1" si="7"/>
        <v>4.2740717485197885</v>
      </c>
      <c r="BD89">
        <f t="shared" ca="1" si="7"/>
        <v>21.439967343010007</v>
      </c>
    </row>
    <row r="90" spans="1:56" x14ac:dyDescent="0.2">
      <c r="B90" t="s">
        <v>277</v>
      </c>
      <c r="C90" t="e">
        <f ca="1">ABS(NORMINV(RAND(),C84,C86))</f>
        <v>#NUM!</v>
      </c>
      <c r="D90">
        <f t="shared" ref="D90:BD90" ca="1" si="8">ABS(NORMINV(RAND(),D84,D86))</f>
        <v>1.1463183758458673E-2</v>
      </c>
      <c r="E90">
        <f t="shared" ca="1" si="8"/>
        <v>0.34060460158809081</v>
      </c>
      <c r="F90" t="e">
        <f t="shared" ca="1" si="8"/>
        <v>#NUM!</v>
      </c>
      <c r="G90">
        <f t="shared" ca="1" si="8"/>
        <v>0.62151739663148242</v>
      </c>
      <c r="H90">
        <f t="shared" ca="1" si="8"/>
        <v>0.12046438971074336</v>
      </c>
      <c r="I90">
        <f t="shared" ca="1" si="8"/>
        <v>1.2403300775686894</v>
      </c>
      <c r="J90">
        <f t="shared" ca="1" si="8"/>
        <v>1.9991498944483337</v>
      </c>
      <c r="K90">
        <f t="shared" ca="1" si="8"/>
        <v>0.23304379719155746</v>
      </c>
      <c r="L90">
        <f t="shared" ca="1" si="8"/>
        <v>0.2049435753446433</v>
      </c>
      <c r="M90">
        <f t="shared" ca="1" si="8"/>
        <v>25.669961668863952</v>
      </c>
      <c r="N90">
        <f t="shared" ca="1" si="8"/>
        <v>41.197906349284025</v>
      </c>
      <c r="O90">
        <f t="shared" ca="1" si="8"/>
        <v>0.20744250455079222</v>
      </c>
      <c r="P90">
        <f t="shared" ca="1" si="8"/>
        <v>4.9924110769649488</v>
      </c>
      <c r="Q90">
        <f t="shared" ca="1" si="8"/>
        <v>15.498833103099299</v>
      </c>
      <c r="R90">
        <f t="shared" ca="1" si="8"/>
        <v>3.6661984388822426</v>
      </c>
      <c r="S90">
        <f t="shared" ca="1" si="8"/>
        <v>0.36367338005009647</v>
      </c>
      <c r="T90">
        <f t="shared" ca="1" si="8"/>
        <v>70.389030103374381</v>
      </c>
      <c r="U90">
        <f t="shared" ca="1" si="8"/>
        <v>28.090440089458347</v>
      </c>
      <c r="V90">
        <f t="shared" ca="1" si="8"/>
        <v>29.992190702509358</v>
      </c>
      <c r="W90">
        <f t="shared" ca="1" si="8"/>
        <v>49.554868102461654</v>
      </c>
      <c r="X90" t="e">
        <f t="shared" ca="1" si="8"/>
        <v>#NUM!</v>
      </c>
      <c r="Y90">
        <f t="shared" ca="1" si="8"/>
        <v>0.35936935312757934</v>
      </c>
      <c r="Z90">
        <f t="shared" ca="1" si="8"/>
        <v>1.0498829792025433</v>
      </c>
      <c r="AA90" t="e">
        <f t="shared" ca="1" si="8"/>
        <v>#NUM!</v>
      </c>
      <c r="AB90">
        <f t="shared" ca="1" si="8"/>
        <v>0.30946051014197423</v>
      </c>
      <c r="AC90">
        <f t="shared" ca="1" si="8"/>
        <v>0.96817472923102399</v>
      </c>
      <c r="AD90">
        <f t="shared" ca="1" si="8"/>
        <v>58.645689853794174</v>
      </c>
      <c r="AE90">
        <f t="shared" ca="1" si="8"/>
        <v>34.582654634300575</v>
      </c>
      <c r="AF90">
        <f t="shared" ca="1" si="8"/>
        <v>26.034380232430674</v>
      </c>
      <c r="AG90">
        <f t="shared" ca="1" si="8"/>
        <v>66.793172513366386</v>
      </c>
      <c r="AH90">
        <f t="shared" ca="1" si="8"/>
        <v>20.265584722573337</v>
      </c>
      <c r="AI90">
        <f t="shared" ca="1" si="8"/>
        <v>20.734214747678877</v>
      </c>
      <c r="AJ90">
        <f t="shared" ca="1" si="8"/>
        <v>5.6022133296096772</v>
      </c>
      <c r="AK90">
        <f t="shared" ca="1" si="8"/>
        <v>0.98744792234125733</v>
      </c>
      <c r="AL90">
        <f t="shared" ca="1" si="8"/>
        <v>1.6546882382622679</v>
      </c>
      <c r="AM90">
        <f t="shared" ca="1" si="8"/>
        <v>0.66572954839025167</v>
      </c>
      <c r="AN90" t="e">
        <f t="shared" ca="1" si="8"/>
        <v>#NUM!</v>
      </c>
      <c r="AO90">
        <f t="shared" ca="1" si="8"/>
        <v>0.78226231251892975</v>
      </c>
      <c r="AP90">
        <f t="shared" ca="1" si="8"/>
        <v>0.60328938442001157</v>
      </c>
      <c r="AQ90" t="e">
        <f t="shared" ca="1" si="8"/>
        <v>#NUM!</v>
      </c>
      <c r="AR90">
        <f t="shared" ca="1" si="8"/>
        <v>0.11500615627906421</v>
      </c>
      <c r="AS90">
        <f t="shared" ca="1" si="8"/>
        <v>0.1497223193622188</v>
      </c>
      <c r="AT90">
        <f t="shared" ca="1" si="8"/>
        <v>14.357664725776871</v>
      </c>
      <c r="AU90">
        <f t="shared" ca="1" si="8"/>
        <v>22.773311557771081</v>
      </c>
      <c r="AV90">
        <f t="shared" ca="1" si="8"/>
        <v>9.7431708553808924</v>
      </c>
      <c r="AW90">
        <f t="shared" ca="1" si="8"/>
        <v>10.557310969958998</v>
      </c>
      <c r="AX90">
        <f t="shared" ca="1" si="8"/>
        <v>35.451534377199991</v>
      </c>
      <c r="AY90">
        <f t="shared" ca="1" si="8"/>
        <v>20.377553153119056</v>
      </c>
      <c r="AZ90">
        <f t="shared" ca="1" si="8"/>
        <v>56.534335140014932</v>
      </c>
      <c r="BA90">
        <f t="shared" ca="1" si="8"/>
        <v>51.397293753969969</v>
      </c>
      <c r="BB90">
        <f t="shared" ca="1" si="8"/>
        <v>31.446770508748816</v>
      </c>
      <c r="BC90">
        <f t="shared" ca="1" si="8"/>
        <v>2.7588641052129996</v>
      </c>
      <c r="BD90">
        <f t="shared" ca="1" si="8"/>
        <v>18.490908622475025</v>
      </c>
    </row>
    <row r="91" spans="1:56" x14ac:dyDescent="0.2">
      <c r="B91" t="s">
        <v>278</v>
      </c>
      <c r="C91" t="e">
        <f ca="1">ABS(NORMINV(RAND(),C84,C86))</f>
        <v>#NUM!</v>
      </c>
      <c r="D91">
        <f t="shared" ref="D91:BD91" ca="1" si="9">ABS(NORMINV(RAND(),D84,D86))</f>
        <v>1.1186573835747127</v>
      </c>
      <c r="E91">
        <f t="shared" ca="1" si="9"/>
        <v>0.42825157229642785</v>
      </c>
      <c r="F91" t="e">
        <f t="shared" ca="1" si="9"/>
        <v>#NUM!</v>
      </c>
      <c r="G91">
        <f t="shared" ca="1" si="9"/>
        <v>0.18648373730514867</v>
      </c>
      <c r="H91">
        <f t="shared" ca="1" si="9"/>
        <v>2.2535888822568451</v>
      </c>
      <c r="I91">
        <f t="shared" ca="1" si="9"/>
        <v>3.2000092823527067</v>
      </c>
      <c r="J91">
        <f t="shared" ca="1" si="9"/>
        <v>2.2004361748712631</v>
      </c>
      <c r="K91">
        <f t="shared" ca="1" si="9"/>
        <v>0.16736915960143384</v>
      </c>
      <c r="L91">
        <f t="shared" ca="1" si="9"/>
        <v>8.7247495977469239E-2</v>
      </c>
      <c r="M91">
        <f t="shared" ca="1" si="9"/>
        <v>23.560292679641073</v>
      </c>
      <c r="N91">
        <f t="shared" ca="1" si="9"/>
        <v>34.672847654944356</v>
      </c>
      <c r="O91">
        <f t="shared" ca="1" si="9"/>
        <v>1.2850776809771025</v>
      </c>
      <c r="P91">
        <f t="shared" ca="1" si="9"/>
        <v>2.3247759988728456</v>
      </c>
      <c r="Q91">
        <f t="shared" ca="1" si="9"/>
        <v>28.887742163816753</v>
      </c>
      <c r="R91">
        <f t="shared" ca="1" si="9"/>
        <v>0.52947807795728563</v>
      </c>
      <c r="S91">
        <f t="shared" ca="1" si="9"/>
        <v>0.9594576591786852</v>
      </c>
      <c r="T91">
        <f t="shared" ca="1" si="9"/>
        <v>116.13305237764231</v>
      </c>
      <c r="U91">
        <f t="shared" ca="1" si="9"/>
        <v>31.504791114431583</v>
      </c>
      <c r="V91">
        <f t="shared" ca="1" si="9"/>
        <v>28.536927030060639</v>
      </c>
      <c r="W91">
        <f t="shared" ca="1" si="9"/>
        <v>59.156050798584147</v>
      </c>
      <c r="X91" t="e">
        <f t="shared" ca="1" si="9"/>
        <v>#NUM!</v>
      </c>
      <c r="Y91">
        <f t="shared" ca="1" si="9"/>
        <v>0.39130308961363891</v>
      </c>
      <c r="Z91">
        <f t="shared" ca="1" si="9"/>
        <v>0.60006984144927833</v>
      </c>
      <c r="AA91" t="e">
        <f t="shared" ca="1" si="9"/>
        <v>#NUM!</v>
      </c>
      <c r="AB91">
        <f t="shared" ca="1" si="9"/>
        <v>0.61986992072513913</v>
      </c>
      <c r="AC91">
        <f t="shared" ca="1" si="9"/>
        <v>1.3216386727821536</v>
      </c>
      <c r="AD91">
        <f t="shared" ca="1" si="9"/>
        <v>77.813771376507205</v>
      </c>
      <c r="AE91">
        <f t="shared" ca="1" si="9"/>
        <v>27.262552336629362</v>
      </c>
      <c r="AF91">
        <f t="shared" ca="1" si="9"/>
        <v>28.026758149846213</v>
      </c>
      <c r="AG91">
        <f t="shared" ca="1" si="9"/>
        <v>55.413854785140629</v>
      </c>
      <c r="AH91">
        <f t="shared" ca="1" si="9"/>
        <v>22.886191960541829</v>
      </c>
      <c r="AI91">
        <f t="shared" ca="1" si="9"/>
        <v>24.253769655276905</v>
      </c>
      <c r="AJ91">
        <f t="shared" ca="1" si="9"/>
        <v>1.9158915884416132</v>
      </c>
      <c r="AK91">
        <f t="shared" ca="1" si="9"/>
        <v>1.5021183095632002</v>
      </c>
      <c r="AL91">
        <f t="shared" ca="1" si="9"/>
        <v>1.2159974767338269</v>
      </c>
      <c r="AM91">
        <f t="shared" ca="1" si="9"/>
        <v>0.18817198300486826</v>
      </c>
      <c r="AN91" t="e">
        <f t="shared" ca="1" si="9"/>
        <v>#NUM!</v>
      </c>
      <c r="AO91">
        <f t="shared" ca="1" si="9"/>
        <v>0.92380936723516749</v>
      </c>
      <c r="AP91">
        <f t="shared" ca="1" si="9"/>
        <v>0.47984139004255066</v>
      </c>
      <c r="AQ91" t="e">
        <f t="shared" ca="1" si="9"/>
        <v>#NUM!</v>
      </c>
      <c r="AR91">
        <f t="shared" ca="1" si="9"/>
        <v>0.33807296308153406</v>
      </c>
      <c r="AS91">
        <f t="shared" ca="1" si="9"/>
        <v>1.8182013950363909</v>
      </c>
      <c r="AT91">
        <f t="shared" ca="1" si="9"/>
        <v>4.195595848786315</v>
      </c>
      <c r="AU91">
        <f t="shared" ca="1" si="9"/>
        <v>8.560147927750716</v>
      </c>
      <c r="AV91">
        <f t="shared" ca="1" si="9"/>
        <v>17.500653467270574</v>
      </c>
      <c r="AW91">
        <f t="shared" ca="1" si="9"/>
        <v>7.1898042552022297</v>
      </c>
      <c r="AX91">
        <f t="shared" ca="1" si="9"/>
        <v>20.546874599386669</v>
      </c>
      <c r="AY91">
        <f t="shared" ca="1" si="9"/>
        <v>24.660939637349319</v>
      </c>
      <c r="AZ91">
        <f t="shared" ca="1" si="9"/>
        <v>61.522418692870268</v>
      </c>
      <c r="BA91">
        <f t="shared" ca="1" si="9"/>
        <v>62.201113553809741</v>
      </c>
      <c r="BB91">
        <f t="shared" ca="1" si="9"/>
        <v>33.797222820719547</v>
      </c>
      <c r="BC91">
        <f t="shared" ca="1" si="9"/>
        <v>3.0298620996731089</v>
      </c>
      <c r="BD91">
        <f t="shared" ca="1" si="9"/>
        <v>14.176885183633161</v>
      </c>
    </row>
    <row r="92" spans="1:56" x14ac:dyDescent="0.2">
      <c r="B92" t="s">
        <v>279</v>
      </c>
      <c r="C92" t="e">
        <f ca="1">ABS(NORMINV(RAND(),C84,C86))</f>
        <v>#NUM!</v>
      </c>
      <c r="D92">
        <f t="shared" ref="D92:BD92" ca="1" si="10">ABS(NORMINV(RAND(),D84,D86))</f>
        <v>0.97842868897904178</v>
      </c>
      <c r="E92">
        <f t="shared" ca="1" si="10"/>
        <v>1.1775638701668654</v>
      </c>
      <c r="F92" t="e">
        <f t="shared" ca="1" si="10"/>
        <v>#NUM!</v>
      </c>
      <c r="G92">
        <f t="shared" ca="1" si="10"/>
        <v>0.36663872047946888</v>
      </c>
      <c r="H92">
        <f t="shared" ca="1" si="10"/>
        <v>0.66660910984016919</v>
      </c>
      <c r="I92">
        <f t="shared" ca="1" si="10"/>
        <v>1.0720864405476505</v>
      </c>
      <c r="J92">
        <f t="shared" ca="1" si="10"/>
        <v>3.9943280915001225</v>
      </c>
      <c r="K92">
        <f t="shared" ca="1" si="10"/>
        <v>0.21972697562113577</v>
      </c>
      <c r="L92">
        <f t="shared" ca="1" si="10"/>
        <v>0.10158460193019832</v>
      </c>
      <c r="M92">
        <f t="shared" ca="1" si="10"/>
        <v>27.415824571436374</v>
      </c>
      <c r="N92">
        <f t="shared" ca="1" si="10"/>
        <v>22.055452979905958</v>
      </c>
      <c r="O92">
        <f t="shared" ca="1" si="10"/>
        <v>0.97839416427651094</v>
      </c>
      <c r="P92">
        <f t="shared" ca="1" si="10"/>
        <v>0.56725380878551412</v>
      </c>
      <c r="Q92">
        <f t="shared" ca="1" si="10"/>
        <v>0.32841168867460979</v>
      </c>
      <c r="R92">
        <f t="shared" ca="1" si="10"/>
        <v>3.839412886564932</v>
      </c>
      <c r="S92">
        <f t="shared" ca="1" si="10"/>
        <v>0.8947350996661807</v>
      </c>
      <c r="T92">
        <f t="shared" ca="1" si="10"/>
        <v>65.737008412337588</v>
      </c>
      <c r="U92">
        <f t="shared" ca="1" si="10"/>
        <v>35.153069506264472</v>
      </c>
      <c r="V92">
        <f t="shared" ca="1" si="10"/>
        <v>29.119503007981187</v>
      </c>
      <c r="W92">
        <f t="shared" ca="1" si="10"/>
        <v>54.655720920387104</v>
      </c>
      <c r="X92" t="e">
        <f t="shared" ca="1" si="10"/>
        <v>#NUM!</v>
      </c>
      <c r="Y92">
        <f t="shared" ca="1" si="10"/>
        <v>0.42793255285928677</v>
      </c>
      <c r="Z92">
        <f t="shared" ca="1" si="10"/>
        <v>0.40128770448492135</v>
      </c>
      <c r="AA92" t="e">
        <f t="shared" ca="1" si="10"/>
        <v>#NUM!</v>
      </c>
      <c r="AB92">
        <f t="shared" ca="1" si="10"/>
        <v>9.0105707414578531E-2</v>
      </c>
      <c r="AC92">
        <f t="shared" ca="1" si="10"/>
        <v>2.4762325130194625</v>
      </c>
      <c r="AD92">
        <f t="shared" ca="1" si="10"/>
        <v>54.084691988316571</v>
      </c>
      <c r="AE92">
        <f t="shared" ca="1" si="10"/>
        <v>32.401496509589606</v>
      </c>
      <c r="AF92">
        <f t="shared" ca="1" si="10"/>
        <v>25.11284341310536</v>
      </c>
      <c r="AG92">
        <f t="shared" ca="1" si="10"/>
        <v>50.937858930321902</v>
      </c>
      <c r="AH92">
        <f t="shared" ca="1" si="10"/>
        <v>15.260767497254282</v>
      </c>
      <c r="AI92">
        <f t="shared" ca="1" si="10"/>
        <v>24.283868644536071</v>
      </c>
      <c r="AJ92">
        <f t="shared" ca="1" si="10"/>
        <v>5.7482360511497159</v>
      </c>
      <c r="AK92">
        <f t="shared" ca="1" si="10"/>
        <v>2.3817111299737626</v>
      </c>
      <c r="AL92">
        <f t="shared" ca="1" si="10"/>
        <v>9.0335058561726456</v>
      </c>
      <c r="AM92">
        <f t="shared" ca="1" si="10"/>
        <v>4.5125586976457228</v>
      </c>
      <c r="AN92" t="e">
        <f t="shared" ca="1" si="10"/>
        <v>#NUM!</v>
      </c>
      <c r="AO92">
        <f t="shared" ca="1" si="10"/>
        <v>0.69978268641366559</v>
      </c>
      <c r="AP92">
        <f t="shared" ca="1" si="10"/>
        <v>3.7272546530274231E-3</v>
      </c>
      <c r="AQ92" t="e">
        <f t="shared" ca="1" si="10"/>
        <v>#NUM!</v>
      </c>
      <c r="AR92">
        <f t="shared" ca="1" si="10"/>
        <v>0.37254575698694958</v>
      </c>
      <c r="AS92">
        <f t="shared" ca="1" si="10"/>
        <v>1.1876691775304682</v>
      </c>
      <c r="AT92">
        <f t="shared" ca="1" si="10"/>
        <v>18.351524607687015</v>
      </c>
      <c r="AU92">
        <f t="shared" ca="1" si="10"/>
        <v>14.426485066912498</v>
      </c>
      <c r="AV92">
        <f t="shared" ca="1" si="10"/>
        <v>6.5470364969538926</v>
      </c>
      <c r="AW92">
        <f t="shared" ca="1" si="10"/>
        <v>8.2150639824923335</v>
      </c>
      <c r="AX92">
        <f t="shared" ca="1" si="10"/>
        <v>28.866363700424085</v>
      </c>
      <c r="AY92">
        <f t="shared" ca="1" si="10"/>
        <v>37.171446730395829</v>
      </c>
      <c r="AZ92">
        <f t="shared" ca="1" si="10"/>
        <v>47.153083147574847</v>
      </c>
      <c r="BA92">
        <f t="shared" ca="1" si="10"/>
        <v>57.324286827766961</v>
      </c>
      <c r="BB92">
        <f t="shared" ca="1" si="10"/>
        <v>32.28157490455596</v>
      </c>
      <c r="BC92">
        <f t="shared" ca="1" si="10"/>
        <v>3.2459195272483399</v>
      </c>
      <c r="BD92">
        <f t="shared" ca="1" si="10"/>
        <v>6.9055683061280062</v>
      </c>
    </row>
    <row r="93" spans="1:56" x14ac:dyDescent="0.2">
      <c r="B93" t="s">
        <v>280</v>
      </c>
      <c r="C93" t="e">
        <f ca="1">ABS(NORMINV(RAND(),C84,C86))</f>
        <v>#NUM!</v>
      </c>
      <c r="D93">
        <f t="shared" ref="D93:BD93" ca="1" si="11">ABS(NORMINV(RAND(),D84,D86))</f>
        <v>0.76673256649133203</v>
      </c>
      <c r="E93">
        <f t="shared" ca="1" si="11"/>
        <v>6.439044068562555E-2</v>
      </c>
      <c r="F93" t="e">
        <f t="shared" ca="1" si="11"/>
        <v>#NUM!</v>
      </c>
      <c r="G93">
        <f t="shared" ca="1" si="11"/>
        <v>0.21362092888078066</v>
      </c>
      <c r="H93">
        <f t="shared" ca="1" si="11"/>
        <v>0.15830231204455236</v>
      </c>
      <c r="I93">
        <f t="shared" ca="1" si="11"/>
        <v>1.3539493872143802</v>
      </c>
      <c r="J93">
        <f t="shared" ca="1" si="11"/>
        <v>3.8017342761853916</v>
      </c>
      <c r="K93">
        <f t="shared" ca="1" si="11"/>
        <v>0.25544710473670335</v>
      </c>
      <c r="L93">
        <f t="shared" ca="1" si="11"/>
        <v>0.30179085211923695</v>
      </c>
      <c r="M93">
        <f t="shared" ca="1" si="11"/>
        <v>28.024481628003361</v>
      </c>
      <c r="N93">
        <f t="shared" ca="1" si="11"/>
        <v>32.578149635260765</v>
      </c>
      <c r="O93">
        <f t="shared" ca="1" si="11"/>
        <v>0.56668498777355103</v>
      </c>
      <c r="P93">
        <f t="shared" ca="1" si="11"/>
        <v>3.3891631539643319</v>
      </c>
      <c r="Q93">
        <f t="shared" ca="1" si="11"/>
        <v>6.9412562355262217</v>
      </c>
      <c r="R93">
        <f t="shared" ca="1" si="11"/>
        <v>3.1326487061544714</v>
      </c>
      <c r="S93">
        <f t="shared" ca="1" si="11"/>
        <v>0.2020705399115742</v>
      </c>
      <c r="T93">
        <f t="shared" ca="1" si="11"/>
        <v>114.19379054419134</v>
      </c>
      <c r="U93">
        <f t="shared" ca="1" si="11"/>
        <v>30.441130379183992</v>
      </c>
      <c r="V93">
        <f t="shared" ca="1" si="11"/>
        <v>33.983574888778776</v>
      </c>
      <c r="W93">
        <f t="shared" ca="1" si="11"/>
        <v>54.36993601006926</v>
      </c>
      <c r="X93" t="e">
        <f t="shared" ca="1" si="11"/>
        <v>#NUM!</v>
      </c>
      <c r="Y93">
        <f t="shared" ca="1" si="11"/>
        <v>0.22601431944662048</v>
      </c>
      <c r="Z93">
        <f t="shared" ca="1" si="11"/>
        <v>0.53279910430836841</v>
      </c>
      <c r="AA93" t="e">
        <f t="shared" ca="1" si="11"/>
        <v>#NUM!</v>
      </c>
      <c r="AB93">
        <f t="shared" ca="1" si="11"/>
        <v>0.42267097673422738</v>
      </c>
      <c r="AC93">
        <f t="shared" ca="1" si="11"/>
        <v>1.6252140296540889</v>
      </c>
      <c r="AD93">
        <f t="shared" ca="1" si="11"/>
        <v>54.832943014970915</v>
      </c>
      <c r="AE93">
        <f t="shared" ca="1" si="11"/>
        <v>28.88885223499306</v>
      </c>
      <c r="AF93">
        <f t="shared" ca="1" si="11"/>
        <v>24.657276550719811</v>
      </c>
      <c r="AG93">
        <f t="shared" ca="1" si="11"/>
        <v>47.10616160762406</v>
      </c>
      <c r="AH93">
        <f t="shared" ca="1" si="11"/>
        <v>17.203631841088281</v>
      </c>
      <c r="AI93">
        <f t="shared" ca="1" si="11"/>
        <v>21.89328360629634</v>
      </c>
      <c r="AJ93">
        <f t="shared" ca="1" si="11"/>
        <v>4.9109173955218308</v>
      </c>
      <c r="AK93">
        <f t="shared" ca="1" si="11"/>
        <v>3.4821831825573675</v>
      </c>
      <c r="AL93">
        <f t="shared" ca="1" si="11"/>
        <v>0.68032822922462577</v>
      </c>
      <c r="AM93">
        <f t="shared" ca="1" si="11"/>
        <v>1.6955245919905746</v>
      </c>
      <c r="AN93" t="e">
        <f t="shared" ca="1" si="11"/>
        <v>#NUM!</v>
      </c>
      <c r="AO93">
        <f t="shared" ca="1" si="11"/>
        <v>2.4409735367272978E-2</v>
      </c>
      <c r="AP93">
        <f t="shared" ca="1" si="11"/>
        <v>0.17655960676640614</v>
      </c>
      <c r="AQ93" t="e">
        <f t="shared" ca="1" si="11"/>
        <v>#NUM!</v>
      </c>
      <c r="AR93">
        <f t="shared" ca="1" si="11"/>
        <v>7.2067212932289904E-2</v>
      </c>
      <c r="AS93">
        <f t="shared" ca="1" si="11"/>
        <v>2.5014892560713373</v>
      </c>
      <c r="AT93">
        <f t="shared" ca="1" si="11"/>
        <v>14.874158903067123</v>
      </c>
      <c r="AU93">
        <f t="shared" ca="1" si="11"/>
        <v>26.267086830808609</v>
      </c>
      <c r="AV93">
        <f t="shared" ca="1" si="11"/>
        <v>10.476396431142961</v>
      </c>
      <c r="AW93">
        <f t="shared" ca="1" si="11"/>
        <v>6.3575309031165022</v>
      </c>
      <c r="AX93">
        <f t="shared" ca="1" si="11"/>
        <v>47.856511385210723</v>
      </c>
      <c r="AY93">
        <f t="shared" ca="1" si="11"/>
        <v>38.160003644627864</v>
      </c>
      <c r="AZ93">
        <f t="shared" ca="1" si="11"/>
        <v>60.278785756303954</v>
      </c>
      <c r="BA93">
        <f t="shared" ca="1" si="11"/>
        <v>48.807742806442896</v>
      </c>
      <c r="BB93">
        <f t="shared" ca="1" si="11"/>
        <v>40.532836150979492</v>
      </c>
      <c r="BC93">
        <f t="shared" ca="1" si="11"/>
        <v>3.2764007440595466</v>
      </c>
      <c r="BD93">
        <f t="shared" ca="1" si="11"/>
        <v>1.2982099483929019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F23" sqref="F23"/>
    </sheetView>
  </sheetViews>
  <sheetFormatPr baseColWidth="10" defaultRowHeight="16" x14ac:dyDescent="0.2"/>
  <cols>
    <col min="1" max="8" width="13.83203125" customWidth="1"/>
  </cols>
  <sheetData>
    <row r="1" spans="1:8" x14ac:dyDescent="0.2">
      <c r="B1" s="4" t="s">
        <v>300</v>
      </c>
      <c r="C1" s="4" t="s">
        <v>302</v>
      </c>
      <c r="D1" s="4" t="s">
        <v>301</v>
      </c>
      <c r="E1" s="4" t="s">
        <v>303</v>
      </c>
      <c r="F1" s="4" t="s">
        <v>304</v>
      </c>
      <c r="G1" s="4" t="s">
        <v>305</v>
      </c>
      <c r="H1" s="4" t="s">
        <v>306</v>
      </c>
    </row>
    <row r="2" spans="1:8" x14ac:dyDescent="0.2">
      <c r="A2" s="4" t="s">
        <v>294</v>
      </c>
      <c r="B2">
        <v>28</v>
      </c>
      <c r="C2">
        <v>15</v>
      </c>
      <c r="D2">
        <v>35</v>
      </c>
      <c r="E2">
        <v>19.5</v>
      </c>
      <c r="F2" t="s">
        <v>308</v>
      </c>
      <c r="G2" t="s">
        <v>308</v>
      </c>
      <c r="H2" t="s">
        <v>307</v>
      </c>
    </row>
    <row r="3" spans="1:8" x14ac:dyDescent="0.2">
      <c r="A3" s="4" t="s">
        <v>295</v>
      </c>
      <c r="B3">
        <v>5</v>
      </c>
      <c r="C3">
        <v>8</v>
      </c>
      <c r="D3">
        <v>9</v>
      </c>
      <c r="E3">
        <v>18</v>
      </c>
      <c r="F3" t="s">
        <v>307</v>
      </c>
      <c r="G3" t="s">
        <v>307</v>
      </c>
      <c r="H3" t="s">
        <v>307</v>
      </c>
    </row>
    <row r="4" spans="1:8" x14ac:dyDescent="0.2">
      <c r="A4" s="4" t="s">
        <v>296</v>
      </c>
      <c r="B4">
        <v>30</v>
      </c>
      <c r="C4">
        <v>4</v>
      </c>
      <c r="D4">
        <v>36</v>
      </c>
      <c r="E4">
        <v>14</v>
      </c>
      <c r="F4" t="s">
        <v>308</v>
      </c>
      <c r="G4" t="s">
        <v>308</v>
      </c>
      <c r="H4" t="s">
        <v>308</v>
      </c>
    </row>
    <row r="5" spans="1:8" x14ac:dyDescent="0.2">
      <c r="A5" s="4" t="s">
        <v>298</v>
      </c>
      <c r="B5">
        <v>8</v>
      </c>
      <c r="C5">
        <v>5</v>
      </c>
      <c r="D5">
        <v>15.5</v>
      </c>
      <c r="E5">
        <v>14</v>
      </c>
      <c r="F5" t="s">
        <v>308</v>
      </c>
      <c r="G5" t="s">
        <v>308</v>
      </c>
      <c r="H5" t="s">
        <v>308</v>
      </c>
    </row>
    <row r="6" spans="1:8" x14ac:dyDescent="0.2">
      <c r="A6" s="4" t="s">
        <v>297</v>
      </c>
      <c r="B6">
        <v>6</v>
      </c>
      <c r="C6">
        <v>12</v>
      </c>
      <c r="D6">
        <v>9.5</v>
      </c>
      <c r="E6">
        <v>20</v>
      </c>
      <c r="F6" t="s">
        <v>307</v>
      </c>
      <c r="G6" t="s">
        <v>307</v>
      </c>
      <c r="H6" t="s">
        <v>307</v>
      </c>
    </row>
    <row r="7" spans="1:8" x14ac:dyDescent="0.2">
      <c r="A7" s="4" t="s">
        <v>299</v>
      </c>
      <c r="B7">
        <v>3</v>
      </c>
      <c r="C7">
        <v>8</v>
      </c>
      <c r="D7">
        <v>8</v>
      </c>
      <c r="E7">
        <v>14</v>
      </c>
      <c r="F7" t="s">
        <v>307</v>
      </c>
      <c r="G7" t="s">
        <v>307</v>
      </c>
      <c r="H7" t="s">
        <v>307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3"/>
  <sheetViews>
    <sheetView workbookViewId="0">
      <selection sqref="A1:XFD1048576"/>
    </sheetView>
  </sheetViews>
  <sheetFormatPr baseColWidth="10" defaultRowHeight="16" x14ac:dyDescent="0.2"/>
  <cols>
    <col min="13" max="13" width="14.1640625" customWidth="1"/>
  </cols>
  <sheetData>
    <row r="1" spans="1:15" x14ac:dyDescent="0.2">
      <c r="A1" t="s">
        <v>141</v>
      </c>
      <c r="B1" t="s">
        <v>140</v>
      </c>
      <c r="C1" t="s">
        <v>139</v>
      </c>
      <c r="D1" t="s">
        <v>118</v>
      </c>
      <c r="E1" t="s">
        <v>120</v>
      </c>
      <c r="F1" t="s">
        <v>131</v>
      </c>
      <c r="G1" t="s">
        <v>248</v>
      </c>
      <c r="H1" t="s">
        <v>250</v>
      </c>
      <c r="I1" t="s">
        <v>309</v>
      </c>
      <c r="J1" t="s">
        <v>310</v>
      </c>
      <c r="K1" t="s">
        <v>311</v>
      </c>
      <c r="L1" t="s">
        <v>312</v>
      </c>
      <c r="M1" t="s">
        <v>313</v>
      </c>
      <c r="N1" t="s">
        <v>314</v>
      </c>
      <c r="O1" t="s">
        <v>315</v>
      </c>
    </row>
    <row r="2" spans="1:15" x14ac:dyDescent="0.2">
      <c r="A2">
        <v>1</v>
      </c>
      <c r="B2" t="s">
        <v>0</v>
      </c>
      <c r="C2" s="2" t="s">
        <v>7</v>
      </c>
      <c r="D2" t="s">
        <v>4</v>
      </c>
      <c r="E2" s="1">
        <v>1</v>
      </c>
      <c r="F2" s="1">
        <v>2</v>
      </c>
      <c r="G2" s="1">
        <v>20</v>
      </c>
      <c r="H2" s="1">
        <v>5</v>
      </c>
      <c r="I2">
        <f>(F2*10) + (H2*1)</f>
        <v>25</v>
      </c>
      <c r="J2">
        <f>(F2*10) + (0.5 * G2) + (H2*1)</f>
        <v>35</v>
      </c>
      <c r="K2" t="str">
        <f>IF(I2&gt;I25, B2, B25)</f>
        <v>Anaheim Ducks</v>
      </c>
      <c r="L2" t="str">
        <f>IF(J2&gt;J25, B2, B25)</f>
        <v>Anaheim Ducks</v>
      </c>
      <c r="M2" t="str">
        <f>IF(E2=1, B2, D2)</f>
        <v>Anaheim Ducks</v>
      </c>
      <c r="N2">
        <f>IF(K2=M2, 1, 0)</f>
        <v>1</v>
      </c>
      <c r="O2">
        <f>IF(L2=M2, 1, 0)</f>
        <v>1</v>
      </c>
    </row>
    <row r="3" spans="1:15" x14ac:dyDescent="0.2">
      <c r="A3">
        <v>2</v>
      </c>
      <c r="B3" t="s">
        <v>0</v>
      </c>
      <c r="C3" s="2" t="s">
        <v>11</v>
      </c>
      <c r="D3" t="s">
        <v>4</v>
      </c>
      <c r="E3" s="1">
        <v>1</v>
      </c>
      <c r="F3" s="1">
        <v>1</v>
      </c>
      <c r="G3" s="1">
        <v>12</v>
      </c>
      <c r="H3" s="1">
        <v>4</v>
      </c>
      <c r="I3">
        <f t="shared" ref="I3:I66" si="0">(F3*10) + (H3*1)</f>
        <v>14</v>
      </c>
      <c r="J3">
        <f t="shared" ref="J3:J66" si="1">(F3*10) + (0.5 * G3) + (H3*1)</f>
        <v>20</v>
      </c>
      <c r="K3" t="str">
        <f>IF(I3&gt;I26, B3, B26)</f>
        <v>Calgary Flames</v>
      </c>
      <c r="L3" t="str">
        <f>IF(J3&gt;J26, B3, B26)</f>
        <v>Calgary Flames</v>
      </c>
      <c r="M3" t="str">
        <f t="shared" ref="M3:M66" si="2">IF(E3=1, B3, D3)</f>
        <v>Anaheim Ducks</v>
      </c>
      <c r="N3">
        <f t="shared" ref="N3:N66" si="3">IF(K3=M3, 1, 0)</f>
        <v>0</v>
      </c>
      <c r="O3">
        <f t="shared" ref="O3:O66" si="4">IF(L3=M3, 1, 0)</f>
        <v>0</v>
      </c>
    </row>
    <row r="4" spans="1:15" x14ac:dyDescent="0.2">
      <c r="A4">
        <v>3</v>
      </c>
      <c r="B4" t="s">
        <v>0</v>
      </c>
      <c r="C4" s="2" t="s">
        <v>10</v>
      </c>
      <c r="D4" t="s">
        <v>4</v>
      </c>
      <c r="E4" s="1">
        <v>1</v>
      </c>
      <c r="F4" s="1">
        <v>0</v>
      </c>
      <c r="G4" s="1">
        <v>17</v>
      </c>
      <c r="H4" s="1">
        <v>4</v>
      </c>
      <c r="I4">
        <f t="shared" si="0"/>
        <v>4</v>
      </c>
      <c r="J4">
        <f t="shared" si="1"/>
        <v>12.5</v>
      </c>
      <c r="K4" t="str">
        <f>IF(I4&gt;I27, B4, B27)</f>
        <v>Calgary Flames</v>
      </c>
      <c r="L4" t="str">
        <f>IF(J4&gt;J27, B4, B27)</f>
        <v>Calgary Flames</v>
      </c>
      <c r="M4" t="str">
        <f t="shared" si="2"/>
        <v>Anaheim Ducks</v>
      </c>
      <c r="N4">
        <f t="shared" si="3"/>
        <v>0</v>
      </c>
      <c r="O4">
        <f t="shared" si="4"/>
        <v>0</v>
      </c>
    </row>
    <row r="5" spans="1:15" x14ac:dyDescent="0.2">
      <c r="A5">
        <v>4</v>
      </c>
      <c r="B5" t="s">
        <v>0</v>
      </c>
      <c r="C5" s="2" t="s">
        <v>3</v>
      </c>
      <c r="D5" t="s">
        <v>4</v>
      </c>
      <c r="E5" s="1">
        <v>1</v>
      </c>
      <c r="F5" s="1">
        <v>0</v>
      </c>
      <c r="G5" s="1">
        <v>9</v>
      </c>
      <c r="H5" s="1">
        <v>6</v>
      </c>
      <c r="I5">
        <f t="shared" si="0"/>
        <v>6</v>
      </c>
      <c r="J5">
        <f t="shared" si="1"/>
        <v>10.5</v>
      </c>
      <c r="K5" t="str">
        <f>IF(I5&gt;I28, B5, B28)</f>
        <v>Calgary Flames</v>
      </c>
      <c r="L5" t="str">
        <f>IF(J5&gt;J28, B5, B28)</f>
        <v>Calgary Flames</v>
      </c>
      <c r="M5" t="str">
        <f t="shared" si="2"/>
        <v>Anaheim Ducks</v>
      </c>
      <c r="N5">
        <f t="shared" si="3"/>
        <v>0</v>
      </c>
      <c r="O5">
        <f t="shared" si="4"/>
        <v>0</v>
      </c>
    </row>
    <row r="6" spans="1:15" x14ac:dyDescent="0.2">
      <c r="A6">
        <v>5</v>
      </c>
      <c r="B6" t="s">
        <v>0</v>
      </c>
      <c r="C6" s="2" t="s">
        <v>18</v>
      </c>
      <c r="D6" t="s">
        <v>2</v>
      </c>
      <c r="E6" s="1">
        <v>0</v>
      </c>
      <c r="F6" s="1">
        <v>1</v>
      </c>
      <c r="G6" s="1">
        <v>16</v>
      </c>
      <c r="H6" s="1">
        <v>6</v>
      </c>
      <c r="I6">
        <f t="shared" si="0"/>
        <v>16</v>
      </c>
      <c r="J6">
        <f t="shared" si="1"/>
        <v>24</v>
      </c>
      <c r="K6" t="str">
        <f t="shared" ref="K6:K12" si="5">IF(I6&gt;I44, B6, B44)</f>
        <v>Edmonton Oilers</v>
      </c>
      <c r="L6" t="str">
        <f t="shared" ref="L6:L12" si="6">IF(J6&gt;J44, B6, B44)</f>
        <v>Edmonton Oilers</v>
      </c>
      <c r="M6" t="s">
        <v>168</v>
      </c>
      <c r="N6">
        <f t="shared" si="3"/>
        <v>1</v>
      </c>
      <c r="O6">
        <f t="shared" si="4"/>
        <v>1</v>
      </c>
    </row>
    <row r="7" spans="1:15" x14ac:dyDescent="0.2">
      <c r="A7">
        <v>6</v>
      </c>
      <c r="B7" t="s">
        <v>0</v>
      </c>
      <c r="C7" s="2" t="s">
        <v>14</v>
      </c>
      <c r="D7" t="s">
        <v>2</v>
      </c>
      <c r="E7" s="1">
        <v>0</v>
      </c>
      <c r="F7" s="1">
        <v>1</v>
      </c>
      <c r="G7" s="1">
        <v>9</v>
      </c>
      <c r="H7" s="1">
        <v>7</v>
      </c>
      <c r="I7">
        <f t="shared" si="0"/>
        <v>17</v>
      </c>
      <c r="J7">
        <f t="shared" si="1"/>
        <v>21.5</v>
      </c>
      <c r="K7" t="str">
        <f t="shared" si="5"/>
        <v>Edmonton Oilers</v>
      </c>
      <c r="L7" t="str">
        <f t="shared" si="6"/>
        <v>Edmonton Oilers</v>
      </c>
      <c r="M7" t="s">
        <v>168</v>
      </c>
      <c r="N7">
        <f t="shared" si="3"/>
        <v>1</v>
      </c>
      <c r="O7">
        <f t="shared" si="4"/>
        <v>1</v>
      </c>
    </row>
    <row r="8" spans="1:15" x14ac:dyDescent="0.2">
      <c r="A8">
        <v>7</v>
      </c>
      <c r="B8" t="s">
        <v>0</v>
      </c>
      <c r="C8" s="2" t="s">
        <v>1</v>
      </c>
      <c r="D8" t="s">
        <v>2</v>
      </c>
      <c r="E8" s="1">
        <v>1</v>
      </c>
      <c r="F8" s="1">
        <v>0</v>
      </c>
      <c r="G8" s="1">
        <v>24</v>
      </c>
      <c r="H8" s="1">
        <v>13</v>
      </c>
      <c r="I8">
        <f t="shared" si="0"/>
        <v>13</v>
      </c>
      <c r="J8">
        <f t="shared" si="1"/>
        <v>25</v>
      </c>
      <c r="K8" t="str">
        <f t="shared" si="5"/>
        <v>Edmonton Oilers</v>
      </c>
      <c r="L8" t="str">
        <f t="shared" si="6"/>
        <v>Anaheim Ducks</v>
      </c>
      <c r="M8" t="str">
        <f t="shared" si="2"/>
        <v>Anaheim Ducks</v>
      </c>
      <c r="N8">
        <f t="shared" si="3"/>
        <v>0</v>
      </c>
      <c r="O8">
        <f t="shared" si="4"/>
        <v>1</v>
      </c>
    </row>
    <row r="9" spans="1:15" x14ac:dyDescent="0.2">
      <c r="A9">
        <v>8</v>
      </c>
      <c r="B9" t="s">
        <v>0</v>
      </c>
      <c r="C9" s="2" t="s">
        <v>12</v>
      </c>
      <c r="D9" t="s">
        <v>2</v>
      </c>
      <c r="E9" s="1">
        <v>1</v>
      </c>
      <c r="F9" s="1">
        <v>0</v>
      </c>
      <c r="G9" s="1">
        <v>20</v>
      </c>
      <c r="H9" s="1">
        <v>11</v>
      </c>
      <c r="I9">
        <f t="shared" si="0"/>
        <v>11</v>
      </c>
      <c r="J9">
        <f t="shared" si="1"/>
        <v>21</v>
      </c>
      <c r="K9" t="str">
        <f t="shared" si="5"/>
        <v>Edmonton Oilers</v>
      </c>
      <c r="L9" t="str">
        <f t="shared" si="6"/>
        <v>Edmonton Oilers</v>
      </c>
      <c r="M9" t="str">
        <f t="shared" si="2"/>
        <v>Anaheim Ducks</v>
      </c>
      <c r="N9">
        <f t="shared" si="3"/>
        <v>0</v>
      </c>
      <c r="O9">
        <f t="shared" si="4"/>
        <v>0</v>
      </c>
    </row>
    <row r="10" spans="1:15" x14ac:dyDescent="0.2">
      <c r="A10">
        <v>9</v>
      </c>
      <c r="B10" t="s">
        <v>0</v>
      </c>
      <c r="C10" s="2" t="s">
        <v>6</v>
      </c>
      <c r="D10" t="s">
        <v>2</v>
      </c>
      <c r="E10" s="1">
        <v>1</v>
      </c>
      <c r="F10" s="1">
        <v>0</v>
      </c>
      <c r="G10" s="1">
        <v>12</v>
      </c>
      <c r="H10" s="1">
        <v>9</v>
      </c>
      <c r="I10">
        <f t="shared" si="0"/>
        <v>9</v>
      </c>
      <c r="J10">
        <f t="shared" si="1"/>
        <v>15</v>
      </c>
      <c r="K10" t="str">
        <f t="shared" si="5"/>
        <v>Edmonton Oilers</v>
      </c>
      <c r="L10" t="str">
        <f t="shared" si="6"/>
        <v>Edmonton Oilers</v>
      </c>
      <c r="M10" t="str">
        <f t="shared" si="2"/>
        <v>Anaheim Ducks</v>
      </c>
      <c r="N10">
        <f t="shared" si="3"/>
        <v>0</v>
      </c>
      <c r="O10">
        <f t="shared" si="4"/>
        <v>0</v>
      </c>
    </row>
    <row r="11" spans="1:15" x14ac:dyDescent="0.2">
      <c r="A11">
        <v>10</v>
      </c>
      <c r="B11" t="s">
        <v>0</v>
      </c>
      <c r="C11" s="2" t="s">
        <v>16</v>
      </c>
      <c r="D11" t="s">
        <v>2</v>
      </c>
      <c r="E11" s="1">
        <v>0</v>
      </c>
      <c r="F11" s="1">
        <v>0</v>
      </c>
      <c r="G11" s="1">
        <v>19</v>
      </c>
      <c r="H11" s="1">
        <v>8</v>
      </c>
      <c r="I11">
        <f t="shared" si="0"/>
        <v>8</v>
      </c>
      <c r="J11">
        <f t="shared" si="1"/>
        <v>17.5</v>
      </c>
      <c r="K11" t="str">
        <f t="shared" si="5"/>
        <v>Edmonton Oilers</v>
      </c>
      <c r="L11" t="str">
        <f t="shared" si="6"/>
        <v>Edmonton Oilers</v>
      </c>
      <c r="M11" t="s">
        <v>168</v>
      </c>
      <c r="N11">
        <f t="shared" si="3"/>
        <v>1</v>
      </c>
      <c r="O11">
        <f t="shared" si="4"/>
        <v>1</v>
      </c>
    </row>
    <row r="12" spans="1:15" x14ac:dyDescent="0.2">
      <c r="A12">
        <v>11</v>
      </c>
      <c r="B12" t="s">
        <v>0</v>
      </c>
      <c r="C12" s="2" t="s">
        <v>5</v>
      </c>
      <c r="D12" t="s">
        <v>2</v>
      </c>
      <c r="E12" s="1">
        <v>1</v>
      </c>
      <c r="F12" s="1">
        <v>0</v>
      </c>
      <c r="G12" s="1">
        <v>16</v>
      </c>
      <c r="H12" s="1">
        <v>7</v>
      </c>
      <c r="I12">
        <f t="shared" si="0"/>
        <v>7</v>
      </c>
      <c r="J12">
        <f t="shared" si="1"/>
        <v>15</v>
      </c>
      <c r="K12" t="str">
        <f t="shared" si="5"/>
        <v>Edmonton Oilers</v>
      </c>
      <c r="L12" t="str">
        <f t="shared" si="6"/>
        <v>Edmonton Oilers</v>
      </c>
      <c r="M12" t="str">
        <f t="shared" si="2"/>
        <v>Anaheim Ducks</v>
      </c>
      <c r="N12">
        <f t="shared" si="3"/>
        <v>0</v>
      </c>
      <c r="O12">
        <f t="shared" si="4"/>
        <v>0</v>
      </c>
    </row>
    <row r="13" spans="1:15" x14ac:dyDescent="0.2">
      <c r="A13">
        <v>12</v>
      </c>
      <c r="B13" t="s">
        <v>0</v>
      </c>
      <c r="C13" s="2" t="s">
        <v>17</v>
      </c>
      <c r="D13" t="s">
        <v>9</v>
      </c>
      <c r="E13" s="1">
        <v>0</v>
      </c>
      <c r="F13" s="1">
        <v>0</v>
      </c>
      <c r="G13" s="1">
        <v>19</v>
      </c>
      <c r="H13" s="1">
        <v>4</v>
      </c>
      <c r="I13">
        <f t="shared" si="0"/>
        <v>4</v>
      </c>
      <c r="J13">
        <f t="shared" si="1"/>
        <v>13.5</v>
      </c>
      <c r="K13" t="str">
        <f t="shared" ref="K13:K18" si="7">IF(I13&gt;I72, B13, B72)</f>
        <v>Nashville Predators</v>
      </c>
      <c r="L13" t="str">
        <f t="shared" ref="L13:L18" si="8">IF(J13&gt;J72, B13, B72)</f>
        <v>Nashville Predators</v>
      </c>
      <c r="M13" t="s">
        <v>103</v>
      </c>
      <c r="N13">
        <f t="shared" si="3"/>
        <v>1</v>
      </c>
      <c r="O13">
        <f t="shared" si="4"/>
        <v>1</v>
      </c>
    </row>
    <row r="14" spans="1:15" x14ac:dyDescent="0.2">
      <c r="A14">
        <v>13</v>
      </c>
      <c r="B14" t="s">
        <v>0</v>
      </c>
      <c r="C14" s="2" t="s">
        <v>13</v>
      </c>
      <c r="D14" t="s">
        <v>9</v>
      </c>
      <c r="E14" s="1">
        <v>1</v>
      </c>
      <c r="F14" s="1">
        <v>1</v>
      </c>
      <c r="G14" s="1">
        <v>10</v>
      </c>
      <c r="H14" s="1">
        <v>7</v>
      </c>
      <c r="I14">
        <f t="shared" si="0"/>
        <v>17</v>
      </c>
      <c r="J14">
        <f t="shared" si="1"/>
        <v>22</v>
      </c>
      <c r="K14" t="str">
        <f t="shared" si="7"/>
        <v>Anaheim Ducks</v>
      </c>
      <c r="L14" t="str">
        <f t="shared" si="8"/>
        <v>Anaheim Ducks</v>
      </c>
      <c r="M14" t="str">
        <f t="shared" si="2"/>
        <v>Anaheim Ducks</v>
      </c>
      <c r="N14">
        <f t="shared" si="3"/>
        <v>1</v>
      </c>
      <c r="O14">
        <f t="shared" si="4"/>
        <v>1</v>
      </c>
    </row>
    <row r="15" spans="1:15" x14ac:dyDescent="0.2">
      <c r="A15">
        <v>14</v>
      </c>
      <c r="B15" t="s">
        <v>0</v>
      </c>
      <c r="C15" s="2" t="s">
        <v>15</v>
      </c>
      <c r="D15" t="s">
        <v>9</v>
      </c>
      <c r="E15" s="1">
        <v>0</v>
      </c>
      <c r="F15" s="1">
        <v>1</v>
      </c>
      <c r="G15" s="1">
        <v>22</v>
      </c>
      <c r="H15" s="1">
        <v>5</v>
      </c>
      <c r="I15">
        <f t="shared" si="0"/>
        <v>15</v>
      </c>
      <c r="J15">
        <f t="shared" si="1"/>
        <v>26</v>
      </c>
      <c r="K15" t="str">
        <f t="shared" si="7"/>
        <v>Nashville Predators</v>
      </c>
      <c r="L15" t="str">
        <f t="shared" si="8"/>
        <v>Anaheim Ducks</v>
      </c>
      <c r="M15" t="s">
        <v>103</v>
      </c>
      <c r="N15">
        <f t="shared" si="3"/>
        <v>1</v>
      </c>
      <c r="O15">
        <f t="shared" si="4"/>
        <v>0</v>
      </c>
    </row>
    <row r="16" spans="1:15" x14ac:dyDescent="0.2">
      <c r="A16">
        <v>15</v>
      </c>
      <c r="B16" t="s">
        <v>0</v>
      </c>
      <c r="C16" s="2" t="s">
        <v>8</v>
      </c>
      <c r="D16" t="s">
        <v>9</v>
      </c>
      <c r="E16" s="1">
        <v>1</v>
      </c>
      <c r="F16" s="1">
        <v>0</v>
      </c>
      <c r="G16" s="1">
        <v>20</v>
      </c>
      <c r="H16" s="1">
        <v>12</v>
      </c>
      <c r="I16">
        <f t="shared" si="0"/>
        <v>12</v>
      </c>
      <c r="J16">
        <f t="shared" si="1"/>
        <v>22</v>
      </c>
      <c r="K16" t="str">
        <f t="shared" si="7"/>
        <v>Anaheim Ducks</v>
      </c>
      <c r="L16" t="str">
        <f t="shared" si="8"/>
        <v>Anaheim Ducks</v>
      </c>
      <c r="M16" t="str">
        <f t="shared" si="2"/>
        <v>Anaheim Ducks</v>
      </c>
      <c r="N16">
        <f t="shared" si="3"/>
        <v>1</v>
      </c>
      <c r="O16">
        <f t="shared" si="4"/>
        <v>1</v>
      </c>
    </row>
    <row r="17" spans="1:15" x14ac:dyDescent="0.2">
      <c r="A17">
        <v>16</v>
      </c>
      <c r="B17" t="s">
        <v>0</v>
      </c>
      <c r="C17" s="2" t="s">
        <v>261</v>
      </c>
      <c r="D17" t="s">
        <v>9</v>
      </c>
      <c r="E17" s="1">
        <v>0</v>
      </c>
      <c r="F17" s="1">
        <v>0</v>
      </c>
      <c r="G17" s="1">
        <v>18</v>
      </c>
      <c r="H17" s="1">
        <v>6</v>
      </c>
      <c r="I17">
        <f t="shared" si="0"/>
        <v>6</v>
      </c>
      <c r="J17">
        <f t="shared" si="1"/>
        <v>15</v>
      </c>
      <c r="K17" t="str">
        <f t="shared" si="7"/>
        <v>Nashville Predators</v>
      </c>
      <c r="L17" t="str">
        <f t="shared" si="8"/>
        <v>Nashville Predators</v>
      </c>
      <c r="M17" t="s">
        <v>103</v>
      </c>
      <c r="N17">
        <f t="shared" si="3"/>
        <v>1</v>
      </c>
      <c r="O17">
        <f t="shared" si="4"/>
        <v>1</v>
      </c>
    </row>
    <row r="18" spans="1:15" x14ac:dyDescent="0.2">
      <c r="A18">
        <v>17</v>
      </c>
      <c r="B18" t="s">
        <v>0</v>
      </c>
      <c r="C18" s="2" t="s">
        <v>262</v>
      </c>
      <c r="D18" t="s">
        <v>9</v>
      </c>
      <c r="E18" s="1">
        <v>0</v>
      </c>
      <c r="F18" s="1">
        <v>0</v>
      </c>
      <c r="G18" s="1">
        <v>9</v>
      </c>
      <c r="H18" s="1">
        <v>7</v>
      </c>
      <c r="I18">
        <f t="shared" si="0"/>
        <v>7</v>
      </c>
      <c r="J18">
        <f t="shared" si="1"/>
        <v>11.5</v>
      </c>
      <c r="K18" t="str">
        <f t="shared" si="7"/>
        <v>Nashville Predators</v>
      </c>
      <c r="L18" t="str">
        <f t="shared" si="8"/>
        <v>Nashville Predators</v>
      </c>
      <c r="M18" t="s">
        <v>103</v>
      </c>
      <c r="N18">
        <f t="shared" si="3"/>
        <v>1</v>
      </c>
      <c r="O18">
        <f t="shared" si="4"/>
        <v>1</v>
      </c>
    </row>
    <row r="19" spans="1:15" x14ac:dyDescent="0.2">
      <c r="A19">
        <v>18</v>
      </c>
      <c r="B19" t="s">
        <v>55</v>
      </c>
      <c r="C19" s="2" t="s">
        <v>56</v>
      </c>
      <c r="D19" t="s">
        <v>57</v>
      </c>
      <c r="E19" s="1">
        <v>1</v>
      </c>
      <c r="F19" s="1">
        <v>0</v>
      </c>
      <c r="G19" s="1">
        <v>19</v>
      </c>
      <c r="H19" s="1">
        <v>5</v>
      </c>
      <c r="I19">
        <f t="shared" si="0"/>
        <v>5</v>
      </c>
      <c r="J19">
        <f t="shared" si="1"/>
        <v>14.5</v>
      </c>
      <c r="K19" t="str">
        <f t="shared" ref="K19:K24" si="9">IF(I19&gt;I90,B19,B90)</f>
        <v>Ottawa Senators</v>
      </c>
      <c r="L19" t="str">
        <f t="shared" ref="L19:L24" si="10">IF(J19&gt;J90,B19,B90)</f>
        <v>Ottawa Senators</v>
      </c>
      <c r="M19" t="str">
        <f t="shared" si="2"/>
        <v>Boston Bruins</v>
      </c>
      <c r="N19">
        <f t="shared" si="3"/>
        <v>0</v>
      </c>
      <c r="O19">
        <f t="shared" si="4"/>
        <v>0</v>
      </c>
    </row>
    <row r="20" spans="1:15" x14ac:dyDescent="0.2">
      <c r="A20">
        <v>19</v>
      </c>
      <c r="B20" t="s">
        <v>55</v>
      </c>
      <c r="C20" s="2" t="s">
        <v>62</v>
      </c>
      <c r="D20" t="s">
        <v>57</v>
      </c>
      <c r="E20" s="1">
        <v>0</v>
      </c>
      <c r="F20" s="1">
        <v>1</v>
      </c>
      <c r="G20" s="1">
        <v>17</v>
      </c>
      <c r="H20" s="1">
        <v>3</v>
      </c>
      <c r="I20">
        <f t="shared" si="0"/>
        <v>13</v>
      </c>
      <c r="J20">
        <f t="shared" si="1"/>
        <v>21.5</v>
      </c>
      <c r="K20" t="str">
        <f t="shared" si="9"/>
        <v>Ottawa Senators</v>
      </c>
      <c r="L20" t="str">
        <f t="shared" si="10"/>
        <v>Ottawa Senators</v>
      </c>
      <c r="M20" t="s">
        <v>58</v>
      </c>
      <c r="N20">
        <f t="shared" si="3"/>
        <v>1</v>
      </c>
      <c r="O20">
        <f t="shared" si="4"/>
        <v>1</v>
      </c>
    </row>
    <row r="21" spans="1:15" x14ac:dyDescent="0.2">
      <c r="A21">
        <v>20</v>
      </c>
      <c r="B21" t="s">
        <v>55</v>
      </c>
      <c r="C21" s="2" t="s">
        <v>63</v>
      </c>
      <c r="D21" t="s">
        <v>57</v>
      </c>
      <c r="E21" s="1">
        <v>0</v>
      </c>
      <c r="F21" s="1">
        <v>1</v>
      </c>
      <c r="G21" s="1">
        <v>16</v>
      </c>
      <c r="H21" s="1">
        <v>19</v>
      </c>
      <c r="I21">
        <f t="shared" si="0"/>
        <v>29</v>
      </c>
      <c r="J21">
        <f t="shared" si="1"/>
        <v>37</v>
      </c>
      <c r="K21" t="str">
        <f t="shared" si="9"/>
        <v>Ottawa Senators</v>
      </c>
      <c r="L21" t="str">
        <f t="shared" si="10"/>
        <v>Ottawa Senators</v>
      </c>
      <c r="M21" t="s">
        <v>58</v>
      </c>
      <c r="N21">
        <f t="shared" si="3"/>
        <v>1</v>
      </c>
      <c r="O21">
        <f t="shared" si="4"/>
        <v>1</v>
      </c>
    </row>
    <row r="22" spans="1:15" x14ac:dyDescent="0.2">
      <c r="A22">
        <v>21</v>
      </c>
      <c r="B22" t="s">
        <v>55</v>
      </c>
      <c r="C22" s="2" t="s">
        <v>65</v>
      </c>
      <c r="D22" t="s">
        <v>57</v>
      </c>
      <c r="E22" s="1">
        <v>0</v>
      </c>
      <c r="F22" s="1">
        <v>0</v>
      </c>
      <c r="G22" s="1">
        <v>12</v>
      </c>
      <c r="H22" s="1">
        <v>9</v>
      </c>
      <c r="I22">
        <f t="shared" si="0"/>
        <v>9</v>
      </c>
      <c r="J22">
        <f t="shared" si="1"/>
        <v>15</v>
      </c>
      <c r="K22" t="str">
        <f t="shared" si="9"/>
        <v>Ottawa Senators</v>
      </c>
      <c r="L22" t="str">
        <f t="shared" si="10"/>
        <v>Ottawa Senators</v>
      </c>
      <c r="M22" t="s">
        <v>58</v>
      </c>
      <c r="N22">
        <f t="shared" si="3"/>
        <v>1</v>
      </c>
      <c r="O22">
        <f t="shared" si="4"/>
        <v>1</v>
      </c>
    </row>
    <row r="23" spans="1:15" x14ac:dyDescent="0.2">
      <c r="A23">
        <v>22</v>
      </c>
      <c r="B23" t="s">
        <v>55</v>
      </c>
      <c r="C23" s="2" t="s">
        <v>68</v>
      </c>
      <c r="D23" t="s">
        <v>57</v>
      </c>
      <c r="E23" s="1">
        <v>1</v>
      </c>
      <c r="F23" s="1">
        <v>0</v>
      </c>
      <c r="G23" s="1">
        <v>19</v>
      </c>
      <c r="H23" s="1">
        <v>5</v>
      </c>
      <c r="I23">
        <f t="shared" si="0"/>
        <v>5</v>
      </c>
      <c r="J23">
        <f t="shared" si="1"/>
        <v>14.5</v>
      </c>
      <c r="K23" t="str">
        <f t="shared" si="9"/>
        <v>Ottawa Senators</v>
      </c>
      <c r="L23" t="str">
        <f t="shared" si="10"/>
        <v>Ottawa Senators</v>
      </c>
      <c r="M23" t="str">
        <f t="shared" si="2"/>
        <v>Boston Bruins</v>
      </c>
      <c r="N23">
        <f t="shared" si="3"/>
        <v>0</v>
      </c>
      <c r="O23">
        <f t="shared" si="4"/>
        <v>0</v>
      </c>
    </row>
    <row r="24" spans="1:15" x14ac:dyDescent="0.2">
      <c r="A24">
        <v>23</v>
      </c>
      <c r="B24" t="s">
        <v>55</v>
      </c>
      <c r="C24" s="2" t="s">
        <v>69</v>
      </c>
      <c r="D24" t="s">
        <v>57</v>
      </c>
      <c r="E24" s="1">
        <v>0</v>
      </c>
      <c r="F24" s="1">
        <v>1</v>
      </c>
      <c r="G24" s="1">
        <v>16</v>
      </c>
      <c r="H24" s="1">
        <v>12</v>
      </c>
      <c r="I24">
        <f t="shared" si="0"/>
        <v>22</v>
      </c>
      <c r="J24">
        <f t="shared" si="1"/>
        <v>30</v>
      </c>
      <c r="K24" t="str">
        <f t="shared" si="9"/>
        <v>Ottawa Senators</v>
      </c>
      <c r="L24" t="str">
        <f t="shared" si="10"/>
        <v>Ottawa Senators</v>
      </c>
      <c r="M24" t="s">
        <v>58</v>
      </c>
      <c r="N24">
        <f t="shared" si="3"/>
        <v>1</v>
      </c>
      <c r="O24">
        <f t="shared" si="4"/>
        <v>1</v>
      </c>
    </row>
    <row r="25" spans="1:15" s="5" customFormat="1" x14ac:dyDescent="0.2">
      <c r="A25" s="5">
        <v>24</v>
      </c>
      <c r="B25" s="5" t="s">
        <v>160</v>
      </c>
      <c r="C25" s="6" t="s">
        <v>161</v>
      </c>
      <c r="D25" s="5" t="s">
        <v>162</v>
      </c>
      <c r="E25" s="7">
        <v>0</v>
      </c>
      <c r="F25" s="7">
        <v>1</v>
      </c>
      <c r="G25" s="7">
        <v>17</v>
      </c>
      <c r="H25" s="7">
        <v>8</v>
      </c>
      <c r="I25" s="5">
        <f t="shared" si="0"/>
        <v>18</v>
      </c>
      <c r="J25" s="5">
        <f t="shared" si="1"/>
        <v>26.5</v>
      </c>
      <c r="M25" s="5" t="s">
        <v>0</v>
      </c>
      <c r="N25" s="5">
        <f t="shared" si="3"/>
        <v>0</v>
      </c>
      <c r="O25" s="5">
        <f t="shared" si="4"/>
        <v>0</v>
      </c>
    </row>
    <row r="26" spans="1:15" s="5" customFormat="1" x14ac:dyDescent="0.2">
      <c r="A26" s="5">
        <v>25</v>
      </c>
      <c r="B26" s="5" t="s">
        <v>160</v>
      </c>
      <c r="C26" s="6" t="s">
        <v>163</v>
      </c>
      <c r="D26" s="5" t="s">
        <v>162</v>
      </c>
      <c r="E26" s="7">
        <v>0</v>
      </c>
      <c r="F26" s="7">
        <v>1</v>
      </c>
      <c r="G26" s="7">
        <v>21</v>
      </c>
      <c r="H26" s="7">
        <v>5</v>
      </c>
      <c r="I26" s="5">
        <f t="shared" si="0"/>
        <v>15</v>
      </c>
      <c r="J26" s="5">
        <f t="shared" si="1"/>
        <v>25.5</v>
      </c>
      <c r="M26" s="5" t="s">
        <v>0</v>
      </c>
      <c r="N26" s="5">
        <f t="shared" si="3"/>
        <v>0</v>
      </c>
      <c r="O26" s="5">
        <f t="shared" si="4"/>
        <v>0</v>
      </c>
    </row>
    <row r="27" spans="1:15" s="5" customFormat="1" x14ac:dyDescent="0.2">
      <c r="A27" s="5">
        <v>26</v>
      </c>
      <c r="B27" s="5" t="s">
        <v>160</v>
      </c>
      <c r="C27" s="6" t="s">
        <v>164</v>
      </c>
      <c r="D27" s="5" t="s">
        <v>162</v>
      </c>
      <c r="E27" s="7">
        <v>0</v>
      </c>
      <c r="F27" s="7">
        <v>3</v>
      </c>
      <c r="G27" s="7">
        <v>11</v>
      </c>
      <c r="H27" s="7">
        <v>6</v>
      </c>
      <c r="I27" s="5">
        <f t="shared" si="0"/>
        <v>36</v>
      </c>
      <c r="J27" s="5">
        <f t="shared" si="1"/>
        <v>41.5</v>
      </c>
      <c r="M27" s="5" t="s">
        <v>0</v>
      </c>
      <c r="N27" s="5">
        <f t="shared" si="3"/>
        <v>0</v>
      </c>
      <c r="O27" s="5">
        <f t="shared" si="4"/>
        <v>0</v>
      </c>
    </row>
    <row r="28" spans="1:15" s="5" customFormat="1" x14ac:dyDescent="0.2">
      <c r="A28" s="5">
        <v>27</v>
      </c>
      <c r="B28" s="5" t="s">
        <v>160</v>
      </c>
      <c r="C28" s="6" t="s">
        <v>165</v>
      </c>
      <c r="D28" s="5" t="s">
        <v>162</v>
      </c>
      <c r="E28" s="7">
        <v>0</v>
      </c>
      <c r="F28" s="7">
        <v>1</v>
      </c>
      <c r="G28" s="7">
        <v>11</v>
      </c>
      <c r="H28" s="7">
        <v>7</v>
      </c>
      <c r="I28" s="5">
        <f t="shared" si="0"/>
        <v>17</v>
      </c>
      <c r="J28" s="5">
        <f t="shared" si="1"/>
        <v>22.5</v>
      </c>
      <c r="M28" s="5" t="s">
        <v>0</v>
      </c>
      <c r="N28" s="5">
        <f t="shared" si="3"/>
        <v>0</v>
      </c>
      <c r="O28" s="5">
        <f t="shared" si="4"/>
        <v>0</v>
      </c>
    </row>
    <row r="29" spans="1:15" x14ac:dyDescent="0.2">
      <c r="A29">
        <v>28</v>
      </c>
      <c r="B29" t="s">
        <v>101</v>
      </c>
      <c r="C29" s="2" t="s">
        <v>102</v>
      </c>
      <c r="D29" t="s">
        <v>9</v>
      </c>
      <c r="E29" s="1">
        <v>0</v>
      </c>
      <c r="F29" s="1">
        <v>0</v>
      </c>
      <c r="G29" s="1">
        <v>12</v>
      </c>
      <c r="H29" s="1">
        <v>7</v>
      </c>
      <c r="I29">
        <f t="shared" si="0"/>
        <v>7</v>
      </c>
      <c r="J29">
        <f t="shared" si="1"/>
        <v>13</v>
      </c>
      <c r="K29" t="str">
        <f>IF(I29&gt;I62,B29,B62)</f>
        <v>Nashville Predators</v>
      </c>
      <c r="L29" t="str">
        <f>IF(J29&gt;J62,B29,B62)</f>
        <v>Nashville Predators</v>
      </c>
      <c r="M29" t="s">
        <v>103</v>
      </c>
      <c r="N29">
        <f t="shared" si="3"/>
        <v>1</v>
      </c>
      <c r="O29">
        <f t="shared" si="4"/>
        <v>1</v>
      </c>
    </row>
    <row r="30" spans="1:15" x14ac:dyDescent="0.2">
      <c r="A30">
        <v>29</v>
      </c>
      <c r="B30" t="s">
        <v>101</v>
      </c>
      <c r="C30" s="2" t="s">
        <v>106</v>
      </c>
      <c r="D30" t="s">
        <v>9</v>
      </c>
      <c r="E30" s="1">
        <v>0</v>
      </c>
      <c r="F30" s="1">
        <v>0</v>
      </c>
      <c r="G30" s="1">
        <v>21</v>
      </c>
      <c r="H30" s="1">
        <v>9</v>
      </c>
      <c r="I30">
        <f t="shared" si="0"/>
        <v>9</v>
      </c>
      <c r="J30">
        <f t="shared" si="1"/>
        <v>19.5</v>
      </c>
      <c r="K30" t="str">
        <f t="shared" ref="K30:K32" si="11">IF(I30&gt;I63,B30,B63)</f>
        <v>Nashville Predators</v>
      </c>
      <c r="L30" t="str">
        <f t="shared" ref="L30:L32" si="12">IF(J30&gt;J63,B30,B63)</f>
        <v>Nashville Predators</v>
      </c>
      <c r="M30" t="s">
        <v>103</v>
      </c>
      <c r="N30">
        <f t="shared" si="3"/>
        <v>1</v>
      </c>
      <c r="O30">
        <f t="shared" si="4"/>
        <v>1</v>
      </c>
    </row>
    <row r="31" spans="1:15" x14ac:dyDescent="0.2">
      <c r="A31">
        <v>30</v>
      </c>
      <c r="B31" t="s">
        <v>101</v>
      </c>
      <c r="C31" s="2" t="s">
        <v>143</v>
      </c>
      <c r="D31" t="s">
        <v>9</v>
      </c>
      <c r="E31" s="1">
        <v>0</v>
      </c>
      <c r="F31" s="1">
        <v>1</v>
      </c>
      <c r="G31" s="1">
        <v>30</v>
      </c>
      <c r="H31" s="1">
        <v>10</v>
      </c>
      <c r="I31">
        <f t="shared" si="0"/>
        <v>20</v>
      </c>
      <c r="J31">
        <f t="shared" si="1"/>
        <v>35</v>
      </c>
      <c r="K31" t="str">
        <f t="shared" si="11"/>
        <v>Chicago Blackhawks</v>
      </c>
      <c r="L31" t="str">
        <f t="shared" si="12"/>
        <v>Chicago Blackhawks</v>
      </c>
      <c r="M31" t="s">
        <v>103</v>
      </c>
      <c r="N31">
        <f t="shared" si="3"/>
        <v>0</v>
      </c>
      <c r="O31">
        <f t="shared" si="4"/>
        <v>0</v>
      </c>
    </row>
    <row r="32" spans="1:15" x14ac:dyDescent="0.2">
      <c r="A32">
        <v>31</v>
      </c>
      <c r="B32" t="s">
        <v>101</v>
      </c>
      <c r="C32" s="2" t="s">
        <v>144</v>
      </c>
      <c r="D32" t="s">
        <v>9</v>
      </c>
      <c r="E32" s="1">
        <v>0</v>
      </c>
      <c r="F32" s="1">
        <v>1</v>
      </c>
      <c r="G32" s="1">
        <v>16</v>
      </c>
      <c r="H32" s="1">
        <v>9</v>
      </c>
      <c r="I32">
        <f t="shared" si="0"/>
        <v>19</v>
      </c>
      <c r="J32">
        <f t="shared" si="1"/>
        <v>27</v>
      </c>
      <c r="K32" t="str">
        <f t="shared" si="11"/>
        <v>Chicago Blackhawks</v>
      </c>
      <c r="L32" t="str">
        <f t="shared" si="12"/>
        <v>Chicago Blackhawks</v>
      </c>
      <c r="M32" t="s">
        <v>103</v>
      </c>
      <c r="N32">
        <f t="shared" si="3"/>
        <v>0</v>
      </c>
      <c r="O32">
        <f t="shared" si="4"/>
        <v>0</v>
      </c>
    </row>
    <row r="33" spans="1:15" x14ac:dyDescent="0.2">
      <c r="A33">
        <v>32</v>
      </c>
      <c r="B33" t="s">
        <v>87</v>
      </c>
      <c r="C33" s="2" t="s">
        <v>88</v>
      </c>
      <c r="D33" t="s">
        <v>89</v>
      </c>
      <c r="E33" s="1">
        <v>0</v>
      </c>
      <c r="F33" s="1">
        <v>0</v>
      </c>
      <c r="G33" s="1">
        <v>12</v>
      </c>
      <c r="H33" s="1">
        <v>6</v>
      </c>
      <c r="I33">
        <f t="shared" si="0"/>
        <v>6</v>
      </c>
      <c r="J33">
        <f t="shared" si="1"/>
        <v>12</v>
      </c>
      <c r="K33" t="str">
        <f>IF(I33&gt;I109,B33,B109)</f>
        <v>Pittsburgh Penguins</v>
      </c>
      <c r="L33" t="str">
        <f>IF(J33&gt;J109,B33,B109)</f>
        <v>Pittsburgh Penguins</v>
      </c>
      <c r="M33" t="s">
        <v>90</v>
      </c>
      <c r="N33">
        <f t="shared" si="3"/>
        <v>1</v>
      </c>
      <c r="O33">
        <f t="shared" si="4"/>
        <v>1</v>
      </c>
    </row>
    <row r="34" spans="1:15" x14ac:dyDescent="0.2">
      <c r="A34">
        <v>33</v>
      </c>
      <c r="B34" t="s">
        <v>87</v>
      </c>
      <c r="C34" s="2" t="s">
        <v>94</v>
      </c>
      <c r="D34" t="s">
        <v>89</v>
      </c>
      <c r="E34" s="1">
        <v>0</v>
      </c>
      <c r="F34" s="1">
        <v>0</v>
      </c>
      <c r="G34" s="1">
        <v>13</v>
      </c>
      <c r="H34" s="1">
        <v>2</v>
      </c>
      <c r="I34">
        <f t="shared" si="0"/>
        <v>2</v>
      </c>
      <c r="J34">
        <f t="shared" si="1"/>
        <v>8.5</v>
      </c>
      <c r="K34" t="str">
        <f t="shared" ref="K34:K37" si="13">IF(I34&gt;I110,B34,B110)</f>
        <v>Pittsburgh Penguins</v>
      </c>
      <c r="L34" t="str">
        <f t="shared" ref="L34:L37" si="14">IF(J34&gt;J110,B34,B110)</f>
        <v>Pittsburgh Penguins</v>
      </c>
      <c r="M34" t="s">
        <v>90</v>
      </c>
      <c r="N34">
        <f t="shared" si="3"/>
        <v>1</v>
      </c>
      <c r="O34">
        <f t="shared" si="4"/>
        <v>1</v>
      </c>
    </row>
    <row r="35" spans="1:15" x14ac:dyDescent="0.2">
      <c r="A35">
        <v>34</v>
      </c>
      <c r="B35" t="s">
        <v>87</v>
      </c>
      <c r="C35" s="2" t="s">
        <v>95</v>
      </c>
      <c r="D35" t="s">
        <v>89</v>
      </c>
      <c r="E35" s="1">
        <v>0</v>
      </c>
      <c r="F35" s="1">
        <v>1</v>
      </c>
      <c r="G35" s="1">
        <v>29</v>
      </c>
      <c r="H35" s="1">
        <v>8</v>
      </c>
      <c r="I35">
        <f t="shared" si="0"/>
        <v>18</v>
      </c>
      <c r="J35">
        <f t="shared" si="1"/>
        <v>32.5</v>
      </c>
      <c r="K35" t="str">
        <f t="shared" si="13"/>
        <v>Pittsburgh Penguins</v>
      </c>
      <c r="L35" t="str">
        <f t="shared" si="14"/>
        <v>Columbus Blue Jackets</v>
      </c>
      <c r="M35" t="s">
        <v>90</v>
      </c>
      <c r="N35">
        <f t="shared" si="3"/>
        <v>1</v>
      </c>
      <c r="O35">
        <f t="shared" si="4"/>
        <v>0</v>
      </c>
    </row>
    <row r="36" spans="1:15" x14ac:dyDescent="0.2">
      <c r="A36">
        <v>35</v>
      </c>
      <c r="B36" t="s">
        <v>87</v>
      </c>
      <c r="C36" s="2" t="s">
        <v>97</v>
      </c>
      <c r="D36" t="s">
        <v>89</v>
      </c>
      <c r="E36" s="1">
        <v>1</v>
      </c>
      <c r="F36" s="1">
        <v>0</v>
      </c>
      <c r="G36" s="1">
        <v>19</v>
      </c>
      <c r="H36" s="1">
        <v>11</v>
      </c>
      <c r="I36">
        <f t="shared" si="0"/>
        <v>11</v>
      </c>
      <c r="J36">
        <f t="shared" si="1"/>
        <v>20.5</v>
      </c>
      <c r="K36" t="str">
        <f t="shared" si="13"/>
        <v>Pittsburgh Penguins</v>
      </c>
      <c r="L36" t="str">
        <f t="shared" si="14"/>
        <v>Pittsburgh Penguins</v>
      </c>
      <c r="M36" t="str">
        <f t="shared" si="2"/>
        <v>Columbus Blue Jackets</v>
      </c>
      <c r="N36">
        <f t="shared" si="3"/>
        <v>0</v>
      </c>
      <c r="O36">
        <f t="shared" si="4"/>
        <v>0</v>
      </c>
    </row>
    <row r="37" spans="1:15" x14ac:dyDescent="0.2">
      <c r="A37">
        <v>36</v>
      </c>
      <c r="B37" t="s">
        <v>87</v>
      </c>
      <c r="C37" s="2" t="s">
        <v>99</v>
      </c>
      <c r="D37" t="s">
        <v>89</v>
      </c>
      <c r="E37" s="1">
        <v>0</v>
      </c>
      <c r="F37" s="1">
        <v>1</v>
      </c>
      <c r="G37" s="1">
        <v>10</v>
      </c>
      <c r="H37" s="1">
        <v>3</v>
      </c>
      <c r="I37">
        <f t="shared" si="0"/>
        <v>13</v>
      </c>
      <c r="J37">
        <f t="shared" si="1"/>
        <v>18</v>
      </c>
      <c r="K37" t="str">
        <f t="shared" si="13"/>
        <v>Pittsburgh Penguins</v>
      </c>
      <c r="L37" t="str">
        <f t="shared" si="14"/>
        <v>Pittsburgh Penguins</v>
      </c>
      <c r="M37" t="s">
        <v>90</v>
      </c>
      <c r="N37">
        <f t="shared" si="3"/>
        <v>1</v>
      </c>
      <c r="O37">
        <f t="shared" si="4"/>
        <v>1</v>
      </c>
    </row>
    <row r="38" spans="1:15" x14ac:dyDescent="0.2">
      <c r="A38">
        <v>37</v>
      </c>
      <c r="B38" t="s">
        <v>168</v>
      </c>
      <c r="C38" s="2" t="s">
        <v>169</v>
      </c>
      <c r="D38" t="s">
        <v>170</v>
      </c>
      <c r="E38" s="1">
        <v>0</v>
      </c>
      <c r="F38" s="1">
        <v>1</v>
      </c>
      <c r="G38" s="1">
        <v>23</v>
      </c>
      <c r="H38" s="1">
        <v>9</v>
      </c>
      <c r="I38">
        <f t="shared" si="0"/>
        <v>19</v>
      </c>
      <c r="J38">
        <f t="shared" si="1"/>
        <v>30.5</v>
      </c>
      <c r="K38" t="str">
        <f>IF(I38&gt;I128,B38, B128)</f>
        <v>San Jose Sharks</v>
      </c>
      <c r="L38" t="str">
        <f>IF(J38&gt;J128,B38, B128)</f>
        <v>San Jose Sharks</v>
      </c>
      <c r="M38" t="s">
        <v>166</v>
      </c>
      <c r="N38">
        <f t="shared" si="3"/>
        <v>1</v>
      </c>
      <c r="O38">
        <f t="shared" si="4"/>
        <v>1</v>
      </c>
    </row>
    <row r="39" spans="1:15" x14ac:dyDescent="0.2">
      <c r="A39">
        <v>38</v>
      </c>
      <c r="B39" t="s">
        <v>168</v>
      </c>
      <c r="C39" s="2" t="s">
        <v>172</v>
      </c>
      <c r="D39" t="s">
        <v>170</v>
      </c>
      <c r="E39" s="1">
        <v>1</v>
      </c>
      <c r="F39" s="1">
        <v>0</v>
      </c>
      <c r="G39" s="1">
        <v>16</v>
      </c>
      <c r="H39" s="1">
        <v>16</v>
      </c>
      <c r="I39">
        <f t="shared" si="0"/>
        <v>16</v>
      </c>
      <c r="J39">
        <f t="shared" si="1"/>
        <v>24</v>
      </c>
      <c r="K39" t="str">
        <f t="shared" ref="K39:K43" si="15">IF(I39&gt;I129,B39, B129)</f>
        <v>Edmonton Oilers</v>
      </c>
      <c r="L39" t="str">
        <f t="shared" ref="L39:L43" si="16">IF(J39&gt;J129,B39, B129)</f>
        <v>Edmonton Oilers</v>
      </c>
      <c r="M39" t="str">
        <f t="shared" si="2"/>
        <v>Edmonton Oilers</v>
      </c>
      <c r="N39">
        <f t="shared" si="3"/>
        <v>1</v>
      </c>
      <c r="O39">
        <f t="shared" si="4"/>
        <v>1</v>
      </c>
    </row>
    <row r="40" spans="1:15" x14ac:dyDescent="0.2">
      <c r="A40">
        <v>39</v>
      </c>
      <c r="B40" t="s">
        <v>168</v>
      </c>
      <c r="C40" s="2" t="s">
        <v>174</v>
      </c>
      <c r="D40" t="s">
        <v>170</v>
      </c>
      <c r="E40" s="1">
        <v>1</v>
      </c>
      <c r="F40" s="1">
        <v>0</v>
      </c>
      <c r="G40" s="1">
        <v>19</v>
      </c>
      <c r="H40" s="1">
        <v>7</v>
      </c>
      <c r="I40">
        <f t="shared" si="0"/>
        <v>7</v>
      </c>
      <c r="J40">
        <f t="shared" si="1"/>
        <v>16.5</v>
      </c>
      <c r="K40" t="str">
        <f t="shared" si="15"/>
        <v>Edmonton Oilers</v>
      </c>
      <c r="L40" t="str">
        <f t="shared" si="16"/>
        <v>Edmonton Oilers</v>
      </c>
      <c r="M40" t="str">
        <f t="shared" si="2"/>
        <v>Edmonton Oilers</v>
      </c>
      <c r="N40">
        <f t="shared" si="3"/>
        <v>1</v>
      </c>
      <c r="O40">
        <f t="shared" si="4"/>
        <v>1</v>
      </c>
    </row>
    <row r="41" spans="1:15" x14ac:dyDescent="0.2">
      <c r="A41">
        <v>40</v>
      </c>
      <c r="B41" t="s">
        <v>168</v>
      </c>
      <c r="C41" s="2" t="s">
        <v>176</v>
      </c>
      <c r="D41" t="s">
        <v>170</v>
      </c>
      <c r="E41" s="1">
        <v>0</v>
      </c>
      <c r="F41" s="1">
        <v>0</v>
      </c>
      <c r="G41" s="1">
        <v>20</v>
      </c>
      <c r="H41" s="1">
        <v>3</v>
      </c>
      <c r="I41">
        <f t="shared" si="0"/>
        <v>3</v>
      </c>
      <c r="J41">
        <f t="shared" si="1"/>
        <v>13</v>
      </c>
      <c r="K41" t="str">
        <f t="shared" si="15"/>
        <v>San Jose Sharks</v>
      </c>
      <c r="L41" t="str">
        <f t="shared" si="16"/>
        <v>San Jose Sharks</v>
      </c>
      <c r="M41" t="s">
        <v>166</v>
      </c>
      <c r="N41">
        <f t="shared" si="3"/>
        <v>1</v>
      </c>
      <c r="O41">
        <f t="shared" si="4"/>
        <v>1</v>
      </c>
    </row>
    <row r="42" spans="1:15" x14ac:dyDescent="0.2">
      <c r="A42">
        <v>41</v>
      </c>
      <c r="B42" t="s">
        <v>168</v>
      </c>
      <c r="C42" s="2" t="s">
        <v>177</v>
      </c>
      <c r="D42" t="s">
        <v>170</v>
      </c>
      <c r="E42" s="1">
        <v>1</v>
      </c>
      <c r="F42" s="1">
        <v>1</v>
      </c>
      <c r="G42" s="1">
        <v>14</v>
      </c>
      <c r="H42" s="1">
        <v>13</v>
      </c>
      <c r="I42">
        <f t="shared" si="0"/>
        <v>23</v>
      </c>
      <c r="J42">
        <f t="shared" si="1"/>
        <v>30</v>
      </c>
      <c r="K42" t="str">
        <f t="shared" si="15"/>
        <v>Edmonton Oilers</v>
      </c>
      <c r="L42" t="str">
        <f t="shared" si="16"/>
        <v>Edmonton Oilers</v>
      </c>
      <c r="M42" t="str">
        <f t="shared" si="2"/>
        <v>Edmonton Oilers</v>
      </c>
      <c r="N42">
        <f t="shared" si="3"/>
        <v>1</v>
      </c>
      <c r="O42">
        <f t="shared" si="4"/>
        <v>1</v>
      </c>
    </row>
    <row r="43" spans="1:15" x14ac:dyDescent="0.2">
      <c r="A43">
        <v>42</v>
      </c>
      <c r="B43" t="s">
        <v>168</v>
      </c>
      <c r="C43" s="2" t="s">
        <v>179</v>
      </c>
      <c r="D43" t="s">
        <v>170</v>
      </c>
      <c r="E43" s="1">
        <v>1</v>
      </c>
      <c r="F43" s="1">
        <v>0</v>
      </c>
      <c r="G43" s="1">
        <v>26</v>
      </c>
      <c r="H43" s="1">
        <v>2</v>
      </c>
      <c r="I43">
        <f t="shared" si="0"/>
        <v>2</v>
      </c>
      <c r="J43">
        <f t="shared" si="1"/>
        <v>15</v>
      </c>
      <c r="K43" t="str">
        <f t="shared" si="15"/>
        <v>San Jose Sharks</v>
      </c>
      <c r="L43" t="str">
        <f t="shared" si="16"/>
        <v>Edmonton Oilers</v>
      </c>
      <c r="M43" t="str">
        <f t="shared" si="2"/>
        <v>Edmonton Oilers</v>
      </c>
      <c r="N43">
        <f t="shared" si="3"/>
        <v>0</v>
      </c>
      <c r="O43">
        <f t="shared" si="4"/>
        <v>1</v>
      </c>
    </row>
    <row r="44" spans="1:15" s="5" customFormat="1" x14ac:dyDescent="0.2">
      <c r="A44" s="5">
        <v>43</v>
      </c>
      <c r="B44" s="5" t="s">
        <v>168</v>
      </c>
      <c r="C44" s="6" t="s">
        <v>219</v>
      </c>
      <c r="D44" s="5" t="s">
        <v>162</v>
      </c>
      <c r="E44" s="7">
        <v>1</v>
      </c>
      <c r="F44" s="7">
        <v>2</v>
      </c>
      <c r="G44" s="7">
        <v>15</v>
      </c>
      <c r="H44" s="7">
        <v>5</v>
      </c>
      <c r="I44" s="5">
        <f t="shared" si="0"/>
        <v>25</v>
      </c>
      <c r="J44" s="5">
        <f t="shared" si="1"/>
        <v>32.5</v>
      </c>
      <c r="M44" s="5" t="str">
        <f t="shared" si="2"/>
        <v>Edmonton Oilers</v>
      </c>
      <c r="N44" s="5">
        <f t="shared" si="3"/>
        <v>0</v>
      </c>
      <c r="O44" s="5">
        <f t="shared" si="4"/>
        <v>0</v>
      </c>
    </row>
    <row r="45" spans="1:15" s="5" customFormat="1" x14ac:dyDescent="0.2">
      <c r="A45" s="5">
        <v>44</v>
      </c>
      <c r="B45" s="5" t="s">
        <v>168</v>
      </c>
      <c r="C45" s="6" t="s">
        <v>220</v>
      </c>
      <c r="D45" s="5" t="s">
        <v>162</v>
      </c>
      <c r="E45" s="7">
        <v>1</v>
      </c>
      <c r="F45" s="7">
        <v>1</v>
      </c>
      <c r="G45" s="7">
        <v>18</v>
      </c>
      <c r="H45" s="7">
        <v>8</v>
      </c>
      <c r="I45" s="5">
        <f t="shared" si="0"/>
        <v>18</v>
      </c>
      <c r="J45" s="5">
        <f t="shared" si="1"/>
        <v>27</v>
      </c>
      <c r="M45" s="5" t="str">
        <f t="shared" si="2"/>
        <v>Edmonton Oilers</v>
      </c>
      <c r="N45" s="5">
        <f t="shared" si="3"/>
        <v>0</v>
      </c>
      <c r="O45" s="5">
        <f t="shared" si="4"/>
        <v>0</v>
      </c>
    </row>
    <row r="46" spans="1:15" s="5" customFormat="1" x14ac:dyDescent="0.2">
      <c r="A46" s="5">
        <v>45</v>
      </c>
      <c r="B46" s="5" t="s">
        <v>168</v>
      </c>
      <c r="C46" s="6" t="s">
        <v>221</v>
      </c>
      <c r="D46" s="5" t="s">
        <v>162</v>
      </c>
      <c r="E46" s="7">
        <v>0</v>
      </c>
      <c r="F46" s="7">
        <v>0</v>
      </c>
      <c r="G46" s="7">
        <v>11</v>
      </c>
      <c r="H46" s="7">
        <v>14</v>
      </c>
      <c r="I46" s="5">
        <f t="shared" si="0"/>
        <v>14</v>
      </c>
      <c r="J46" s="5">
        <f t="shared" si="1"/>
        <v>19.5</v>
      </c>
      <c r="M46" s="5" t="s">
        <v>0</v>
      </c>
      <c r="N46" s="5">
        <f t="shared" si="3"/>
        <v>0</v>
      </c>
      <c r="O46" s="5">
        <f t="shared" si="4"/>
        <v>0</v>
      </c>
    </row>
    <row r="47" spans="1:15" s="5" customFormat="1" x14ac:dyDescent="0.2">
      <c r="A47" s="5">
        <v>46</v>
      </c>
      <c r="B47" s="5" t="s">
        <v>168</v>
      </c>
      <c r="C47" s="6" t="s">
        <v>222</v>
      </c>
      <c r="D47" s="5" t="s">
        <v>162</v>
      </c>
      <c r="E47" s="7">
        <v>0</v>
      </c>
      <c r="F47" s="7">
        <v>1</v>
      </c>
      <c r="G47" s="7">
        <v>20</v>
      </c>
      <c r="H47" s="7">
        <v>10</v>
      </c>
      <c r="I47" s="5">
        <f t="shared" si="0"/>
        <v>20</v>
      </c>
      <c r="J47" s="5">
        <f t="shared" si="1"/>
        <v>30</v>
      </c>
      <c r="M47" s="5" t="s">
        <v>0</v>
      </c>
      <c r="N47" s="5">
        <f t="shared" si="3"/>
        <v>0</v>
      </c>
      <c r="O47" s="5">
        <f t="shared" si="4"/>
        <v>0</v>
      </c>
    </row>
    <row r="48" spans="1:15" s="5" customFormat="1" x14ac:dyDescent="0.2">
      <c r="A48" s="5">
        <v>47</v>
      </c>
      <c r="B48" s="5" t="s">
        <v>168</v>
      </c>
      <c r="C48" s="6" t="s">
        <v>223</v>
      </c>
      <c r="D48" s="5" t="s">
        <v>162</v>
      </c>
      <c r="E48" s="7">
        <v>0</v>
      </c>
      <c r="F48" s="7">
        <v>1</v>
      </c>
      <c r="G48" s="7">
        <v>20</v>
      </c>
      <c r="H48" s="7">
        <v>9</v>
      </c>
      <c r="I48" s="5">
        <f t="shared" si="0"/>
        <v>19</v>
      </c>
      <c r="J48" s="5">
        <f t="shared" si="1"/>
        <v>29</v>
      </c>
      <c r="M48" s="5" t="s">
        <v>0</v>
      </c>
      <c r="N48" s="5">
        <f t="shared" si="3"/>
        <v>0</v>
      </c>
      <c r="O48" s="5">
        <f t="shared" si="4"/>
        <v>0</v>
      </c>
    </row>
    <row r="49" spans="1:15" s="5" customFormat="1" x14ac:dyDescent="0.2">
      <c r="A49" s="5">
        <v>48</v>
      </c>
      <c r="B49" s="5" t="s">
        <v>168</v>
      </c>
      <c r="C49" s="6" t="s">
        <v>224</v>
      </c>
      <c r="D49" s="5" t="s">
        <v>162</v>
      </c>
      <c r="E49" s="7">
        <v>1</v>
      </c>
      <c r="F49" s="7">
        <v>2</v>
      </c>
      <c r="G49" s="7">
        <v>11</v>
      </c>
      <c r="H49" s="7">
        <v>14</v>
      </c>
      <c r="I49" s="5">
        <f t="shared" si="0"/>
        <v>34</v>
      </c>
      <c r="J49" s="5">
        <f t="shared" si="1"/>
        <v>39.5</v>
      </c>
      <c r="M49" s="5" t="str">
        <f t="shared" si="2"/>
        <v>Edmonton Oilers</v>
      </c>
      <c r="N49" s="5">
        <f t="shared" si="3"/>
        <v>0</v>
      </c>
      <c r="O49" s="5">
        <f t="shared" si="4"/>
        <v>0</v>
      </c>
    </row>
    <row r="50" spans="1:15" s="5" customFormat="1" x14ac:dyDescent="0.2">
      <c r="A50" s="5">
        <v>49</v>
      </c>
      <c r="B50" s="5" t="s">
        <v>168</v>
      </c>
      <c r="C50" s="6" t="s">
        <v>225</v>
      </c>
      <c r="D50" s="5" t="s">
        <v>162</v>
      </c>
      <c r="E50" s="7">
        <v>0</v>
      </c>
      <c r="F50" s="7">
        <v>0</v>
      </c>
      <c r="G50" s="7">
        <v>20</v>
      </c>
      <c r="H50" s="7">
        <v>8</v>
      </c>
      <c r="I50" s="5">
        <f t="shared" si="0"/>
        <v>8</v>
      </c>
      <c r="J50" s="5">
        <f t="shared" si="1"/>
        <v>18</v>
      </c>
      <c r="M50" s="5" t="s">
        <v>0</v>
      </c>
      <c r="N50" s="5">
        <f t="shared" si="3"/>
        <v>0</v>
      </c>
      <c r="O50" s="5">
        <f t="shared" si="4"/>
        <v>0</v>
      </c>
    </row>
    <row r="51" spans="1:15" x14ac:dyDescent="0.2">
      <c r="A51">
        <v>50</v>
      </c>
      <c r="B51" t="s">
        <v>146</v>
      </c>
      <c r="C51" s="2" t="s">
        <v>147</v>
      </c>
      <c r="D51" t="s">
        <v>148</v>
      </c>
      <c r="E51" s="1">
        <v>0</v>
      </c>
      <c r="F51" s="1">
        <v>0</v>
      </c>
      <c r="G51" s="1">
        <v>17</v>
      </c>
      <c r="H51" s="1">
        <v>15</v>
      </c>
      <c r="I51">
        <f t="shared" si="0"/>
        <v>15</v>
      </c>
      <c r="J51">
        <f t="shared" si="1"/>
        <v>23.5</v>
      </c>
      <c r="K51" t="str">
        <f>IF(I51&gt;I134, B51, B134)</f>
        <v>Minnesota Wild</v>
      </c>
      <c r="L51" t="str">
        <f>IF(J51&gt;J134, B51, B134)</f>
        <v>Minnesota Wild</v>
      </c>
      <c r="M51" t="s">
        <v>149</v>
      </c>
      <c r="N51">
        <f t="shared" si="3"/>
        <v>0</v>
      </c>
      <c r="O51">
        <f t="shared" si="4"/>
        <v>0</v>
      </c>
    </row>
    <row r="52" spans="1:15" x14ac:dyDescent="0.2">
      <c r="A52">
        <v>51</v>
      </c>
      <c r="B52" t="s">
        <v>146</v>
      </c>
      <c r="C52" s="2" t="s">
        <v>153</v>
      </c>
      <c r="D52" t="s">
        <v>148</v>
      </c>
      <c r="E52" s="1">
        <v>0</v>
      </c>
      <c r="F52" s="1">
        <v>1</v>
      </c>
      <c r="G52" s="1">
        <v>8</v>
      </c>
      <c r="H52" s="1">
        <v>5</v>
      </c>
      <c r="I52">
        <f t="shared" si="0"/>
        <v>15</v>
      </c>
      <c r="J52">
        <f t="shared" si="1"/>
        <v>19</v>
      </c>
      <c r="K52" t="str">
        <f t="shared" ref="K52:K55" si="17">IF(I52&gt;I135, B52, B135)</f>
        <v>Minnesota Wild</v>
      </c>
      <c r="L52" t="str">
        <f t="shared" ref="L52:L55" si="18">IF(J52&gt;J135, B52, B135)</f>
        <v>Minnesota Wild</v>
      </c>
      <c r="M52" t="s">
        <v>149</v>
      </c>
      <c r="N52">
        <f t="shared" si="3"/>
        <v>0</v>
      </c>
      <c r="O52">
        <f t="shared" si="4"/>
        <v>0</v>
      </c>
    </row>
    <row r="53" spans="1:15" x14ac:dyDescent="0.2">
      <c r="A53">
        <v>52</v>
      </c>
      <c r="B53" t="s">
        <v>146</v>
      </c>
      <c r="C53" s="2" t="s">
        <v>154</v>
      </c>
      <c r="D53" t="s">
        <v>148</v>
      </c>
      <c r="E53" s="1">
        <v>0</v>
      </c>
      <c r="F53" s="1">
        <v>0</v>
      </c>
      <c r="G53" s="1">
        <v>7</v>
      </c>
      <c r="H53" s="1">
        <v>7</v>
      </c>
      <c r="I53">
        <f t="shared" si="0"/>
        <v>7</v>
      </c>
      <c r="J53">
        <f t="shared" si="1"/>
        <v>10.5</v>
      </c>
      <c r="K53" t="str">
        <f t="shared" si="17"/>
        <v>St. Louis Blues</v>
      </c>
      <c r="L53" t="str">
        <f t="shared" si="18"/>
        <v>St. Louis Blues</v>
      </c>
      <c r="M53" t="s">
        <v>149</v>
      </c>
      <c r="N53">
        <f t="shared" si="3"/>
        <v>1</v>
      </c>
      <c r="O53">
        <f t="shared" si="4"/>
        <v>1</v>
      </c>
    </row>
    <row r="54" spans="1:15" x14ac:dyDescent="0.2">
      <c r="A54">
        <v>53</v>
      </c>
      <c r="B54" t="s">
        <v>146</v>
      </c>
      <c r="C54" s="2" t="s">
        <v>156</v>
      </c>
      <c r="D54" t="s">
        <v>148</v>
      </c>
      <c r="E54" s="1">
        <v>1</v>
      </c>
      <c r="F54" s="1">
        <v>0</v>
      </c>
      <c r="G54" s="1">
        <v>14</v>
      </c>
      <c r="H54" s="1">
        <v>6</v>
      </c>
      <c r="I54">
        <f t="shared" si="0"/>
        <v>6</v>
      </c>
      <c r="J54">
        <f t="shared" si="1"/>
        <v>13</v>
      </c>
      <c r="K54" t="str">
        <f t="shared" si="17"/>
        <v>St. Louis Blues</v>
      </c>
      <c r="L54" t="str">
        <f t="shared" si="18"/>
        <v>Minnesota Wild</v>
      </c>
      <c r="M54" t="str">
        <f t="shared" si="2"/>
        <v>Minnesota Wild</v>
      </c>
      <c r="N54">
        <f t="shared" si="3"/>
        <v>0</v>
      </c>
      <c r="O54">
        <f t="shared" si="4"/>
        <v>1</v>
      </c>
    </row>
    <row r="55" spans="1:15" x14ac:dyDescent="0.2">
      <c r="A55">
        <v>54</v>
      </c>
      <c r="B55" t="s">
        <v>146</v>
      </c>
      <c r="C55" s="2" t="s">
        <v>158</v>
      </c>
      <c r="D55" t="s">
        <v>148</v>
      </c>
      <c r="E55" s="1">
        <v>0</v>
      </c>
      <c r="F55" s="1">
        <v>2</v>
      </c>
      <c r="G55" s="1">
        <v>15</v>
      </c>
      <c r="H55" s="1">
        <v>5</v>
      </c>
      <c r="I55">
        <f t="shared" si="0"/>
        <v>25</v>
      </c>
      <c r="J55">
        <f t="shared" si="1"/>
        <v>32.5</v>
      </c>
      <c r="K55" t="str">
        <f t="shared" si="17"/>
        <v>Minnesota Wild</v>
      </c>
      <c r="L55" t="str">
        <f t="shared" si="18"/>
        <v>Minnesota Wild</v>
      </c>
      <c r="M55" t="s">
        <v>149</v>
      </c>
      <c r="N55">
        <f t="shared" si="3"/>
        <v>0</v>
      </c>
      <c r="O55">
        <f t="shared" si="4"/>
        <v>0</v>
      </c>
    </row>
    <row r="56" spans="1:15" x14ac:dyDescent="0.2">
      <c r="A56">
        <v>55</v>
      </c>
      <c r="B56" t="s">
        <v>39</v>
      </c>
      <c r="C56" s="2" t="s">
        <v>40</v>
      </c>
      <c r="D56" t="s">
        <v>41</v>
      </c>
      <c r="E56" s="1">
        <v>0</v>
      </c>
      <c r="F56" s="1">
        <v>0</v>
      </c>
      <c r="G56" s="1">
        <v>18</v>
      </c>
      <c r="H56" s="1">
        <v>12</v>
      </c>
      <c r="I56">
        <f t="shared" si="0"/>
        <v>12</v>
      </c>
      <c r="J56">
        <f t="shared" si="1"/>
        <v>21</v>
      </c>
      <c r="K56" t="str">
        <f>IF(I56&gt;I78, B56, B78)</f>
        <v>Montréal Canadiens</v>
      </c>
      <c r="L56" t="str">
        <f>IF(J56&gt;J78, B56, B78)</f>
        <v>Montréal Canadiens</v>
      </c>
      <c r="M56" t="s">
        <v>42</v>
      </c>
      <c r="N56">
        <f t="shared" si="3"/>
        <v>0</v>
      </c>
      <c r="O56">
        <f t="shared" si="4"/>
        <v>0</v>
      </c>
    </row>
    <row r="57" spans="1:15" x14ac:dyDescent="0.2">
      <c r="A57">
        <v>56</v>
      </c>
      <c r="B57" t="s">
        <v>39</v>
      </c>
      <c r="C57" s="2" t="s">
        <v>45</v>
      </c>
      <c r="D57" t="s">
        <v>41</v>
      </c>
      <c r="E57" s="1">
        <v>1</v>
      </c>
      <c r="F57" s="1">
        <v>0</v>
      </c>
      <c r="G57" s="1">
        <v>17</v>
      </c>
      <c r="H57" s="1">
        <v>5</v>
      </c>
      <c r="I57">
        <f t="shared" si="0"/>
        <v>5</v>
      </c>
      <c r="J57">
        <f t="shared" si="1"/>
        <v>13.5</v>
      </c>
      <c r="K57" t="str">
        <f t="shared" ref="K57:K61" si="19">IF(I57&gt;I79, B57, B79)</f>
        <v>New York Rangers</v>
      </c>
      <c r="L57" t="str">
        <f t="shared" ref="L57:L61" si="20">IF(J57&gt;J79, B57, B79)</f>
        <v>New York Rangers</v>
      </c>
      <c r="M57" t="str">
        <f t="shared" si="2"/>
        <v>Montréal Canadiens</v>
      </c>
      <c r="N57">
        <f t="shared" si="3"/>
        <v>0</v>
      </c>
      <c r="O57">
        <f t="shared" si="4"/>
        <v>0</v>
      </c>
    </row>
    <row r="58" spans="1:15" x14ac:dyDescent="0.2">
      <c r="A58">
        <v>57</v>
      </c>
      <c r="B58" t="s">
        <v>39</v>
      </c>
      <c r="C58" s="2" t="s">
        <v>47</v>
      </c>
      <c r="D58" t="s">
        <v>41</v>
      </c>
      <c r="E58" s="1">
        <v>1</v>
      </c>
      <c r="F58" s="1">
        <v>2</v>
      </c>
      <c r="G58" s="1">
        <v>15</v>
      </c>
      <c r="H58" s="1">
        <v>6</v>
      </c>
      <c r="I58">
        <f t="shared" si="0"/>
        <v>26</v>
      </c>
      <c r="J58">
        <f t="shared" si="1"/>
        <v>33.5</v>
      </c>
      <c r="K58" t="str">
        <f t="shared" si="19"/>
        <v>Montréal Canadiens</v>
      </c>
      <c r="L58" t="str">
        <f t="shared" si="20"/>
        <v>Montréal Canadiens</v>
      </c>
      <c r="M58" t="str">
        <f t="shared" si="2"/>
        <v>Montréal Canadiens</v>
      </c>
      <c r="N58">
        <f t="shared" si="3"/>
        <v>1</v>
      </c>
      <c r="O58">
        <f t="shared" si="4"/>
        <v>1</v>
      </c>
    </row>
    <row r="59" spans="1:15" x14ac:dyDescent="0.2">
      <c r="A59">
        <v>58</v>
      </c>
      <c r="B59" t="s">
        <v>39</v>
      </c>
      <c r="C59" s="2" t="s">
        <v>50</v>
      </c>
      <c r="D59" t="s">
        <v>41</v>
      </c>
      <c r="E59" s="1">
        <v>0</v>
      </c>
      <c r="F59" s="1">
        <v>0</v>
      </c>
      <c r="G59" s="1">
        <v>18</v>
      </c>
      <c r="H59" s="1">
        <v>4</v>
      </c>
      <c r="I59">
        <f t="shared" si="0"/>
        <v>4</v>
      </c>
      <c r="J59">
        <f t="shared" si="1"/>
        <v>13</v>
      </c>
      <c r="K59" t="str">
        <f t="shared" si="19"/>
        <v>New York Rangers</v>
      </c>
      <c r="L59" t="str">
        <f t="shared" si="20"/>
        <v>New York Rangers</v>
      </c>
      <c r="M59" t="s">
        <v>42</v>
      </c>
      <c r="N59">
        <f t="shared" si="3"/>
        <v>1</v>
      </c>
      <c r="O59">
        <f t="shared" si="4"/>
        <v>1</v>
      </c>
    </row>
    <row r="60" spans="1:15" x14ac:dyDescent="0.2">
      <c r="A60">
        <v>59</v>
      </c>
      <c r="B60" t="s">
        <v>39</v>
      </c>
      <c r="C60" s="2" t="s">
        <v>52</v>
      </c>
      <c r="D60" t="s">
        <v>41</v>
      </c>
      <c r="E60" s="1">
        <v>0</v>
      </c>
      <c r="F60" s="1">
        <v>1</v>
      </c>
      <c r="G60" s="1">
        <v>28</v>
      </c>
      <c r="H60" s="1">
        <v>11</v>
      </c>
      <c r="I60">
        <f t="shared" si="0"/>
        <v>21</v>
      </c>
      <c r="J60">
        <f t="shared" si="1"/>
        <v>35</v>
      </c>
      <c r="K60" t="str">
        <f t="shared" si="19"/>
        <v>Montréal Canadiens</v>
      </c>
      <c r="L60" t="str">
        <f t="shared" si="20"/>
        <v>Montréal Canadiens</v>
      </c>
      <c r="M60" t="s">
        <v>42</v>
      </c>
      <c r="N60">
        <f t="shared" si="3"/>
        <v>0</v>
      </c>
      <c r="O60">
        <f t="shared" si="4"/>
        <v>0</v>
      </c>
    </row>
    <row r="61" spans="1:15" x14ac:dyDescent="0.2">
      <c r="A61">
        <v>60</v>
      </c>
      <c r="B61" t="s">
        <v>39</v>
      </c>
      <c r="C61" s="2" t="s">
        <v>53</v>
      </c>
      <c r="D61" t="s">
        <v>41</v>
      </c>
      <c r="E61" s="1">
        <v>0</v>
      </c>
      <c r="F61" s="1">
        <v>0</v>
      </c>
      <c r="G61" s="1">
        <v>14</v>
      </c>
      <c r="H61" s="1">
        <v>14</v>
      </c>
      <c r="I61">
        <f t="shared" si="0"/>
        <v>14</v>
      </c>
      <c r="J61">
        <f t="shared" si="1"/>
        <v>21</v>
      </c>
      <c r="K61" t="str">
        <f t="shared" si="19"/>
        <v>New York Rangers</v>
      </c>
      <c r="L61" t="str">
        <f t="shared" si="20"/>
        <v>New York Rangers</v>
      </c>
      <c r="M61" t="s">
        <v>42</v>
      </c>
      <c r="N61">
        <f t="shared" si="3"/>
        <v>1</v>
      </c>
      <c r="O61">
        <f t="shared" si="4"/>
        <v>1</v>
      </c>
    </row>
    <row r="62" spans="1:15" s="5" customFormat="1" x14ac:dyDescent="0.2">
      <c r="A62" s="5">
        <v>61</v>
      </c>
      <c r="B62" s="5" t="s">
        <v>103</v>
      </c>
      <c r="C62" s="6" t="s">
        <v>104</v>
      </c>
      <c r="D62" s="5" t="s">
        <v>105</v>
      </c>
      <c r="E62" s="7">
        <v>1</v>
      </c>
      <c r="F62" s="7">
        <v>0</v>
      </c>
      <c r="G62" s="7">
        <v>26</v>
      </c>
      <c r="H62" s="7">
        <v>10</v>
      </c>
      <c r="I62" s="5">
        <f t="shared" si="0"/>
        <v>10</v>
      </c>
      <c r="J62" s="5">
        <f t="shared" si="1"/>
        <v>23</v>
      </c>
      <c r="M62" s="5" t="str">
        <f t="shared" si="2"/>
        <v>Nashville Predators</v>
      </c>
      <c r="N62" s="5">
        <f t="shared" si="3"/>
        <v>0</v>
      </c>
      <c r="O62" s="5">
        <f t="shared" si="4"/>
        <v>0</v>
      </c>
    </row>
    <row r="63" spans="1:15" s="5" customFormat="1" x14ac:dyDescent="0.2">
      <c r="A63" s="5">
        <v>62</v>
      </c>
      <c r="B63" s="5" t="s">
        <v>103</v>
      </c>
      <c r="C63" s="6" t="s">
        <v>107</v>
      </c>
      <c r="D63" s="5" t="s">
        <v>105</v>
      </c>
      <c r="E63" s="7">
        <v>1</v>
      </c>
      <c r="F63" s="7">
        <v>1</v>
      </c>
      <c r="G63" s="7">
        <v>15</v>
      </c>
      <c r="H63" s="7">
        <v>9</v>
      </c>
      <c r="I63" s="5">
        <f t="shared" si="0"/>
        <v>19</v>
      </c>
      <c r="J63" s="5">
        <f t="shared" si="1"/>
        <v>26.5</v>
      </c>
      <c r="M63" s="5" t="str">
        <f t="shared" si="2"/>
        <v>Nashville Predators</v>
      </c>
      <c r="N63" s="5">
        <f t="shared" si="3"/>
        <v>0</v>
      </c>
      <c r="O63" s="5">
        <f t="shared" si="4"/>
        <v>0</v>
      </c>
    </row>
    <row r="64" spans="1:15" s="5" customFormat="1" x14ac:dyDescent="0.2">
      <c r="A64" s="5">
        <v>63</v>
      </c>
      <c r="B64" s="5" t="s">
        <v>103</v>
      </c>
      <c r="C64" s="6" t="s">
        <v>142</v>
      </c>
      <c r="D64" s="5" t="s">
        <v>105</v>
      </c>
      <c r="E64" s="7">
        <v>1</v>
      </c>
      <c r="F64" s="7">
        <v>0</v>
      </c>
      <c r="G64" s="7">
        <v>18</v>
      </c>
      <c r="H64" s="7">
        <v>14</v>
      </c>
      <c r="I64" s="5">
        <f t="shared" si="0"/>
        <v>14</v>
      </c>
      <c r="J64" s="5">
        <f t="shared" si="1"/>
        <v>23</v>
      </c>
      <c r="M64" s="5" t="str">
        <f t="shared" si="2"/>
        <v>Nashville Predators</v>
      </c>
      <c r="N64" s="5">
        <f t="shared" si="3"/>
        <v>0</v>
      </c>
      <c r="O64" s="5">
        <f t="shared" si="4"/>
        <v>0</v>
      </c>
    </row>
    <row r="65" spans="1:15" s="5" customFormat="1" x14ac:dyDescent="0.2">
      <c r="A65" s="5">
        <v>64</v>
      </c>
      <c r="B65" s="5" t="s">
        <v>103</v>
      </c>
      <c r="C65" s="6" t="s">
        <v>145</v>
      </c>
      <c r="D65" s="5" t="s">
        <v>105</v>
      </c>
      <c r="E65" s="7">
        <v>1</v>
      </c>
      <c r="F65" s="7">
        <v>0</v>
      </c>
      <c r="G65" s="7">
        <v>16</v>
      </c>
      <c r="H65" s="7">
        <v>11</v>
      </c>
      <c r="I65" s="5">
        <f t="shared" si="0"/>
        <v>11</v>
      </c>
      <c r="J65" s="5">
        <f t="shared" si="1"/>
        <v>19</v>
      </c>
      <c r="M65" s="5" t="str">
        <f t="shared" si="2"/>
        <v>Nashville Predators</v>
      </c>
      <c r="N65" s="5">
        <f t="shared" si="3"/>
        <v>0</v>
      </c>
      <c r="O65" s="5">
        <f t="shared" si="4"/>
        <v>0</v>
      </c>
    </row>
    <row r="66" spans="1:15" x14ac:dyDescent="0.2">
      <c r="A66">
        <v>65</v>
      </c>
      <c r="B66" t="s">
        <v>103</v>
      </c>
      <c r="C66" s="2" t="s">
        <v>208</v>
      </c>
      <c r="D66" t="s">
        <v>148</v>
      </c>
      <c r="E66" s="1">
        <v>1</v>
      </c>
      <c r="F66" s="1">
        <v>2</v>
      </c>
      <c r="G66" s="1">
        <v>18</v>
      </c>
      <c r="H66" s="1">
        <v>6</v>
      </c>
      <c r="I66">
        <f t="shared" si="0"/>
        <v>26</v>
      </c>
      <c r="J66">
        <f t="shared" si="1"/>
        <v>35</v>
      </c>
      <c r="K66" t="str">
        <f>IF(I66&gt;I139, B66, B139)</f>
        <v>Nashville Predators</v>
      </c>
      <c r="L66" t="str">
        <f>IF(J66&gt;J139, B66, B139)</f>
        <v>Nashville Predators</v>
      </c>
      <c r="M66" t="str">
        <f t="shared" si="2"/>
        <v>Nashville Predators</v>
      </c>
      <c r="N66">
        <f t="shared" si="3"/>
        <v>1</v>
      </c>
      <c r="O66">
        <f t="shared" si="4"/>
        <v>1</v>
      </c>
    </row>
    <row r="67" spans="1:15" x14ac:dyDescent="0.2">
      <c r="A67">
        <v>66</v>
      </c>
      <c r="B67" t="s">
        <v>103</v>
      </c>
      <c r="C67" s="2" t="s">
        <v>209</v>
      </c>
      <c r="D67" t="s">
        <v>148</v>
      </c>
      <c r="E67" s="1">
        <v>0</v>
      </c>
      <c r="F67" s="1">
        <v>0</v>
      </c>
      <c r="G67" s="1">
        <v>11</v>
      </c>
      <c r="H67" s="1">
        <v>4</v>
      </c>
      <c r="I67">
        <f t="shared" ref="I67:I130" si="21">(F67*10) + (H67*1)</f>
        <v>4</v>
      </c>
      <c r="J67">
        <f t="shared" ref="J67:J130" si="22">(F67*10) + (0.5 * G67) + (H67*1)</f>
        <v>9.5</v>
      </c>
      <c r="K67" t="str">
        <f t="shared" ref="K67:K71" si="23">IF(I67&gt;I140, B67, B140)</f>
        <v>St. Louis Blues</v>
      </c>
      <c r="L67" t="str">
        <f t="shared" ref="L67:L71" si="24">IF(J67&gt;J140, B67, B140)</f>
        <v>St. Louis Blues</v>
      </c>
      <c r="M67" t="s">
        <v>149</v>
      </c>
      <c r="N67">
        <f t="shared" ref="N67:N130" si="25">IF(K67=M67, 1, 0)</f>
        <v>1</v>
      </c>
      <c r="O67">
        <f t="shared" ref="O67:O130" si="26">IF(L67=M67, 1, 0)</f>
        <v>1</v>
      </c>
    </row>
    <row r="68" spans="1:15" x14ac:dyDescent="0.2">
      <c r="A68">
        <v>67</v>
      </c>
      <c r="B68" t="s">
        <v>103</v>
      </c>
      <c r="C68" s="2" t="s">
        <v>211</v>
      </c>
      <c r="D68" t="s">
        <v>148</v>
      </c>
      <c r="E68" s="1">
        <v>1</v>
      </c>
      <c r="F68" s="1">
        <v>0</v>
      </c>
      <c r="G68" s="1">
        <v>15</v>
      </c>
      <c r="H68" s="1">
        <v>5</v>
      </c>
      <c r="I68">
        <f t="shared" si="21"/>
        <v>5</v>
      </c>
      <c r="J68">
        <f t="shared" si="22"/>
        <v>12.5</v>
      </c>
      <c r="K68" t="str">
        <f t="shared" si="23"/>
        <v>St. Louis Blues</v>
      </c>
      <c r="L68" t="str">
        <f t="shared" si="24"/>
        <v>St. Louis Blues</v>
      </c>
      <c r="M68" t="str">
        <f t="shared" ref="M68:M128" si="27">IF(E68=1, B68, D68)</f>
        <v>Nashville Predators</v>
      </c>
      <c r="N68">
        <f t="shared" si="25"/>
        <v>0</v>
      </c>
      <c r="O68">
        <f t="shared" si="26"/>
        <v>0</v>
      </c>
    </row>
    <row r="69" spans="1:15" x14ac:dyDescent="0.2">
      <c r="A69">
        <v>68</v>
      </c>
      <c r="B69" t="s">
        <v>103</v>
      </c>
      <c r="C69" s="2" t="s">
        <v>213</v>
      </c>
      <c r="D69" t="s">
        <v>148</v>
      </c>
      <c r="E69" s="1">
        <v>1</v>
      </c>
      <c r="F69" s="1">
        <v>1</v>
      </c>
      <c r="G69" s="1">
        <v>11</v>
      </c>
      <c r="H69" s="1">
        <v>7</v>
      </c>
      <c r="I69">
        <f t="shared" si="21"/>
        <v>17</v>
      </c>
      <c r="J69">
        <f t="shared" si="22"/>
        <v>22.5</v>
      </c>
      <c r="K69" t="str">
        <f t="shared" si="23"/>
        <v>Nashville Predators</v>
      </c>
      <c r="L69" t="str">
        <f t="shared" si="24"/>
        <v>Nashville Predators</v>
      </c>
      <c r="M69" t="str">
        <f t="shared" si="27"/>
        <v>Nashville Predators</v>
      </c>
      <c r="N69">
        <f t="shared" si="25"/>
        <v>1</v>
      </c>
      <c r="O69">
        <f t="shared" si="26"/>
        <v>1</v>
      </c>
    </row>
    <row r="70" spans="1:15" x14ac:dyDescent="0.2">
      <c r="A70">
        <v>69</v>
      </c>
      <c r="B70" t="s">
        <v>103</v>
      </c>
      <c r="C70" s="2" t="s">
        <v>215</v>
      </c>
      <c r="D70" t="s">
        <v>148</v>
      </c>
      <c r="E70" s="1">
        <v>0</v>
      </c>
      <c r="F70" s="1">
        <v>1</v>
      </c>
      <c r="G70" s="1">
        <v>12</v>
      </c>
      <c r="H70" s="1">
        <v>4</v>
      </c>
      <c r="I70">
        <f t="shared" si="21"/>
        <v>14</v>
      </c>
      <c r="J70">
        <f t="shared" si="22"/>
        <v>20</v>
      </c>
      <c r="K70" t="str">
        <f t="shared" si="23"/>
        <v>Nashville Predators</v>
      </c>
      <c r="L70" t="str">
        <f t="shared" si="24"/>
        <v>Nashville Predators</v>
      </c>
      <c r="M70" t="s">
        <v>149</v>
      </c>
      <c r="N70">
        <f t="shared" si="25"/>
        <v>0</v>
      </c>
      <c r="O70">
        <f t="shared" si="26"/>
        <v>0</v>
      </c>
    </row>
    <row r="71" spans="1:15" x14ac:dyDescent="0.2">
      <c r="A71">
        <v>70</v>
      </c>
      <c r="B71" t="s">
        <v>103</v>
      </c>
      <c r="C71" s="2" t="s">
        <v>217</v>
      </c>
      <c r="D71" t="s">
        <v>148</v>
      </c>
      <c r="E71" s="1">
        <v>1</v>
      </c>
      <c r="F71" s="1">
        <v>0</v>
      </c>
      <c r="G71" s="1">
        <v>16</v>
      </c>
      <c r="H71" s="1">
        <v>7</v>
      </c>
      <c r="I71">
        <f t="shared" si="21"/>
        <v>7</v>
      </c>
      <c r="J71">
        <f t="shared" si="22"/>
        <v>15</v>
      </c>
      <c r="K71" t="str">
        <f t="shared" si="23"/>
        <v>Nashville Predators</v>
      </c>
      <c r="L71" t="str">
        <f t="shared" si="24"/>
        <v>Nashville Predators</v>
      </c>
      <c r="M71" t="str">
        <f t="shared" si="27"/>
        <v>Nashville Predators</v>
      </c>
      <c r="N71">
        <f t="shared" si="25"/>
        <v>1</v>
      </c>
      <c r="O71">
        <f t="shared" si="26"/>
        <v>1</v>
      </c>
    </row>
    <row r="72" spans="1:15" s="5" customFormat="1" x14ac:dyDescent="0.2">
      <c r="A72" s="5">
        <v>71</v>
      </c>
      <c r="B72" s="5" t="s">
        <v>103</v>
      </c>
      <c r="C72" s="6" t="s">
        <v>234</v>
      </c>
      <c r="D72" s="5" t="s">
        <v>162</v>
      </c>
      <c r="E72" s="7">
        <v>1</v>
      </c>
      <c r="F72" s="7">
        <v>0</v>
      </c>
      <c r="G72" s="7">
        <v>14</v>
      </c>
      <c r="H72" s="7">
        <v>9</v>
      </c>
      <c r="I72" s="5">
        <f t="shared" si="21"/>
        <v>9</v>
      </c>
      <c r="J72" s="5">
        <f t="shared" si="22"/>
        <v>16</v>
      </c>
      <c r="M72" s="5" t="str">
        <f t="shared" si="27"/>
        <v>Nashville Predators</v>
      </c>
      <c r="N72" s="5">
        <f t="shared" si="25"/>
        <v>0</v>
      </c>
      <c r="O72" s="5">
        <f t="shared" si="26"/>
        <v>0</v>
      </c>
    </row>
    <row r="73" spans="1:15" s="5" customFormat="1" x14ac:dyDescent="0.2">
      <c r="A73" s="5">
        <v>72</v>
      </c>
      <c r="B73" s="5" t="s">
        <v>103</v>
      </c>
      <c r="C73" s="6" t="s">
        <v>235</v>
      </c>
      <c r="D73" s="5" t="s">
        <v>162</v>
      </c>
      <c r="E73" s="7">
        <v>0</v>
      </c>
      <c r="F73" s="7">
        <v>0</v>
      </c>
      <c r="G73" s="7">
        <v>12</v>
      </c>
      <c r="H73" s="7">
        <v>11</v>
      </c>
      <c r="I73" s="5">
        <f t="shared" si="21"/>
        <v>11</v>
      </c>
      <c r="J73" s="5">
        <f t="shared" si="22"/>
        <v>17</v>
      </c>
      <c r="M73" s="5" t="s">
        <v>0</v>
      </c>
      <c r="N73" s="5">
        <f t="shared" si="25"/>
        <v>0</v>
      </c>
      <c r="O73" s="5">
        <f t="shared" si="26"/>
        <v>0</v>
      </c>
    </row>
    <row r="74" spans="1:15" s="5" customFormat="1" x14ac:dyDescent="0.2">
      <c r="A74" s="5">
        <v>73</v>
      </c>
      <c r="B74" s="5" t="s">
        <v>103</v>
      </c>
      <c r="C74" s="6" t="s">
        <v>236</v>
      </c>
      <c r="D74" s="5" t="s">
        <v>162</v>
      </c>
      <c r="E74" s="7">
        <v>1</v>
      </c>
      <c r="F74" s="7">
        <v>1</v>
      </c>
      <c r="G74" s="7">
        <v>7</v>
      </c>
      <c r="H74" s="7">
        <v>7</v>
      </c>
      <c r="I74" s="5">
        <f t="shared" si="21"/>
        <v>17</v>
      </c>
      <c r="J74" s="5">
        <f t="shared" si="22"/>
        <v>20.5</v>
      </c>
      <c r="M74" s="5" t="str">
        <f t="shared" si="27"/>
        <v>Nashville Predators</v>
      </c>
      <c r="N74" s="5">
        <f t="shared" si="25"/>
        <v>0</v>
      </c>
      <c r="O74" s="5">
        <f t="shared" si="26"/>
        <v>0</v>
      </c>
    </row>
    <row r="75" spans="1:15" s="5" customFormat="1" x14ac:dyDescent="0.2">
      <c r="A75" s="5">
        <v>74</v>
      </c>
      <c r="B75" s="5" t="s">
        <v>103</v>
      </c>
      <c r="C75" s="6" t="s">
        <v>237</v>
      </c>
      <c r="D75" s="5" t="s">
        <v>162</v>
      </c>
      <c r="E75" s="7">
        <v>0</v>
      </c>
      <c r="F75" s="7">
        <v>0</v>
      </c>
      <c r="G75" s="7">
        <v>19</v>
      </c>
      <c r="H75" s="7">
        <v>6</v>
      </c>
      <c r="I75" s="5">
        <f t="shared" si="21"/>
        <v>6</v>
      </c>
      <c r="J75" s="5">
        <f t="shared" si="22"/>
        <v>15.5</v>
      </c>
      <c r="M75" s="5" t="s">
        <v>0</v>
      </c>
      <c r="N75" s="5">
        <f t="shared" si="25"/>
        <v>0</v>
      </c>
      <c r="O75" s="5">
        <f t="shared" si="26"/>
        <v>0</v>
      </c>
    </row>
    <row r="76" spans="1:15" s="5" customFormat="1" x14ac:dyDescent="0.2">
      <c r="A76" s="5">
        <v>75</v>
      </c>
      <c r="B76" s="5" t="s">
        <v>103</v>
      </c>
      <c r="C76" s="6" t="s">
        <v>263</v>
      </c>
      <c r="D76" s="5" t="s">
        <v>162</v>
      </c>
      <c r="E76" s="7">
        <v>1</v>
      </c>
      <c r="F76" s="7">
        <v>1</v>
      </c>
      <c r="G76" s="7">
        <v>15</v>
      </c>
      <c r="H76" s="7">
        <v>7</v>
      </c>
      <c r="I76" s="5">
        <f t="shared" si="21"/>
        <v>17</v>
      </c>
      <c r="J76" s="5">
        <f t="shared" si="22"/>
        <v>24.5</v>
      </c>
      <c r="M76" s="5" t="str">
        <f t="shared" si="27"/>
        <v>Nashville Predators</v>
      </c>
      <c r="N76" s="5">
        <f t="shared" si="25"/>
        <v>0</v>
      </c>
      <c r="O76" s="5">
        <f t="shared" si="26"/>
        <v>0</v>
      </c>
    </row>
    <row r="77" spans="1:15" s="5" customFormat="1" x14ac:dyDescent="0.2">
      <c r="A77" s="5">
        <v>76</v>
      </c>
      <c r="B77" s="5" t="s">
        <v>103</v>
      </c>
      <c r="C77" s="6" t="s">
        <v>264</v>
      </c>
      <c r="D77" s="5" t="s">
        <v>162</v>
      </c>
      <c r="E77" s="7">
        <v>1</v>
      </c>
      <c r="F77" s="7">
        <v>0</v>
      </c>
      <c r="G77" s="7">
        <v>22</v>
      </c>
      <c r="H77" s="7">
        <v>15</v>
      </c>
      <c r="I77" s="5">
        <f t="shared" si="21"/>
        <v>15</v>
      </c>
      <c r="J77" s="5">
        <f t="shared" si="22"/>
        <v>26</v>
      </c>
      <c r="M77" s="5" t="str">
        <f t="shared" si="27"/>
        <v>Nashville Predators</v>
      </c>
      <c r="N77" s="5">
        <f t="shared" si="25"/>
        <v>0</v>
      </c>
      <c r="O77" s="5">
        <f t="shared" si="26"/>
        <v>0</v>
      </c>
    </row>
    <row r="78" spans="1:15" s="5" customFormat="1" x14ac:dyDescent="0.2">
      <c r="A78" s="5">
        <v>77</v>
      </c>
      <c r="B78" s="5" t="s">
        <v>42</v>
      </c>
      <c r="C78" s="6" t="s">
        <v>43</v>
      </c>
      <c r="D78" s="5" t="s">
        <v>44</v>
      </c>
      <c r="E78" s="7">
        <v>1</v>
      </c>
      <c r="F78" s="7">
        <v>0</v>
      </c>
      <c r="G78" s="7">
        <v>24</v>
      </c>
      <c r="H78" s="7">
        <v>2</v>
      </c>
      <c r="I78" s="5">
        <f t="shared" si="21"/>
        <v>2</v>
      </c>
      <c r="J78" s="5">
        <f t="shared" si="22"/>
        <v>14</v>
      </c>
      <c r="M78" s="5" t="str">
        <f t="shared" si="27"/>
        <v>New York Rangers</v>
      </c>
      <c r="N78" s="5">
        <f t="shared" si="25"/>
        <v>0</v>
      </c>
      <c r="O78" s="5">
        <f t="shared" si="26"/>
        <v>0</v>
      </c>
    </row>
    <row r="79" spans="1:15" s="5" customFormat="1" x14ac:dyDescent="0.2">
      <c r="A79" s="5">
        <v>78</v>
      </c>
      <c r="B79" s="5" t="s">
        <v>42</v>
      </c>
      <c r="C79" s="6" t="s">
        <v>46</v>
      </c>
      <c r="D79" s="5" t="s">
        <v>44</v>
      </c>
      <c r="E79" s="7">
        <v>0</v>
      </c>
      <c r="F79" s="7">
        <v>0</v>
      </c>
      <c r="G79" s="7">
        <v>28</v>
      </c>
      <c r="H79" s="7">
        <v>10</v>
      </c>
      <c r="I79" s="5">
        <f t="shared" si="21"/>
        <v>10</v>
      </c>
      <c r="J79" s="5">
        <f t="shared" si="22"/>
        <v>24</v>
      </c>
      <c r="M79" s="5" t="s">
        <v>39</v>
      </c>
      <c r="N79" s="5">
        <f t="shared" si="25"/>
        <v>0</v>
      </c>
      <c r="O79" s="5">
        <f t="shared" si="26"/>
        <v>0</v>
      </c>
    </row>
    <row r="80" spans="1:15" s="5" customFormat="1" x14ac:dyDescent="0.2">
      <c r="A80" s="5">
        <v>79</v>
      </c>
      <c r="B80" s="5" t="s">
        <v>42</v>
      </c>
      <c r="C80" s="6" t="s">
        <v>48</v>
      </c>
      <c r="D80" s="5" t="s">
        <v>44</v>
      </c>
      <c r="E80" s="7">
        <v>0</v>
      </c>
      <c r="F80" s="7">
        <v>0</v>
      </c>
      <c r="G80" s="7">
        <v>13</v>
      </c>
      <c r="H80" s="7">
        <v>7</v>
      </c>
      <c r="I80" s="5">
        <f t="shared" si="21"/>
        <v>7</v>
      </c>
      <c r="J80" s="5">
        <f t="shared" si="22"/>
        <v>13.5</v>
      </c>
      <c r="M80" s="5" t="s">
        <v>39</v>
      </c>
      <c r="N80" s="5">
        <f t="shared" si="25"/>
        <v>0</v>
      </c>
      <c r="O80" s="5">
        <f t="shared" si="26"/>
        <v>0</v>
      </c>
    </row>
    <row r="81" spans="1:15" s="5" customFormat="1" x14ac:dyDescent="0.2">
      <c r="A81" s="5">
        <v>80</v>
      </c>
      <c r="B81" s="5" t="s">
        <v>42</v>
      </c>
      <c r="C81" s="6" t="s">
        <v>49</v>
      </c>
      <c r="D81" s="5" t="s">
        <v>44</v>
      </c>
      <c r="E81" s="7">
        <v>1</v>
      </c>
      <c r="F81" s="7">
        <v>0</v>
      </c>
      <c r="G81" s="7">
        <v>13</v>
      </c>
      <c r="H81" s="7">
        <v>13</v>
      </c>
      <c r="I81" s="5">
        <f t="shared" si="21"/>
        <v>13</v>
      </c>
      <c r="J81" s="5">
        <f t="shared" si="22"/>
        <v>19.5</v>
      </c>
      <c r="M81" s="5" t="str">
        <f t="shared" si="27"/>
        <v>New York Rangers</v>
      </c>
      <c r="N81" s="5">
        <f t="shared" si="25"/>
        <v>0</v>
      </c>
      <c r="O81" s="5">
        <f t="shared" si="26"/>
        <v>0</v>
      </c>
    </row>
    <row r="82" spans="1:15" s="5" customFormat="1" x14ac:dyDescent="0.2">
      <c r="A82" s="5">
        <v>81</v>
      </c>
      <c r="B82" s="5" t="s">
        <v>42</v>
      </c>
      <c r="C82" s="6" t="s">
        <v>51</v>
      </c>
      <c r="D82" s="5" t="s">
        <v>44</v>
      </c>
      <c r="E82" s="7">
        <v>1</v>
      </c>
      <c r="F82" s="7">
        <v>0</v>
      </c>
      <c r="G82" s="7">
        <v>28</v>
      </c>
      <c r="H82" s="7">
        <v>14</v>
      </c>
      <c r="I82" s="5">
        <f t="shared" si="21"/>
        <v>14</v>
      </c>
      <c r="J82" s="5">
        <f t="shared" si="22"/>
        <v>28</v>
      </c>
      <c r="M82" s="5" t="str">
        <f t="shared" si="27"/>
        <v>New York Rangers</v>
      </c>
      <c r="N82" s="5">
        <f t="shared" si="25"/>
        <v>0</v>
      </c>
      <c r="O82" s="5">
        <f t="shared" si="26"/>
        <v>0</v>
      </c>
    </row>
    <row r="83" spans="1:15" s="5" customFormat="1" x14ac:dyDescent="0.2">
      <c r="A83" s="5">
        <v>82</v>
      </c>
      <c r="B83" s="5" t="s">
        <v>42</v>
      </c>
      <c r="C83" s="6" t="s">
        <v>54</v>
      </c>
      <c r="D83" s="5" t="s">
        <v>44</v>
      </c>
      <c r="E83" s="7">
        <v>1</v>
      </c>
      <c r="F83" s="7">
        <v>1</v>
      </c>
      <c r="G83" s="7">
        <v>27</v>
      </c>
      <c r="H83" s="7">
        <v>6</v>
      </c>
      <c r="I83" s="5">
        <f t="shared" si="21"/>
        <v>16</v>
      </c>
      <c r="J83" s="5">
        <f t="shared" si="22"/>
        <v>29.5</v>
      </c>
      <c r="M83" s="5" t="str">
        <f t="shared" si="27"/>
        <v>New York Rangers</v>
      </c>
      <c r="N83" s="5">
        <f t="shared" si="25"/>
        <v>0</v>
      </c>
      <c r="O83" s="5">
        <f t="shared" si="26"/>
        <v>0</v>
      </c>
    </row>
    <row r="84" spans="1:15" x14ac:dyDescent="0.2">
      <c r="A84">
        <v>83</v>
      </c>
      <c r="B84" t="s">
        <v>42</v>
      </c>
      <c r="C84" s="2" t="s">
        <v>182</v>
      </c>
      <c r="D84" t="s">
        <v>57</v>
      </c>
      <c r="E84" s="1">
        <v>0</v>
      </c>
      <c r="F84" s="1">
        <v>1</v>
      </c>
      <c r="G84" s="1">
        <v>17</v>
      </c>
      <c r="H84" s="1">
        <v>2</v>
      </c>
      <c r="I84">
        <f t="shared" si="21"/>
        <v>12</v>
      </c>
      <c r="J84">
        <f t="shared" si="22"/>
        <v>20.5</v>
      </c>
      <c r="K84" t="str">
        <f>IF(I84&gt;I96, B84, B96)</f>
        <v>Ottawa Senators</v>
      </c>
      <c r="L84" t="str">
        <f>IF(J84&gt;J96, B84, B96)</f>
        <v>Ottawa Senators</v>
      </c>
      <c r="M84" t="s">
        <v>58</v>
      </c>
      <c r="N84">
        <f t="shared" si="25"/>
        <v>1</v>
      </c>
      <c r="O84">
        <f t="shared" si="26"/>
        <v>1</v>
      </c>
    </row>
    <row r="85" spans="1:15" x14ac:dyDescent="0.2">
      <c r="A85">
        <v>84</v>
      </c>
      <c r="B85" t="s">
        <v>42</v>
      </c>
      <c r="C85" s="2" t="s">
        <v>183</v>
      </c>
      <c r="D85" t="s">
        <v>57</v>
      </c>
      <c r="E85" s="1">
        <v>0</v>
      </c>
      <c r="F85" s="1">
        <v>0</v>
      </c>
      <c r="G85" s="1">
        <v>24</v>
      </c>
      <c r="H85" s="1">
        <v>7</v>
      </c>
      <c r="I85">
        <f t="shared" si="21"/>
        <v>7</v>
      </c>
      <c r="J85">
        <f t="shared" si="22"/>
        <v>19</v>
      </c>
      <c r="K85" t="str">
        <f t="shared" ref="K85:K89" si="28">IF(I85&gt;I97, B85, B97)</f>
        <v>New York Rangers</v>
      </c>
      <c r="L85" t="str">
        <f t="shared" ref="L85:L89" si="29">IF(J85&gt;J97, B85, B97)</f>
        <v>New York Rangers</v>
      </c>
      <c r="M85" t="s">
        <v>58</v>
      </c>
      <c r="N85">
        <f t="shared" si="25"/>
        <v>0</v>
      </c>
      <c r="O85">
        <f t="shared" si="26"/>
        <v>0</v>
      </c>
    </row>
    <row r="86" spans="1:15" x14ac:dyDescent="0.2">
      <c r="A86">
        <v>85</v>
      </c>
      <c r="B86" t="s">
        <v>42</v>
      </c>
      <c r="C86" s="2" t="s">
        <v>185</v>
      </c>
      <c r="D86" t="s">
        <v>57</v>
      </c>
      <c r="E86" s="1">
        <v>1</v>
      </c>
      <c r="F86" s="1">
        <v>0</v>
      </c>
      <c r="G86" s="1">
        <v>19</v>
      </c>
      <c r="H86" s="1">
        <v>14</v>
      </c>
      <c r="I86">
        <f t="shared" si="21"/>
        <v>14</v>
      </c>
      <c r="J86">
        <f t="shared" si="22"/>
        <v>23.5</v>
      </c>
      <c r="K86" t="str">
        <f t="shared" si="28"/>
        <v>New York Rangers</v>
      </c>
      <c r="L86" t="str">
        <f t="shared" si="29"/>
        <v>New York Rangers</v>
      </c>
      <c r="M86" t="str">
        <f t="shared" si="27"/>
        <v>New York Rangers</v>
      </c>
      <c r="N86">
        <f t="shared" si="25"/>
        <v>1</v>
      </c>
      <c r="O86">
        <f t="shared" si="26"/>
        <v>1</v>
      </c>
    </row>
    <row r="87" spans="1:15" x14ac:dyDescent="0.2">
      <c r="A87">
        <v>86</v>
      </c>
      <c r="B87" t="s">
        <v>42</v>
      </c>
      <c r="C87" s="2" t="s">
        <v>188</v>
      </c>
      <c r="D87" t="s">
        <v>57</v>
      </c>
      <c r="E87" s="1">
        <v>1</v>
      </c>
      <c r="F87" s="1">
        <v>1</v>
      </c>
      <c r="G87" s="1">
        <v>22</v>
      </c>
      <c r="H87" s="1">
        <v>10</v>
      </c>
      <c r="I87">
        <f t="shared" si="21"/>
        <v>20</v>
      </c>
      <c r="J87">
        <f t="shared" si="22"/>
        <v>31</v>
      </c>
      <c r="K87" t="str">
        <f t="shared" si="28"/>
        <v>New York Rangers</v>
      </c>
      <c r="L87" t="str">
        <f t="shared" si="29"/>
        <v>New York Rangers</v>
      </c>
      <c r="M87" t="str">
        <f t="shared" si="27"/>
        <v>New York Rangers</v>
      </c>
      <c r="N87">
        <f t="shared" si="25"/>
        <v>1</v>
      </c>
      <c r="O87">
        <f t="shared" si="26"/>
        <v>1</v>
      </c>
    </row>
    <row r="88" spans="1:15" x14ac:dyDescent="0.2">
      <c r="A88">
        <v>87</v>
      </c>
      <c r="B88" t="s">
        <v>42</v>
      </c>
      <c r="C88" s="2" t="s">
        <v>189</v>
      </c>
      <c r="D88" t="s">
        <v>57</v>
      </c>
      <c r="E88" s="1">
        <v>0</v>
      </c>
      <c r="F88" s="1">
        <v>0</v>
      </c>
      <c r="G88" s="1">
        <v>27</v>
      </c>
      <c r="H88" s="1">
        <v>3</v>
      </c>
      <c r="I88">
        <f t="shared" si="21"/>
        <v>3</v>
      </c>
      <c r="J88">
        <f t="shared" si="22"/>
        <v>16.5</v>
      </c>
      <c r="K88" t="str">
        <f t="shared" si="28"/>
        <v>Ottawa Senators</v>
      </c>
      <c r="L88" t="str">
        <f t="shared" si="29"/>
        <v>New York Rangers</v>
      </c>
      <c r="M88" t="s">
        <v>58</v>
      </c>
      <c r="N88">
        <f t="shared" si="25"/>
        <v>1</v>
      </c>
      <c r="O88">
        <f t="shared" si="26"/>
        <v>0</v>
      </c>
    </row>
    <row r="89" spans="1:15" x14ac:dyDescent="0.2">
      <c r="A89">
        <v>88</v>
      </c>
      <c r="B89" t="s">
        <v>42</v>
      </c>
      <c r="C89" s="2" t="s">
        <v>191</v>
      </c>
      <c r="D89" t="s">
        <v>57</v>
      </c>
      <c r="E89" s="1">
        <v>0</v>
      </c>
      <c r="F89" s="1">
        <v>0</v>
      </c>
      <c r="G89" s="1">
        <v>7</v>
      </c>
      <c r="H89" s="1">
        <v>10</v>
      </c>
      <c r="I89">
        <f t="shared" si="21"/>
        <v>10</v>
      </c>
      <c r="J89">
        <f t="shared" si="22"/>
        <v>13.5</v>
      </c>
      <c r="K89" t="str">
        <f t="shared" si="28"/>
        <v>Ottawa Senators</v>
      </c>
      <c r="L89" t="str">
        <f t="shared" si="29"/>
        <v>Ottawa Senators</v>
      </c>
      <c r="M89" t="s">
        <v>58</v>
      </c>
      <c r="N89">
        <f t="shared" si="25"/>
        <v>1</v>
      </c>
      <c r="O89">
        <f t="shared" si="26"/>
        <v>1</v>
      </c>
    </row>
    <row r="90" spans="1:15" s="5" customFormat="1" x14ac:dyDescent="0.2">
      <c r="A90" s="5">
        <v>89</v>
      </c>
      <c r="B90" s="5" t="s">
        <v>58</v>
      </c>
      <c r="C90" s="6" t="s">
        <v>59</v>
      </c>
      <c r="D90" s="5" t="s">
        <v>60</v>
      </c>
      <c r="E90" s="7">
        <v>0</v>
      </c>
      <c r="F90" s="7">
        <v>0</v>
      </c>
      <c r="G90" s="7">
        <v>21</v>
      </c>
      <c r="H90" s="7">
        <v>6</v>
      </c>
      <c r="I90" s="5">
        <f t="shared" si="21"/>
        <v>6</v>
      </c>
      <c r="J90" s="5">
        <f t="shared" si="22"/>
        <v>16.5</v>
      </c>
      <c r="M90" s="5" t="s">
        <v>55</v>
      </c>
      <c r="N90" s="5">
        <f t="shared" si="25"/>
        <v>0</v>
      </c>
      <c r="O90" s="5">
        <f t="shared" si="26"/>
        <v>0</v>
      </c>
    </row>
    <row r="91" spans="1:15" s="5" customFormat="1" x14ac:dyDescent="0.2">
      <c r="A91" s="5">
        <v>90</v>
      </c>
      <c r="B91" s="5" t="s">
        <v>58</v>
      </c>
      <c r="C91" s="6" t="s">
        <v>61</v>
      </c>
      <c r="D91" s="5" t="s">
        <v>60</v>
      </c>
      <c r="E91" s="7">
        <v>1</v>
      </c>
      <c r="F91" s="7">
        <v>1</v>
      </c>
      <c r="G91" s="7">
        <v>21</v>
      </c>
      <c r="H91" s="7">
        <v>8</v>
      </c>
      <c r="I91" s="5">
        <f t="shared" si="21"/>
        <v>18</v>
      </c>
      <c r="J91" s="5">
        <f t="shared" si="22"/>
        <v>28.5</v>
      </c>
      <c r="M91" s="5" t="str">
        <f t="shared" si="27"/>
        <v>Ottawa Senators</v>
      </c>
      <c r="N91" s="5">
        <f t="shared" si="25"/>
        <v>0</v>
      </c>
      <c r="O91" s="5">
        <f t="shared" si="26"/>
        <v>0</v>
      </c>
    </row>
    <row r="92" spans="1:15" s="5" customFormat="1" x14ac:dyDescent="0.2">
      <c r="A92" s="5">
        <v>91</v>
      </c>
      <c r="B92" s="5" t="s">
        <v>58</v>
      </c>
      <c r="C92" s="6" t="s">
        <v>64</v>
      </c>
      <c r="D92" s="5" t="s">
        <v>60</v>
      </c>
      <c r="E92" s="7">
        <v>1</v>
      </c>
      <c r="F92" s="7">
        <v>2</v>
      </c>
      <c r="G92" s="7">
        <v>16</v>
      </c>
      <c r="H92" s="7">
        <v>16</v>
      </c>
      <c r="I92" s="5">
        <f t="shared" si="21"/>
        <v>36</v>
      </c>
      <c r="J92" s="5">
        <f t="shared" si="22"/>
        <v>44</v>
      </c>
      <c r="M92" s="5" t="str">
        <f t="shared" si="27"/>
        <v>Ottawa Senators</v>
      </c>
      <c r="N92" s="5">
        <f t="shared" si="25"/>
        <v>0</v>
      </c>
      <c r="O92" s="5">
        <f t="shared" si="26"/>
        <v>0</v>
      </c>
    </row>
    <row r="93" spans="1:15" s="5" customFormat="1" x14ac:dyDescent="0.2">
      <c r="A93" s="5">
        <v>92</v>
      </c>
      <c r="B93" s="5" t="s">
        <v>58</v>
      </c>
      <c r="C93" s="6" t="s">
        <v>66</v>
      </c>
      <c r="D93" s="5" t="s">
        <v>60</v>
      </c>
      <c r="E93" s="7">
        <v>1</v>
      </c>
      <c r="F93" s="7">
        <v>0</v>
      </c>
      <c r="G93" s="7">
        <v>11</v>
      </c>
      <c r="H93" s="7">
        <v>18</v>
      </c>
      <c r="I93" s="5">
        <f t="shared" si="21"/>
        <v>18</v>
      </c>
      <c r="J93" s="5">
        <f t="shared" si="22"/>
        <v>23.5</v>
      </c>
      <c r="M93" s="5" t="str">
        <f t="shared" si="27"/>
        <v>Ottawa Senators</v>
      </c>
      <c r="N93" s="5">
        <f t="shared" si="25"/>
        <v>0</v>
      </c>
      <c r="O93" s="5">
        <f t="shared" si="26"/>
        <v>0</v>
      </c>
    </row>
    <row r="94" spans="1:15" s="5" customFormat="1" x14ac:dyDescent="0.2">
      <c r="A94" s="5">
        <v>93</v>
      </c>
      <c r="B94" s="5" t="s">
        <v>58</v>
      </c>
      <c r="C94" s="6" t="s">
        <v>67</v>
      </c>
      <c r="D94" s="5" t="s">
        <v>60</v>
      </c>
      <c r="E94" s="7">
        <v>0</v>
      </c>
      <c r="F94" s="7">
        <v>0</v>
      </c>
      <c r="G94" s="7">
        <v>29</v>
      </c>
      <c r="H94" s="7">
        <v>8</v>
      </c>
      <c r="I94" s="5">
        <f t="shared" si="21"/>
        <v>8</v>
      </c>
      <c r="J94" s="5">
        <f t="shared" si="22"/>
        <v>22.5</v>
      </c>
      <c r="M94" s="5" t="s">
        <v>55</v>
      </c>
      <c r="N94" s="5">
        <f t="shared" si="25"/>
        <v>0</v>
      </c>
      <c r="O94" s="5">
        <f t="shared" si="26"/>
        <v>0</v>
      </c>
    </row>
    <row r="95" spans="1:15" s="5" customFormat="1" x14ac:dyDescent="0.2">
      <c r="A95" s="5">
        <v>94</v>
      </c>
      <c r="B95" s="5" t="s">
        <v>58</v>
      </c>
      <c r="C95" s="6" t="s">
        <v>70</v>
      </c>
      <c r="D95" s="5" t="s">
        <v>60</v>
      </c>
      <c r="E95" s="7">
        <v>1</v>
      </c>
      <c r="F95" s="7">
        <v>2</v>
      </c>
      <c r="G95" s="7">
        <v>8</v>
      </c>
      <c r="H95" s="7">
        <v>20</v>
      </c>
      <c r="I95" s="5">
        <f t="shared" si="21"/>
        <v>40</v>
      </c>
      <c r="J95" s="5">
        <f t="shared" si="22"/>
        <v>44</v>
      </c>
      <c r="M95" s="5" t="str">
        <f t="shared" si="27"/>
        <v>Ottawa Senators</v>
      </c>
      <c r="N95" s="5">
        <f t="shared" si="25"/>
        <v>0</v>
      </c>
      <c r="O95" s="5">
        <f t="shared" si="26"/>
        <v>0</v>
      </c>
    </row>
    <row r="96" spans="1:15" s="5" customFormat="1" x14ac:dyDescent="0.2">
      <c r="A96" s="5">
        <v>95</v>
      </c>
      <c r="B96" s="5" t="s">
        <v>58</v>
      </c>
      <c r="C96" s="6" t="s">
        <v>181</v>
      </c>
      <c r="D96" s="5" t="s">
        <v>41</v>
      </c>
      <c r="E96" s="7">
        <v>1</v>
      </c>
      <c r="F96" s="7">
        <v>1</v>
      </c>
      <c r="G96" s="7">
        <v>16</v>
      </c>
      <c r="H96" s="7">
        <v>4</v>
      </c>
      <c r="I96" s="5">
        <f t="shared" si="21"/>
        <v>14</v>
      </c>
      <c r="J96" s="5">
        <f t="shared" si="22"/>
        <v>22</v>
      </c>
      <c r="M96" s="5" t="str">
        <f t="shared" si="27"/>
        <v>Ottawa Senators</v>
      </c>
      <c r="N96" s="5">
        <f t="shared" si="25"/>
        <v>0</v>
      </c>
      <c r="O96" s="5">
        <f t="shared" si="26"/>
        <v>0</v>
      </c>
    </row>
    <row r="97" spans="1:15" s="5" customFormat="1" x14ac:dyDescent="0.2">
      <c r="A97" s="5">
        <v>96</v>
      </c>
      <c r="B97" s="5" t="s">
        <v>58</v>
      </c>
      <c r="C97" s="6" t="s">
        <v>184</v>
      </c>
      <c r="D97" s="5" t="s">
        <v>41</v>
      </c>
      <c r="E97" s="7">
        <v>1</v>
      </c>
      <c r="F97" s="7">
        <v>0</v>
      </c>
      <c r="G97" s="7">
        <v>19</v>
      </c>
      <c r="H97" s="7">
        <v>4</v>
      </c>
      <c r="I97" s="5">
        <f t="shared" si="21"/>
        <v>4</v>
      </c>
      <c r="J97" s="5">
        <f t="shared" si="22"/>
        <v>13.5</v>
      </c>
      <c r="M97" s="5" t="str">
        <f t="shared" si="27"/>
        <v>Ottawa Senators</v>
      </c>
      <c r="N97" s="5">
        <f t="shared" si="25"/>
        <v>0</v>
      </c>
      <c r="O97" s="5">
        <f t="shared" si="26"/>
        <v>0</v>
      </c>
    </row>
    <row r="98" spans="1:15" s="5" customFormat="1" x14ac:dyDescent="0.2">
      <c r="A98" s="5">
        <v>97</v>
      </c>
      <c r="B98" s="5" t="s">
        <v>58</v>
      </c>
      <c r="C98" s="6" t="s">
        <v>186</v>
      </c>
      <c r="D98" s="5" t="s">
        <v>41</v>
      </c>
      <c r="E98" s="7">
        <v>0</v>
      </c>
      <c r="F98" s="7">
        <v>0</v>
      </c>
      <c r="G98" s="7">
        <v>11</v>
      </c>
      <c r="H98" s="7">
        <v>6</v>
      </c>
      <c r="I98" s="5">
        <f t="shared" si="21"/>
        <v>6</v>
      </c>
      <c r="J98" s="5">
        <f t="shared" si="22"/>
        <v>11.5</v>
      </c>
      <c r="M98" s="5" t="s">
        <v>42</v>
      </c>
      <c r="N98" s="5">
        <f t="shared" si="25"/>
        <v>0</v>
      </c>
      <c r="O98" s="5">
        <f t="shared" si="26"/>
        <v>0</v>
      </c>
    </row>
    <row r="99" spans="1:15" s="5" customFormat="1" x14ac:dyDescent="0.2">
      <c r="A99" s="5">
        <v>98</v>
      </c>
      <c r="B99" s="5" t="s">
        <v>58</v>
      </c>
      <c r="C99" s="6" t="s">
        <v>187</v>
      </c>
      <c r="D99" s="5" t="s">
        <v>41</v>
      </c>
      <c r="E99" s="7">
        <v>0</v>
      </c>
      <c r="F99" s="7">
        <v>0</v>
      </c>
      <c r="G99" s="7">
        <v>12</v>
      </c>
      <c r="H99" s="7">
        <v>6</v>
      </c>
      <c r="I99" s="5">
        <f t="shared" si="21"/>
        <v>6</v>
      </c>
      <c r="J99" s="5">
        <f t="shared" si="22"/>
        <v>12</v>
      </c>
      <c r="M99" s="5" t="s">
        <v>42</v>
      </c>
      <c r="N99" s="5">
        <f t="shared" si="25"/>
        <v>0</v>
      </c>
      <c r="O99" s="5">
        <f t="shared" si="26"/>
        <v>0</v>
      </c>
    </row>
    <row r="100" spans="1:15" s="5" customFormat="1" x14ac:dyDescent="0.2">
      <c r="A100" s="5">
        <v>99</v>
      </c>
      <c r="B100" s="5" t="s">
        <v>58</v>
      </c>
      <c r="C100" s="6" t="s">
        <v>190</v>
      </c>
      <c r="D100" s="5" t="s">
        <v>41</v>
      </c>
      <c r="E100" s="7">
        <v>1</v>
      </c>
      <c r="F100" s="7">
        <v>0</v>
      </c>
      <c r="G100" s="7">
        <v>11</v>
      </c>
      <c r="H100" s="7">
        <v>6</v>
      </c>
      <c r="I100" s="5">
        <f t="shared" si="21"/>
        <v>6</v>
      </c>
      <c r="J100" s="5">
        <f t="shared" si="22"/>
        <v>11.5</v>
      </c>
      <c r="M100" s="5" t="str">
        <f t="shared" si="27"/>
        <v>Ottawa Senators</v>
      </c>
      <c r="N100" s="5">
        <f t="shared" si="25"/>
        <v>0</v>
      </c>
      <c r="O100" s="5">
        <f t="shared" si="26"/>
        <v>0</v>
      </c>
    </row>
    <row r="101" spans="1:15" s="5" customFormat="1" x14ac:dyDescent="0.2">
      <c r="A101" s="5">
        <v>100</v>
      </c>
      <c r="B101" s="5" t="s">
        <v>58</v>
      </c>
      <c r="C101" s="6" t="s">
        <v>192</v>
      </c>
      <c r="D101" s="5" t="s">
        <v>41</v>
      </c>
      <c r="E101" s="7">
        <v>1</v>
      </c>
      <c r="F101" s="7">
        <v>0</v>
      </c>
      <c r="G101" s="7">
        <v>20</v>
      </c>
      <c r="H101" s="7">
        <v>12</v>
      </c>
      <c r="I101" s="5">
        <f t="shared" si="21"/>
        <v>12</v>
      </c>
      <c r="J101" s="5">
        <f t="shared" si="22"/>
        <v>22</v>
      </c>
      <c r="M101" s="5" t="str">
        <f t="shared" si="27"/>
        <v>Ottawa Senators</v>
      </c>
      <c r="N101" s="5">
        <f t="shared" si="25"/>
        <v>0</v>
      </c>
      <c r="O101" s="5">
        <f t="shared" si="26"/>
        <v>0</v>
      </c>
    </row>
    <row r="102" spans="1:15" x14ac:dyDescent="0.2">
      <c r="A102">
        <v>101</v>
      </c>
      <c r="B102" t="s">
        <v>58</v>
      </c>
      <c r="C102" s="2" t="s">
        <v>227</v>
      </c>
      <c r="D102" t="s">
        <v>89</v>
      </c>
      <c r="E102" s="1">
        <v>1</v>
      </c>
      <c r="F102" s="1">
        <v>0</v>
      </c>
      <c r="G102" s="1">
        <v>22</v>
      </c>
      <c r="H102" s="1">
        <v>11</v>
      </c>
      <c r="I102">
        <f t="shared" si="21"/>
        <v>11</v>
      </c>
      <c r="J102">
        <f t="shared" si="22"/>
        <v>22</v>
      </c>
      <c r="K102" t="str">
        <f>IF(I102&gt;I121, B102, B121)</f>
        <v>Ottawa Senators</v>
      </c>
      <c r="L102" t="str">
        <f>IF(J102&gt;J121, B102, B121)</f>
        <v>Ottawa Senators</v>
      </c>
      <c r="M102" t="str">
        <f t="shared" si="27"/>
        <v>Ottawa Senators</v>
      </c>
      <c r="N102">
        <f t="shared" si="25"/>
        <v>1</v>
      </c>
      <c r="O102">
        <f t="shared" si="26"/>
        <v>1</v>
      </c>
    </row>
    <row r="103" spans="1:15" x14ac:dyDescent="0.2">
      <c r="A103">
        <v>102</v>
      </c>
      <c r="B103" t="s">
        <v>58</v>
      </c>
      <c r="C103" s="2" t="s">
        <v>229</v>
      </c>
      <c r="D103" t="s">
        <v>89</v>
      </c>
      <c r="E103" s="1">
        <v>0</v>
      </c>
      <c r="F103" s="1">
        <v>0</v>
      </c>
      <c r="G103" s="1">
        <v>18</v>
      </c>
      <c r="H103" s="1">
        <v>7</v>
      </c>
      <c r="I103">
        <f t="shared" si="21"/>
        <v>7</v>
      </c>
      <c r="J103">
        <f t="shared" si="22"/>
        <v>16</v>
      </c>
      <c r="K103" t="str">
        <f t="shared" ref="K103:K108" si="30">IF(I103&gt;I122, B103, B122)</f>
        <v>Ottawa Senators</v>
      </c>
      <c r="L103" t="str">
        <f t="shared" ref="L103:L108" si="31">IF(J103&gt;J122, B103, B122)</f>
        <v>Ottawa Senators</v>
      </c>
      <c r="M103" t="s">
        <v>90</v>
      </c>
      <c r="N103">
        <f t="shared" si="25"/>
        <v>0</v>
      </c>
      <c r="O103">
        <f t="shared" si="26"/>
        <v>0</v>
      </c>
    </row>
    <row r="104" spans="1:15" x14ac:dyDescent="0.2">
      <c r="A104">
        <v>103</v>
      </c>
      <c r="B104" t="s">
        <v>58</v>
      </c>
      <c r="C104" s="2" t="s">
        <v>230</v>
      </c>
      <c r="D104" t="s">
        <v>89</v>
      </c>
      <c r="E104" s="1">
        <v>1</v>
      </c>
      <c r="F104" s="1">
        <v>0</v>
      </c>
      <c r="G104" s="1">
        <v>17</v>
      </c>
      <c r="H104" s="1">
        <v>3</v>
      </c>
      <c r="I104">
        <f t="shared" si="21"/>
        <v>3</v>
      </c>
      <c r="J104">
        <f t="shared" si="22"/>
        <v>11.5</v>
      </c>
      <c r="K104" t="str">
        <f t="shared" si="30"/>
        <v>Pittsburgh Penguins</v>
      </c>
      <c r="L104" t="str">
        <f t="shared" si="31"/>
        <v>Pittsburgh Penguins</v>
      </c>
      <c r="M104" t="str">
        <f t="shared" si="27"/>
        <v>Ottawa Senators</v>
      </c>
      <c r="N104">
        <f t="shared" si="25"/>
        <v>0</v>
      </c>
      <c r="O104">
        <f t="shared" si="26"/>
        <v>0</v>
      </c>
    </row>
    <row r="105" spans="1:15" x14ac:dyDescent="0.2">
      <c r="A105">
        <v>104</v>
      </c>
      <c r="B105" t="s">
        <v>58</v>
      </c>
      <c r="C105" s="2" t="s">
        <v>233</v>
      </c>
      <c r="D105" t="s">
        <v>89</v>
      </c>
      <c r="E105" s="1">
        <v>0</v>
      </c>
      <c r="F105" s="1">
        <v>0</v>
      </c>
      <c r="G105" s="1">
        <v>9</v>
      </c>
      <c r="H105" s="1">
        <v>1</v>
      </c>
      <c r="I105">
        <f t="shared" si="21"/>
        <v>1</v>
      </c>
      <c r="J105">
        <f t="shared" si="22"/>
        <v>5.5</v>
      </c>
      <c r="K105" t="str">
        <f t="shared" si="30"/>
        <v>Pittsburgh Penguins</v>
      </c>
      <c r="L105" t="str">
        <f t="shared" si="31"/>
        <v>Pittsburgh Penguins</v>
      </c>
      <c r="M105" t="s">
        <v>90</v>
      </c>
      <c r="N105">
        <f t="shared" si="25"/>
        <v>1</v>
      </c>
      <c r="O105">
        <f t="shared" si="26"/>
        <v>1</v>
      </c>
    </row>
    <row r="106" spans="1:15" x14ac:dyDescent="0.2">
      <c r="A106">
        <v>105</v>
      </c>
      <c r="B106" t="s">
        <v>58</v>
      </c>
      <c r="C106" s="2" t="s">
        <v>265</v>
      </c>
      <c r="D106" t="s">
        <v>89</v>
      </c>
      <c r="E106" s="1">
        <v>0</v>
      </c>
      <c r="F106" s="1">
        <v>0</v>
      </c>
      <c r="G106" s="1">
        <v>12</v>
      </c>
      <c r="H106" s="1">
        <v>4</v>
      </c>
      <c r="I106">
        <f t="shared" si="21"/>
        <v>4</v>
      </c>
      <c r="J106">
        <f t="shared" si="22"/>
        <v>10</v>
      </c>
      <c r="K106" t="str">
        <f t="shared" si="30"/>
        <v>Pittsburgh Penguins</v>
      </c>
      <c r="L106" t="str">
        <f t="shared" si="31"/>
        <v>Pittsburgh Penguins</v>
      </c>
      <c r="M106" t="s">
        <v>90</v>
      </c>
      <c r="N106">
        <f t="shared" si="25"/>
        <v>1</v>
      </c>
      <c r="O106">
        <f t="shared" si="26"/>
        <v>1</v>
      </c>
    </row>
    <row r="107" spans="1:15" x14ac:dyDescent="0.2">
      <c r="A107">
        <v>106</v>
      </c>
      <c r="B107" t="s">
        <v>58</v>
      </c>
      <c r="C107" s="2" t="s">
        <v>266</v>
      </c>
      <c r="D107" t="s">
        <v>89</v>
      </c>
      <c r="E107" s="1">
        <v>1</v>
      </c>
      <c r="F107" s="1">
        <v>1</v>
      </c>
      <c r="G107" s="1">
        <v>17</v>
      </c>
      <c r="H107" s="1">
        <v>6</v>
      </c>
      <c r="I107">
        <f t="shared" si="21"/>
        <v>16</v>
      </c>
      <c r="J107">
        <f t="shared" si="22"/>
        <v>24.5</v>
      </c>
      <c r="K107" t="str">
        <f t="shared" si="30"/>
        <v>Ottawa Senators</v>
      </c>
      <c r="L107" t="str">
        <f t="shared" si="31"/>
        <v>Ottawa Senators</v>
      </c>
      <c r="M107" t="str">
        <f t="shared" si="27"/>
        <v>Ottawa Senators</v>
      </c>
      <c r="N107">
        <f t="shared" si="25"/>
        <v>1</v>
      </c>
      <c r="O107">
        <f t="shared" si="26"/>
        <v>1</v>
      </c>
    </row>
    <row r="108" spans="1:15" x14ac:dyDescent="0.2">
      <c r="A108">
        <v>107</v>
      </c>
      <c r="B108" t="s">
        <v>58</v>
      </c>
      <c r="C108" s="2" t="s">
        <v>267</v>
      </c>
      <c r="D108" t="s">
        <v>89</v>
      </c>
      <c r="E108" s="1">
        <v>0</v>
      </c>
      <c r="F108" s="1">
        <v>0</v>
      </c>
      <c r="G108" s="1">
        <v>16</v>
      </c>
      <c r="H108" s="1">
        <v>6</v>
      </c>
      <c r="I108">
        <f t="shared" si="21"/>
        <v>6</v>
      </c>
      <c r="J108">
        <f t="shared" si="22"/>
        <v>14</v>
      </c>
      <c r="K108" t="str">
        <f t="shared" si="30"/>
        <v>Pittsburgh Penguins</v>
      </c>
      <c r="L108" t="str">
        <f t="shared" si="31"/>
        <v>Pittsburgh Penguins</v>
      </c>
      <c r="M108" t="s">
        <v>90</v>
      </c>
      <c r="N108">
        <f t="shared" si="25"/>
        <v>1</v>
      </c>
      <c r="O108">
        <f t="shared" si="26"/>
        <v>1</v>
      </c>
    </row>
    <row r="109" spans="1:15" s="5" customFormat="1" x14ac:dyDescent="0.2">
      <c r="A109" s="5">
        <v>108</v>
      </c>
      <c r="B109" s="5" t="s">
        <v>90</v>
      </c>
      <c r="C109" s="6" t="s">
        <v>91</v>
      </c>
      <c r="D109" s="5" t="s">
        <v>92</v>
      </c>
      <c r="E109" s="7">
        <v>1</v>
      </c>
      <c r="F109" s="7">
        <v>1</v>
      </c>
      <c r="G109" s="7">
        <v>22</v>
      </c>
      <c r="H109" s="7">
        <v>6</v>
      </c>
      <c r="I109" s="5">
        <f t="shared" si="21"/>
        <v>16</v>
      </c>
      <c r="J109" s="5">
        <f t="shared" si="22"/>
        <v>27</v>
      </c>
      <c r="M109" s="5" t="str">
        <f t="shared" si="27"/>
        <v>Pittsburgh Penguins</v>
      </c>
      <c r="N109" s="5">
        <f t="shared" si="25"/>
        <v>0</v>
      </c>
      <c r="O109" s="5">
        <f t="shared" si="26"/>
        <v>0</v>
      </c>
    </row>
    <row r="110" spans="1:15" s="5" customFormat="1" x14ac:dyDescent="0.2">
      <c r="A110" s="5">
        <v>109</v>
      </c>
      <c r="B110" s="5" t="s">
        <v>90</v>
      </c>
      <c r="C110" s="6" t="s">
        <v>93</v>
      </c>
      <c r="D110" s="5" t="s">
        <v>92</v>
      </c>
      <c r="E110" s="7">
        <v>1</v>
      </c>
      <c r="F110" s="7">
        <v>0</v>
      </c>
      <c r="G110" s="7">
        <v>23</v>
      </c>
      <c r="H110" s="7">
        <v>6</v>
      </c>
      <c r="I110" s="5">
        <f t="shared" si="21"/>
        <v>6</v>
      </c>
      <c r="J110" s="5">
        <f t="shared" si="22"/>
        <v>17.5</v>
      </c>
      <c r="M110" s="5" t="str">
        <f t="shared" si="27"/>
        <v>Pittsburgh Penguins</v>
      </c>
      <c r="N110" s="5">
        <f t="shared" si="25"/>
        <v>0</v>
      </c>
      <c r="O110" s="5">
        <f t="shared" si="26"/>
        <v>0</v>
      </c>
    </row>
    <row r="111" spans="1:15" s="5" customFormat="1" x14ac:dyDescent="0.2">
      <c r="A111" s="5">
        <v>110</v>
      </c>
      <c r="B111" s="5" t="s">
        <v>90</v>
      </c>
      <c r="C111" s="6" t="s">
        <v>96</v>
      </c>
      <c r="D111" s="5" t="s">
        <v>92</v>
      </c>
      <c r="E111" s="7">
        <v>1</v>
      </c>
      <c r="F111" s="7">
        <v>1</v>
      </c>
      <c r="G111" s="7">
        <v>20</v>
      </c>
      <c r="H111" s="7">
        <v>10</v>
      </c>
      <c r="I111" s="5">
        <f t="shared" si="21"/>
        <v>20</v>
      </c>
      <c r="J111" s="5">
        <f t="shared" si="22"/>
        <v>30</v>
      </c>
      <c r="M111" s="5" t="str">
        <f t="shared" si="27"/>
        <v>Pittsburgh Penguins</v>
      </c>
      <c r="N111" s="5">
        <f t="shared" si="25"/>
        <v>0</v>
      </c>
      <c r="O111" s="5">
        <f t="shared" si="26"/>
        <v>0</v>
      </c>
    </row>
    <row r="112" spans="1:15" s="5" customFormat="1" x14ac:dyDescent="0.2">
      <c r="A112" s="5">
        <v>111</v>
      </c>
      <c r="B112" s="5" t="s">
        <v>90</v>
      </c>
      <c r="C112" s="6" t="s">
        <v>98</v>
      </c>
      <c r="D112" s="5" t="s">
        <v>92</v>
      </c>
      <c r="E112" s="7">
        <v>0</v>
      </c>
      <c r="F112" s="7">
        <v>1</v>
      </c>
      <c r="G112" s="7">
        <v>13</v>
      </c>
      <c r="H112" s="7">
        <v>7</v>
      </c>
      <c r="I112" s="5">
        <f t="shared" si="21"/>
        <v>17</v>
      </c>
      <c r="J112" s="5">
        <f t="shared" si="22"/>
        <v>23.5</v>
      </c>
      <c r="M112" s="5" t="s">
        <v>87</v>
      </c>
      <c r="N112" s="5">
        <f t="shared" si="25"/>
        <v>0</v>
      </c>
      <c r="O112" s="5">
        <f t="shared" si="26"/>
        <v>0</v>
      </c>
    </row>
    <row r="113" spans="1:15" s="5" customFormat="1" x14ac:dyDescent="0.2">
      <c r="A113" s="5">
        <v>112</v>
      </c>
      <c r="B113" s="5" t="s">
        <v>90</v>
      </c>
      <c r="C113" s="6" t="s">
        <v>100</v>
      </c>
      <c r="D113" s="5" t="s">
        <v>92</v>
      </c>
      <c r="E113" s="7">
        <v>1</v>
      </c>
      <c r="F113" s="7">
        <v>2</v>
      </c>
      <c r="G113" s="7">
        <v>16</v>
      </c>
      <c r="H113" s="7">
        <v>6</v>
      </c>
      <c r="I113" s="5">
        <f t="shared" si="21"/>
        <v>26</v>
      </c>
      <c r="J113" s="5">
        <f t="shared" si="22"/>
        <v>34</v>
      </c>
      <c r="M113" s="5" t="str">
        <f t="shared" si="27"/>
        <v>Pittsburgh Penguins</v>
      </c>
      <c r="N113" s="5">
        <f t="shared" si="25"/>
        <v>0</v>
      </c>
      <c r="O113" s="5">
        <f t="shared" si="26"/>
        <v>0</v>
      </c>
    </row>
    <row r="114" spans="1:15" x14ac:dyDescent="0.2">
      <c r="A114">
        <v>113</v>
      </c>
      <c r="B114" t="s">
        <v>90</v>
      </c>
      <c r="C114" s="2" t="s">
        <v>193</v>
      </c>
      <c r="D114" t="s">
        <v>73</v>
      </c>
      <c r="E114" s="1">
        <v>1</v>
      </c>
      <c r="F114" s="1">
        <v>0</v>
      </c>
      <c r="G114" s="1">
        <v>29</v>
      </c>
      <c r="H114" s="1">
        <v>9</v>
      </c>
      <c r="I114">
        <f t="shared" si="21"/>
        <v>9</v>
      </c>
      <c r="J114">
        <f t="shared" si="22"/>
        <v>23.5</v>
      </c>
      <c r="K114" t="str">
        <f>IF(I114&gt;I157,B114,B157)</f>
        <v>Pittsburgh Penguins</v>
      </c>
      <c r="L114" t="str">
        <f>IF(J114&gt;J157,B114,B157)</f>
        <v>Pittsburgh Penguins</v>
      </c>
      <c r="M114" t="str">
        <f t="shared" si="27"/>
        <v>Pittsburgh Penguins</v>
      </c>
      <c r="N114">
        <f t="shared" si="25"/>
        <v>1</v>
      </c>
      <c r="O114">
        <f t="shared" si="26"/>
        <v>1</v>
      </c>
    </row>
    <row r="115" spans="1:15" x14ac:dyDescent="0.2">
      <c r="A115">
        <v>114</v>
      </c>
      <c r="B115" t="s">
        <v>90</v>
      </c>
      <c r="C115" s="2" t="s">
        <v>196</v>
      </c>
      <c r="D115" t="s">
        <v>73</v>
      </c>
      <c r="E115" s="1">
        <v>1</v>
      </c>
      <c r="F115" s="1">
        <v>1</v>
      </c>
      <c r="G115" s="1">
        <v>33</v>
      </c>
      <c r="H115" s="1">
        <v>6</v>
      </c>
      <c r="I115">
        <f t="shared" si="21"/>
        <v>16</v>
      </c>
      <c r="J115">
        <f t="shared" si="22"/>
        <v>32.5</v>
      </c>
      <c r="K115" t="str">
        <f t="shared" ref="K115:K120" si="32">IF(I115&gt;I158,B115,B158)</f>
        <v>Washington Capitals</v>
      </c>
      <c r="L115" t="str">
        <f t="shared" ref="L115:L120" si="33">IF(J115&gt;J158,B115,B158)</f>
        <v>Pittsburgh Penguins</v>
      </c>
      <c r="M115" t="str">
        <f t="shared" si="27"/>
        <v>Pittsburgh Penguins</v>
      </c>
      <c r="N115">
        <f t="shared" si="25"/>
        <v>0</v>
      </c>
      <c r="O115">
        <f t="shared" si="26"/>
        <v>1</v>
      </c>
    </row>
    <row r="116" spans="1:15" x14ac:dyDescent="0.2">
      <c r="A116">
        <v>115</v>
      </c>
      <c r="B116" t="s">
        <v>90</v>
      </c>
      <c r="C116" s="2" t="s">
        <v>198</v>
      </c>
      <c r="D116" t="s">
        <v>73</v>
      </c>
      <c r="E116" s="1">
        <v>0</v>
      </c>
      <c r="F116" s="1">
        <v>0</v>
      </c>
      <c r="G116" s="1">
        <v>18</v>
      </c>
      <c r="H116" s="1">
        <v>4</v>
      </c>
      <c r="I116">
        <f t="shared" si="21"/>
        <v>4</v>
      </c>
      <c r="J116">
        <f t="shared" si="22"/>
        <v>13</v>
      </c>
      <c r="K116" t="str">
        <f t="shared" si="32"/>
        <v>Washington Capitals</v>
      </c>
      <c r="L116" t="str">
        <f t="shared" si="33"/>
        <v>Washington Capitals</v>
      </c>
      <c r="M116" t="s">
        <v>74</v>
      </c>
      <c r="N116">
        <f t="shared" si="25"/>
        <v>1</v>
      </c>
      <c r="O116">
        <f t="shared" si="26"/>
        <v>1</v>
      </c>
    </row>
    <row r="117" spans="1:15" x14ac:dyDescent="0.2">
      <c r="A117">
        <v>116</v>
      </c>
      <c r="B117" t="s">
        <v>90</v>
      </c>
      <c r="C117" s="2" t="s">
        <v>200</v>
      </c>
      <c r="D117" t="s">
        <v>73</v>
      </c>
      <c r="E117" s="1">
        <v>1</v>
      </c>
      <c r="F117" s="1">
        <v>1</v>
      </c>
      <c r="G117" s="1">
        <v>24</v>
      </c>
      <c r="H117" s="1">
        <v>10</v>
      </c>
      <c r="I117">
        <f t="shared" si="21"/>
        <v>20</v>
      </c>
      <c r="J117">
        <f t="shared" si="22"/>
        <v>32</v>
      </c>
      <c r="K117" t="str">
        <f t="shared" si="32"/>
        <v>Pittsburgh Penguins</v>
      </c>
      <c r="L117" t="str">
        <f t="shared" si="33"/>
        <v>Pittsburgh Penguins</v>
      </c>
      <c r="M117" t="str">
        <f t="shared" si="27"/>
        <v>Pittsburgh Penguins</v>
      </c>
      <c r="N117">
        <f t="shared" si="25"/>
        <v>1</v>
      </c>
      <c r="O117">
        <f t="shared" si="26"/>
        <v>1</v>
      </c>
    </row>
    <row r="118" spans="1:15" x14ac:dyDescent="0.2">
      <c r="A118">
        <v>117</v>
      </c>
      <c r="B118" t="s">
        <v>90</v>
      </c>
      <c r="C118" s="2" t="s">
        <v>201</v>
      </c>
      <c r="D118" t="s">
        <v>73</v>
      </c>
      <c r="E118" s="1">
        <v>0</v>
      </c>
      <c r="F118" s="1">
        <v>1</v>
      </c>
      <c r="G118" s="1">
        <v>20</v>
      </c>
      <c r="H118" s="1">
        <v>3</v>
      </c>
      <c r="I118">
        <f t="shared" si="21"/>
        <v>13</v>
      </c>
      <c r="J118">
        <f t="shared" si="22"/>
        <v>23</v>
      </c>
      <c r="K118" t="str">
        <f t="shared" si="32"/>
        <v>Pittsburgh Penguins</v>
      </c>
      <c r="L118" t="str">
        <f t="shared" si="33"/>
        <v>Pittsburgh Penguins</v>
      </c>
      <c r="M118" t="s">
        <v>74</v>
      </c>
      <c r="N118">
        <f t="shared" si="25"/>
        <v>0</v>
      </c>
      <c r="O118">
        <f t="shared" si="26"/>
        <v>0</v>
      </c>
    </row>
    <row r="119" spans="1:15" x14ac:dyDescent="0.2">
      <c r="A119">
        <v>118</v>
      </c>
      <c r="B119" t="s">
        <v>90</v>
      </c>
      <c r="C119" s="2" t="s">
        <v>203</v>
      </c>
      <c r="D119" t="s">
        <v>73</v>
      </c>
      <c r="E119" s="1">
        <v>0</v>
      </c>
      <c r="F119" s="1">
        <v>0</v>
      </c>
      <c r="G119" s="1">
        <v>13</v>
      </c>
      <c r="H119" s="1">
        <v>4</v>
      </c>
      <c r="I119">
        <f t="shared" si="21"/>
        <v>4</v>
      </c>
      <c r="J119">
        <f t="shared" si="22"/>
        <v>10.5</v>
      </c>
      <c r="K119" t="str">
        <f t="shared" si="32"/>
        <v>Washington Capitals</v>
      </c>
      <c r="L119" t="str">
        <f t="shared" si="33"/>
        <v>Washington Capitals</v>
      </c>
      <c r="M119" t="s">
        <v>74</v>
      </c>
      <c r="N119">
        <f t="shared" si="25"/>
        <v>1</v>
      </c>
      <c r="O119">
        <f t="shared" si="26"/>
        <v>1</v>
      </c>
    </row>
    <row r="120" spans="1:15" x14ac:dyDescent="0.2">
      <c r="A120">
        <v>119</v>
      </c>
      <c r="B120" t="s">
        <v>90</v>
      </c>
      <c r="C120" s="2" t="s">
        <v>205</v>
      </c>
      <c r="D120" t="s">
        <v>73</v>
      </c>
      <c r="E120" s="1">
        <v>1</v>
      </c>
      <c r="F120" s="1">
        <v>0</v>
      </c>
      <c r="G120" s="1">
        <v>19</v>
      </c>
      <c r="H120" s="1">
        <v>12</v>
      </c>
      <c r="I120">
        <f t="shared" si="21"/>
        <v>12</v>
      </c>
      <c r="J120">
        <f t="shared" si="22"/>
        <v>21.5</v>
      </c>
      <c r="K120" t="str">
        <f t="shared" si="32"/>
        <v>Pittsburgh Penguins</v>
      </c>
      <c r="L120" t="str">
        <f t="shared" si="33"/>
        <v>Pittsburgh Penguins</v>
      </c>
      <c r="M120" t="str">
        <f t="shared" si="27"/>
        <v>Pittsburgh Penguins</v>
      </c>
      <c r="N120">
        <f t="shared" si="25"/>
        <v>1</v>
      </c>
      <c r="O120">
        <f t="shared" si="26"/>
        <v>1</v>
      </c>
    </row>
    <row r="121" spans="1:15" s="5" customFormat="1" x14ac:dyDescent="0.2">
      <c r="A121" s="5">
        <v>120</v>
      </c>
      <c r="B121" s="5" t="s">
        <v>90</v>
      </c>
      <c r="C121" s="6" t="s">
        <v>226</v>
      </c>
      <c r="D121" s="5" t="s">
        <v>57</v>
      </c>
      <c r="E121" s="7">
        <v>0</v>
      </c>
      <c r="F121" s="7">
        <v>0</v>
      </c>
      <c r="G121" s="7">
        <v>14</v>
      </c>
      <c r="H121" s="7">
        <v>4</v>
      </c>
      <c r="I121" s="5">
        <f t="shared" si="21"/>
        <v>4</v>
      </c>
      <c r="J121" s="5">
        <f t="shared" si="22"/>
        <v>11</v>
      </c>
      <c r="M121" s="5" t="s">
        <v>58</v>
      </c>
      <c r="N121" s="5">
        <f t="shared" si="25"/>
        <v>0</v>
      </c>
      <c r="O121" s="5">
        <f t="shared" si="26"/>
        <v>0</v>
      </c>
    </row>
    <row r="122" spans="1:15" s="5" customFormat="1" x14ac:dyDescent="0.2">
      <c r="A122" s="5">
        <v>121</v>
      </c>
      <c r="B122" s="5" t="s">
        <v>90</v>
      </c>
      <c r="C122" s="6" t="s">
        <v>228</v>
      </c>
      <c r="D122" s="5" t="s">
        <v>57</v>
      </c>
      <c r="E122" s="7">
        <v>1</v>
      </c>
      <c r="F122" s="7">
        <v>0</v>
      </c>
      <c r="G122" s="7">
        <v>7</v>
      </c>
      <c r="H122" s="7">
        <v>3</v>
      </c>
      <c r="I122" s="5">
        <f t="shared" si="21"/>
        <v>3</v>
      </c>
      <c r="J122" s="5">
        <f t="shared" si="22"/>
        <v>6.5</v>
      </c>
      <c r="M122" s="5" t="str">
        <f t="shared" si="27"/>
        <v>Pittsburgh Penguins</v>
      </c>
      <c r="N122" s="5">
        <f t="shared" si="25"/>
        <v>0</v>
      </c>
      <c r="O122" s="5">
        <f t="shared" si="26"/>
        <v>0</v>
      </c>
    </row>
    <row r="123" spans="1:15" s="5" customFormat="1" x14ac:dyDescent="0.2">
      <c r="A123" s="5">
        <v>122</v>
      </c>
      <c r="B123" s="5" t="s">
        <v>90</v>
      </c>
      <c r="C123" s="6" t="s">
        <v>231</v>
      </c>
      <c r="D123" s="5" t="s">
        <v>57</v>
      </c>
      <c r="E123" s="7">
        <v>0</v>
      </c>
      <c r="F123" s="7">
        <v>1</v>
      </c>
      <c r="G123" s="7">
        <v>12</v>
      </c>
      <c r="H123" s="7">
        <v>5</v>
      </c>
      <c r="I123" s="5">
        <f t="shared" si="21"/>
        <v>15</v>
      </c>
      <c r="J123" s="5">
        <f t="shared" si="22"/>
        <v>21</v>
      </c>
      <c r="M123" s="5" t="s">
        <v>58</v>
      </c>
      <c r="N123" s="5">
        <f t="shared" si="25"/>
        <v>0</v>
      </c>
      <c r="O123" s="5">
        <f t="shared" si="26"/>
        <v>0</v>
      </c>
    </row>
    <row r="124" spans="1:15" s="5" customFormat="1" x14ac:dyDescent="0.2">
      <c r="A124" s="5">
        <v>123</v>
      </c>
      <c r="B124" s="5" t="s">
        <v>90</v>
      </c>
      <c r="C124" s="6" t="s">
        <v>232</v>
      </c>
      <c r="D124" s="5" t="s">
        <v>57</v>
      </c>
      <c r="E124" s="7">
        <v>1</v>
      </c>
      <c r="F124" s="7">
        <v>1</v>
      </c>
      <c r="G124" s="7">
        <v>13</v>
      </c>
      <c r="H124" s="7">
        <v>4</v>
      </c>
      <c r="I124" s="5">
        <f t="shared" si="21"/>
        <v>14</v>
      </c>
      <c r="J124" s="5">
        <f t="shared" si="22"/>
        <v>20.5</v>
      </c>
      <c r="M124" s="5" t="str">
        <f t="shared" si="27"/>
        <v>Pittsburgh Penguins</v>
      </c>
      <c r="N124" s="5">
        <f t="shared" si="25"/>
        <v>0</v>
      </c>
      <c r="O124" s="5">
        <f t="shared" si="26"/>
        <v>0</v>
      </c>
    </row>
    <row r="125" spans="1:15" s="5" customFormat="1" x14ac:dyDescent="0.2">
      <c r="A125" s="5">
        <v>124</v>
      </c>
      <c r="B125" s="5" t="s">
        <v>90</v>
      </c>
      <c r="C125" s="6" t="s">
        <v>268</v>
      </c>
      <c r="D125" s="5" t="s">
        <v>57</v>
      </c>
      <c r="E125" s="7">
        <v>1</v>
      </c>
      <c r="F125" s="7">
        <v>3</v>
      </c>
      <c r="G125" s="7">
        <v>19</v>
      </c>
      <c r="H125" s="7">
        <v>5</v>
      </c>
      <c r="I125" s="5">
        <f t="shared" si="21"/>
        <v>35</v>
      </c>
      <c r="J125" s="5">
        <f t="shared" si="22"/>
        <v>44.5</v>
      </c>
      <c r="M125" s="5" t="str">
        <f t="shared" si="27"/>
        <v>Pittsburgh Penguins</v>
      </c>
      <c r="N125" s="5">
        <f t="shared" si="25"/>
        <v>0</v>
      </c>
      <c r="O125" s="5">
        <f t="shared" si="26"/>
        <v>0</v>
      </c>
    </row>
    <row r="126" spans="1:15" s="5" customFormat="1" x14ac:dyDescent="0.2">
      <c r="A126" s="5">
        <v>125</v>
      </c>
      <c r="B126" s="5" t="s">
        <v>90</v>
      </c>
      <c r="C126" s="6" t="s">
        <v>269</v>
      </c>
      <c r="D126" s="5" t="s">
        <v>57</v>
      </c>
      <c r="E126" s="7">
        <v>0</v>
      </c>
      <c r="F126" s="7">
        <v>0</v>
      </c>
      <c r="G126" s="7">
        <v>8</v>
      </c>
      <c r="H126" s="7">
        <v>5</v>
      </c>
      <c r="I126" s="5">
        <f t="shared" si="21"/>
        <v>5</v>
      </c>
      <c r="J126" s="5">
        <f t="shared" si="22"/>
        <v>9</v>
      </c>
      <c r="M126" s="5" t="s">
        <v>58</v>
      </c>
      <c r="N126" s="5">
        <f t="shared" si="25"/>
        <v>0</v>
      </c>
      <c r="O126" s="5">
        <f t="shared" si="26"/>
        <v>0</v>
      </c>
    </row>
    <row r="127" spans="1:15" s="5" customFormat="1" x14ac:dyDescent="0.2">
      <c r="A127" s="5">
        <v>126</v>
      </c>
      <c r="B127" s="5" t="s">
        <v>90</v>
      </c>
      <c r="C127" s="6" t="s">
        <v>270</v>
      </c>
      <c r="D127" s="5" t="s">
        <v>57</v>
      </c>
      <c r="E127" s="7">
        <v>1</v>
      </c>
      <c r="F127" s="7">
        <v>1</v>
      </c>
      <c r="G127" s="7">
        <v>20</v>
      </c>
      <c r="H127" s="7">
        <v>8</v>
      </c>
      <c r="I127" s="5">
        <f t="shared" si="21"/>
        <v>18</v>
      </c>
      <c r="J127" s="5">
        <f t="shared" si="22"/>
        <v>28</v>
      </c>
      <c r="M127" s="5" t="str">
        <f t="shared" si="27"/>
        <v>Pittsburgh Penguins</v>
      </c>
      <c r="N127" s="5">
        <f t="shared" si="25"/>
        <v>0</v>
      </c>
      <c r="O127" s="5">
        <f t="shared" si="26"/>
        <v>0</v>
      </c>
    </row>
    <row r="128" spans="1:15" s="5" customFormat="1" x14ac:dyDescent="0.2">
      <c r="A128" s="5">
        <v>127</v>
      </c>
      <c r="B128" s="5" t="s">
        <v>166</v>
      </c>
      <c r="C128" s="6" t="s">
        <v>167</v>
      </c>
      <c r="D128" s="5" t="s">
        <v>2</v>
      </c>
      <c r="E128" s="7">
        <v>1</v>
      </c>
      <c r="F128" s="7">
        <v>1</v>
      </c>
      <c r="G128" s="7">
        <v>13</v>
      </c>
      <c r="H128" s="7">
        <v>18</v>
      </c>
      <c r="I128" s="5">
        <f t="shared" si="21"/>
        <v>28</v>
      </c>
      <c r="J128" s="5">
        <f t="shared" si="22"/>
        <v>34.5</v>
      </c>
      <c r="M128" s="5" t="str">
        <f t="shared" si="27"/>
        <v>San Jose Sharks</v>
      </c>
      <c r="N128" s="5">
        <f t="shared" si="25"/>
        <v>0</v>
      </c>
      <c r="O128" s="5">
        <f t="shared" si="26"/>
        <v>0</v>
      </c>
    </row>
    <row r="129" spans="1:15" s="5" customFormat="1" x14ac:dyDescent="0.2">
      <c r="A129" s="5">
        <v>128</v>
      </c>
      <c r="B129" s="5" t="s">
        <v>166</v>
      </c>
      <c r="C129" s="6" t="s">
        <v>171</v>
      </c>
      <c r="D129" s="5" t="s">
        <v>2</v>
      </c>
      <c r="E129" s="7">
        <v>0</v>
      </c>
      <c r="F129" s="7">
        <v>0</v>
      </c>
      <c r="G129" s="7">
        <v>25</v>
      </c>
      <c r="H129" s="7">
        <v>5</v>
      </c>
      <c r="I129" s="5">
        <f t="shared" si="21"/>
        <v>5</v>
      </c>
      <c r="J129" s="5">
        <f t="shared" si="22"/>
        <v>17.5</v>
      </c>
      <c r="M129" s="5" t="s">
        <v>168</v>
      </c>
      <c r="N129" s="5">
        <f t="shared" si="25"/>
        <v>0</v>
      </c>
      <c r="O129" s="5">
        <f t="shared" si="26"/>
        <v>0</v>
      </c>
    </row>
    <row r="130" spans="1:15" s="5" customFormat="1" x14ac:dyDescent="0.2">
      <c r="A130" s="5">
        <v>129</v>
      </c>
      <c r="B130" s="5" t="s">
        <v>166</v>
      </c>
      <c r="C130" s="6" t="s">
        <v>173</v>
      </c>
      <c r="D130" s="5" t="s">
        <v>2</v>
      </c>
      <c r="E130" s="7">
        <v>0</v>
      </c>
      <c r="F130" s="7">
        <v>0</v>
      </c>
      <c r="G130" s="7">
        <v>22</v>
      </c>
      <c r="H130" s="7">
        <v>5</v>
      </c>
      <c r="I130" s="5">
        <f t="shared" si="21"/>
        <v>5</v>
      </c>
      <c r="J130" s="5">
        <f t="shared" si="22"/>
        <v>16</v>
      </c>
      <c r="M130" s="5" t="s">
        <v>168</v>
      </c>
      <c r="N130" s="5">
        <f t="shared" si="25"/>
        <v>0</v>
      </c>
      <c r="O130" s="5">
        <f t="shared" si="26"/>
        <v>0</v>
      </c>
    </row>
    <row r="131" spans="1:15" s="5" customFormat="1" x14ac:dyDescent="0.2">
      <c r="A131" s="5">
        <v>130</v>
      </c>
      <c r="B131" s="5" t="s">
        <v>166</v>
      </c>
      <c r="C131" s="6" t="s">
        <v>175</v>
      </c>
      <c r="D131" s="5" t="s">
        <v>2</v>
      </c>
      <c r="E131" s="7">
        <v>1</v>
      </c>
      <c r="F131" s="7">
        <v>4</v>
      </c>
      <c r="G131" s="7">
        <v>19</v>
      </c>
      <c r="H131" s="7">
        <v>7</v>
      </c>
      <c r="I131" s="5">
        <f t="shared" ref="I131:I163" si="34">(F131*10) + (H131*1)</f>
        <v>47</v>
      </c>
      <c r="J131" s="5">
        <f t="shared" ref="J131:J163" si="35">(F131*10) + (0.5 * G131) + (H131*1)</f>
        <v>56.5</v>
      </c>
      <c r="M131" s="5" t="str">
        <f t="shared" ref="M131:M162" si="36">IF(E131=1, B131, D131)</f>
        <v>San Jose Sharks</v>
      </c>
      <c r="N131" s="5">
        <f t="shared" ref="N131:N163" si="37">IF(K131=M131, 1, 0)</f>
        <v>0</v>
      </c>
      <c r="O131" s="5">
        <f t="shared" ref="O131:O163" si="38">IF(L131=M131, 1, 0)</f>
        <v>0</v>
      </c>
    </row>
    <row r="132" spans="1:15" s="5" customFormat="1" x14ac:dyDescent="0.2">
      <c r="A132" s="5">
        <v>131</v>
      </c>
      <c r="B132" s="5" t="s">
        <v>166</v>
      </c>
      <c r="C132" s="6" t="s">
        <v>178</v>
      </c>
      <c r="D132" s="5" t="s">
        <v>2</v>
      </c>
      <c r="E132" s="7">
        <v>0</v>
      </c>
      <c r="F132" s="7">
        <v>0</v>
      </c>
      <c r="G132" s="7">
        <v>38</v>
      </c>
      <c r="H132" s="7">
        <v>8</v>
      </c>
      <c r="I132" s="5">
        <f t="shared" si="34"/>
        <v>8</v>
      </c>
      <c r="J132" s="5">
        <f t="shared" si="35"/>
        <v>27</v>
      </c>
      <c r="M132" s="5" t="s">
        <v>168</v>
      </c>
      <c r="N132" s="5">
        <f t="shared" si="37"/>
        <v>0</v>
      </c>
      <c r="O132" s="5">
        <f t="shared" si="38"/>
        <v>0</v>
      </c>
    </row>
    <row r="133" spans="1:15" s="5" customFormat="1" x14ac:dyDescent="0.2">
      <c r="A133" s="5">
        <v>132</v>
      </c>
      <c r="B133" s="5" t="s">
        <v>166</v>
      </c>
      <c r="C133" s="6" t="s">
        <v>180</v>
      </c>
      <c r="D133" s="5" t="s">
        <v>2</v>
      </c>
      <c r="E133" s="7">
        <v>0</v>
      </c>
      <c r="F133" s="7">
        <v>0</v>
      </c>
      <c r="G133" s="7">
        <v>17</v>
      </c>
      <c r="H133" s="7">
        <v>6</v>
      </c>
      <c r="I133" s="5">
        <f t="shared" si="34"/>
        <v>6</v>
      </c>
      <c r="J133" s="5">
        <f t="shared" si="35"/>
        <v>14.5</v>
      </c>
      <c r="M133" s="5" t="s">
        <v>168</v>
      </c>
      <c r="N133" s="5">
        <f t="shared" si="37"/>
        <v>0</v>
      </c>
      <c r="O133" s="5">
        <f t="shared" si="38"/>
        <v>0</v>
      </c>
    </row>
    <row r="134" spans="1:15" s="5" customFormat="1" x14ac:dyDescent="0.2">
      <c r="A134" s="5">
        <v>133</v>
      </c>
      <c r="B134" s="5" t="s">
        <v>149</v>
      </c>
      <c r="C134" s="6" t="s">
        <v>150</v>
      </c>
      <c r="D134" s="5" t="s">
        <v>151</v>
      </c>
      <c r="E134" s="7">
        <v>1</v>
      </c>
      <c r="F134" s="7">
        <v>0</v>
      </c>
      <c r="G134" s="7">
        <v>21</v>
      </c>
      <c r="H134" s="7">
        <v>6</v>
      </c>
      <c r="I134" s="5">
        <f t="shared" si="34"/>
        <v>6</v>
      </c>
      <c r="J134" s="5">
        <f t="shared" si="35"/>
        <v>16.5</v>
      </c>
      <c r="M134" s="5" t="str">
        <f t="shared" si="36"/>
        <v>St. Louis Blues</v>
      </c>
      <c r="N134" s="5">
        <f t="shared" si="37"/>
        <v>0</v>
      </c>
      <c r="O134" s="5">
        <f t="shared" si="38"/>
        <v>0</v>
      </c>
    </row>
    <row r="135" spans="1:15" s="5" customFormat="1" x14ac:dyDescent="0.2">
      <c r="A135" s="5">
        <v>134</v>
      </c>
      <c r="B135" s="5" t="s">
        <v>149</v>
      </c>
      <c r="C135" s="6" t="s">
        <v>152</v>
      </c>
      <c r="D135" s="5" t="s">
        <v>151</v>
      </c>
      <c r="E135" s="7">
        <v>1</v>
      </c>
      <c r="F135" s="7">
        <v>0</v>
      </c>
      <c r="G135" s="7">
        <v>19</v>
      </c>
      <c r="H135" s="7">
        <v>5</v>
      </c>
      <c r="I135" s="5">
        <f t="shared" si="34"/>
        <v>5</v>
      </c>
      <c r="J135" s="5">
        <f t="shared" si="35"/>
        <v>14.5</v>
      </c>
      <c r="M135" s="5" t="str">
        <f t="shared" si="36"/>
        <v>St. Louis Blues</v>
      </c>
      <c r="N135" s="5">
        <f t="shared" si="37"/>
        <v>0</v>
      </c>
      <c r="O135" s="5">
        <f t="shared" si="38"/>
        <v>0</v>
      </c>
    </row>
    <row r="136" spans="1:15" s="5" customFormat="1" x14ac:dyDescent="0.2">
      <c r="A136" s="5">
        <v>135</v>
      </c>
      <c r="B136" s="5" t="s">
        <v>149</v>
      </c>
      <c r="C136" s="6" t="s">
        <v>155</v>
      </c>
      <c r="D136" s="5" t="s">
        <v>151</v>
      </c>
      <c r="E136" s="7">
        <v>1</v>
      </c>
      <c r="F136" s="7">
        <v>1</v>
      </c>
      <c r="G136" s="7">
        <v>23</v>
      </c>
      <c r="H136" s="7">
        <v>4</v>
      </c>
      <c r="I136" s="5">
        <f t="shared" si="34"/>
        <v>14</v>
      </c>
      <c r="J136" s="5">
        <f t="shared" si="35"/>
        <v>25.5</v>
      </c>
      <c r="M136" s="5" t="str">
        <f t="shared" si="36"/>
        <v>St. Louis Blues</v>
      </c>
      <c r="N136" s="5">
        <f t="shared" si="37"/>
        <v>0</v>
      </c>
      <c r="O136" s="5">
        <f t="shared" si="38"/>
        <v>0</v>
      </c>
    </row>
    <row r="137" spans="1:15" s="5" customFormat="1" x14ac:dyDescent="0.2">
      <c r="A137" s="5">
        <v>136</v>
      </c>
      <c r="B137" s="5" t="s">
        <v>149</v>
      </c>
      <c r="C137" s="6" t="s">
        <v>157</v>
      </c>
      <c r="D137" s="5" t="s">
        <v>151</v>
      </c>
      <c r="E137" s="7">
        <v>0</v>
      </c>
      <c r="F137" s="7">
        <v>0</v>
      </c>
      <c r="G137" s="7">
        <v>12</v>
      </c>
      <c r="H137" s="7">
        <v>6</v>
      </c>
      <c r="I137" s="5">
        <f t="shared" si="34"/>
        <v>6</v>
      </c>
      <c r="J137" s="5">
        <f t="shared" si="35"/>
        <v>12</v>
      </c>
      <c r="M137" s="5" t="s">
        <v>146</v>
      </c>
      <c r="N137" s="5">
        <f t="shared" si="37"/>
        <v>0</v>
      </c>
      <c r="O137" s="5">
        <f t="shared" si="38"/>
        <v>0</v>
      </c>
    </row>
    <row r="138" spans="1:15" s="5" customFormat="1" x14ac:dyDescent="0.2">
      <c r="A138" s="5">
        <v>137</v>
      </c>
      <c r="B138" s="5" t="s">
        <v>149</v>
      </c>
      <c r="C138" s="6" t="s">
        <v>159</v>
      </c>
      <c r="D138" s="5" t="s">
        <v>151</v>
      </c>
      <c r="E138" s="7">
        <v>1</v>
      </c>
      <c r="F138" s="7">
        <v>0</v>
      </c>
      <c r="G138" s="7">
        <v>22</v>
      </c>
      <c r="H138" s="7">
        <v>4</v>
      </c>
      <c r="I138" s="5">
        <f t="shared" si="34"/>
        <v>4</v>
      </c>
      <c r="J138" s="5">
        <f t="shared" si="35"/>
        <v>15</v>
      </c>
      <c r="M138" s="5" t="str">
        <f t="shared" si="36"/>
        <v>St. Louis Blues</v>
      </c>
      <c r="N138" s="5">
        <f t="shared" si="37"/>
        <v>0</v>
      </c>
      <c r="O138" s="5">
        <f t="shared" si="38"/>
        <v>0</v>
      </c>
    </row>
    <row r="139" spans="1:15" s="5" customFormat="1" x14ac:dyDescent="0.2">
      <c r="A139" s="5">
        <v>138</v>
      </c>
      <c r="B139" s="5" t="s">
        <v>149</v>
      </c>
      <c r="C139" s="6" t="s">
        <v>207</v>
      </c>
      <c r="D139" s="5" t="s">
        <v>9</v>
      </c>
      <c r="E139" s="7">
        <v>0</v>
      </c>
      <c r="F139" s="7">
        <v>0</v>
      </c>
      <c r="G139" s="7">
        <v>4</v>
      </c>
      <c r="H139" s="7">
        <v>7</v>
      </c>
      <c r="I139" s="5">
        <f t="shared" si="34"/>
        <v>7</v>
      </c>
      <c r="J139" s="5">
        <f t="shared" si="35"/>
        <v>9</v>
      </c>
      <c r="M139" s="5" t="s">
        <v>103</v>
      </c>
      <c r="N139" s="5">
        <f t="shared" si="37"/>
        <v>0</v>
      </c>
      <c r="O139" s="5">
        <f t="shared" si="38"/>
        <v>0</v>
      </c>
    </row>
    <row r="140" spans="1:15" s="5" customFormat="1" x14ac:dyDescent="0.2">
      <c r="A140" s="5">
        <v>139</v>
      </c>
      <c r="B140" s="5" t="s">
        <v>149</v>
      </c>
      <c r="C140" s="6" t="s">
        <v>210</v>
      </c>
      <c r="D140" s="5" t="s">
        <v>9</v>
      </c>
      <c r="E140" s="7">
        <v>1</v>
      </c>
      <c r="F140" s="7">
        <v>1</v>
      </c>
      <c r="G140" s="7">
        <v>24</v>
      </c>
      <c r="H140" s="7">
        <v>4</v>
      </c>
      <c r="I140" s="5">
        <f t="shared" si="34"/>
        <v>14</v>
      </c>
      <c r="J140" s="5">
        <f t="shared" si="35"/>
        <v>26</v>
      </c>
      <c r="M140" s="5" t="str">
        <f t="shared" si="36"/>
        <v>St. Louis Blues</v>
      </c>
      <c r="N140" s="5">
        <f t="shared" si="37"/>
        <v>0</v>
      </c>
      <c r="O140" s="5">
        <f t="shared" si="38"/>
        <v>0</v>
      </c>
    </row>
    <row r="141" spans="1:15" s="5" customFormat="1" x14ac:dyDescent="0.2">
      <c r="A141" s="5">
        <v>140</v>
      </c>
      <c r="B141" s="5" t="s">
        <v>149</v>
      </c>
      <c r="C141" s="6" t="s">
        <v>212</v>
      </c>
      <c r="D141" s="5" t="s">
        <v>9</v>
      </c>
      <c r="E141" s="7">
        <v>0</v>
      </c>
      <c r="F141" s="7">
        <v>0</v>
      </c>
      <c r="G141" s="7">
        <v>13</v>
      </c>
      <c r="H141" s="7">
        <v>7</v>
      </c>
      <c r="I141" s="5">
        <f t="shared" si="34"/>
        <v>7</v>
      </c>
      <c r="J141" s="5">
        <f t="shared" si="35"/>
        <v>13.5</v>
      </c>
      <c r="M141" s="5" t="s">
        <v>103</v>
      </c>
      <c r="N141" s="5">
        <f t="shared" si="37"/>
        <v>0</v>
      </c>
      <c r="O141" s="5">
        <f t="shared" si="38"/>
        <v>0</v>
      </c>
    </row>
    <row r="142" spans="1:15" s="5" customFormat="1" x14ac:dyDescent="0.2">
      <c r="A142" s="5">
        <v>141</v>
      </c>
      <c r="B142" s="5" t="s">
        <v>149</v>
      </c>
      <c r="C142" s="6" t="s">
        <v>214</v>
      </c>
      <c r="D142" s="5" t="s">
        <v>9</v>
      </c>
      <c r="E142" s="7">
        <v>0</v>
      </c>
      <c r="F142" s="7">
        <v>0</v>
      </c>
      <c r="G142" s="7">
        <v>16</v>
      </c>
      <c r="H142" s="7">
        <v>9</v>
      </c>
      <c r="I142" s="5">
        <f t="shared" si="34"/>
        <v>9</v>
      </c>
      <c r="J142" s="5">
        <f t="shared" si="35"/>
        <v>17</v>
      </c>
      <c r="M142" s="5" t="s">
        <v>103</v>
      </c>
      <c r="N142" s="5">
        <f t="shared" si="37"/>
        <v>0</v>
      </c>
      <c r="O142" s="5">
        <f t="shared" si="38"/>
        <v>0</v>
      </c>
    </row>
    <row r="143" spans="1:15" s="5" customFormat="1" x14ac:dyDescent="0.2">
      <c r="A143" s="5">
        <v>142</v>
      </c>
      <c r="B143" s="5" t="s">
        <v>149</v>
      </c>
      <c r="C143" s="6" t="s">
        <v>216</v>
      </c>
      <c r="D143" s="5" t="s">
        <v>9</v>
      </c>
      <c r="E143" s="7">
        <v>1</v>
      </c>
      <c r="F143" s="7">
        <v>0</v>
      </c>
      <c r="G143" s="7">
        <v>25</v>
      </c>
      <c r="H143" s="7">
        <v>6</v>
      </c>
      <c r="I143" s="5">
        <f t="shared" si="34"/>
        <v>6</v>
      </c>
      <c r="J143" s="5">
        <f t="shared" si="35"/>
        <v>18.5</v>
      </c>
      <c r="M143" s="5" t="str">
        <f t="shared" si="36"/>
        <v>St. Louis Blues</v>
      </c>
      <c r="N143" s="5">
        <f t="shared" si="37"/>
        <v>0</v>
      </c>
      <c r="O143" s="5">
        <f t="shared" si="38"/>
        <v>0</v>
      </c>
    </row>
    <row r="144" spans="1:15" s="5" customFormat="1" x14ac:dyDescent="0.2">
      <c r="A144" s="5">
        <v>143</v>
      </c>
      <c r="B144" s="5" t="s">
        <v>149</v>
      </c>
      <c r="C144" s="6" t="s">
        <v>218</v>
      </c>
      <c r="D144" s="5" t="s">
        <v>9</v>
      </c>
      <c r="E144" s="7">
        <v>0</v>
      </c>
      <c r="F144" s="7">
        <v>0</v>
      </c>
      <c r="G144" s="7">
        <v>15</v>
      </c>
      <c r="H144" s="7">
        <v>5</v>
      </c>
      <c r="I144" s="5">
        <f t="shared" si="34"/>
        <v>5</v>
      </c>
      <c r="J144" s="5">
        <f t="shared" si="35"/>
        <v>12.5</v>
      </c>
      <c r="M144" s="5" t="s">
        <v>103</v>
      </c>
      <c r="N144" s="5">
        <f t="shared" si="37"/>
        <v>0</v>
      </c>
      <c r="O144" s="5">
        <f t="shared" si="38"/>
        <v>0</v>
      </c>
    </row>
    <row r="145" spans="1:15" x14ac:dyDescent="0.2">
      <c r="A145">
        <v>144</v>
      </c>
      <c r="B145" t="s">
        <v>71</v>
      </c>
      <c r="C145" s="2" t="s">
        <v>72</v>
      </c>
      <c r="D145" t="s">
        <v>73</v>
      </c>
      <c r="E145" s="1">
        <v>0</v>
      </c>
      <c r="F145" s="1">
        <v>0</v>
      </c>
      <c r="G145" s="1">
        <v>17</v>
      </c>
      <c r="H145" s="1">
        <v>3</v>
      </c>
      <c r="I145">
        <f t="shared" si="34"/>
        <v>3</v>
      </c>
      <c r="J145">
        <f t="shared" si="35"/>
        <v>11.5</v>
      </c>
      <c r="K145" t="str">
        <f>IF(I145&gt;I151, B145, B151)</f>
        <v>Washington Capitals</v>
      </c>
      <c r="L145" t="str">
        <f>IF(J145&gt;J151, B145, B151)</f>
        <v>Washington Capitals</v>
      </c>
      <c r="M145" t="s">
        <v>74</v>
      </c>
      <c r="N145">
        <f t="shared" si="37"/>
        <v>1</v>
      </c>
      <c r="O145">
        <f t="shared" si="38"/>
        <v>1</v>
      </c>
    </row>
    <row r="146" spans="1:15" x14ac:dyDescent="0.2">
      <c r="A146">
        <v>145</v>
      </c>
      <c r="B146" t="s">
        <v>71</v>
      </c>
      <c r="C146" s="2" t="s">
        <v>77</v>
      </c>
      <c r="D146" t="s">
        <v>73</v>
      </c>
      <c r="E146" s="1">
        <v>1</v>
      </c>
      <c r="F146" s="1">
        <v>1</v>
      </c>
      <c r="G146" s="1">
        <v>35</v>
      </c>
      <c r="H146" s="1">
        <v>7</v>
      </c>
      <c r="I146">
        <f t="shared" si="34"/>
        <v>17</v>
      </c>
      <c r="J146">
        <f t="shared" si="35"/>
        <v>34.5</v>
      </c>
      <c r="K146" t="str">
        <f t="shared" ref="K146:K150" si="39">IF(I146&gt;I152, B146, B152)</f>
        <v>Washington Capitals</v>
      </c>
      <c r="L146" t="str">
        <f t="shared" ref="L146:L150" si="40">IF(J146&gt;J152, B146, B152)</f>
        <v>Washington Capitals</v>
      </c>
      <c r="M146" t="str">
        <f t="shared" si="36"/>
        <v>Toronto Maple Leafs</v>
      </c>
      <c r="N146">
        <f t="shared" si="37"/>
        <v>0</v>
      </c>
      <c r="O146">
        <f t="shared" si="38"/>
        <v>0</v>
      </c>
    </row>
    <row r="147" spans="1:15" x14ac:dyDescent="0.2">
      <c r="A147">
        <v>146</v>
      </c>
      <c r="B147" t="s">
        <v>71</v>
      </c>
      <c r="C147" s="2" t="s">
        <v>79</v>
      </c>
      <c r="D147" t="s">
        <v>73</v>
      </c>
      <c r="E147" s="1">
        <v>1</v>
      </c>
      <c r="F147" s="1">
        <v>1</v>
      </c>
      <c r="G147" s="1">
        <v>11</v>
      </c>
      <c r="H147" s="1">
        <v>9</v>
      </c>
      <c r="I147">
        <f t="shared" si="34"/>
        <v>19</v>
      </c>
      <c r="J147">
        <f t="shared" si="35"/>
        <v>24.5</v>
      </c>
      <c r="K147" t="str">
        <f t="shared" si="39"/>
        <v>Toronto Maple Leafs</v>
      </c>
      <c r="L147" t="str">
        <f t="shared" si="40"/>
        <v>Toronto Maple Leafs</v>
      </c>
      <c r="M147" t="str">
        <f t="shared" si="36"/>
        <v>Toronto Maple Leafs</v>
      </c>
      <c r="N147">
        <f t="shared" si="37"/>
        <v>1</v>
      </c>
      <c r="O147">
        <f t="shared" si="38"/>
        <v>1</v>
      </c>
    </row>
    <row r="148" spans="1:15" x14ac:dyDescent="0.2">
      <c r="A148">
        <v>147</v>
      </c>
      <c r="B148" t="s">
        <v>71</v>
      </c>
      <c r="C148" s="2" t="s">
        <v>82</v>
      </c>
      <c r="D148" t="s">
        <v>73</v>
      </c>
      <c r="E148" s="1">
        <v>0</v>
      </c>
      <c r="F148" s="1">
        <v>1</v>
      </c>
      <c r="G148" s="1">
        <v>17</v>
      </c>
      <c r="H148" s="1">
        <v>8</v>
      </c>
      <c r="I148">
        <f t="shared" si="34"/>
        <v>18</v>
      </c>
      <c r="J148">
        <f t="shared" si="35"/>
        <v>26.5</v>
      </c>
      <c r="K148" t="str">
        <f t="shared" si="39"/>
        <v>Washington Capitals</v>
      </c>
      <c r="L148" t="str">
        <f t="shared" si="40"/>
        <v>Washington Capitals</v>
      </c>
      <c r="M148" t="s">
        <v>74</v>
      </c>
      <c r="N148">
        <f t="shared" si="37"/>
        <v>1</v>
      </c>
      <c r="O148">
        <f t="shared" si="38"/>
        <v>1</v>
      </c>
    </row>
    <row r="149" spans="1:15" x14ac:dyDescent="0.2">
      <c r="A149">
        <v>148</v>
      </c>
      <c r="B149" t="s">
        <v>71</v>
      </c>
      <c r="C149" s="2" t="s">
        <v>83</v>
      </c>
      <c r="D149" t="s">
        <v>73</v>
      </c>
      <c r="E149" s="1">
        <v>0</v>
      </c>
      <c r="F149" s="1">
        <v>0</v>
      </c>
      <c r="G149" s="1">
        <v>16</v>
      </c>
      <c r="H149" s="1">
        <v>10</v>
      </c>
      <c r="I149">
        <f t="shared" si="34"/>
        <v>10</v>
      </c>
      <c r="J149">
        <f t="shared" si="35"/>
        <v>18</v>
      </c>
      <c r="K149" t="str">
        <f t="shared" si="39"/>
        <v>Washington Capitals</v>
      </c>
      <c r="L149" t="str">
        <f t="shared" si="40"/>
        <v>Washington Capitals</v>
      </c>
      <c r="M149" t="s">
        <v>74</v>
      </c>
      <c r="N149">
        <f t="shared" si="37"/>
        <v>1</v>
      </c>
      <c r="O149">
        <f t="shared" si="38"/>
        <v>1</v>
      </c>
    </row>
    <row r="150" spans="1:15" x14ac:dyDescent="0.2">
      <c r="A150">
        <v>149</v>
      </c>
      <c r="B150" t="s">
        <v>71</v>
      </c>
      <c r="C150" s="2" t="s">
        <v>86</v>
      </c>
      <c r="D150" t="s">
        <v>73</v>
      </c>
      <c r="E150" s="1">
        <v>0</v>
      </c>
      <c r="F150" s="1">
        <v>0</v>
      </c>
      <c r="G150" s="1">
        <v>20</v>
      </c>
      <c r="H150" s="1">
        <v>12</v>
      </c>
      <c r="I150">
        <f t="shared" si="34"/>
        <v>12</v>
      </c>
      <c r="J150">
        <f t="shared" si="35"/>
        <v>22</v>
      </c>
      <c r="K150" t="str">
        <f t="shared" si="39"/>
        <v>Toronto Maple Leafs</v>
      </c>
      <c r="L150" t="str">
        <f t="shared" si="40"/>
        <v>Toronto Maple Leafs</v>
      </c>
      <c r="M150" t="s">
        <v>74</v>
      </c>
      <c r="N150">
        <f t="shared" si="37"/>
        <v>0</v>
      </c>
      <c r="O150">
        <f t="shared" si="38"/>
        <v>0</v>
      </c>
    </row>
    <row r="151" spans="1:15" s="5" customFormat="1" x14ac:dyDescent="0.2">
      <c r="A151" s="5">
        <v>150</v>
      </c>
      <c r="B151" s="5" t="s">
        <v>74</v>
      </c>
      <c r="C151" s="6" t="s">
        <v>75</v>
      </c>
      <c r="D151" s="5" t="s">
        <v>76</v>
      </c>
      <c r="E151" s="7">
        <v>1</v>
      </c>
      <c r="F151" s="7">
        <v>1</v>
      </c>
      <c r="G151" s="7">
        <v>11</v>
      </c>
      <c r="H151" s="7">
        <v>12</v>
      </c>
      <c r="I151" s="5">
        <f t="shared" si="34"/>
        <v>22</v>
      </c>
      <c r="J151" s="5">
        <f t="shared" si="35"/>
        <v>27.5</v>
      </c>
      <c r="M151" s="5" t="str">
        <f t="shared" si="36"/>
        <v>Washington Capitals</v>
      </c>
      <c r="N151" s="5">
        <f t="shared" si="37"/>
        <v>0</v>
      </c>
      <c r="O151" s="5">
        <f t="shared" si="38"/>
        <v>0</v>
      </c>
    </row>
    <row r="152" spans="1:15" s="5" customFormat="1" x14ac:dyDescent="0.2">
      <c r="A152" s="5">
        <v>151</v>
      </c>
      <c r="B152" s="5" t="s">
        <v>74</v>
      </c>
      <c r="C152" s="6" t="s">
        <v>78</v>
      </c>
      <c r="D152" s="5" t="s">
        <v>76</v>
      </c>
      <c r="E152" s="7">
        <v>0</v>
      </c>
      <c r="F152" s="7">
        <v>2</v>
      </c>
      <c r="G152" s="7">
        <v>26</v>
      </c>
      <c r="H152" s="7">
        <v>13</v>
      </c>
      <c r="I152" s="5">
        <f t="shared" si="34"/>
        <v>33</v>
      </c>
      <c r="J152" s="5">
        <f t="shared" si="35"/>
        <v>46</v>
      </c>
      <c r="M152" s="5" t="s">
        <v>71</v>
      </c>
      <c r="N152" s="5">
        <f t="shared" si="37"/>
        <v>0</v>
      </c>
      <c r="O152" s="5">
        <f t="shared" si="38"/>
        <v>0</v>
      </c>
    </row>
    <row r="153" spans="1:15" s="5" customFormat="1" x14ac:dyDescent="0.2">
      <c r="A153" s="5">
        <v>152</v>
      </c>
      <c r="B153" s="5" t="s">
        <v>74</v>
      </c>
      <c r="C153" s="6" t="s">
        <v>80</v>
      </c>
      <c r="D153" s="5" t="s">
        <v>76</v>
      </c>
      <c r="E153" s="7">
        <v>0</v>
      </c>
      <c r="F153" s="7">
        <v>0</v>
      </c>
      <c r="G153" s="7">
        <v>24</v>
      </c>
      <c r="H153" s="7">
        <v>7</v>
      </c>
      <c r="I153" s="5">
        <f t="shared" si="34"/>
        <v>7</v>
      </c>
      <c r="J153" s="5">
        <f t="shared" si="35"/>
        <v>19</v>
      </c>
      <c r="M153" s="5" t="s">
        <v>71</v>
      </c>
      <c r="N153" s="5">
        <f t="shared" si="37"/>
        <v>0</v>
      </c>
      <c r="O153" s="5">
        <f t="shared" si="38"/>
        <v>0</v>
      </c>
    </row>
    <row r="154" spans="1:15" s="5" customFormat="1" x14ac:dyDescent="0.2">
      <c r="A154" s="5">
        <v>153</v>
      </c>
      <c r="B154" s="5" t="s">
        <v>74</v>
      </c>
      <c r="C154" s="6" t="s">
        <v>81</v>
      </c>
      <c r="D154" s="5" t="s">
        <v>76</v>
      </c>
      <c r="E154" s="7">
        <v>1</v>
      </c>
      <c r="F154" s="7">
        <v>1</v>
      </c>
      <c r="G154" s="7">
        <v>22</v>
      </c>
      <c r="H154" s="7">
        <v>9</v>
      </c>
      <c r="I154" s="5">
        <f t="shared" si="34"/>
        <v>19</v>
      </c>
      <c r="J154" s="5">
        <f t="shared" si="35"/>
        <v>30</v>
      </c>
      <c r="M154" s="5" t="str">
        <f t="shared" si="36"/>
        <v>Washington Capitals</v>
      </c>
      <c r="N154" s="5">
        <f t="shared" si="37"/>
        <v>0</v>
      </c>
      <c r="O154" s="5">
        <f t="shared" si="38"/>
        <v>0</v>
      </c>
    </row>
    <row r="155" spans="1:15" s="5" customFormat="1" x14ac:dyDescent="0.2">
      <c r="A155" s="5">
        <v>154</v>
      </c>
      <c r="B155" s="5" t="s">
        <v>74</v>
      </c>
      <c r="C155" s="6" t="s">
        <v>84</v>
      </c>
      <c r="D155" s="5" t="s">
        <v>76</v>
      </c>
      <c r="E155" s="7">
        <v>1</v>
      </c>
      <c r="F155" s="7">
        <v>1</v>
      </c>
      <c r="G155" s="7">
        <v>22</v>
      </c>
      <c r="H155" s="7">
        <v>12</v>
      </c>
      <c r="I155" s="5">
        <f t="shared" si="34"/>
        <v>22</v>
      </c>
      <c r="J155" s="5">
        <f t="shared" si="35"/>
        <v>33</v>
      </c>
      <c r="M155" s="5" t="str">
        <f t="shared" si="36"/>
        <v>Washington Capitals</v>
      </c>
      <c r="N155" s="5">
        <f t="shared" si="37"/>
        <v>0</v>
      </c>
      <c r="O155" s="5">
        <f t="shared" si="38"/>
        <v>0</v>
      </c>
    </row>
    <row r="156" spans="1:15" s="5" customFormat="1" x14ac:dyDescent="0.2">
      <c r="A156" s="5">
        <v>155</v>
      </c>
      <c r="B156" s="5" t="s">
        <v>74</v>
      </c>
      <c r="C156" s="6" t="s">
        <v>85</v>
      </c>
      <c r="D156" s="5" t="s">
        <v>76</v>
      </c>
      <c r="E156" s="7">
        <v>1</v>
      </c>
      <c r="F156" s="7">
        <v>0</v>
      </c>
      <c r="G156" s="7">
        <v>22</v>
      </c>
      <c r="H156" s="7">
        <v>9</v>
      </c>
      <c r="I156" s="5">
        <f t="shared" si="34"/>
        <v>9</v>
      </c>
      <c r="J156" s="5">
        <f t="shared" si="35"/>
        <v>20</v>
      </c>
      <c r="M156" s="5" t="str">
        <f t="shared" si="36"/>
        <v>Washington Capitals</v>
      </c>
      <c r="N156" s="5">
        <f t="shared" si="37"/>
        <v>0</v>
      </c>
      <c r="O156" s="5">
        <f t="shared" si="38"/>
        <v>0</v>
      </c>
    </row>
    <row r="157" spans="1:15" s="5" customFormat="1" x14ac:dyDescent="0.2">
      <c r="A157" s="5">
        <v>156</v>
      </c>
      <c r="B157" s="5" t="s">
        <v>74</v>
      </c>
      <c r="C157" s="6" t="s">
        <v>194</v>
      </c>
      <c r="D157" s="5" t="s">
        <v>89</v>
      </c>
      <c r="E157" s="7">
        <v>0</v>
      </c>
      <c r="F157" s="7">
        <v>0</v>
      </c>
      <c r="G157" s="7">
        <v>8</v>
      </c>
      <c r="H157" s="7">
        <v>7</v>
      </c>
      <c r="I157" s="5">
        <f t="shared" si="34"/>
        <v>7</v>
      </c>
      <c r="J157" s="5">
        <f t="shared" si="35"/>
        <v>11</v>
      </c>
      <c r="M157" s="5" t="s">
        <v>90</v>
      </c>
      <c r="N157" s="5">
        <f t="shared" si="37"/>
        <v>0</v>
      </c>
      <c r="O157" s="5">
        <f t="shared" si="38"/>
        <v>0</v>
      </c>
    </row>
    <row r="158" spans="1:15" s="5" customFormat="1" x14ac:dyDescent="0.2">
      <c r="A158" s="5">
        <v>157</v>
      </c>
      <c r="B158" s="5" t="s">
        <v>74</v>
      </c>
      <c r="C158" s="6" t="s">
        <v>195</v>
      </c>
      <c r="D158" s="5" t="s">
        <v>89</v>
      </c>
      <c r="E158" s="7">
        <v>0</v>
      </c>
      <c r="F158" s="7">
        <v>1</v>
      </c>
      <c r="G158" s="7">
        <v>10</v>
      </c>
      <c r="H158" s="7">
        <v>9</v>
      </c>
      <c r="I158" s="5">
        <f t="shared" si="34"/>
        <v>19</v>
      </c>
      <c r="J158" s="5">
        <f t="shared" si="35"/>
        <v>24</v>
      </c>
      <c r="M158" s="5" t="s">
        <v>90</v>
      </c>
      <c r="N158" s="5">
        <f t="shared" si="37"/>
        <v>0</v>
      </c>
      <c r="O158" s="5">
        <f t="shared" si="38"/>
        <v>0</v>
      </c>
    </row>
    <row r="159" spans="1:15" s="5" customFormat="1" x14ac:dyDescent="0.2">
      <c r="A159" s="5">
        <v>158</v>
      </c>
      <c r="B159" s="5" t="s">
        <v>74</v>
      </c>
      <c r="C159" s="6" t="s">
        <v>197</v>
      </c>
      <c r="D159" s="5" t="s">
        <v>89</v>
      </c>
      <c r="E159" s="7">
        <v>1</v>
      </c>
      <c r="F159" s="7">
        <v>2</v>
      </c>
      <c r="G159" s="7">
        <v>14</v>
      </c>
      <c r="H159" s="7">
        <v>3</v>
      </c>
      <c r="I159" s="5">
        <f t="shared" si="34"/>
        <v>23</v>
      </c>
      <c r="J159" s="5">
        <f t="shared" si="35"/>
        <v>30</v>
      </c>
      <c r="M159" s="5" t="str">
        <f t="shared" si="36"/>
        <v>Washington Capitals</v>
      </c>
      <c r="N159" s="5">
        <f t="shared" si="37"/>
        <v>0</v>
      </c>
      <c r="O159" s="5">
        <f t="shared" si="38"/>
        <v>0</v>
      </c>
    </row>
    <row r="160" spans="1:15" s="5" customFormat="1" x14ac:dyDescent="0.2">
      <c r="A160" s="5">
        <v>159</v>
      </c>
      <c r="B160" s="5" t="s">
        <v>74</v>
      </c>
      <c r="C160" s="6" t="s">
        <v>199</v>
      </c>
      <c r="D160" s="5" t="s">
        <v>89</v>
      </c>
      <c r="E160" s="7">
        <v>0</v>
      </c>
      <c r="F160" s="7">
        <v>0</v>
      </c>
      <c r="G160" s="7">
        <v>11</v>
      </c>
      <c r="H160" s="7">
        <v>5</v>
      </c>
      <c r="I160" s="5">
        <f t="shared" si="34"/>
        <v>5</v>
      </c>
      <c r="J160" s="5">
        <f t="shared" si="35"/>
        <v>10.5</v>
      </c>
      <c r="M160" s="5" t="s">
        <v>90</v>
      </c>
      <c r="N160" s="5">
        <f t="shared" si="37"/>
        <v>0</v>
      </c>
      <c r="O160" s="5">
        <f t="shared" si="38"/>
        <v>0</v>
      </c>
    </row>
    <row r="161" spans="1:15" s="5" customFormat="1" x14ac:dyDescent="0.2">
      <c r="A161" s="5">
        <v>160</v>
      </c>
      <c r="B161" s="5" t="s">
        <v>74</v>
      </c>
      <c r="C161" s="6" t="s">
        <v>202</v>
      </c>
      <c r="D161" s="5" t="s">
        <v>89</v>
      </c>
      <c r="E161" s="7">
        <v>1</v>
      </c>
      <c r="F161" s="7">
        <v>0</v>
      </c>
      <c r="G161" s="7">
        <v>17</v>
      </c>
      <c r="H161" s="7">
        <v>10</v>
      </c>
      <c r="I161" s="5">
        <f t="shared" si="34"/>
        <v>10</v>
      </c>
      <c r="J161" s="5">
        <f t="shared" si="35"/>
        <v>18.5</v>
      </c>
      <c r="M161" s="5" t="str">
        <f t="shared" si="36"/>
        <v>Washington Capitals</v>
      </c>
      <c r="N161" s="5">
        <f t="shared" si="37"/>
        <v>0</v>
      </c>
      <c r="O161" s="5">
        <f t="shared" si="38"/>
        <v>0</v>
      </c>
    </row>
    <row r="162" spans="1:15" s="5" customFormat="1" x14ac:dyDescent="0.2">
      <c r="A162" s="5">
        <v>161</v>
      </c>
      <c r="B162" s="5" t="s">
        <v>74</v>
      </c>
      <c r="C162" s="6" t="s">
        <v>204</v>
      </c>
      <c r="D162" s="5" t="s">
        <v>89</v>
      </c>
      <c r="E162" s="7">
        <v>1</v>
      </c>
      <c r="F162" s="7">
        <v>2</v>
      </c>
      <c r="G162" s="7">
        <v>12</v>
      </c>
      <c r="H162" s="7">
        <v>8</v>
      </c>
      <c r="I162" s="5">
        <f t="shared" si="34"/>
        <v>28</v>
      </c>
      <c r="J162" s="5">
        <f t="shared" si="35"/>
        <v>34</v>
      </c>
      <c r="M162" s="5" t="str">
        <f t="shared" si="36"/>
        <v>Washington Capitals</v>
      </c>
      <c r="N162" s="5">
        <f t="shared" si="37"/>
        <v>0</v>
      </c>
      <c r="O162" s="5">
        <f t="shared" si="38"/>
        <v>0</v>
      </c>
    </row>
    <row r="163" spans="1:15" s="5" customFormat="1" x14ac:dyDescent="0.2">
      <c r="A163" s="5">
        <v>162</v>
      </c>
      <c r="B163" s="5" t="s">
        <v>74</v>
      </c>
      <c r="C163" s="6" t="s">
        <v>206</v>
      </c>
      <c r="D163" s="5" t="s">
        <v>89</v>
      </c>
      <c r="E163" s="7">
        <v>0</v>
      </c>
      <c r="F163" s="7">
        <v>0</v>
      </c>
      <c r="G163" s="7">
        <v>9</v>
      </c>
      <c r="H163" s="7">
        <v>11</v>
      </c>
      <c r="I163" s="5">
        <f t="shared" si="34"/>
        <v>11</v>
      </c>
      <c r="J163" s="5">
        <f t="shared" si="35"/>
        <v>15.5</v>
      </c>
      <c r="M163" s="5" t="s">
        <v>90</v>
      </c>
      <c r="N163" s="5">
        <f t="shared" si="37"/>
        <v>0</v>
      </c>
      <c r="O163" s="5">
        <f t="shared" si="38"/>
        <v>0</v>
      </c>
    </row>
  </sheetData>
  <conditionalFormatting sqref="A1:XFD1">
    <cfRule type="duplicateValues" dxfId="8" priority="1"/>
  </conditionalFormatting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33" r:id="rId28"/>
    <hyperlink ref="C34" r:id="rId29"/>
    <hyperlink ref="C35" r:id="rId30"/>
    <hyperlink ref="C36" r:id="rId31"/>
    <hyperlink ref="C37" r:id="rId32"/>
    <hyperlink ref="C38" r:id="rId33"/>
    <hyperlink ref="C39" r:id="rId34"/>
    <hyperlink ref="C40" r:id="rId35"/>
    <hyperlink ref="C41" r:id="rId36"/>
    <hyperlink ref="C42" r:id="rId37"/>
    <hyperlink ref="C43" r:id="rId38"/>
    <hyperlink ref="C44" r:id="rId39"/>
    <hyperlink ref="C45" r:id="rId40"/>
    <hyperlink ref="C46" r:id="rId41"/>
    <hyperlink ref="C47" r:id="rId42"/>
    <hyperlink ref="C48" r:id="rId43"/>
    <hyperlink ref="C49" r:id="rId44"/>
    <hyperlink ref="C50" r:id="rId45"/>
    <hyperlink ref="C51" r:id="rId46"/>
    <hyperlink ref="C52" r:id="rId47"/>
    <hyperlink ref="C53" r:id="rId48"/>
    <hyperlink ref="C54" r:id="rId49"/>
    <hyperlink ref="C55" r:id="rId50"/>
    <hyperlink ref="C56" r:id="rId51"/>
    <hyperlink ref="C57" r:id="rId52"/>
    <hyperlink ref="C58" r:id="rId53"/>
    <hyperlink ref="C59" r:id="rId54"/>
    <hyperlink ref="C60" r:id="rId55"/>
    <hyperlink ref="C61" r:id="rId56"/>
    <hyperlink ref="C62" r:id="rId57"/>
    <hyperlink ref="C63" r:id="rId58"/>
    <hyperlink ref="C64" r:id="rId59"/>
    <hyperlink ref="C65" r:id="rId60"/>
    <hyperlink ref="C66" r:id="rId61"/>
    <hyperlink ref="C67" r:id="rId62"/>
    <hyperlink ref="C68" r:id="rId63"/>
    <hyperlink ref="C69" r:id="rId64"/>
    <hyperlink ref="C70" r:id="rId65"/>
    <hyperlink ref="C71" r:id="rId66"/>
    <hyperlink ref="C72" r:id="rId67"/>
    <hyperlink ref="C73" r:id="rId68"/>
    <hyperlink ref="C74" r:id="rId69"/>
    <hyperlink ref="C75" r:id="rId70"/>
    <hyperlink ref="C76" r:id="rId71"/>
    <hyperlink ref="C77" r:id="rId72"/>
    <hyperlink ref="C78" r:id="rId73"/>
    <hyperlink ref="C79" r:id="rId74"/>
    <hyperlink ref="C80" r:id="rId75"/>
    <hyperlink ref="C81" r:id="rId76"/>
    <hyperlink ref="C82" r:id="rId77"/>
    <hyperlink ref="C83" r:id="rId78"/>
    <hyperlink ref="C84" r:id="rId79"/>
    <hyperlink ref="C85" r:id="rId80"/>
    <hyperlink ref="C86" r:id="rId81"/>
    <hyperlink ref="C87" r:id="rId82"/>
    <hyperlink ref="C88" r:id="rId83"/>
    <hyperlink ref="C89" r:id="rId84"/>
    <hyperlink ref="C90" r:id="rId85"/>
    <hyperlink ref="C91" r:id="rId86"/>
    <hyperlink ref="C92" r:id="rId87"/>
    <hyperlink ref="C93" r:id="rId88"/>
    <hyperlink ref="C94" r:id="rId89"/>
    <hyperlink ref="C95" r:id="rId90"/>
    <hyperlink ref="C96" r:id="rId91"/>
    <hyperlink ref="C97" r:id="rId92"/>
    <hyperlink ref="C98" r:id="rId93"/>
    <hyperlink ref="C99" r:id="rId94"/>
    <hyperlink ref="C100" r:id="rId95"/>
    <hyperlink ref="C101" r:id="rId96"/>
    <hyperlink ref="C102" r:id="rId97"/>
    <hyperlink ref="C103" r:id="rId98"/>
    <hyperlink ref="C104" r:id="rId99"/>
    <hyperlink ref="C105" r:id="rId100"/>
    <hyperlink ref="C106" r:id="rId101"/>
    <hyperlink ref="C107" r:id="rId102"/>
    <hyperlink ref="C108" r:id="rId103"/>
    <hyperlink ref="C109" r:id="rId104"/>
    <hyperlink ref="C110" r:id="rId105"/>
    <hyperlink ref="C111" r:id="rId106"/>
    <hyperlink ref="C112" r:id="rId107"/>
    <hyperlink ref="C113" r:id="rId108"/>
    <hyperlink ref="C114" r:id="rId109"/>
    <hyperlink ref="C115" r:id="rId110"/>
    <hyperlink ref="C116" r:id="rId111"/>
    <hyperlink ref="C117" r:id="rId112"/>
    <hyperlink ref="C118" r:id="rId113"/>
    <hyperlink ref="C119" r:id="rId114"/>
    <hyperlink ref="C120" r:id="rId115"/>
    <hyperlink ref="C121" r:id="rId116"/>
    <hyperlink ref="C122" r:id="rId117"/>
    <hyperlink ref="C123" r:id="rId118"/>
    <hyperlink ref="C124" r:id="rId119"/>
    <hyperlink ref="C125" r:id="rId120"/>
    <hyperlink ref="C126" r:id="rId121"/>
    <hyperlink ref="C127" r:id="rId122"/>
    <hyperlink ref="C128" r:id="rId123"/>
    <hyperlink ref="C129" r:id="rId124"/>
    <hyperlink ref="C130" r:id="rId125"/>
    <hyperlink ref="C131" r:id="rId126"/>
    <hyperlink ref="C132" r:id="rId127"/>
    <hyperlink ref="C133" r:id="rId128"/>
    <hyperlink ref="C134" r:id="rId129"/>
    <hyperlink ref="C135" r:id="rId130"/>
    <hyperlink ref="C136" r:id="rId131"/>
    <hyperlink ref="C137" r:id="rId132"/>
    <hyperlink ref="C138" r:id="rId133"/>
    <hyperlink ref="C139" r:id="rId134"/>
    <hyperlink ref="C140" r:id="rId135"/>
    <hyperlink ref="C141" r:id="rId136"/>
    <hyperlink ref="C142" r:id="rId137"/>
    <hyperlink ref="C143" r:id="rId138"/>
    <hyperlink ref="C144" r:id="rId139"/>
    <hyperlink ref="C145" r:id="rId140"/>
    <hyperlink ref="C146" r:id="rId141"/>
    <hyperlink ref="C147" r:id="rId142"/>
    <hyperlink ref="C148" r:id="rId143"/>
    <hyperlink ref="C149" r:id="rId144"/>
    <hyperlink ref="C150" r:id="rId145"/>
    <hyperlink ref="C151" r:id="rId146"/>
    <hyperlink ref="C152" r:id="rId147"/>
    <hyperlink ref="C153" r:id="rId148"/>
    <hyperlink ref="C154" r:id="rId149"/>
    <hyperlink ref="C155" r:id="rId150"/>
    <hyperlink ref="C156" r:id="rId151"/>
    <hyperlink ref="C157" r:id="rId152"/>
    <hyperlink ref="C158" r:id="rId153"/>
    <hyperlink ref="C159" r:id="rId154"/>
    <hyperlink ref="C160" r:id="rId155"/>
    <hyperlink ref="C161" r:id="rId156"/>
    <hyperlink ref="C162" r:id="rId157"/>
    <hyperlink ref="C163" r:id="rId158"/>
  </hyperlinks>
  <pageMargins left="0.7" right="0.7" top="0.75" bottom="0.75" header="0.3" footer="0.3"/>
  <drawing r:id="rId15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Team Summary Stats</vt:lpstr>
      <vt:lpstr>Faceoff Stats</vt:lpstr>
      <vt:lpstr>Hits + Giveaways</vt:lpstr>
      <vt:lpstr>Consolidated</vt:lpstr>
      <vt:lpstr>Generated Statistics</vt:lpstr>
      <vt:lpstr>SCFStats</vt:lpstr>
      <vt:lpstr>Season Averages Nashville</vt:lpstr>
      <vt:lpstr>SCFpointsTally</vt:lpstr>
      <vt:lpstr>ModelTallies</vt:lpstr>
      <vt:lpstr>TallyGraph</vt:lpstr>
      <vt:lpstr>Counting</vt:lpstr>
      <vt:lpstr>Legend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Shadi</dc:creator>
  <cp:lastModifiedBy>Shadi</cp:lastModifiedBy>
  <dcterms:created xsi:type="dcterms:W3CDTF">2017-05-20T21:29:42Z</dcterms:created>
  <dcterms:modified xsi:type="dcterms:W3CDTF">2017-06-19T16:20:27Z</dcterms:modified>
</cp:coreProperties>
</file>