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D6C5D778-148E-46BC-A75A-E345846B2C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tive" sheetId="1" r:id="rId1"/>
    <sheet name="parameter_mapping" sheetId="2" r:id="rId2"/>
    <sheet name="parameters" sheetId="3" r:id="rId3"/>
    <sheet name="max_total_installed" sheetId="4" r:id="rId4"/>
    <sheet name="min_total_installed" sheetId="5" r:id="rId5"/>
    <sheet name="max_annual_installed" sheetId="6" r:id="rId6"/>
    <sheet name="min_annual_installed" sheetId="7" r:id="rId7"/>
  </sheets>
  <definedNames>
    <definedName name="_xlnm._FilterDatabase" localSheetId="1" hidden="1">parameter_mapping!$A$1:$V$367</definedName>
    <definedName name="_xlnm._FilterDatabase" localSheetId="2" hidden="1">parameters!$A$1:$AK$455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9" i="3" l="1"/>
  <c r="G409" i="3" s="1"/>
  <c r="H409" i="3" s="1"/>
  <c r="I409" i="3" s="1"/>
  <c r="J409" i="3" s="1"/>
  <c r="K409" i="3" s="1"/>
  <c r="L409" i="3" s="1"/>
  <c r="M409" i="3" s="1"/>
  <c r="N409" i="3" s="1"/>
  <c r="O409" i="3" s="1"/>
  <c r="P409" i="3" s="1"/>
  <c r="Q409" i="3" s="1"/>
  <c r="R409" i="3" s="1"/>
  <c r="S409" i="3" s="1"/>
  <c r="T409" i="3" s="1"/>
  <c r="U409" i="3" s="1"/>
  <c r="V409" i="3" s="1"/>
  <c r="W409" i="3" s="1"/>
  <c r="X409" i="3" s="1"/>
  <c r="Y409" i="3" s="1"/>
  <c r="Z409" i="3" s="1"/>
  <c r="AA409" i="3" s="1"/>
  <c r="AB409" i="3" s="1"/>
  <c r="AC409" i="3" s="1"/>
  <c r="AD409" i="3" s="1"/>
  <c r="AE409" i="3" s="1"/>
  <c r="AF409" i="3" s="1"/>
  <c r="AG409" i="3" s="1"/>
  <c r="AH409" i="3" s="1"/>
  <c r="AI409" i="3" s="1"/>
  <c r="E409" i="3"/>
  <c r="F344" i="3"/>
  <c r="G344" i="3"/>
  <c r="H344" i="3" s="1"/>
  <c r="I344" i="3" s="1"/>
  <c r="J344" i="3" s="1"/>
  <c r="K344" i="3" s="1"/>
  <c r="L344" i="3" s="1"/>
  <c r="M344" i="3" s="1"/>
  <c r="N344" i="3" s="1"/>
  <c r="O344" i="3" s="1"/>
  <c r="P344" i="3" s="1"/>
  <c r="Q344" i="3" s="1"/>
  <c r="R344" i="3" s="1"/>
  <c r="S344" i="3" s="1"/>
  <c r="T344" i="3" s="1"/>
  <c r="U344" i="3" s="1"/>
  <c r="V344" i="3" s="1"/>
  <c r="W344" i="3" s="1"/>
  <c r="X344" i="3" s="1"/>
  <c r="Y344" i="3" s="1"/>
  <c r="Z344" i="3" s="1"/>
  <c r="AA344" i="3" s="1"/>
  <c r="AB344" i="3" s="1"/>
  <c r="AC344" i="3" s="1"/>
  <c r="AD344" i="3" s="1"/>
  <c r="AE344" i="3" s="1"/>
  <c r="AF344" i="3" s="1"/>
  <c r="AG344" i="3" s="1"/>
  <c r="AH344" i="3" s="1"/>
  <c r="AI344" i="3" s="1"/>
  <c r="E344" i="3"/>
  <c r="E380" i="3"/>
  <c r="F380" i="3" s="1"/>
  <c r="G380" i="3" s="1"/>
  <c r="H380" i="3" s="1"/>
  <c r="I380" i="3" s="1"/>
  <c r="J380" i="3" s="1"/>
  <c r="K380" i="3" s="1"/>
  <c r="L380" i="3" s="1"/>
  <c r="M380" i="3" s="1"/>
  <c r="N380" i="3" s="1"/>
  <c r="O380" i="3" s="1"/>
  <c r="P380" i="3" s="1"/>
  <c r="Q380" i="3" s="1"/>
  <c r="R380" i="3" s="1"/>
  <c r="S380" i="3" s="1"/>
  <c r="T380" i="3" s="1"/>
  <c r="U380" i="3" s="1"/>
  <c r="V380" i="3" s="1"/>
  <c r="W380" i="3" s="1"/>
  <c r="X380" i="3" s="1"/>
  <c r="Y380" i="3" s="1"/>
  <c r="Z380" i="3" s="1"/>
  <c r="AA380" i="3" s="1"/>
  <c r="AB380" i="3" s="1"/>
  <c r="AC380" i="3" s="1"/>
  <c r="AD380" i="3" s="1"/>
  <c r="AE380" i="3" s="1"/>
  <c r="AF380" i="3" s="1"/>
  <c r="AG380" i="3" s="1"/>
  <c r="AH380" i="3" s="1"/>
  <c r="AI380" i="3" s="1"/>
  <c r="E371" i="3"/>
  <c r="F371" i="3" s="1"/>
  <c r="G371" i="3" s="1"/>
  <c r="H371" i="3" s="1"/>
  <c r="I371" i="3" s="1"/>
  <c r="J371" i="3" s="1"/>
  <c r="K371" i="3" s="1"/>
  <c r="L371" i="3" s="1"/>
  <c r="M371" i="3" s="1"/>
  <c r="N371" i="3" s="1"/>
  <c r="O371" i="3" s="1"/>
  <c r="P371" i="3" s="1"/>
  <c r="Q371" i="3" s="1"/>
  <c r="R371" i="3" s="1"/>
  <c r="S371" i="3" s="1"/>
  <c r="T371" i="3" s="1"/>
  <c r="U371" i="3" s="1"/>
  <c r="V371" i="3" s="1"/>
  <c r="W371" i="3" s="1"/>
  <c r="X371" i="3" s="1"/>
  <c r="Y371" i="3" s="1"/>
  <c r="Z371" i="3" s="1"/>
  <c r="AA371" i="3" s="1"/>
  <c r="AB371" i="3" s="1"/>
  <c r="AC371" i="3" s="1"/>
  <c r="AD371" i="3" s="1"/>
  <c r="AE371" i="3" s="1"/>
  <c r="AF371" i="3" s="1"/>
  <c r="AG371" i="3" s="1"/>
  <c r="AH371" i="3" s="1"/>
  <c r="AI371" i="3" s="1"/>
  <c r="D371" i="3"/>
  <c r="K343" i="2" l="1"/>
  <c r="G343" i="2"/>
  <c r="E343" i="2"/>
  <c r="C343" i="2"/>
  <c r="AE307" i="3"/>
  <c r="AF307" i="3" s="1"/>
  <c r="AG307" i="3" s="1"/>
  <c r="AH307" i="3" s="1"/>
  <c r="AE308" i="3"/>
  <c r="AF308" i="3" s="1"/>
  <c r="AG308" i="3" s="1"/>
  <c r="AH308" i="3" s="1"/>
  <c r="AE309" i="3"/>
  <c r="AF309" i="3" s="1"/>
  <c r="AG309" i="3" s="1"/>
  <c r="AH309" i="3" s="1"/>
  <c r="AE310" i="3"/>
  <c r="AF310" i="3" s="1"/>
  <c r="AG310" i="3" s="1"/>
  <c r="AH310" i="3" s="1"/>
  <c r="AE311" i="3"/>
  <c r="AF311" i="3" s="1"/>
  <c r="AG311" i="3" s="1"/>
  <c r="AH311" i="3" s="1"/>
  <c r="AE312" i="3"/>
  <c r="AF312" i="3" s="1"/>
  <c r="AG312" i="3" s="1"/>
  <c r="AH312" i="3" s="1"/>
  <c r="AE313" i="3"/>
  <c r="AF313" i="3" s="1"/>
  <c r="AG313" i="3" s="1"/>
  <c r="AH313" i="3" s="1"/>
  <c r="AE314" i="3"/>
  <c r="AF314" i="3" s="1"/>
  <c r="AG314" i="3" s="1"/>
  <c r="AH314" i="3" s="1"/>
  <c r="AE315" i="3"/>
  <c r="AF315" i="3" s="1"/>
  <c r="AG315" i="3" s="1"/>
  <c r="AH315" i="3" s="1"/>
  <c r="AE317" i="3"/>
  <c r="AF317" i="3" s="1"/>
  <c r="AG317" i="3" s="1"/>
  <c r="AH317" i="3" s="1"/>
  <c r="AE318" i="3"/>
  <c r="AF318" i="3" s="1"/>
  <c r="AG318" i="3" s="1"/>
  <c r="AH318" i="3" s="1"/>
  <c r="AE319" i="3"/>
  <c r="AF319" i="3" s="1"/>
  <c r="AG319" i="3" s="1"/>
  <c r="AH319" i="3" s="1"/>
  <c r="AE321" i="3"/>
  <c r="AF321" i="3" s="1"/>
  <c r="AG321" i="3" s="1"/>
  <c r="AH321" i="3" s="1"/>
  <c r="AE327" i="3"/>
  <c r="AF327" i="3" s="1"/>
  <c r="AG327" i="3" s="1"/>
  <c r="AH327" i="3" s="1"/>
  <c r="AE328" i="3"/>
  <c r="AF328" i="3" s="1"/>
  <c r="AG328" i="3" s="1"/>
  <c r="AH328" i="3" s="1"/>
  <c r="AE329" i="3"/>
  <c r="AF329" i="3" s="1"/>
  <c r="AG329" i="3" s="1"/>
  <c r="AH329" i="3" s="1"/>
  <c r="AE343" i="3"/>
  <c r="AF343" i="3" s="1"/>
  <c r="AG343" i="3" s="1"/>
  <c r="AH343" i="3" s="1"/>
  <c r="AE345" i="3"/>
  <c r="AF345" i="3" s="1"/>
  <c r="AG345" i="3" s="1"/>
  <c r="AH345" i="3" s="1"/>
  <c r="AE346" i="3"/>
  <c r="AF346" i="3" s="1"/>
  <c r="AG346" i="3" s="1"/>
  <c r="AH346" i="3" s="1"/>
  <c r="AE347" i="3"/>
  <c r="AF347" i="3" s="1"/>
  <c r="AG347" i="3" s="1"/>
  <c r="AH347" i="3" s="1"/>
  <c r="AE348" i="3"/>
  <c r="AF348" i="3" s="1"/>
  <c r="AG348" i="3" s="1"/>
  <c r="AH348" i="3" s="1"/>
  <c r="AE349" i="3"/>
  <c r="AF349" i="3" s="1"/>
  <c r="AG349" i="3" s="1"/>
  <c r="AH349" i="3" s="1"/>
  <c r="AE350" i="3"/>
  <c r="AF350" i="3" s="1"/>
  <c r="AG350" i="3" s="1"/>
  <c r="AH350" i="3" s="1"/>
  <c r="AE351" i="3"/>
  <c r="AF351" i="3" s="1"/>
  <c r="AG351" i="3" s="1"/>
  <c r="AH351" i="3" s="1"/>
  <c r="AE356" i="3"/>
  <c r="AF356" i="3" s="1"/>
  <c r="AG356" i="3" s="1"/>
  <c r="AH356" i="3" s="1"/>
  <c r="AE357" i="3"/>
  <c r="AF357" i="3" s="1"/>
  <c r="AG357" i="3" s="1"/>
  <c r="AH357" i="3" s="1"/>
  <c r="AE358" i="3"/>
  <c r="AF358" i="3" s="1"/>
  <c r="AG358" i="3" s="1"/>
  <c r="AH358" i="3" s="1"/>
  <c r="AE362" i="3"/>
  <c r="AF362" i="3" s="1"/>
  <c r="AG362" i="3" s="1"/>
  <c r="AH362" i="3" s="1"/>
  <c r="AE363" i="3"/>
  <c r="AF363" i="3" s="1"/>
  <c r="AG363" i="3" s="1"/>
  <c r="AH363" i="3" s="1"/>
  <c r="AE364" i="3"/>
  <c r="AF364" i="3" s="1"/>
  <c r="AG364" i="3" s="1"/>
  <c r="AH364" i="3" s="1"/>
  <c r="AE368" i="3"/>
  <c r="AF368" i="3" s="1"/>
  <c r="AG368" i="3" s="1"/>
  <c r="AH368" i="3" s="1"/>
  <c r="AE369" i="3"/>
  <c r="AF369" i="3" s="1"/>
  <c r="AG369" i="3" s="1"/>
  <c r="AH369" i="3" s="1"/>
  <c r="AE370" i="3"/>
  <c r="AF370" i="3" s="1"/>
  <c r="AG370" i="3" s="1"/>
  <c r="AH370" i="3" s="1"/>
  <c r="AE372" i="3"/>
  <c r="AF372" i="3" s="1"/>
  <c r="AG372" i="3" s="1"/>
  <c r="AH372" i="3" s="1"/>
  <c r="AE373" i="3"/>
  <c r="AF373" i="3" s="1"/>
  <c r="AG373" i="3" s="1"/>
  <c r="AH373" i="3" s="1"/>
  <c r="AE374" i="3"/>
  <c r="AF374" i="3" s="1"/>
  <c r="AG374" i="3" s="1"/>
  <c r="AH374" i="3" s="1"/>
  <c r="AE375" i="3"/>
  <c r="AF375" i="3" s="1"/>
  <c r="AG375" i="3" s="1"/>
  <c r="AH375" i="3" s="1"/>
  <c r="AE376" i="3"/>
  <c r="AF376" i="3" s="1"/>
  <c r="AG376" i="3" s="1"/>
  <c r="AH376" i="3" s="1"/>
  <c r="AE377" i="3"/>
  <c r="AF377" i="3" s="1"/>
  <c r="AG377" i="3" s="1"/>
  <c r="AH377" i="3" s="1"/>
  <c r="AE378" i="3"/>
  <c r="AF378" i="3" s="1"/>
  <c r="AG378" i="3" s="1"/>
  <c r="AH378" i="3" s="1"/>
  <c r="AE379" i="3"/>
  <c r="AF379" i="3" s="1"/>
  <c r="AG379" i="3" s="1"/>
  <c r="AH379" i="3" s="1"/>
  <c r="AE381" i="3"/>
  <c r="AF381" i="3" s="1"/>
  <c r="AG381" i="3" s="1"/>
  <c r="AH381" i="3" s="1"/>
  <c r="AE382" i="3"/>
  <c r="AF382" i="3" s="1"/>
  <c r="AG382" i="3" s="1"/>
  <c r="AH382" i="3" s="1"/>
  <c r="AE383" i="3"/>
  <c r="AF383" i="3" s="1"/>
  <c r="AG383" i="3" s="1"/>
  <c r="AH383" i="3" s="1"/>
  <c r="AE384" i="3"/>
  <c r="AF384" i="3" s="1"/>
  <c r="AG384" i="3" s="1"/>
  <c r="AH384" i="3" s="1"/>
  <c r="AE385" i="3"/>
  <c r="AF385" i="3" s="1"/>
  <c r="AG385" i="3" s="1"/>
  <c r="AH385" i="3" s="1"/>
  <c r="AE386" i="3"/>
  <c r="AF386" i="3" s="1"/>
  <c r="AG386" i="3" s="1"/>
  <c r="AH386" i="3" s="1"/>
  <c r="AE387" i="3"/>
  <c r="AF387" i="3" s="1"/>
  <c r="AG387" i="3" s="1"/>
  <c r="AH387" i="3" s="1"/>
  <c r="AE389" i="3"/>
  <c r="AF389" i="3" s="1"/>
  <c r="AG389" i="3" s="1"/>
  <c r="AH389" i="3" s="1"/>
  <c r="AE390" i="3"/>
  <c r="AF390" i="3" s="1"/>
  <c r="AG390" i="3" s="1"/>
  <c r="AH390" i="3" s="1"/>
  <c r="AE391" i="3"/>
  <c r="AF391" i="3" s="1"/>
  <c r="AG391" i="3" s="1"/>
  <c r="AH391" i="3" s="1"/>
  <c r="AE392" i="3"/>
  <c r="AF392" i="3" s="1"/>
  <c r="AG392" i="3" s="1"/>
  <c r="AH392" i="3" s="1"/>
  <c r="AE393" i="3"/>
  <c r="AF393" i="3" s="1"/>
  <c r="AG393" i="3" s="1"/>
  <c r="AH393" i="3" s="1"/>
  <c r="AE394" i="3"/>
  <c r="AF394" i="3" s="1"/>
  <c r="AG394" i="3" s="1"/>
  <c r="AH394" i="3" s="1"/>
  <c r="AE395" i="3"/>
  <c r="AF395" i="3" s="1"/>
  <c r="AG395" i="3" s="1"/>
  <c r="AH395" i="3" s="1"/>
  <c r="AE396" i="3"/>
  <c r="AF396" i="3" s="1"/>
  <c r="AG396" i="3" s="1"/>
  <c r="AH396" i="3" s="1"/>
  <c r="AE397" i="3"/>
  <c r="AF397" i="3" s="1"/>
  <c r="AG397" i="3" s="1"/>
  <c r="AH397" i="3" s="1"/>
  <c r="AE398" i="3"/>
  <c r="AF398" i="3" s="1"/>
  <c r="AG398" i="3" s="1"/>
  <c r="AH398" i="3" s="1"/>
  <c r="AE399" i="3"/>
  <c r="AF399" i="3" s="1"/>
  <c r="AG399" i="3" s="1"/>
  <c r="AH399" i="3" s="1"/>
  <c r="AE400" i="3"/>
  <c r="AF400" i="3" s="1"/>
  <c r="AG400" i="3" s="1"/>
  <c r="AH400" i="3" s="1"/>
  <c r="AE401" i="3"/>
  <c r="AF401" i="3" s="1"/>
  <c r="AG401" i="3" s="1"/>
  <c r="AH401" i="3" s="1"/>
  <c r="AE402" i="3"/>
  <c r="AF402" i="3" s="1"/>
  <c r="AG402" i="3" s="1"/>
  <c r="AH402" i="3" s="1"/>
  <c r="AE403" i="3"/>
  <c r="AF403" i="3" s="1"/>
  <c r="AG403" i="3" s="1"/>
  <c r="AH403" i="3" s="1"/>
  <c r="AE404" i="3"/>
  <c r="AF404" i="3" s="1"/>
  <c r="AG404" i="3" s="1"/>
  <c r="AH404" i="3" s="1"/>
  <c r="AE405" i="3"/>
  <c r="AF405" i="3" s="1"/>
  <c r="AG405" i="3" s="1"/>
  <c r="AH405" i="3" s="1"/>
  <c r="AE406" i="3"/>
  <c r="AF406" i="3" s="1"/>
  <c r="AG406" i="3" s="1"/>
  <c r="AH406" i="3" s="1"/>
  <c r="AE407" i="3"/>
  <c r="AF407" i="3" s="1"/>
  <c r="AG407" i="3" s="1"/>
  <c r="AH407" i="3" s="1"/>
  <c r="AE408" i="3"/>
  <c r="AF408" i="3" s="1"/>
  <c r="AG408" i="3" s="1"/>
  <c r="AH408" i="3" s="1"/>
  <c r="AE410" i="3"/>
  <c r="AF410" i="3" s="1"/>
  <c r="AG410" i="3" s="1"/>
  <c r="AH410" i="3" s="1"/>
  <c r="AE411" i="3"/>
  <c r="AF411" i="3" s="1"/>
  <c r="AG411" i="3" s="1"/>
  <c r="AH411" i="3" s="1"/>
  <c r="AE412" i="3"/>
  <c r="AF412" i="3"/>
  <c r="AG412" i="3" s="1"/>
  <c r="AH412" i="3" s="1"/>
  <c r="AE414" i="3"/>
  <c r="AF414" i="3" s="1"/>
  <c r="AG414" i="3" s="1"/>
  <c r="AH414" i="3" s="1"/>
  <c r="AE415" i="3"/>
  <c r="AF415" i="3" s="1"/>
  <c r="AG415" i="3" s="1"/>
  <c r="AH415" i="3" s="1"/>
  <c r="AE416" i="3"/>
  <c r="AF416" i="3" s="1"/>
  <c r="AG416" i="3" s="1"/>
  <c r="AH416" i="3" s="1"/>
  <c r="AE417" i="3"/>
  <c r="AF417" i="3" s="1"/>
  <c r="AG417" i="3" s="1"/>
  <c r="AH417" i="3" s="1"/>
  <c r="AE420" i="3"/>
  <c r="AF420" i="3" s="1"/>
  <c r="AG420" i="3" s="1"/>
  <c r="AH420" i="3" s="1"/>
  <c r="AE421" i="3"/>
  <c r="AF421" i="3" s="1"/>
  <c r="AG421" i="3" s="1"/>
  <c r="AH421" i="3" s="1"/>
  <c r="AE306" i="3"/>
  <c r="AF306" i="3" s="1"/>
  <c r="AG306" i="3" s="1"/>
  <c r="AH306" i="3" s="1"/>
  <c r="Z307" i="3"/>
  <c r="AA307" i="3" s="1"/>
  <c r="AB307" i="3" s="1"/>
  <c r="AC307" i="3" s="1"/>
  <c r="Z308" i="3"/>
  <c r="AA308" i="3" s="1"/>
  <c r="AB308" i="3" s="1"/>
  <c r="AC308" i="3" s="1"/>
  <c r="Z309" i="3"/>
  <c r="AA309" i="3" s="1"/>
  <c r="AB309" i="3" s="1"/>
  <c r="AC309" i="3" s="1"/>
  <c r="Z310" i="3"/>
  <c r="AA310" i="3" s="1"/>
  <c r="AB310" i="3" s="1"/>
  <c r="AC310" i="3" s="1"/>
  <c r="Z311" i="3"/>
  <c r="AA311" i="3" s="1"/>
  <c r="AB311" i="3" s="1"/>
  <c r="AC311" i="3" s="1"/>
  <c r="Z312" i="3"/>
  <c r="AA312" i="3" s="1"/>
  <c r="AB312" i="3" s="1"/>
  <c r="AC312" i="3" s="1"/>
  <c r="Z313" i="3"/>
  <c r="AA313" i="3" s="1"/>
  <c r="AB313" i="3" s="1"/>
  <c r="AC313" i="3" s="1"/>
  <c r="Z314" i="3"/>
  <c r="AA314" i="3" s="1"/>
  <c r="AB314" i="3" s="1"/>
  <c r="AC314" i="3" s="1"/>
  <c r="Z315" i="3"/>
  <c r="AA315" i="3" s="1"/>
  <c r="AB315" i="3" s="1"/>
  <c r="AC315" i="3" s="1"/>
  <c r="Z317" i="3"/>
  <c r="AA317" i="3" s="1"/>
  <c r="AB317" i="3" s="1"/>
  <c r="AC317" i="3" s="1"/>
  <c r="Z318" i="3"/>
  <c r="AA318" i="3" s="1"/>
  <c r="AB318" i="3" s="1"/>
  <c r="AC318" i="3" s="1"/>
  <c r="Z319" i="3"/>
  <c r="AA319" i="3" s="1"/>
  <c r="AB319" i="3" s="1"/>
  <c r="AC319" i="3" s="1"/>
  <c r="Z321" i="3"/>
  <c r="AA321" i="3" s="1"/>
  <c r="AB321" i="3" s="1"/>
  <c r="AC321" i="3" s="1"/>
  <c r="Z327" i="3"/>
  <c r="AA327" i="3" s="1"/>
  <c r="AB327" i="3" s="1"/>
  <c r="AC327" i="3" s="1"/>
  <c r="Z328" i="3"/>
  <c r="AA328" i="3" s="1"/>
  <c r="AB328" i="3" s="1"/>
  <c r="AC328" i="3" s="1"/>
  <c r="Z329" i="3"/>
  <c r="AA329" i="3" s="1"/>
  <c r="AB329" i="3" s="1"/>
  <c r="AC329" i="3" s="1"/>
  <c r="Z343" i="3"/>
  <c r="AA343" i="3" s="1"/>
  <c r="AB343" i="3" s="1"/>
  <c r="AC343" i="3" s="1"/>
  <c r="Z345" i="3"/>
  <c r="AA345" i="3" s="1"/>
  <c r="AB345" i="3" s="1"/>
  <c r="AC345" i="3" s="1"/>
  <c r="Z346" i="3"/>
  <c r="AA346" i="3" s="1"/>
  <c r="AB346" i="3" s="1"/>
  <c r="AC346" i="3" s="1"/>
  <c r="Z347" i="3"/>
  <c r="AA347" i="3" s="1"/>
  <c r="AB347" i="3" s="1"/>
  <c r="AC347" i="3" s="1"/>
  <c r="Z348" i="3"/>
  <c r="AA348" i="3" s="1"/>
  <c r="AB348" i="3" s="1"/>
  <c r="AC348" i="3" s="1"/>
  <c r="Z349" i="3"/>
  <c r="AA349" i="3" s="1"/>
  <c r="AB349" i="3" s="1"/>
  <c r="AC349" i="3" s="1"/>
  <c r="Z350" i="3"/>
  <c r="AA350" i="3" s="1"/>
  <c r="AB350" i="3" s="1"/>
  <c r="AC350" i="3" s="1"/>
  <c r="Z351" i="3"/>
  <c r="AA351" i="3" s="1"/>
  <c r="AB351" i="3" s="1"/>
  <c r="AC351" i="3" s="1"/>
  <c r="Z356" i="3"/>
  <c r="AA356" i="3" s="1"/>
  <c r="AB356" i="3" s="1"/>
  <c r="AC356" i="3" s="1"/>
  <c r="Z357" i="3"/>
  <c r="AA357" i="3" s="1"/>
  <c r="AB357" i="3" s="1"/>
  <c r="AC357" i="3" s="1"/>
  <c r="Z358" i="3"/>
  <c r="AA358" i="3" s="1"/>
  <c r="AB358" i="3" s="1"/>
  <c r="AC358" i="3" s="1"/>
  <c r="Z362" i="3"/>
  <c r="AA362" i="3" s="1"/>
  <c r="AB362" i="3" s="1"/>
  <c r="AC362" i="3" s="1"/>
  <c r="Z363" i="3"/>
  <c r="AA363" i="3" s="1"/>
  <c r="AB363" i="3" s="1"/>
  <c r="AC363" i="3" s="1"/>
  <c r="Z364" i="3"/>
  <c r="AA364" i="3" s="1"/>
  <c r="AB364" i="3" s="1"/>
  <c r="AC364" i="3" s="1"/>
  <c r="Z368" i="3"/>
  <c r="AA368" i="3" s="1"/>
  <c r="AB368" i="3" s="1"/>
  <c r="AC368" i="3" s="1"/>
  <c r="Z369" i="3"/>
  <c r="AA369" i="3" s="1"/>
  <c r="AB369" i="3" s="1"/>
  <c r="AC369" i="3" s="1"/>
  <c r="Z370" i="3"/>
  <c r="AA370" i="3" s="1"/>
  <c r="AB370" i="3" s="1"/>
  <c r="AC370" i="3" s="1"/>
  <c r="Z372" i="3"/>
  <c r="AA372" i="3" s="1"/>
  <c r="AB372" i="3" s="1"/>
  <c r="AC372" i="3" s="1"/>
  <c r="Z373" i="3"/>
  <c r="AA373" i="3" s="1"/>
  <c r="AB373" i="3" s="1"/>
  <c r="AC373" i="3" s="1"/>
  <c r="Z374" i="3"/>
  <c r="AA374" i="3" s="1"/>
  <c r="AB374" i="3" s="1"/>
  <c r="AC374" i="3" s="1"/>
  <c r="Z375" i="3"/>
  <c r="AA375" i="3" s="1"/>
  <c r="AB375" i="3" s="1"/>
  <c r="AC375" i="3" s="1"/>
  <c r="Z376" i="3"/>
  <c r="AA376" i="3" s="1"/>
  <c r="AB376" i="3" s="1"/>
  <c r="AC376" i="3" s="1"/>
  <c r="Z377" i="3"/>
  <c r="AA377" i="3" s="1"/>
  <c r="AB377" i="3" s="1"/>
  <c r="AC377" i="3" s="1"/>
  <c r="Z378" i="3"/>
  <c r="AA378" i="3" s="1"/>
  <c r="AB378" i="3" s="1"/>
  <c r="AC378" i="3" s="1"/>
  <c r="Z379" i="3"/>
  <c r="AA379" i="3" s="1"/>
  <c r="AB379" i="3" s="1"/>
  <c r="AC379" i="3" s="1"/>
  <c r="Z381" i="3"/>
  <c r="AA381" i="3" s="1"/>
  <c r="AB381" i="3" s="1"/>
  <c r="AC381" i="3" s="1"/>
  <c r="Z382" i="3"/>
  <c r="AA382" i="3" s="1"/>
  <c r="AB382" i="3" s="1"/>
  <c r="AC382" i="3" s="1"/>
  <c r="Z383" i="3"/>
  <c r="AA383" i="3" s="1"/>
  <c r="AB383" i="3" s="1"/>
  <c r="AC383" i="3" s="1"/>
  <c r="Z384" i="3"/>
  <c r="AA384" i="3" s="1"/>
  <c r="AB384" i="3" s="1"/>
  <c r="AC384" i="3" s="1"/>
  <c r="Z385" i="3"/>
  <c r="AA385" i="3" s="1"/>
  <c r="AB385" i="3" s="1"/>
  <c r="AC385" i="3" s="1"/>
  <c r="Z386" i="3"/>
  <c r="AA386" i="3" s="1"/>
  <c r="AB386" i="3" s="1"/>
  <c r="AC386" i="3" s="1"/>
  <c r="Z387" i="3"/>
  <c r="AA387" i="3" s="1"/>
  <c r="AB387" i="3" s="1"/>
  <c r="AC387" i="3" s="1"/>
  <c r="Z389" i="3"/>
  <c r="AA389" i="3" s="1"/>
  <c r="AB389" i="3" s="1"/>
  <c r="AC389" i="3" s="1"/>
  <c r="Z390" i="3"/>
  <c r="AA390" i="3" s="1"/>
  <c r="AB390" i="3" s="1"/>
  <c r="AC390" i="3" s="1"/>
  <c r="Z391" i="3"/>
  <c r="AA391" i="3" s="1"/>
  <c r="AB391" i="3" s="1"/>
  <c r="AC391" i="3" s="1"/>
  <c r="Z392" i="3"/>
  <c r="AA392" i="3" s="1"/>
  <c r="AB392" i="3" s="1"/>
  <c r="AC392" i="3" s="1"/>
  <c r="Z393" i="3"/>
  <c r="AA393" i="3" s="1"/>
  <c r="AB393" i="3" s="1"/>
  <c r="AC393" i="3" s="1"/>
  <c r="Z394" i="3"/>
  <c r="AA394" i="3" s="1"/>
  <c r="AB394" i="3" s="1"/>
  <c r="AC394" i="3" s="1"/>
  <c r="Z395" i="3"/>
  <c r="AA395" i="3" s="1"/>
  <c r="AB395" i="3" s="1"/>
  <c r="AC395" i="3" s="1"/>
  <c r="Z396" i="3"/>
  <c r="AA396" i="3" s="1"/>
  <c r="AB396" i="3" s="1"/>
  <c r="AC396" i="3" s="1"/>
  <c r="Z397" i="3"/>
  <c r="AA397" i="3" s="1"/>
  <c r="AB397" i="3" s="1"/>
  <c r="AC397" i="3" s="1"/>
  <c r="Z398" i="3"/>
  <c r="AA398" i="3" s="1"/>
  <c r="AB398" i="3" s="1"/>
  <c r="AC398" i="3" s="1"/>
  <c r="Z399" i="3"/>
  <c r="AA399" i="3" s="1"/>
  <c r="AB399" i="3" s="1"/>
  <c r="AC399" i="3" s="1"/>
  <c r="Z400" i="3"/>
  <c r="AA400" i="3" s="1"/>
  <c r="AB400" i="3" s="1"/>
  <c r="AC400" i="3" s="1"/>
  <c r="Z401" i="3"/>
  <c r="AA401" i="3" s="1"/>
  <c r="AB401" i="3" s="1"/>
  <c r="AC401" i="3" s="1"/>
  <c r="Z402" i="3"/>
  <c r="AA402" i="3" s="1"/>
  <c r="AB402" i="3" s="1"/>
  <c r="AC402" i="3" s="1"/>
  <c r="Z403" i="3"/>
  <c r="AA403" i="3" s="1"/>
  <c r="AB403" i="3" s="1"/>
  <c r="AC403" i="3" s="1"/>
  <c r="Z404" i="3"/>
  <c r="AA404" i="3" s="1"/>
  <c r="AB404" i="3" s="1"/>
  <c r="AC404" i="3" s="1"/>
  <c r="Z405" i="3"/>
  <c r="AA405" i="3" s="1"/>
  <c r="AB405" i="3" s="1"/>
  <c r="AC405" i="3" s="1"/>
  <c r="Z406" i="3"/>
  <c r="AA406" i="3" s="1"/>
  <c r="AB406" i="3" s="1"/>
  <c r="AC406" i="3" s="1"/>
  <c r="Z407" i="3"/>
  <c r="AA407" i="3" s="1"/>
  <c r="AB407" i="3" s="1"/>
  <c r="AC407" i="3" s="1"/>
  <c r="Z408" i="3"/>
  <c r="AA408" i="3" s="1"/>
  <c r="AB408" i="3" s="1"/>
  <c r="AC408" i="3" s="1"/>
  <c r="Z410" i="3"/>
  <c r="AA410" i="3" s="1"/>
  <c r="AB410" i="3" s="1"/>
  <c r="AC410" i="3" s="1"/>
  <c r="Z411" i="3"/>
  <c r="AA411" i="3" s="1"/>
  <c r="AB411" i="3" s="1"/>
  <c r="AC411" i="3" s="1"/>
  <c r="Z412" i="3"/>
  <c r="AA412" i="3" s="1"/>
  <c r="AB412" i="3" s="1"/>
  <c r="AC412" i="3" s="1"/>
  <c r="Z414" i="3"/>
  <c r="AA414" i="3" s="1"/>
  <c r="AB414" i="3" s="1"/>
  <c r="AC414" i="3" s="1"/>
  <c r="Z415" i="3"/>
  <c r="AA415" i="3" s="1"/>
  <c r="AB415" i="3" s="1"/>
  <c r="AC415" i="3" s="1"/>
  <c r="Z416" i="3"/>
  <c r="AA416" i="3" s="1"/>
  <c r="AB416" i="3" s="1"/>
  <c r="AC416" i="3" s="1"/>
  <c r="Z417" i="3"/>
  <c r="AA417" i="3" s="1"/>
  <c r="AB417" i="3" s="1"/>
  <c r="AC417" i="3" s="1"/>
  <c r="Z420" i="3"/>
  <c r="AA420" i="3" s="1"/>
  <c r="AB420" i="3" s="1"/>
  <c r="AC420" i="3" s="1"/>
  <c r="Z421" i="3"/>
  <c r="AA421" i="3" s="1"/>
  <c r="AB421" i="3" s="1"/>
  <c r="AC421" i="3" s="1"/>
  <c r="Z306" i="3"/>
  <c r="AA306" i="3" s="1"/>
  <c r="AB306" i="3" s="1"/>
  <c r="AC306" i="3" s="1"/>
  <c r="U307" i="3"/>
  <c r="V307" i="3" s="1"/>
  <c r="W307" i="3" s="1"/>
  <c r="X307" i="3" s="1"/>
  <c r="U308" i="3"/>
  <c r="V308" i="3" s="1"/>
  <c r="W308" i="3" s="1"/>
  <c r="X308" i="3" s="1"/>
  <c r="U309" i="3"/>
  <c r="V309" i="3" s="1"/>
  <c r="W309" i="3" s="1"/>
  <c r="X309" i="3" s="1"/>
  <c r="U310" i="3"/>
  <c r="V310" i="3" s="1"/>
  <c r="W310" i="3" s="1"/>
  <c r="X310" i="3" s="1"/>
  <c r="U311" i="3"/>
  <c r="V311" i="3" s="1"/>
  <c r="W311" i="3" s="1"/>
  <c r="X311" i="3" s="1"/>
  <c r="U312" i="3"/>
  <c r="V312" i="3" s="1"/>
  <c r="W312" i="3" s="1"/>
  <c r="X312" i="3" s="1"/>
  <c r="U313" i="3"/>
  <c r="V313" i="3" s="1"/>
  <c r="W313" i="3" s="1"/>
  <c r="X313" i="3" s="1"/>
  <c r="U314" i="3"/>
  <c r="V314" i="3" s="1"/>
  <c r="W314" i="3" s="1"/>
  <c r="X314" i="3" s="1"/>
  <c r="U315" i="3"/>
  <c r="V315" i="3" s="1"/>
  <c r="W315" i="3" s="1"/>
  <c r="X315" i="3" s="1"/>
  <c r="U317" i="3"/>
  <c r="V317" i="3" s="1"/>
  <c r="W317" i="3" s="1"/>
  <c r="X317" i="3" s="1"/>
  <c r="U318" i="3"/>
  <c r="V318" i="3" s="1"/>
  <c r="W318" i="3" s="1"/>
  <c r="X318" i="3" s="1"/>
  <c r="U319" i="3"/>
  <c r="V319" i="3" s="1"/>
  <c r="W319" i="3" s="1"/>
  <c r="X319" i="3" s="1"/>
  <c r="U321" i="3"/>
  <c r="V321" i="3" s="1"/>
  <c r="W321" i="3" s="1"/>
  <c r="X321" i="3" s="1"/>
  <c r="U327" i="3"/>
  <c r="V327" i="3" s="1"/>
  <c r="W327" i="3" s="1"/>
  <c r="X327" i="3" s="1"/>
  <c r="U328" i="3"/>
  <c r="V328" i="3" s="1"/>
  <c r="W328" i="3" s="1"/>
  <c r="X328" i="3" s="1"/>
  <c r="U329" i="3"/>
  <c r="V329" i="3" s="1"/>
  <c r="W329" i="3" s="1"/>
  <c r="X329" i="3" s="1"/>
  <c r="U343" i="3"/>
  <c r="V343" i="3" s="1"/>
  <c r="W343" i="3" s="1"/>
  <c r="X343" i="3" s="1"/>
  <c r="U345" i="3"/>
  <c r="V345" i="3" s="1"/>
  <c r="W345" i="3" s="1"/>
  <c r="X345" i="3" s="1"/>
  <c r="U346" i="3"/>
  <c r="V346" i="3" s="1"/>
  <c r="W346" i="3" s="1"/>
  <c r="X346" i="3" s="1"/>
  <c r="U347" i="3"/>
  <c r="V347" i="3" s="1"/>
  <c r="W347" i="3" s="1"/>
  <c r="X347" i="3" s="1"/>
  <c r="U348" i="3"/>
  <c r="V348" i="3" s="1"/>
  <c r="W348" i="3" s="1"/>
  <c r="X348" i="3" s="1"/>
  <c r="U349" i="3"/>
  <c r="V349" i="3" s="1"/>
  <c r="W349" i="3" s="1"/>
  <c r="X349" i="3" s="1"/>
  <c r="U350" i="3"/>
  <c r="V350" i="3" s="1"/>
  <c r="W350" i="3" s="1"/>
  <c r="X350" i="3" s="1"/>
  <c r="U351" i="3"/>
  <c r="V351" i="3" s="1"/>
  <c r="W351" i="3" s="1"/>
  <c r="X351" i="3" s="1"/>
  <c r="U356" i="3"/>
  <c r="V356" i="3" s="1"/>
  <c r="W356" i="3" s="1"/>
  <c r="X356" i="3" s="1"/>
  <c r="U357" i="3"/>
  <c r="V357" i="3" s="1"/>
  <c r="W357" i="3" s="1"/>
  <c r="X357" i="3" s="1"/>
  <c r="U358" i="3"/>
  <c r="V358" i="3" s="1"/>
  <c r="W358" i="3" s="1"/>
  <c r="X358" i="3" s="1"/>
  <c r="U362" i="3"/>
  <c r="V362" i="3" s="1"/>
  <c r="W362" i="3" s="1"/>
  <c r="X362" i="3" s="1"/>
  <c r="U363" i="3"/>
  <c r="V363" i="3" s="1"/>
  <c r="W363" i="3" s="1"/>
  <c r="X363" i="3" s="1"/>
  <c r="U364" i="3"/>
  <c r="V364" i="3" s="1"/>
  <c r="W364" i="3" s="1"/>
  <c r="X364" i="3" s="1"/>
  <c r="U368" i="3"/>
  <c r="V368" i="3" s="1"/>
  <c r="W368" i="3" s="1"/>
  <c r="X368" i="3" s="1"/>
  <c r="U369" i="3"/>
  <c r="V369" i="3" s="1"/>
  <c r="W369" i="3" s="1"/>
  <c r="X369" i="3" s="1"/>
  <c r="U370" i="3"/>
  <c r="V370" i="3" s="1"/>
  <c r="W370" i="3" s="1"/>
  <c r="X370" i="3" s="1"/>
  <c r="U372" i="3"/>
  <c r="V372" i="3" s="1"/>
  <c r="W372" i="3" s="1"/>
  <c r="X372" i="3" s="1"/>
  <c r="U373" i="3"/>
  <c r="V373" i="3" s="1"/>
  <c r="W373" i="3" s="1"/>
  <c r="X373" i="3" s="1"/>
  <c r="U374" i="3"/>
  <c r="V374" i="3" s="1"/>
  <c r="W374" i="3" s="1"/>
  <c r="X374" i="3" s="1"/>
  <c r="U375" i="3"/>
  <c r="V375" i="3" s="1"/>
  <c r="W375" i="3" s="1"/>
  <c r="X375" i="3" s="1"/>
  <c r="U376" i="3"/>
  <c r="V376" i="3" s="1"/>
  <c r="W376" i="3" s="1"/>
  <c r="X376" i="3" s="1"/>
  <c r="U377" i="3"/>
  <c r="V377" i="3" s="1"/>
  <c r="W377" i="3" s="1"/>
  <c r="X377" i="3" s="1"/>
  <c r="U378" i="3"/>
  <c r="V378" i="3" s="1"/>
  <c r="W378" i="3" s="1"/>
  <c r="X378" i="3" s="1"/>
  <c r="U379" i="3"/>
  <c r="V379" i="3" s="1"/>
  <c r="W379" i="3" s="1"/>
  <c r="X379" i="3" s="1"/>
  <c r="U381" i="3"/>
  <c r="V381" i="3" s="1"/>
  <c r="W381" i="3" s="1"/>
  <c r="X381" i="3" s="1"/>
  <c r="U382" i="3"/>
  <c r="V382" i="3" s="1"/>
  <c r="W382" i="3" s="1"/>
  <c r="X382" i="3" s="1"/>
  <c r="U383" i="3"/>
  <c r="V383" i="3" s="1"/>
  <c r="W383" i="3" s="1"/>
  <c r="X383" i="3" s="1"/>
  <c r="U384" i="3"/>
  <c r="V384" i="3" s="1"/>
  <c r="W384" i="3" s="1"/>
  <c r="X384" i="3" s="1"/>
  <c r="U385" i="3"/>
  <c r="V385" i="3" s="1"/>
  <c r="W385" i="3" s="1"/>
  <c r="X385" i="3" s="1"/>
  <c r="U386" i="3"/>
  <c r="V386" i="3" s="1"/>
  <c r="W386" i="3" s="1"/>
  <c r="X386" i="3" s="1"/>
  <c r="U387" i="3"/>
  <c r="V387" i="3" s="1"/>
  <c r="W387" i="3" s="1"/>
  <c r="X387" i="3" s="1"/>
  <c r="U389" i="3"/>
  <c r="V389" i="3" s="1"/>
  <c r="W389" i="3" s="1"/>
  <c r="X389" i="3" s="1"/>
  <c r="U390" i="3"/>
  <c r="V390" i="3" s="1"/>
  <c r="W390" i="3" s="1"/>
  <c r="X390" i="3" s="1"/>
  <c r="U391" i="3"/>
  <c r="V391" i="3" s="1"/>
  <c r="W391" i="3" s="1"/>
  <c r="X391" i="3" s="1"/>
  <c r="U392" i="3"/>
  <c r="V392" i="3" s="1"/>
  <c r="W392" i="3" s="1"/>
  <c r="X392" i="3" s="1"/>
  <c r="U393" i="3"/>
  <c r="V393" i="3" s="1"/>
  <c r="W393" i="3" s="1"/>
  <c r="X393" i="3" s="1"/>
  <c r="U394" i="3"/>
  <c r="V394" i="3" s="1"/>
  <c r="W394" i="3" s="1"/>
  <c r="X394" i="3" s="1"/>
  <c r="U395" i="3"/>
  <c r="V395" i="3" s="1"/>
  <c r="W395" i="3" s="1"/>
  <c r="X395" i="3" s="1"/>
  <c r="U396" i="3"/>
  <c r="V396" i="3" s="1"/>
  <c r="W396" i="3" s="1"/>
  <c r="X396" i="3" s="1"/>
  <c r="U397" i="3"/>
  <c r="V397" i="3" s="1"/>
  <c r="W397" i="3" s="1"/>
  <c r="X397" i="3" s="1"/>
  <c r="U398" i="3"/>
  <c r="V398" i="3" s="1"/>
  <c r="W398" i="3" s="1"/>
  <c r="X398" i="3" s="1"/>
  <c r="U399" i="3"/>
  <c r="V399" i="3" s="1"/>
  <c r="W399" i="3" s="1"/>
  <c r="X399" i="3" s="1"/>
  <c r="U400" i="3"/>
  <c r="V400" i="3" s="1"/>
  <c r="W400" i="3" s="1"/>
  <c r="X400" i="3" s="1"/>
  <c r="U401" i="3"/>
  <c r="V401" i="3" s="1"/>
  <c r="W401" i="3" s="1"/>
  <c r="X401" i="3" s="1"/>
  <c r="U402" i="3"/>
  <c r="V402" i="3" s="1"/>
  <c r="W402" i="3" s="1"/>
  <c r="X402" i="3" s="1"/>
  <c r="U403" i="3"/>
  <c r="V403" i="3" s="1"/>
  <c r="W403" i="3" s="1"/>
  <c r="X403" i="3" s="1"/>
  <c r="U404" i="3"/>
  <c r="V404" i="3" s="1"/>
  <c r="W404" i="3" s="1"/>
  <c r="X404" i="3" s="1"/>
  <c r="U405" i="3"/>
  <c r="V405" i="3" s="1"/>
  <c r="W405" i="3" s="1"/>
  <c r="X405" i="3" s="1"/>
  <c r="U406" i="3"/>
  <c r="V406" i="3" s="1"/>
  <c r="W406" i="3" s="1"/>
  <c r="X406" i="3" s="1"/>
  <c r="U407" i="3"/>
  <c r="V407" i="3" s="1"/>
  <c r="W407" i="3" s="1"/>
  <c r="X407" i="3" s="1"/>
  <c r="U408" i="3"/>
  <c r="V408" i="3" s="1"/>
  <c r="W408" i="3" s="1"/>
  <c r="X408" i="3" s="1"/>
  <c r="U410" i="3"/>
  <c r="V410" i="3" s="1"/>
  <c r="W410" i="3" s="1"/>
  <c r="X410" i="3" s="1"/>
  <c r="U411" i="3"/>
  <c r="V411" i="3" s="1"/>
  <c r="W411" i="3" s="1"/>
  <c r="X411" i="3" s="1"/>
  <c r="U412" i="3"/>
  <c r="V412" i="3" s="1"/>
  <c r="W412" i="3" s="1"/>
  <c r="X412" i="3" s="1"/>
  <c r="U414" i="3"/>
  <c r="V414" i="3" s="1"/>
  <c r="W414" i="3" s="1"/>
  <c r="X414" i="3" s="1"/>
  <c r="U415" i="3"/>
  <c r="V415" i="3" s="1"/>
  <c r="W415" i="3" s="1"/>
  <c r="X415" i="3" s="1"/>
  <c r="U416" i="3"/>
  <c r="V416" i="3" s="1"/>
  <c r="W416" i="3" s="1"/>
  <c r="X416" i="3" s="1"/>
  <c r="U417" i="3"/>
  <c r="V417" i="3" s="1"/>
  <c r="W417" i="3" s="1"/>
  <c r="X417" i="3" s="1"/>
  <c r="U420" i="3"/>
  <c r="V420" i="3" s="1"/>
  <c r="W420" i="3" s="1"/>
  <c r="X420" i="3" s="1"/>
  <c r="U421" i="3"/>
  <c r="V421" i="3" s="1"/>
  <c r="W421" i="3" s="1"/>
  <c r="X421" i="3" s="1"/>
  <c r="U306" i="3"/>
  <c r="V306" i="3" s="1"/>
  <c r="W306" i="3" s="1"/>
  <c r="X306" i="3" s="1"/>
  <c r="P307" i="3"/>
  <c r="Q307" i="3" s="1"/>
  <c r="R307" i="3" s="1"/>
  <c r="S307" i="3" s="1"/>
  <c r="P308" i="3"/>
  <c r="Q308" i="3" s="1"/>
  <c r="R308" i="3" s="1"/>
  <c r="S308" i="3" s="1"/>
  <c r="P309" i="3"/>
  <c r="Q309" i="3" s="1"/>
  <c r="R309" i="3" s="1"/>
  <c r="S309" i="3" s="1"/>
  <c r="P310" i="3"/>
  <c r="Q310" i="3" s="1"/>
  <c r="R310" i="3" s="1"/>
  <c r="S310" i="3" s="1"/>
  <c r="P311" i="3"/>
  <c r="Q311" i="3" s="1"/>
  <c r="R311" i="3" s="1"/>
  <c r="S311" i="3" s="1"/>
  <c r="P312" i="3"/>
  <c r="Q312" i="3" s="1"/>
  <c r="R312" i="3" s="1"/>
  <c r="S312" i="3" s="1"/>
  <c r="P313" i="3"/>
  <c r="Q313" i="3" s="1"/>
  <c r="R313" i="3" s="1"/>
  <c r="S313" i="3" s="1"/>
  <c r="P314" i="3"/>
  <c r="Q314" i="3" s="1"/>
  <c r="R314" i="3" s="1"/>
  <c r="S314" i="3" s="1"/>
  <c r="P315" i="3"/>
  <c r="Q315" i="3" s="1"/>
  <c r="R315" i="3" s="1"/>
  <c r="S315" i="3" s="1"/>
  <c r="P317" i="3"/>
  <c r="Q317" i="3" s="1"/>
  <c r="R317" i="3" s="1"/>
  <c r="S317" i="3" s="1"/>
  <c r="P318" i="3"/>
  <c r="Q318" i="3" s="1"/>
  <c r="R318" i="3" s="1"/>
  <c r="S318" i="3" s="1"/>
  <c r="P319" i="3"/>
  <c r="Q319" i="3" s="1"/>
  <c r="R319" i="3" s="1"/>
  <c r="S319" i="3" s="1"/>
  <c r="P321" i="3"/>
  <c r="Q321" i="3" s="1"/>
  <c r="R321" i="3" s="1"/>
  <c r="S321" i="3" s="1"/>
  <c r="P327" i="3"/>
  <c r="Q327" i="3" s="1"/>
  <c r="R327" i="3" s="1"/>
  <c r="S327" i="3" s="1"/>
  <c r="P328" i="3"/>
  <c r="Q328" i="3" s="1"/>
  <c r="R328" i="3" s="1"/>
  <c r="S328" i="3" s="1"/>
  <c r="P329" i="3"/>
  <c r="Q329" i="3" s="1"/>
  <c r="R329" i="3" s="1"/>
  <c r="S329" i="3" s="1"/>
  <c r="P343" i="3"/>
  <c r="Q343" i="3" s="1"/>
  <c r="R343" i="3" s="1"/>
  <c r="S343" i="3" s="1"/>
  <c r="P345" i="3"/>
  <c r="Q345" i="3" s="1"/>
  <c r="R345" i="3" s="1"/>
  <c r="S345" i="3" s="1"/>
  <c r="P346" i="3"/>
  <c r="Q346" i="3" s="1"/>
  <c r="R346" i="3" s="1"/>
  <c r="S346" i="3" s="1"/>
  <c r="P347" i="3"/>
  <c r="Q347" i="3" s="1"/>
  <c r="R347" i="3" s="1"/>
  <c r="S347" i="3" s="1"/>
  <c r="P348" i="3"/>
  <c r="Q348" i="3" s="1"/>
  <c r="R348" i="3" s="1"/>
  <c r="S348" i="3" s="1"/>
  <c r="P349" i="3"/>
  <c r="Q349" i="3" s="1"/>
  <c r="R349" i="3" s="1"/>
  <c r="S349" i="3" s="1"/>
  <c r="P350" i="3"/>
  <c r="Q350" i="3" s="1"/>
  <c r="R350" i="3" s="1"/>
  <c r="S350" i="3" s="1"/>
  <c r="P351" i="3"/>
  <c r="Q351" i="3" s="1"/>
  <c r="R351" i="3" s="1"/>
  <c r="S351" i="3" s="1"/>
  <c r="P356" i="3"/>
  <c r="Q356" i="3" s="1"/>
  <c r="R356" i="3" s="1"/>
  <c r="S356" i="3" s="1"/>
  <c r="P357" i="3"/>
  <c r="Q357" i="3" s="1"/>
  <c r="R357" i="3" s="1"/>
  <c r="S357" i="3" s="1"/>
  <c r="P358" i="3"/>
  <c r="Q358" i="3" s="1"/>
  <c r="R358" i="3" s="1"/>
  <c r="S358" i="3" s="1"/>
  <c r="P362" i="3"/>
  <c r="Q362" i="3" s="1"/>
  <c r="R362" i="3" s="1"/>
  <c r="S362" i="3" s="1"/>
  <c r="P363" i="3"/>
  <c r="Q363" i="3" s="1"/>
  <c r="R363" i="3" s="1"/>
  <c r="S363" i="3" s="1"/>
  <c r="P364" i="3"/>
  <c r="Q364" i="3" s="1"/>
  <c r="R364" i="3" s="1"/>
  <c r="S364" i="3" s="1"/>
  <c r="P368" i="3"/>
  <c r="Q368" i="3" s="1"/>
  <c r="R368" i="3" s="1"/>
  <c r="S368" i="3" s="1"/>
  <c r="P369" i="3"/>
  <c r="Q369" i="3" s="1"/>
  <c r="R369" i="3" s="1"/>
  <c r="S369" i="3" s="1"/>
  <c r="P370" i="3"/>
  <c r="Q370" i="3" s="1"/>
  <c r="R370" i="3" s="1"/>
  <c r="S370" i="3" s="1"/>
  <c r="P372" i="3"/>
  <c r="Q372" i="3" s="1"/>
  <c r="R372" i="3" s="1"/>
  <c r="S372" i="3" s="1"/>
  <c r="P373" i="3"/>
  <c r="Q373" i="3" s="1"/>
  <c r="R373" i="3" s="1"/>
  <c r="S373" i="3" s="1"/>
  <c r="P374" i="3"/>
  <c r="Q374" i="3" s="1"/>
  <c r="R374" i="3" s="1"/>
  <c r="S374" i="3" s="1"/>
  <c r="P375" i="3"/>
  <c r="Q375" i="3" s="1"/>
  <c r="R375" i="3" s="1"/>
  <c r="S375" i="3" s="1"/>
  <c r="P376" i="3"/>
  <c r="Q376" i="3" s="1"/>
  <c r="R376" i="3" s="1"/>
  <c r="S376" i="3" s="1"/>
  <c r="P377" i="3"/>
  <c r="Q377" i="3" s="1"/>
  <c r="R377" i="3" s="1"/>
  <c r="S377" i="3" s="1"/>
  <c r="P378" i="3"/>
  <c r="Q378" i="3" s="1"/>
  <c r="R378" i="3" s="1"/>
  <c r="S378" i="3" s="1"/>
  <c r="P379" i="3"/>
  <c r="Q379" i="3" s="1"/>
  <c r="R379" i="3" s="1"/>
  <c r="S379" i="3" s="1"/>
  <c r="P381" i="3"/>
  <c r="Q381" i="3" s="1"/>
  <c r="R381" i="3" s="1"/>
  <c r="S381" i="3" s="1"/>
  <c r="P382" i="3"/>
  <c r="Q382" i="3" s="1"/>
  <c r="R382" i="3" s="1"/>
  <c r="S382" i="3" s="1"/>
  <c r="P383" i="3"/>
  <c r="Q383" i="3" s="1"/>
  <c r="R383" i="3" s="1"/>
  <c r="S383" i="3" s="1"/>
  <c r="P384" i="3"/>
  <c r="Q384" i="3" s="1"/>
  <c r="R384" i="3" s="1"/>
  <c r="S384" i="3" s="1"/>
  <c r="P385" i="3"/>
  <c r="Q385" i="3" s="1"/>
  <c r="R385" i="3" s="1"/>
  <c r="S385" i="3" s="1"/>
  <c r="P386" i="3"/>
  <c r="Q386" i="3" s="1"/>
  <c r="R386" i="3" s="1"/>
  <c r="S386" i="3" s="1"/>
  <c r="P387" i="3"/>
  <c r="Q387" i="3" s="1"/>
  <c r="R387" i="3" s="1"/>
  <c r="S387" i="3" s="1"/>
  <c r="P389" i="3"/>
  <c r="Q389" i="3" s="1"/>
  <c r="R389" i="3" s="1"/>
  <c r="S389" i="3" s="1"/>
  <c r="P390" i="3"/>
  <c r="Q390" i="3" s="1"/>
  <c r="R390" i="3" s="1"/>
  <c r="S390" i="3" s="1"/>
  <c r="P391" i="3"/>
  <c r="Q391" i="3" s="1"/>
  <c r="R391" i="3" s="1"/>
  <c r="S391" i="3" s="1"/>
  <c r="P392" i="3"/>
  <c r="Q392" i="3" s="1"/>
  <c r="R392" i="3" s="1"/>
  <c r="S392" i="3" s="1"/>
  <c r="P393" i="3"/>
  <c r="Q393" i="3" s="1"/>
  <c r="R393" i="3" s="1"/>
  <c r="S393" i="3" s="1"/>
  <c r="P394" i="3"/>
  <c r="Q394" i="3" s="1"/>
  <c r="R394" i="3" s="1"/>
  <c r="S394" i="3" s="1"/>
  <c r="P395" i="3"/>
  <c r="Q395" i="3" s="1"/>
  <c r="R395" i="3" s="1"/>
  <c r="S395" i="3" s="1"/>
  <c r="P396" i="3"/>
  <c r="Q396" i="3" s="1"/>
  <c r="R396" i="3" s="1"/>
  <c r="S396" i="3" s="1"/>
  <c r="P397" i="3"/>
  <c r="Q397" i="3" s="1"/>
  <c r="R397" i="3" s="1"/>
  <c r="S397" i="3" s="1"/>
  <c r="P398" i="3"/>
  <c r="Q398" i="3" s="1"/>
  <c r="R398" i="3" s="1"/>
  <c r="S398" i="3" s="1"/>
  <c r="P399" i="3"/>
  <c r="Q399" i="3" s="1"/>
  <c r="R399" i="3" s="1"/>
  <c r="S399" i="3" s="1"/>
  <c r="P400" i="3"/>
  <c r="Q400" i="3" s="1"/>
  <c r="R400" i="3" s="1"/>
  <c r="S400" i="3" s="1"/>
  <c r="P401" i="3"/>
  <c r="Q401" i="3" s="1"/>
  <c r="R401" i="3" s="1"/>
  <c r="S401" i="3" s="1"/>
  <c r="P402" i="3"/>
  <c r="Q402" i="3" s="1"/>
  <c r="R402" i="3" s="1"/>
  <c r="S402" i="3" s="1"/>
  <c r="P403" i="3"/>
  <c r="Q403" i="3" s="1"/>
  <c r="R403" i="3" s="1"/>
  <c r="S403" i="3" s="1"/>
  <c r="P404" i="3"/>
  <c r="Q404" i="3" s="1"/>
  <c r="R404" i="3" s="1"/>
  <c r="S404" i="3" s="1"/>
  <c r="P405" i="3"/>
  <c r="Q405" i="3" s="1"/>
  <c r="R405" i="3" s="1"/>
  <c r="S405" i="3" s="1"/>
  <c r="P406" i="3"/>
  <c r="Q406" i="3" s="1"/>
  <c r="R406" i="3" s="1"/>
  <c r="S406" i="3" s="1"/>
  <c r="P407" i="3"/>
  <c r="Q407" i="3" s="1"/>
  <c r="R407" i="3" s="1"/>
  <c r="S407" i="3" s="1"/>
  <c r="P408" i="3"/>
  <c r="Q408" i="3" s="1"/>
  <c r="R408" i="3" s="1"/>
  <c r="S408" i="3" s="1"/>
  <c r="P410" i="3"/>
  <c r="Q410" i="3" s="1"/>
  <c r="R410" i="3" s="1"/>
  <c r="S410" i="3" s="1"/>
  <c r="P411" i="3"/>
  <c r="Q411" i="3" s="1"/>
  <c r="R411" i="3" s="1"/>
  <c r="S411" i="3" s="1"/>
  <c r="P412" i="3"/>
  <c r="Q412" i="3" s="1"/>
  <c r="R412" i="3" s="1"/>
  <c r="S412" i="3" s="1"/>
  <c r="P414" i="3"/>
  <c r="Q414" i="3" s="1"/>
  <c r="R414" i="3" s="1"/>
  <c r="S414" i="3" s="1"/>
  <c r="P415" i="3"/>
  <c r="Q415" i="3" s="1"/>
  <c r="R415" i="3" s="1"/>
  <c r="S415" i="3" s="1"/>
  <c r="P416" i="3"/>
  <c r="Q416" i="3" s="1"/>
  <c r="R416" i="3" s="1"/>
  <c r="S416" i="3" s="1"/>
  <c r="P417" i="3"/>
  <c r="Q417" i="3" s="1"/>
  <c r="R417" i="3" s="1"/>
  <c r="S417" i="3" s="1"/>
  <c r="P420" i="3"/>
  <c r="Q420" i="3" s="1"/>
  <c r="R420" i="3" s="1"/>
  <c r="S420" i="3" s="1"/>
  <c r="P421" i="3"/>
  <c r="Q421" i="3" s="1"/>
  <c r="R421" i="3" s="1"/>
  <c r="S421" i="3" s="1"/>
  <c r="P306" i="3"/>
  <c r="Q306" i="3" s="1"/>
  <c r="R306" i="3" s="1"/>
  <c r="S306" i="3" s="1"/>
  <c r="K307" i="3"/>
  <c r="L307" i="3" s="1"/>
  <c r="M307" i="3" s="1"/>
  <c r="N307" i="3" s="1"/>
  <c r="K308" i="3"/>
  <c r="L308" i="3" s="1"/>
  <c r="M308" i="3" s="1"/>
  <c r="N308" i="3" s="1"/>
  <c r="K309" i="3"/>
  <c r="L309" i="3" s="1"/>
  <c r="M309" i="3" s="1"/>
  <c r="N309" i="3" s="1"/>
  <c r="K310" i="3"/>
  <c r="L310" i="3" s="1"/>
  <c r="M310" i="3" s="1"/>
  <c r="N310" i="3" s="1"/>
  <c r="K311" i="3"/>
  <c r="L311" i="3" s="1"/>
  <c r="M311" i="3" s="1"/>
  <c r="N311" i="3" s="1"/>
  <c r="K312" i="3"/>
  <c r="L312" i="3" s="1"/>
  <c r="M312" i="3" s="1"/>
  <c r="N312" i="3" s="1"/>
  <c r="K313" i="3"/>
  <c r="L313" i="3" s="1"/>
  <c r="M313" i="3" s="1"/>
  <c r="N313" i="3" s="1"/>
  <c r="K314" i="3"/>
  <c r="L314" i="3" s="1"/>
  <c r="M314" i="3" s="1"/>
  <c r="N314" i="3" s="1"/>
  <c r="K315" i="3"/>
  <c r="L315" i="3" s="1"/>
  <c r="M315" i="3" s="1"/>
  <c r="N315" i="3" s="1"/>
  <c r="K317" i="3"/>
  <c r="L317" i="3" s="1"/>
  <c r="M317" i="3" s="1"/>
  <c r="N317" i="3" s="1"/>
  <c r="K318" i="3"/>
  <c r="L318" i="3" s="1"/>
  <c r="M318" i="3" s="1"/>
  <c r="N318" i="3" s="1"/>
  <c r="K319" i="3"/>
  <c r="L319" i="3" s="1"/>
  <c r="M319" i="3" s="1"/>
  <c r="N319" i="3" s="1"/>
  <c r="K321" i="3"/>
  <c r="L321" i="3" s="1"/>
  <c r="M321" i="3" s="1"/>
  <c r="N321" i="3" s="1"/>
  <c r="K327" i="3"/>
  <c r="L327" i="3" s="1"/>
  <c r="M327" i="3" s="1"/>
  <c r="N327" i="3" s="1"/>
  <c r="K328" i="3"/>
  <c r="L328" i="3" s="1"/>
  <c r="M328" i="3" s="1"/>
  <c r="N328" i="3" s="1"/>
  <c r="K329" i="3"/>
  <c r="L329" i="3" s="1"/>
  <c r="M329" i="3" s="1"/>
  <c r="N329" i="3" s="1"/>
  <c r="K343" i="3"/>
  <c r="L343" i="3" s="1"/>
  <c r="M343" i="3" s="1"/>
  <c r="N343" i="3" s="1"/>
  <c r="K345" i="3"/>
  <c r="L345" i="3" s="1"/>
  <c r="M345" i="3" s="1"/>
  <c r="N345" i="3" s="1"/>
  <c r="K346" i="3"/>
  <c r="L346" i="3" s="1"/>
  <c r="M346" i="3" s="1"/>
  <c r="N346" i="3" s="1"/>
  <c r="K347" i="3"/>
  <c r="L347" i="3" s="1"/>
  <c r="M347" i="3" s="1"/>
  <c r="N347" i="3" s="1"/>
  <c r="K348" i="3"/>
  <c r="L348" i="3" s="1"/>
  <c r="M348" i="3" s="1"/>
  <c r="N348" i="3" s="1"/>
  <c r="K349" i="3"/>
  <c r="L349" i="3" s="1"/>
  <c r="M349" i="3" s="1"/>
  <c r="N349" i="3" s="1"/>
  <c r="K350" i="3"/>
  <c r="L350" i="3" s="1"/>
  <c r="M350" i="3" s="1"/>
  <c r="N350" i="3" s="1"/>
  <c r="K351" i="3"/>
  <c r="L351" i="3" s="1"/>
  <c r="M351" i="3" s="1"/>
  <c r="N351" i="3" s="1"/>
  <c r="K356" i="3"/>
  <c r="L356" i="3" s="1"/>
  <c r="M356" i="3" s="1"/>
  <c r="N356" i="3" s="1"/>
  <c r="K357" i="3"/>
  <c r="L357" i="3" s="1"/>
  <c r="M357" i="3" s="1"/>
  <c r="N357" i="3" s="1"/>
  <c r="K358" i="3"/>
  <c r="L358" i="3" s="1"/>
  <c r="M358" i="3" s="1"/>
  <c r="N358" i="3" s="1"/>
  <c r="K362" i="3"/>
  <c r="L362" i="3" s="1"/>
  <c r="M362" i="3" s="1"/>
  <c r="N362" i="3" s="1"/>
  <c r="K363" i="3"/>
  <c r="L363" i="3" s="1"/>
  <c r="M363" i="3" s="1"/>
  <c r="N363" i="3" s="1"/>
  <c r="K364" i="3"/>
  <c r="L364" i="3" s="1"/>
  <c r="M364" i="3" s="1"/>
  <c r="N364" i="3" s="1"/>
  <c r="K368" i="3"/>
  <c r="L368" i="3" s="1"/>
  <c r="M368" i="3" s="1"/>
  <c r="N368" i="3" s="1"/>
  <c r="K369" i="3"/>
  <c r="L369" i="3" s="1"/>
  <c r="M369" i="3" s="1"/>
  <c r="N369" i="3" s="1"/>
  <c r="K370" i="3"/>
  <c r="L370" i="3" s="1"/>
  <c r="M370" i="3" s="1"/>
  <c r="N370" i="3" s="1"/>
  <c r="K372" i="3"/>
  <c r="L372" i="3" s="1"/>
  <c r="M372" i="3" s="1"/>
  <c r="N372" i="3" s="1"/>
  <c r="K373" i="3"/>
  <c r="L373" i="3" s="1"/>
  <c r="M373" i="3" s="1"/>
  <c r="N373" i="3" s="1"/>
  <c r="K374" i="3"/>
  <c r="L374" i="3" s="1"/>
  <c r="M374" i="3" s="1"/>
  <c r="N374" i="3" s="1"/>
  <c r="K375" i="3"/>
  <c r="L375" i="3" s="1"/>
  <c r="M375" i="3" s="1"/>
  <c r="N375" i="3" s="1"/>
  <c r="K376" i="3"/>
  <c r="L376" i="3" s="1"/>
  <c r="M376" i="3" s="1"/>
  <c r="N376" i="3" s="1"/>
  <c r="K377" i="3"/>
  <c r="L377" i="3" s="1"/>
  <c r="M377" i="3" s="1"/>
  <c r="N377" i="3" s="1"/>
  <c r="K378" i="3"/>
  <c r="L378" i="3" s="1"/>
  <c r="M378" i="3" s="1"/>
  <c r="N378" i="3" s="1"/>
  <c r="K379" i="3"/>
  <c r="L379" i="3" s="1"/>
  <c r="M379" i="3" s="1"/>
  <c r="N379" i="3" s="1"/>
  <c r="K381" i="3"/>
  <c r="L381" i="3" s="1"/>
  <c r="M381" i="3" s="1"/>
  <c r="N381" i="3" s="1"/>
  <c r="K382" i="3"/>
  <c r="L382" i="3" s="1"/>
  <c r="M382" i="3" s="1"/>
  <c r="N382" i="3" s="1"/>
  <c r="K383" i="3"/>
  <c r="L383" i="3" s="1"/>
  <c r="M383" i="3" s="1"/>
  <c r="N383" i="3" s="1"/>
  <c r="K384" i="3"/>
  <c r="L384" i="3" s="1"/>
  <c r="M384" i="3" s="1"/>
  <c r="N384" i="3" s="1"/>
  <c r="K385" i="3"/>
  <c r="L385" i="3" s="1"/>
  <c r="M385" i="3" s="1"/>
  <c r="N385" i="3" s="1"/>
  <c r="K386" i="3"/>
  <c r="L386" i="3" s="1"/>
  <c r="M386" i="3" s="1"/>
  <c r="N386" i="3" s="1"/>
  <c r="K387" i="3"/>
  <c r="L387" i="3" s="1"/>
  <c r="M387" i="3" s="1"/>
  <c r="N387" i="3" s="1"/>
  <c r="K389" i="3"/>
  <c r="L389" i="3" s="1"/>
  <c r="M389" i="3" s="1"/>
  <c r="N389" i="3" s="1"/>
  <c r="K390" i="3"/>
  <c r="L390" i="3" s="1"/>
  <c r="M390" i="3" s="1"/>
  <c r="N390" i="3" s="1"/>
  <c r="K391" i="3"/>
  <c r="L391" i="3" s="1"/>
  <c r="M391" i="3" s="1"/>
  <c r="N391" i="3" s="1"/>
  <c r="K392" i="3"/>
  <c r="L392" i="3" s="1"/>
  <c r="M392" i="3" s="1"/>
  <c r="N392" i="3" s="1"/>
  <c r="K393" i="3"/>
  <c r="L393" i="3" s="1"/>
  <c r="M393" i="3" s="1"/>
  <c r="N393" i="3" s="1"/>
  <c r="K394" i="3"/>
  <c r="L394" i="3" s="1"/>
  <c r="M394" i="3" s="1"/>
  <c r="N394" i="3" s="1"/>
  <c r="K395" i="3"/>
  <c r="L395" i="3" s="1"/>
  <c r="M395" i="3" s="1"/>
  <c r="N395" i="3" s="1"/>
  <c r="K396" i="3"/>
  <c r="L396" i="3" s="1"/>
  <c r="M396" i="3" s="1"/>
  <c r="N396" i="3" s="1"/>
  <c r="K397" i="3"/>
  <c r="L397" i="3" s="1"/>
  <c r="M397" i="3" s="1"/>
  <c r="N397" i="3" s="1"/>
  <c r="K398" i="3"/>
  <c r="L398" i="3" s="1"/>
  <c r="M398" i="3" s="1"/>
  <c r="N398" i="3" s="1"/>
  <c r="K399" i="3"/>
  <c r="L399" i="3" s="1"/>
  <c r="M399" i="3" s="1"/>
  <c r="N399" i="3" s="1"/>
  <c r="K400" i="3"/>
  <c r="L400" i="3" s="1"/>
  <c r="M400" i="3" s="1"/>
  <c r="N400" i="3" s="1"/>
  <c r="K401" i="3"/>
  <c r="L401" i="3" s="1"/>
  <c r="M401" i="3" s="1"/>
  <c r="N401" i="3" s="1"/>
  <c r="K402" i="3"/>
  <c r="L402" i="3" s="1"/>
  <c r="M402" i="3" s="1"/>
  <c r="N402" i="3" s="1"/>
  <c r="K403" i="3"/>
  <c r="L403" i="3" s="1"/>
  <c r="M403" i="3" s="1"/>
  <c r="N403" i="3" s="1"/>
  <c r="K404" i="3"/>
  <c r="L404" i="3" s="1"/>
  <c r="M404" i="3" s="1"/>
  <c r="N404" i="3" s="1"/>
  <c r="K405" i="3"/>
  <c r="L405" i="3" s="1"/>
  <c r="M405" i="3" s="1"/>
  <c r="N405" i="3" s="1"/>
  <c r="K406" i="3"/>
  <c r="L406" i="3" s="1"/>
  <c r="M406" i="3" s="1"/>
  <c r="N406" i="3" s="1"/>
  <c r="K407" i="3"/>
  <c r="L407" i="3" s="1"/>
  <c r="M407" i="3" s="1"/>
  <c r="N407" i="3" s="1"/>
  <c r="K408" i="3"/>
  <c r="L408" i="3" s="1"/>
  <c r="M408" i="3" s="1"/>
  <c r="N408" i="3" s="1"/>
  <c r="K410" i="3"/>
  <c r="L410" i="3" s="1"/>
  <c r="M410" i="3" s="1"/>
  <c r="N410" i="3" s="1"/>
  <c r="K411" i="3"/>
  <c r="L411" i="3" s="1"/>
  <c r="M411" i="3" s="1"/>
  <c r="N411" i="3" s="1"/>
  <c r="K412" i="3"/>
  <c r="L412" i="3" s="1"/>
  <c r="M412" i="3" s="1"/>
  <c r="N412" i="3" s="1"/>
  <c r="K414" i="3"/>
  <c r="L414" i="3" s="1"/>
  <c r="M414" i="3" s="1"/>
  <c r="N414" i="3" s="1"/>
  <c r="K415" i="3"/>
  <c r="L415" i="3" s="1"/>
  <c r="M415" i="3" s="1"/>
  <c r="N415" i="3" s="1"/>
  <c r="K416" i="3"/>
  <c r="L416" i="3" s="1"/>
  <c r="M416" i="3" s="1"/>
  <c r="N416" i="3" s="1"/>
  <c r="K417" i="3"/>
  <c r="L417" i="3" s="1"/>
  <c r="M417" i="3" s="1"/>
  <c r="N417" i="3" s="1"/>
  <c r="K420" i="3"/>
  <c r="L420" i="3" s="1"/>
  <c r="M420" i="3" s="1"/>
  <c r="N420" i="3" s="1"/>
  <c r="K421" i="3"/>
  <c r="L421" i="3" s="1"/>
  <c r="M421" i="3" s="1"/>
  <c r="N421" i="3" s="1"/>
  <c r="K306" i="3"/>
  <c r="L306" i="3" s="1"/>
  <c r="M306" i="3" s="1"/>
  <c r="N306" i="3" s="1"/>
  <c r="F308" i="3"/>
  <c r="G308" i="3" s="1"/>
  <c r="H308" i="3" s="1"/>
  <c r="I308" i="3" s="1"/>
  <c r="F309" i="3"/>
  <c r="G309" i="3" s="1"/>
  <c r="H309" i="3" s="1"/>
  <c r="I309" i="3" s="1"/>
  <c r="F310" i="3"/>
  <c r="G310" i="3" s="1"/>
  <c r="H310" i="3" s="1"/>
  <c r="I310" i="3" s="1"/>
  <c r="F311" i="3"/>
  <c r="G311" i="3" s="1"/>
  <c r="H311" i="3" s="1"/>
  <c r="I311" i="3" s="1"/>
  <c r="F312" i="3"/>
  <c r="G312" i="3" s="1"/>
  <c r="H312" i="3" s="1"/>
  <c r="I312" i="3" s="1"/>
  <c r="F313" i="3"/>
  <c r="G313" i="3" s="1"/>
  <c r="H313" i="3" s="1"/>
  <c r="I313" i="3" s="1"/>
  <c r="F314" i="3"/>
  <c r="G314" i="3" s="1"/>
  <c r="H314" i="3" s="1"/>
  <c r="I314" i="3" s="1"/>
  <c r="F315" i="3"/>
  <c r="G315" i="3" s="1"/>
  <c r="H315" i="3" s="1"/>
  <c r="I315" i="3" s="1"/>
  <c r="F317" i="3"/>
  <c r="G317" i="3" s="1"/>
  <c r="H317" i="3" s="1"/>
  <c r="I317" i="3" s="1"/>
  <c r="F318" i="3"/>
  <c r="G318" i="3" s="1"/>
  <c r="H318" i="3" s="1"/>
  <c r="I318" i="3" s="1"/>
  <c r="F321" i="3"/>
  <c r="G321" i="3" s="1"/>
  <c r="H321" i="3" s="1"/>
  <c r="I321" i="3" s="1"/>
  <c r="F343" i="3"/>
  <c r="G343" i="3" s="1"/>
  <c r="H343" i="3" s="1"/>
  <c r="I343" i="3" s="1"/>
  <c r="F345" i="3"/>
  <c r="G345" i="3" s="1"/>
  <c r="H345" i="3" s="1"/>
  <c r="I345" i="3" s="1"/>
  <c r="F346" i="3"/>
  <c r="G346" i="3" s="1"/>
  <c r="H346" i="3" s="1"/>
  <c r="I346" i="3" s="1"/>
  <c r="F347" i="3"/>
  <c r="G347" i="3" s="1"/>
  <c r="H347" i="3" s="1"/>
  <c r="I347" i="3" s="1"/>
  <c r="F348" i="3"/>
  <c r="G348" i="3" s="1"/>
  <c r="H348" i="3" s="1"/>
  <c r="I348" i="3" s="1"/>
  <c r="F349" i="3"/>
  <c r="G349" i="3" s="1"/>
  <c r="H349" i="3" s="1"/>
  <c r="I349" i="3" s="1"/>
  <c r="F350" i="3"/>
  <c r="G350" i="3" s="1"/>
  <c r="H350" i="3" s="1"/>
  <c r="I350" i="3" s="1"/>
  <c r="F351" i="3"/>
  <c r="G351" i="3" s="1"/>
  <c r="H351" i="3" s="1"/>
  <c r="I351" i="3" s="1"/>
  <c r="F356" i="3"/>
  <c r="G356" i="3" s="1"/>
  <c r="H356" i="3" s="1"/>
  <c r="I356" i="3" s="1"/>
  <c r="F357" i="3"/>
  <c r="G357" i="3" s="1"/>
  <c r="H357" i="3" s="1"/>
  <c r="I357" i="3" s="1"/>
  <c r="F358" i="3"/>
  <c r="G358" i="3" s="1"/>
  <c r="H358" i="3" s="1"/>
  <c r="I358" i="3" s="1"/>
  <c r="F362" i="3"/>
  <c r="G362" i="3" s="1"/>
  <c r="H362" i="3" s="1"/>
  <c r="I362" i="3" s="1"/>
  <c r="F363" i="3"/>
  <c r="G363" i="3" s="1"/>
  <c r="H363" i="3" s="1"/>
  <c r="I363" i="3" s="1"/>
  <c r="F364" i="3"/>
  <c r="G364" i="3" s="1"/>
  <c r="H364" i="3" s="1"/>
  <c r="I364" i="3" s="1"/>
  <c r="F368" i="3"/>
  <c r="G368" i="3" s="1"/>
  <c r="H368" i="3" s="1"/>
  <c r="I368" i="3" s="1"/>
  <c r="F421" i="3"/>
  <c r="G421" i="3" s="1"/>
  <c r="H421" i="3" s="1"/>
  <c r="I421" i="3" s="1"/>
  <c r="F420" i="3"/>
  <c r="G420" i="3" s="1"/>
  <c r="H420" i="3" s="1"/>
  <c r="I420" i="3" s="1"/>
  <c r="F417" i="3"/>
  <c r="G417" i="3" s="1"/>
  <c r="H417" i="3" s="1"/>
  <c r="I417" i="3" s="1"/>
  <c r="F416" i="3"/>
  <c r="G416" i="3" s="1"/>
  <c r="H416" i="3" s="1"/>
  <c r="I416" i="3" s="1"/>
  <c r="F415" i="3"/>
  <c r="G415" i="3" s="1"/>
  <c r="H415" i="3" s="1"/>
  <c r="I415" i="3" s="1"/>
  <c r="F414" i="3"/>
  <c r="G414" i="3" s="1"/>
  <c r="H414" i="3" s="1"/>
  <c r="I414" i="3" s="1"/>
  <c r="F412" i="3"/>
  <c r="G412" i="3" s="1"/>
  <c r="H412" i="3" s="1"/>
  <c r="I412" i="3" s="1"/>
  <c r="F411" i="3"/>
  <c r="G411" i="3" s="1"/>
  <c r="H411" i="3" s="1"/>
  <c r="I411" i="3" s="1"/>
  <c r="F410" i="3"/>
  <c r="G410" i="3" s="1"/>
  <c r="H410" i="3" s="1"/>
  <c r="I410" i="3" s="1"/>
  <c r="F408" i="3"/>
  <c r="G408" i="3" s="1"/>
  <c r="H408" i="3" s="1"/>
  <c r="I408" i="3" s="1"/>
  <c r="F407" i="3"/>
  <c r="G407" i="3" s="1"/>
  <c r="H407" i="3" s="1"/>
  <c r="I407" i="3" s="1"/>
  <c r="F406" i="3"/>
  <c r="G406" i="3" s="1"/>
  <c r="H406" i="3" s="1"/>
  <c r="I406" i="3" s="1"/>
  <c r="F405" i="3"/>
  <c r="G405" i="3" s="1"/>
  <c r="H405" i="3" s="1"/>
  <c r="I405" i="3" s="1"/>
  <c r="F404" i="3"/>
  <c r="G404" i="3" s="1"/>
  <c r="H404" i="3" s="1"/>
  <c r="I404" i="3" s="1"/>
  <c r="F403" i="3"/>
  <c r="G403" i="3" s="1"/>
  <c r="H403" i="3" s="1"/>
  <c r="I403" i="3" s="1"/>
  <c r="F402" i="3"/>
  <c r="G402" i="3" s="1"/>
  <c r="H402" i="3" s="1"/>
  <c r="I402" i="3" s="1"/>
  <c r="F401" i="3"/>
  <c r="G401" i="3" s="1"/>
  <c r="H401" i="3" s="1"/>
  <c r="I401" i="3" s="1"/>
  <c r="F400" i="3"/>
  <c r="G400" i="3" s="1"/>
  <c r="H400" i="3" s="1"/>
  <c r="I400" i="3" s="1"/>
  <c r="F399" i="3"/>
  <c r="G399" i="3" s="1"/>
  <c r="H399" i="3" s="1"/>
  <c r="I399" i="3" s="1"/>
  <c r="F398" i="3"/>
  <c r="G398" i="3" s="1"/>
  <c r="H398" i="3" s="1"/>
  <c r="I398" i="3" s="1"/>
  <c r="F397" i="3"/>
  <c r="G397" i="3" s="1"/>
  <c r="H397" i="3" s="1"/>
  <c r="I397" i="3" s="1"/>
  <c r="F396" i="3"/>
  <c r="G396" i="3" s="1"/>
  <c r="H396" i="3" s="1"/>
  <c r="I396" i="3" s="1"/>
  <c r="F395" i="3"/>
  <c r="G395" i="3" s="1"/>
  <c r="H395" i="3" s="1"/>
  <c r="I395" i="3" s="1"/>
  <c r="F394" i="3"/>
  <c r="G394" i="3" s="1"/>
  <c r="H394" i="3" s="1"/>
  <c r="I394" i="3" s="1"/>
  <c r="F393" i="3"/>
  <c r="G393" i="3" s="1"/>
  <c r="H393" i="3" s="1"/>
  <c r="I393" i="3" s="1"/>
  <c r="F392" i="3"/>
  <c r="G392" i="3" s="1"/>
  <c r="H392" i="3" s="1"/>
  <c r="I392" i="3" s="1"/>
  <c r="F391" i="3"/>
  <c r="G391" i="3" s="1"/>
  <c r="H391" i="3" s="1"/>
  <c r="I391" i="3" s="1"/>
  <c r="F390" i="3"/>
  <c r="G390" i="3" s="1"/>
  <c r="H390" i="3" s="1"/>
  <c r="I390" i="3" s="1"/>
  <c r="F389" i="3"/>
  <c r="G389" i="3" s="1"/>
  <c r="H389" i="3" s="1"/>
  <c r="I389" i="3" s="1"/>
  <c r="F387" i="3"/>
  <c r="G387" i="3" s="1"/>
  <c r="H387" i="3" s="1"/>
  <c r="I387" i="3" s="1"/>
  <c r="F386" i="3"/>
  <c r="G386" i="3" s="1"/>
  <c r="H386" i="3" s="1"/>
  <c r="I386" i="3" s="1"/>
  <c r="F385" i="3"/>
  <c r="G385" i="3" s="1"/>
  <c r="H385" i="3" s="1"/>
  <c r="I385" i="3" s="1"/>
  <c r="F384" i="3"/>
  <c r="G384" i="3" s="1"/>
  <c r="H384" i="3" s="1"/>
  <c r="I384" i="3" s="1"/>
  <c r="F383" i="3"/>
  <c r="G383" i="3" s="1"/>
  <c r="H383" i="3" s="1"/>
  <c r="I383" i="3" s="1"/>
  <c r="F382" i="3"/>
  <c r="G382" i="3" s="1"/>
  <c r="H382" i="3" s="1"/>
  <c r="I382" i="3" s="1"/>
  <c r="F381" i="3"/>
  <c r="G381" i="3" s="1"/>
  <c r="H381" i="3" s="1"/>
  <c r="I381" i="3" s="1"/>
  <c r="F379" i="3"/>
  <c r="G379" i="3" s="1"/>
  <c r="H379" i="3" s="1"/>
  <c r="I379" i="3" s="1"/>
  <c r="F378" i="3"/>
  <c r="G378" i="3" s="1"/>
  <c r="H378" i="3" s="1"/>
  <c r="I378" i="3" s="1"/>
  <c r="F377" i="3"/>
  <c r="G377" i="3" s="1"/>
  <c r="H377" i="3" s="1"/>
  <c r="I377" i="3" s="1"/>
  <c r="F376" i="3"/>
  <c r="G376" i="3" s="1"/>
  <c r="H376" i="3" s="1"/>
  <c r="I376" i="3" s="1"/>
  <c r="F375" i="3"/>
  <c r="G375" i="3" s="1"/>
  <c r="H375" i="3" s="1"/>
  <c r="I375" i="3" s="1"/>
  <c r="F374" i="3"/>
  <c r="G374" i="3" s="1"/>
  <c r="H374" i="3" s="1"/>
  <c r="I374" i="3" s="1"/>
  <c r="F373" i="3"/>
  <c r="G373" i="3" s="1"/>
  <c r="H373" i="3" s="1"/>
  <c r="I373" i="3" s="1"/>
  <c r="F372" i="3"/>
  <c r="G372" i="3" s="1"/>
  <c r="H372" i="3" s="1"/>
  <c r="I372" i="3" s="1"/>
  <c r="F370" i="3"/>
  <c r="G370" i="3" s="1"/>
  <c r="H370" i="3" s="1"/>
  <c r="I370" i="3" s="1"/>
  <c r="F369" i="3"/>
  <c r="G369" i="3" s="1"/>
  <c r="H369" i="3" s="1"/>
  <c r="I369" i="3" s="1"/>
  <c r="H3" i="3"/>
  <c r="G3" i="3"/>
  <c r="F3" i="3"/>
  <c r="E3" i="3"/>
  <c r="D3" i="3"/>
  <c r="AA2" i="7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G1" i="6"/>
  <c r="AH1" i="6" s="1"/>
  <c r="AI1" i="6" s="1"/>
  <c r="AJ1" i="6" s="1"/>
  <c r="AB1" i="6"/>
  <c r="AC1" i="6" s="1"/>
  <c r="AD1" i="6" s="1"/>
  <c r="AE1" i="6" s="1"/>
  <c r="W1" i="6"/>
  <c r="X1" i="6" s="1"/>
  <c r="Y1" i="6" s="1"/>
  <c r="Z1" i="6" s="1"/>
  <c r="S1" i="6"/>
  <c r="T1" i="6" s="1"/>
  <c r="U1" i="6" s="1"/>
  <c r="G17" i="1" l="1"/>
  <c r="G16" i="1"/>
  <c r="G15" i="1"/>
  <c r="G13" i="1"/>
  <c r="G9" i="1"/>
  <c r="G8" i="1"/>
  <c r="G6" i="1"/>
  <c r="G5" i="1"/>
  <c r="G3" i="1"/>
  <c r="G2" i="1"/>
  <c r="A434" i="3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E431" i="3"/>
  <c r="J431" i="3" s="1"/>
  <c r="E430" i="3"/>
  <c r="J430" i="3" s="1"/>
  <c r="E429" i="3"/>
  <c r="J429" i="3" s="1"/>
  <c r="E428" i="3"/>
  <c r="J428" i="3" s="1"/>
  <c r="E427" i="3"/>
  <c r="J427" i="3" s="1"/>
  <c r="E426" i="3"/>
  <c r="J426" i="3" s="1"/>
  <c r="E425" i="3"/>
  <c r="J425" i="3" s="1"/>
  <c r="E424" i="3"/>
  <c r="J424" i="3" s="1"/>
  <c r="E423" i="3"/>
  <c r="J423" i="3" s="1"/>
  <c r="E422" i="3"/>
  <c r="J422" i="3" s="1"/>
  <c r="E419" i="3"/>
  <c r="J419" i="3" s="1"/>
  <c r="E418" i="3"/>
  <c r="J418" i="3" s="1"/>
  <c r="J413" i="3"/>
  <c r="D412" i="3"/>
  <c r="D407" i="3"/>
  <c r="D406" i="3"/>
  <c r="D405" i="3"/>
  <c r="D403" i="3"/>
  <c r="D402" i="3"/>
  <c r="D401" i="3"/>
  <c r="D400" i="3"/>
  <c r="D397" i="3"/>
  <c r="D396" i="3"/>
  <c r="D395" i="3"/>
  <c r="D394" i="3"/>
  <c r="D392" i="3"/>
  <c r="D390" i="3"/>
  <c r="J367" i="3"/>
  <c r="J366" i="3"/>
  <c r="J365" i="3"/>
  <c r="J361" i="3"/>
  <c r="J360" i="3"/>
  <c r="J359" i="3"/>
  <c r="J355" i="3"/>
  <c r="AJ354" i="3"/>
  <c r="E354" i="3"/>
  <c r="D354" i="3"/>
  <c r="C354" i="3"/>
  <c r="J353" i="3"/>
  <c r="J352" i="3"/>
  <c r="J342" i="3"/>
  <c r="E341" i="3"/>
  <c r="J341" i="3" s="1"/>
  <c r="E340" i="3"/>
  <c r="J340" i="3" s="1"/>
  <c r="E339" i="3"/>
  <c r="J339" i="3" s="1"/>
  <c r="E338" i="3"/>
  <c r="J338" i="3" s="1"/>
  <c r="E337" i="3"/>
  <c r="J337" i="3" s="1"/>
  <c r="E336" i="3"/>
  <c r="J336" i="3" s="1"/>
  <c r="E335" i="3"/>
  <c r="J335" i="3" s="1"/>
  <c r="E334" i="3"/>
  <c r="J334" i="3" s="1"/>
  <c r="E333" i="3"/>
  <c r="J333" i="3" s="1"/>
  <c r="E332" i="3"/>
  <c r="J332" i="3" s="1"/>
  <c r="E331" i="3"/>
  <c r="J331" i="3" s="1"/>
  <c r="E330" i="3"/>
  <c r="J330" i="3" s="1"/>
  <c r="E329" i="3"/>
  <c r="F329" i="3" s="1"/>
  <c r="G329" i="3" s="1"/>
  <c r="H329" i="3" s="1"/>
  <c r="I329" i="3" s="1"/>
  <c r="D329" i="3"/>
  <c r="E328" i="3"/>
  <c r="D328" i="3"/>
  <c r="E327" i="3"/>
  <c r="F327" i="3" s="1"/>
  <c r="G327" i="3" s="1"/>
  <c r="H327" i="3" s="1"/>
  <c r="I327" i="3" s="1"/>
  <c r="D327" i="3"/>
  <c r="C326" i="3"/>
  <c r="AI325" i="3"/>
  <c r="AD325" i="3"/>
  <c r="Y325" i="3"/>
  <c r="T325" i="3"/>
  <c r="O325" i="3"/>
  <c r="J325" i="3"/>
  <c r="E325" i="3"/>
  <c r="E326" i="3" s="1"/>
  <c r="D325" i="3"/>
  <c r="D326" i="3" s="1"/>
  <c r="D324" i="3"/>
  <c r="AI323" i="3"/>
  <c r="AE323" i="3" s="1"/>
  <c r="AF323" i="3" s="1"/>
  <c r="AG323" i="3" s="1"/>
  <c r="AH323" i="3" s="1"/>
  <c r="AD323" i="3"/>
  <c r="Y323" i="3"/>
  <c r="T323" i="3"/>
  <c r="O323" i="3"/>
  <c r="J323" i="3"/>
  <c r="E323" i="3"/>
  <c r="D323" i="3"/>
  <c r="AI322" i="3"/>
  <c r="AD322" i="3"/>
  <c r="Y322" i="3"/>
  <c r="T322" i="3"/>
  <c r="O322" i="3"/>
  <c r="J322" i="3"/>
  <c r="E322" i="3"/>
  <c r="D322" i="3"/>
  <c r="AI320" i="3"/>
  <c r="AD320" i="3"/>
  <c r="Y320" i="3"/>
  <c r="T320" i="3"/>
  <c r="O320" i="3"/>
  <c r="J320" i="3"/>
  <c r="E320" i="3"/>
  <c r="D320" i="3"/>
  <c r="E319" i="3"/>
  <c r="F319" i="3" s="1"/>
  <c r="G319" i="3" s="1"/>
  <c r="H319" i="3" s="1"/>
  <c r="I319" i="3" s="1"/>
  <c r="D319" i="3"/>
  <c r="E316" i="3"/>
  <c r="E307" i="3"/>
  <c r="F307" i="3" s="1"/>
  <c r="G307" i="3" s="1"/>
  <c r="H307" i="3" s="1"/>
  <c r="I307" i="3" s="1"/>
  <c r="D307" i="3"/>
  <c r="E306" i="3"/>
  <c r="F306" i="3" s="1"/>
  <c r="G306" i="3" s="1"/>
  <c r="H306" i="3" s="1"/>
  <c r="I306" i="3" s="1"/>
  <c r="D306" i="3"/>
  <c r="A306" i="3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J302" i="3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J298" i="3"/>
  <c r="K298" i="3" s="1"/>
  <c r="L298" i="3" s="1"/>
  <c r="M298" i="3" s="1"/>
  <c r="N298" i="3" s="1"/>
  <c r="O298" i="3" s="1"/>
  <c r="P298" i="3" s="1"/>
  <c r="Q298" i="3" s="1"/>
  <c r="R298" i="3" s="1"/>
  <c r="S298" i="3" s="1"/>
  <c r="T298" i="3" s="1"/>
  <c r="U298" i="3" s="1"/>
  <c r="V298" i="3" s="1"/>
  <c r="W298" i="3" s="1"/>
  <c r="X298" i="3" s="1"/>
  <c r="Y298" i="3" s="1"/>
  <c r="Z298" i="3" s="1"/>
  <c r="AA298" i="3" s="1"/>
  <c r="AB298" i="3" s="1"/>
  <c r="AC298" i="3" s="1"/>
  <c r="AD298" i="3" s="1"/>
  <c r="AE298" i="3" s="1"/>
  <c r="AF298" i="3" s="1"/>
  <c r="AG298" i="3" s="1"/>
  <c r="AH298" i="3" s="1"/>
  <c r="AI298" i="3" s="1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J288" i="3"/>
  <c r="K288" i="3" s="1"/>
  <c r="L288" i="3" s="1"/>
  <c r="M288" i="3" s="1"/>
  <c r="N288" i="3" s="1"/>
  <c r="O288" i="3" s="1"/>
  <c r="P288" i="3" s="1"/>
  <c r="Q288" i="3" s="1"/>
  <c r="R288" i="3" s="1"/>
  <c r="S288" i="3" s="1"/>
  <c r="T288" i="3" s="1"/>
  <c r="U288" i="3" s="1"/>
  <c r="V288" i="3" s="1"/>
  <c r="W288" i="3" s="1"/>
  <c r="X288" i="3" s="1"/>
  <c r="Y288" i="3" s="1"/>
  <c r="Z288" i="3" s="1"/>
  <c r="AA288" i="3" s="1"/>
  <c r="AB288" i="3" s="1"/>
  <c r="AC288" i="3" s="1"/>
  <c r="AD288" i="3" s="1"/>
  <c r="AE288" i="3" s="1"/>
  <c r="AF288" i="3" s="1"/>
  <c r="AG288" i="3" s="1"/>
  <c r="AH288" i="3" s="1"/>
  <c r="AI288" i="3" s="1"/>
  <c r="A288" i="3"/>
  <c r="A289" i="3" s="1"/>
  <c r="AJ282" i="3"/>
  <c r="C282" i="3"/>
  <c r="J280" i="3"/>
  <c r="K280" i="3" s="1"/>
  <c r="L280" i="3" s="1"/>
  <c r="M280" i="3" s="1"/>
  <c r="N280" i="3" s="1"/>
  <c r="O280" i="3" s="1"/>
  <c r="P280" i="3" s="1"/>
  <c r="Q280" i="3" s="1"/>
  <c r="R280" i="3" s="1"/>
  <c r="S280" i="3" s="1"/>
  <c r="T280" i="3" s="1"/>
  <c r="U280" i="3" s="1"/>
  <c r="V280" i="3" s="1"/>
  <c r="W280" i="3" s="1"/>
  <c r="X280" i="3" s="1"/>
  <c r="Y280" i="3" s="1"/>
  <c r="Z280" i="3" s="1"/>
  <c r="AA280" i="3" s="1"/>
  <c r="AB280" i="3" s="1"/>
  <c r="AC280" i="3" s="1"/>
  <c r="AD280" i="3" s="1"/>
  <c r="AE280" i="3" s="1"/>
  <c r="AF280" i="3" s="1"/>
  <c r="AG280" i="3" s="1"/>
  <c r="AH280" i="3" s="1"/>
  <c r="AI280" i="3" s="1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A277" i="3"/>
  <c r="A278" i="3" s="1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A268" i="3"/>
  <c r="A269" i="3" s="1"/>
  <c r="A270" i="3" s="1"/>
  <c r="A271" i="3" s="1"/>
  <c r="A272" i="3" s="1"/>
  <c r="A273" i="3" s="1"/>
  <c r="A274" i="3" s="1"/>
  <c r="A275" i="3" s="1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A260" i="3"/>
  <c r="A261" i="3" s="1"/>
  <c r="A262" i="3" s="1"/>
  <c r="A263" i="3" s="1"/>
  <c r="A257" i="3"/>
  <c r="A258" i="3" s="1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A255" i="3"/>
  <c r="A252" i="3"/>
  <c r="A253" i="3" s="1"/>
  <c r="P249" i="3"/>
  <c r="Q249" i="3" s="1"/>
  <c r="R249" i="3" s="1"/>
  <c r="S249" i="3" s="1"/>
  <c r="T249" i="3" s="1"/>
  <c r="U249" i="3" s="1"/>
  <c r="V249" i="3" s="1"/>
  <c r="W249" i="3" s="1"/>
  <c r="X249" i="3" s="1"/>
  <c r="Y249" i="3" s="1"/>
  <c r="Z249" i="3" s="1"/>
  <c r="AA249" i="3" s="1"/>
  <c r="AB249" i="3" s="1"/>
  <c r="AC249" i="3" s="1"/>
  <c r="AD249" i="3" s="1"/>
  <c r="AE249" i="3" s="1"/>
  <c r="AF249" i="3" s="1"/>
  <c r="AG249" i="3" s="1"/>
  <c r="AH249" i="3" s="1"/>
  <c r="AI249" i="3" s="1"/>
  <c r="P248" i="3"/>
  <c r="Q248" i="3" s="1"/>
  <c r="R248" i="3" s="1"/>
  <c r="S248" i="3" s="1"/>
  <c r="T248" i="3" s="1"/>
  <c r="U248" i="3" s="1"/>
  <c r="V248" i="3" s="1"/>
  <c r="W248" i="3" s="1"/>
  <c r="X248" i="3" s="1"/>
  <c r="Y248" i="3" s="1"/>
  <c r="Z248" i="3" s="1"/>
  <c r="AA248" i="3" s="1"/>
  <c r="AB248" i="3" s="1"/>
  <c r="AC248" i="3" s="1"/>
  <c r="AD248" i="3" s="1"/>
  <c r="AE248" i="3" s="1"/>
  <c r="AF248" i="3" s="1"/>
  <c r="AG248" i="3" s="1"/>
  <c r="AH248" i="3" s="1"/>
  <c r="AI248" i="3" s="1"/>
  <c r="P247" i="3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P246" i="3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P245" i="3"/>
  <c r="Q245" i="3" s="1"/>
  <c r="R245" i="3" s="1"/>
  <c r="S245" i="3" s="1"/>
  <c r="T245" i="3" s="1"/>
  <c r="U245" i="3" s="1"/>
  <c r="V245" i="3" s="1"/>
  <c r="W245" i="3" s="1"/>
  <c r="X245" i="3" s="1"/>
  <c r="Y245" i="3" s="1"/>
  <c r="Z245" i="3" s="1"/>
  <c r="AA245" i="3" s="1"/>
  <c r="AB245" i="3" s="1"/>
  <c r="AC245" i="3" s="1"/>
  <c r="AD245" i="3" s="1"/>
  <c r="AE245" i="3" s="1"/>
  <c r="AF245" i="3" s="1"/>
  <c r="AG245" i="3" s="1"/>
  <c r="AH245" i="3" s="1"/>
  <c r="AI245" i="3" s="1"/>
  <c r="P244" i="3"/>
  <c r="Q244" i="3" s="1"/>
  <c r="R244" i="3" s="1"/>
  <c r="S244" i="3" s="1"/>
  <c r="T244" i="3" s="1"/>
  <c r="U244" i="3" s="1"/>
  <c r="V244" i="3" s="1"/>
  <c r="W244" i="3" s="1"/>
  <c r="X244" i="3" s="1"/>
  <c r="Y244" i="3" s="1"/>
  <c r="Z244" i="3" s="1"/>
  <c r="AA244" i="3" s="1"/>
  <c r="AB244" i="3" s="1"/>
  <c r="AC244" i="3" s="1"/>
  <c r="AD244" i="3" s="1"/>
  <c r="AE244" i="3" s="1"/>
  <c r="AF244" i="3" s="1"/>
  <c r="AG244" i="3" s="1"/>
  <c r="AH244" i="3" s="1"/>
  <c r="AI244" i="3" s="1"/>
  <c r="P243" i="3"/>
  <c r="Q243" i="3" s="1"/>
  <c r="R243" i="3" s="1"/>
  <c r="S243" i="3" s="1"/>
  <c r="T243" i="3" s="1"/>
  <c r="U243" i="3" s="1"/>
  <c r="V243" i="3" s="1"/>
  <c r="W243" i="3" s="1"/>
  <c r="X243" i="3" s="1"/>
  <c r="Y243" i="3" s="1"/>
  <c r="Z243" i="3" s="1"/>
  <c r="AA243" i="3" s="1"/>
  <c r="AB243" i="3" s="1"/>
  <c r="AC243" i="3" s="1"/>
  <c r="AD243" i="3" s="1"/>
  <c r="AE243" i="3" s="1"/>
  <c r="AF243" i="3" s="1"/>
  <c r="AG243" i="3" s="1"/>
  <c r="AH243" i="3" s="1"/>
  <c r="AI243" i="3" s="1"/>
  <c r="P242" i="3"/>
  <c r="Q242" i="3" s="1"/>
  <c r="R242" i="3" s="1"/>
  <c r="S242" i="3" s="1"/>
  <c r="T242" i="3" s="1"/>
  <c r="U242" i="3" s="1"/>
  <c r="V242" i="3" s="1"/>
  <c r="W242" i="3" s="1"/>
  <c r="X242" i="3" s="1"/>
  <c r="Y242" i="3" s="1"/>
  <c r="Z242" i="3" s="1"/>
  <c r="AA242" i="3" s="1"/>
  <c r="AB242" i="3" s="1"/>
  <c r="AC242" i="3" s="1"/>
  <c r="AD242" i="3" s="1"/>
  <c r="AE242" i="3" s="1"/>
  <c r="AF242" i="3" s="1"/>
  <c r="AG242" i="3" s="1"/>
  <c r="AH242" i="3" s="1"/>
  <c r="AI242" i="3" s="1"/>
  <c r="P241" i="3"/>
  <c r="Q241" i="3" s="1"/>
  <c r="R241" i="3" s="1"/>
  <c r="S241" i="3" s="1"/>
  <c r="T241" i="3" s="1"/>
  <c r="U241" i="3" s="1"/>
  <c r="V241" i="3" s="1"/>
  <c r="W241" i="3" s="1"/>
  <c r="X241" i="3" s="1"/>
  <c r="Y241" i="3" s="1"/>
  <c r="Z241" i="3" s="1"/>
  <c r="AA241" i="3" s="1"/>
  <c r="AB241" i="3" s="1"/>
  <c r="AC241" i="3" s="1"/>
  <c r="AD241" i="3" s="1"/>
  <c r="AE241" i="3" s="1"/>
  <c r="AF241" i="3" s="1"/>
  <c r="AG241" i="3" s="1"/>
  <c r="AH241" i="3" s="1"/>
  <c r="AI241" i="3" s="1"/>
  <c r="P240" i="3"/>
  <c r="Q240" i="3" s="1"/>
  <c r="R240" i="3" s="1"/>
  <c r="S240" i="3" s="1"/>
  <c r="T240" i="3" s="1"/>
  <c r="U240" i="3" s="1"/>
  <c r="V240" i="3" s="1"/>
  <c r="W240" i="3" s="1"/>
  <c r="X240" i="3" s="1"/>
  <c r="Y240" i="3" s="1"/>
  <c r="Z240" i="3" s="1"/>
  <c r="AA240" i="3" s="1"/>
  <c r="AB240" i="3" s="1"/>
  <c r="AC240" i="3" s="1"/>
  <c r="AD240" i="3" s="1"/>
  <c r="AE240" i="3" s="1"/>
  <c r="AF240" i="3" s="1"/>
  <c r="AG240" i="3" s="1"/>
  <c r="AH240" i="3" s="1"/>
  <c r="AI240" i="3" s="1"/>
  <c r="P239" i="3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P238" i="3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P237" i="3"/>
  <c r="Q237" i="3" s="1"/>
  <c r="R237" i="3" s="1"/>
  <c r="S237" i="3" s="1"/>
  <c r="T237" i="3" s="1"/>
  <c r="U237" i="3" s="1"/>
  <c r="V237" i="3" s="1"/>
  <c r="W237" i="3" s="1"/>
  <c r="X237" i="3" s="1"/>
  <c r="Y237" i="3" s="1"/>
  <c r="Z237" i="3" s="1"/>
  <c r="AA237" i="3" s="1"/>
  <c r="AB237" i="3" s="1"/>
  <c r="AC237" i="3" s="1"/>
  <c r="AD237" i="3" s="1"/>
  <c r="AE237" i="3" s="1"/>
  <c r="AF237" i="3" s="1"/>
  <c r="AG237" i="3" s="1"/>
  <c r="AH237" i="3" s="1"/>
  <c r="AI237" i="3" s="1"/>
  <c r="P236" i="3"/>
  <c r="Q236" i="3" s="1"/>
  <c r="R236" i="3" s="1"/>
  <c r="S236" i="3" s="1"/>
  <c r="T236" i="3" s="1"/>
  <c r="U236" i="3" s="1"/>
  <c r="V236" i="3" s="1"/>
  <c r="W236" i="3" s="1"/>
  <c r="X236" i="3" s="1"/>
  <c r="Y236" i="3" s="1"/>
  <c r="Z236" i="3" s="1"/>
  <c r="AA236" i="3" s="1"/>
  <c r="AB236" i="3" s="1"/>
  <c r="AC236" i="3" s="1"/>
  <c r="AD236" i="3" s="1"/>
  <c r="AE236" i="3" s="1"/>
  <c r="AF236" i="3" s="1"/>
  <c r="AG236" i="3" s="1"/>
  <c r="AH236" i="3" s="1"/>
  <c r="AI236" i="3" s="1"/>
  <c r="P235" i="3"/>
  <c r="Q235" i="3" s="1"/>
  <c r="R235" i="3" s="1"/>
  <c r="S235" i="3" s="1"/>
  <c r="T235" i="3" s="1"/>
  <c r="U235" i="3" s="1"/>
  <c r="V235" i="3" s="1"/>
  <c r="W235" i="3" s="1"/>
  <c r="X235" i="3" s="1"/>
  <c r="Y235" i="3" s="1"/>
  <c r="Z235" i="3" s="1"/>
  <c r="AA235" i="3" s="1"/>
  <c r="AB235" i="3" s="1"/>
  <c r="AC235" i="3" s="1"/>
  <c r="AD235" i="3" s="1"/>
  <c r="AE235" i="3" s="1"/>
  <c r="AF235" i="3" s="1"/>
  <c r="AG235" i="3" s="1"/>
  <c r="AH235" i="3" s="1"/>
  <c r="AI235" i="3" s="1"/>
  <c r="P234" i="3"/>
  <c r="Q234" i="3" s="1"/>
  <c r="R234" i="3" s="1"/>
  <c r="S234" i="3" s="1"/>
  <c r="T234" i="3" s="1"/>
  <c r="U234" i="3" s="1"/>
  <c r="V234" i="3" s="1"/>
  <c r="W234" i="3" s="1"/>
  <c r="X234" i="3" s="1"/>
  <c r="Y234" i="3" s="1"/>
  <c r="Z234" i="3" s="1"/>
  <c r="AA234" i="3" s="1"/>
  <c r="AB234" i="3" s="1"/>
  <c r="AC234" i="3" s="1"/>
  <c r="AD234" i="3" s="1"/>
  <c r="AE234" i="3" s="1"/>
  <c r="AF234" i="3" s="1"/>
  <c r="AG234" i="3" s="1"/>
  <c r="AH234" i="3" s="1"/>
  <c r="AI234" i="3" s="1"/>
  <c r="P233" i="3"/>
  <c r="Q233" i="3" s="1"/>
  <c r="R233" i="3" s="1"/>
  <c r="S233" i="3" s="1"/>
  <c r="T233" i="3" s="1"/>
  <c r="U233" i="3" s="1"/>
  <c r="V233" i="3" s="1"/>
  <c r="W233" i="3" s="1"/>
  <c r="X233" i="3" s="1"/>
  <c r="Y233" i="3" s="1"/>
  <c r="Z233" i="3" s="1"/>
  <c r="AA233" i="3" s="1"/>
  <c r="AB233" i="3" s="1"/>
  <c r="AC233" i="3" s="1"/>
  <c r="AD233" i="3" s="1"/>
  <c r="AE233" i="3" s="1"/>
  <c r="AF233" i="3" s="1"/>
  <c r="AG233" i="3" s="1"/>
  <c r="AH233" i="3" s="1"/>
  <c r="AI233" i="3" s="1"/>
  <c r="P232" i="3"/>
  <c r="Q232" i="3" s="1"/>
  <c r="R232" i="3" s="1"/>
  <c r="S232" i="3" s="1"/>
  <c r="T232" i="3" s="1"/>
  <c r="U232" i="3" s="1"/>
  <c r="V232" i="3" s="1"/>
  <c r="W232" i="3" s="1"/>
  <c r="X232" i="3" s="1"/>
  <c r="Y232" i="3" s="1"/>
  <c r="Z232" i="3" s="1"/>
  <c r="AA232" i="3" s="1"/>
  <c r="AB232" i="3" s="1"/>
  <c r="AC232" i="3" s="1"/>
  <c r="AD232" i="3" s="1"/>
  <c r="AE232" i="3" s="1"/>
  <c r="AF232" i="3" s="1"/>
  <c r="AG232" i="3" s="1"/>
  <c r="AH232" i="3" s="1"/>
  <c r="AI232" i="3" s="1"/>
  <c r="P231" i="3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P230" i="3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P229" i="3"/>
  <c r="Q229" i="3" s="1"/>
  <c r="R229" i="3" s="1"/>
  <c r="S229" i="3" s="1"/>
  <c r="T229" i="3" s="1"/>
  <c r="U229" i="3" s="1"/>
  <c r="V229" i="3" s="1"/>
  <c r="W229" i="3" s="1"/>
  <c r="X229" i="3" s="1"/>
  <c r="Y229" i="3" s="1"/>
  <c r="Z229" i="3" s="1"/>
  <c r="AA229" i="3" s="1"/>
  <c r="AB229" i="3" s="1"/>
  <c r="AC229" i="3" s="1"/>
  <c r="AD229" i="3" s="1"/>
  <c r="AE229" i="3" s="1"/>
  <c r="AF229" i="3" s="1"/>
  <c r="AG229" i="3" s="1"/>
  <c r="AH229" i="3" s="1"/>
  <c r="AI229" i="3" s="1"/>
  <c r="P228" i="3"/>
  <c r="Q228" i="3" s="1"/>
  <c r="R228" i="3" s="1"/>
  <c r="S228" i="3" s="1"/>
  <c r="T228" i="3" s="1"/>
  <c r="U228" i="3" s="1"/>
  <c r="V228" i="3" s="1"/>
  <c r="W228" i="3" s="1"/>
  <c r="X228" i="3" s="1"/>
  <c r="Y228" i="3" s="1"/>
  <c r="Z228" i="3" s="1"/>
  <c r="AA228" i="3" s="1"/>
  <c r="AB228" i="3" s="1"/>
  <c r="AC228" i="3" s="1"/>
  <c r="AD228" i="3" s="1"/>
  <c r="AE228" i="3" s="1"/>
  <c r="AF228" i="3" s="1"/>
  <c r="AG228" i="3" s="1"/>
  <c r="AH228" i="3" s="1"/>
  <c r="AI228" i="3" s="1"/>
  <c r="P227" i="3"/>
  <c r="Q227" i="3" s="1"/>
  <c r="R227" i="3" s="1"/>
  <c r="S227" i="3" s="1"/>
  <c r="T227" i="3" s="1"/>
  <c r="U227" i="3" s="1"/>
  <c r="V227" i="3" s="1"/>
  <c r="W227" i="3" s="1"/>
  <c r="X227" i="3" s="1"/>
  <c r="Y227" i="3" s="1"/>
  <c r="Z227" i="3" s="1"/>
  <c r="AA227" i="3" s="1"/>
  <c r="AB227" i="3" s="1"/>
  <c r="AC227" i="3" s="1"/>
  <c r="AD227" i="3" s="1"/>
  <c r="AE227" i="3" s="1"/>
  <c r="AF227" i="3" s="1"/>
  <c r="AG227" i="3" s="1"/>
  <c r="AH227" i="3" s="1"/>
  <c r="AI227" i="3" s="1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I197" i="3"/>
  <c r="AI198" i="3" s="1"/>
  <c r="AI199" i="3" s="1"/>
  <c r="AH197" i="3"/>
  <c r="AH198" i="3" s="1"/>
  <c r="AH199" i="3" s="1"/>
  <c r="AG197" i="3"/>
  <c r="AG198" i="3" s="1"/>
  <c r="AG199" i="3" s="1"/>
  <c r="AF197" i="3"/>
  <c r="AF198" i="3" s="1"/>
  <c r="AF199" i="3" s="1"/>
  <c r="AE197" i="3"/>
  <c r="AE198" i="3" s="1"/>
  <c r="AE199" i="3" s="1"/>
  <c r="AD197" i="3"/>
  <c r="AD198" i="3" s="1"/>
  <c r="AD199" i="3" s="1"/>
  <c r="AC197" i="3"/>
  <c r="AC198" i="3" s="1"/>
  <c r="AC199" i="3" s="1"/>
  <c r="AB197" i="3"/>
  <c r="AB198" i="3" s="1"/>
  <c r="AB199" i="3" s="1"/>
  <c r="AA197" i="3"/>
  <c r="AA198" i="3" s="1"/>
  <c r="AA199" i="3" s="1"/>
  <c r="Z197" i="3"/>
  <c r="Z198" i="3" s="1"/>
  <c r="Z199" i="3" s="1"/>
  <c r="Y197" i="3"/>
  <c r="Y198" i="3" s="1"/>
  <c r="Y199" i="3" s="1"/>
  <c r="X197" i="3"/>
  <c r="X198" i="3" s="1"/>
  <c r="X199" i="3" s="1"/>
  <c r="W197" i="3"/>
  <c r="W198" i="3" s="1"/>
  <c r="W199" i="3" s="1"/>
  <c r="V197" i="3"/>
  <c r="V198" i="3" s="1"/>
  <c r="V199" i="3" s="1"/>
  <c r="U197" i="3"/>
  <c r="U198" i="3" s="1"/>
  <c r="U199" i="3" s="1"/>
  <c r="T197" i="3"/>
  <c r="T198" i="3" s="1"/>
  <c r="T199" i="3" s="1"/>
  <c r="S197" i="3"/>
  <c r="S198" i="3" s="1"/>
  <c r="S199" i="3" s="1"/>
  <c r="R197" i="3"/>
  <c r="R198" i="3" s="1"/>
  <c r="R199" i="3" s="1"/>
  <c r="Q197" i="3"/>
  <c r="Q198" i="3" s="1"/>
  <c r="Q199" i="3" s="1"/>
  <c r="P197" i="3"/>
  <c r="P198" i="3" s="1"/>
  <c r="P199" i="3" s="1"/>
  <c r="O197" i="3"/>
  <c r="O198" i="3" s="1"/>
  <c r="O199" i="3" s="1"/>
  <c r="N197" i="3"/>
  <c r="N198" i="3" s="1"/>
  <c r="N199" i="3" s="1"/>
  <c r="M197" i="3"/>
  <c r="M198" i="3" s="1"/>
  <c r="M199" i="3" s="1"/>
  <c r="L197" i="3"/>
  <c r="L198" i="3" s="1"/>
  <c r="L199" i="3" s="1"/>
  <c r="K197" i="3"/>
  <c r="K198" i="3" s="1"/>
  <c r="K199" i="3" s="1"/>
  <c r="J197" i="3"/>
  <c r="J198" i="3" s="1"/>
  <c r="J199" i="3" s="1"/>
  <c r="I197" i="3"/>
  <c r="I198" i="3" s="1"/>
  <c r="I199" i="3" s="1"/>
  <c r="H197" i="3"/>
  <c r="H198" i="3" s="1"/>
  <c r="H199" i="3" s="1"/>
  <c r="G197" i="3"/>
  <c r="G198" i="3" s="1"/>
  <c r="G199" i="3" s="1"/>
  <c r="F197" i="3"/>
  <c r="F198" i="3" s="1"/>
  <c r="F199" i="3" s="1"/>
  <c r="E197" i="3"/>
  <c r="E198" i="3" s="1"/>
  <c r="E199" i="3" s="1"/>
  <c r="D197" i="3"/>
  <c r="D198" i="3" s="1"/>
  <c r="D199" i="3" s="1"/>
  <c r="J187" i="3"/>
  <c r="K187" i="3" s="1"/>
  <c r="L187" i="3" s="1"/>
  <c r="M187" i="3" s="1"/>
  <c r="N187" i="3" s="1"/>
  <c r="O187" i="3" s="1"/>
  <c r="P187" i="3" s="1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AF187" i="3" s="1"/>
  <c r="AG187" i="3" s="1"/>
  <c r="AH187" i="3" s="1"/>
  <c r="AI187" i="3" s="1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76" i="3"/>
  <c r="C175" i="3"/>
  <c r="C174" i="3"/>
  <c r="C173" i="3"/>
  <c r="I162" i="3"/>
  <c r="H162" i="3" s="1"/>
  <c r="G162" i="3" s="1"/>
  <c r="F162" i="3" s="1"/>
  <c r="E162" i="3" s="1"/>
  <c r="D162" i="3" s="1"/>
  <c r="I161" i="3"/>
  <c r="H161" i="3" s="1"/>
  <c r="G161" i="3" s="1"/>
  <c r="F161" i="3" s="1"/>
  <c r="E161" i="3" s="1"/>
  <c r="D161" i="3" s="1"/>
  <c r="I160" i="3"/>
  <c r="H160" i="3" s="1"/>
  <c r="G160" i="3" s="1"/>
  <c r="F160" i="3" s="1"/>
  <c r="E160" i="3" s="1"/>
  <c r="D160" i="3" s="1"/>
  <c r="I159" i="3"/>
  <c r="H159" i="3" s="1"/>
  <c r="G159" i="3" s="1"/>
  <c r="F159" i="3" s="1"/>
  <c r="E159" i="3" s="1"/>
  <c r="D159" i="3" s="1"/>
  <c r="I158" i="3"/>
  <c r="H158" i="3" s="1"/>
  <c r="G158" i="3" s="1"/>
  <c r="F158" i="3" s="1"/>
  <c r="E158" i="3" s="1"/>
  <c r="D158" i="3" s="1"/>
  <c r="I157" i="3"/>
  <c r="H157" i="3" s="1"/>
  <c r="G157" i="3" s="1"/>
  <c r="F157" i="3" s="1"/>
  <c r="E157" i="3" s="1"/>
  <c r="D157" i="3" s="1"/>
  <c r="I156" i="3"/>
  <c r="H156" i="3" s="1"/>
  <c r="G156" i="3" s="1"/>
  <c r="F156" i="3" s="1"/>
  <c r="E156" i="3" s="1"/>
  <c r="D156" i="3" s="1"/>
  <c r="I155" i="3"/>
  <c r="H155" i="3" s="1"/>
  <c r="G155" i="3" s="1"/>
  <c r="F155" i="3" s="1"/>
  <c r="E155" i="3" s="1"/>
  <c r="D155" i="3" s="1"/>
  <c r="A152" i="3"/>
  <c r="A154" i="3" s="1"/>
  <c r="A151" i="3"/>
  <c r="A153" i="3" s="1"/>
  <c r="A150" i="3"/>
  <c r="AJ149" i="3"/>
  <c r="AJ150" i="3" s="1"/>
  <c r="A143" i="3"/>
  <c r="A145" i="3" s="1"/>
  <c r="AJ141" i="3"/>
  <c r="AJ142" i="3" s="1"/>
  <c r="A141" i="3"/>
  <c r="A144" i="3" s="1"/>
  <c r="A146" i="3" s="1"/>
  <c r="I140" i="3"/>
  <c r="I141" i="3" s="1"/>
  <c r="I142" i="3" s="1"/>
  <c r="H140" i="3"/>
  <c r="H141" i="3" s="1"/>
  <c r="H142" i="3" s="1"/>
  <c r="G140" i="3"/>
  <c r="G141" i="3" s="1"/>
  <c r="G142" i="3" s="1"/>
  <c r="F140" i="3"/>
  <c r="F141" i="3" s="1"/>
  <c r="F142" i="3" s="1"/>
  <c r="E140" i="3"/>
  <c r="E141" i="3" s="1"/>
  <c r="E142" i="3" s="1"/>
  <c r="D140" i="3"/>
  <c r="D141" i="3" s="1"/>
  <c r="D142" i="3" s="1"/>
  <c r="Z138" i="3"/>
  <c r="AA138" i="3" s="1"/>
  <c r="AB138" i="3" s="1"/>
  <c r="AC138" i="3" s="1"/>
  <c r="AD138" i="3" s="1"/>
  <c r="AE138" i="3" s="1"/>
  <c r="AF138" i="3" s="1"/>
  <c r="AG138" i="3" s="1"/>
  <c r="AH138" i="3" s="1"/>
  <c r="A138" i="3"/>
  <c r="AE137" i="3"/>
  <c r="AF137" i="3" s="1"/>
  <c r="AG137" i="3" s="1"/>
  <c r="AH137" i="3" s="1"/>
  <c r="AI137" i="3" s="1"/>
  <c r="AA137" i="3"/>
  <c r="AB137" i="3" s="1"/>
  <c r="AC137" i="3" s="1"/>
  <c r="A137" i="3"/>
  <c r="Z136" i="3"/>
  <c r="AA136" i="3" s="1"/>
  <c r="AB136" i="3" s="1"/>
  <c r="AC136" i="3" s="1"/>
  <c r="AD136" i="3" s="1"/>
  <c r="AE136" i="3" s="1"/>
  <c r="AF136" i="3" s="1"/>
  <c r="AG136" i="3" s="1"/>
  <c r="AH136" i="3" s="1"/>
  <c r="AI136" i="3" s="1"/>
  <c r="J134" i="3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Z133" i="3"/>
  <c r="AA133" i="3" s="1"/>
  <c r="AB133" i="3" s="1"/>
  <c r="AC133" i="3" s="1"/>
  <c r="AD133" i="3" s="1"/>
  <c r="AE133" i="3" s="1"/>
  <c r="AF133" i="3" s="1"/>
  <c r="AG133" i="3" s="1"/>
  <c r="AH133" i="3" s="1"/>
  <c r="AE132" i="3"/>
  <c r="AF132" i="3" s="1"/>
  <c r="AG132" i="3" s="1"/>
  <c r="AH132" i="3" s="1"/>
  <c r="AI132" i="3" s="1"/>
  <c r="Z132" i="3"/>
  <c r="AA132" i="3" s="1"/>
  <c r="AB132" i="3" s="1"/>
  <c r="AC132" i="3" s="1"/>
  <c r="Z131" i="3"/>
  <c r="AA131" i="3" s="1"/>
  <c r="AB131" i="3" s="1"/>
  <c r="AC131" i="3" s="1"/>
  <c r="AD131" i="3" s="1"/>
  <c r="AE131" i="3" s="1"/>
  <c r="AF131" i="3" s="1"/>
  <c r="AG131" i="3" s="1"/>
  <c r="AH131" i="3" s="1"/>
  <c r="AI131" i="3" s="1"/>
  <c r="AJ129" i="3"/>
  <c r="S128" i="3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R128" i="3"/>
  <c r="R129" i="3" s="1"/>
  <c r="Q128" i="3"/>
  <c r="Q129" i="3" s="1"/>
  <c r="P128" i="3"/>
  <c r="P129" i="3" s="1"/>
  <c r="O128" i="3"/>
  <c r="O129" i="3" s="1"/>
  <c r="N128" i="3"/>
  <c r="N129" i="3" s="1"/>
  <c r="M128" i="3"/>
  <c r="M129" i="3" s="1"/>
  <c r="L128" i="3"/>
  <c r="L129" i="3" s="1"/>
  <c r="K128" i="3"/>
  <c r="K129" i="3" s="1"/>
  <c r="J128" i="3"/>
  <c r="J129" i="3" s="1"/>
  <c r="I128" i="3"/>
  <c r="I129" i="3" s="1"/>
  <c r="H128" i="3"/>
  <c r="H129" i="3" s="1"/>
  <c r="G128" i="3"/>
  <c r="G129" i="3" s="1"/>
  <c r="F128" i="3"/>
  <c r="F129" i="3" s="1"/>
  <c r="E128" i="3"/>
  <c r="E129" i="3" s="1"/>
  <c r="D128" i="3"/>
  <c r="D129" i="3" s="1"/>
  <c r="J90" i="3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C44" i="3"/>
  <c r="C46" i="3" s="1"/>
  <c r="C43" i="3"/>
  <c r="C45" i="3" s="1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I28" i="3"/>
  <c r="AI29" i="3" s="1"/>
  <c r="AI30" i="3" s="1"/>
  <c r="AH28" i="3"/>
  <c r="AH29" i="3" s="1"/>
  <c r="AH30" i="3" s="1"/>
  <c r="AG28" i="3"/>
  <c r="AG29" i="3" s="1"/>
  <c r="AG30" i="3" s="1"/>
  <c r="AF28" i="3"/>
  <c r="AF29" i="3" s="1"/>
  <c r="AF30" i="3" s="1"/>
  <c r="AE28" i="3"/>
  <c r="AE29" i="3" s="1"/>
  <c r="AE30" i="3" s="1"/>
  <c r="AD28" i="3"/>
  <c r="AD29" i="3" s="1"/>
  <c r="AD30" i="3" s="1"/>
  <c r="AC28" i="3"/>
  <c r="AC29" i="3" s="1"/>
  <c r="AC30" i="3" s="1"/>
  <c r="AB28" i="3"/>
  <c r="AB29" i="3" s="1"/>
  <c r="AB30" i="3" s="1"/>
  <c r="AA28" i="3"/>
  <c r="AA29" i="3" s="1"/>
  <c r="AA30" i="3" s="1"/>
  <c r="Z28" i="3"/>
  <c r="Z29" i="3" s="1"/>
  <c r="Z30" i="3" s="1"/>
  <c r="Y28" i="3"/>
  <c r="Y29" i="3" s="1"/>
  <c r="Y30" i="3" s="1"/>
  <c r="X28" i="3"/>
  <c r="X29" i="3" s="1"/>
  <c r="X30" i="3" s="1"/>
  <c r="W28" i="3"/>
  <c r="W29" i="3" s="1"/>
  <c r="W30" i="3" s="1"/>
  <c r="V28" i="3"/>
  <c r="V29" i="3" s="1"/>
  <c r="V30" i="3" s="1"/>
  <c r="U28" i="3"/>
  <c r="U29" i="3" s="1"/>
  <c r="U30" i="3" s="1"/>
  <c r="T28" i="3"/>
  <c r="T29" i="3" s="1"/>
  <c r="T30" i="3" s="1"/>
  <c r="S28" i="3"/>
  <c r="S29" i="3" s="1"/>
  <c r="S30" i="3" s="1"/>
  <c r="R28" i="3"/>
  <c r="R29" i="3" s="1"/>
  <c r="R30" i="3" s="1"/>
  <c r="Q28" i="3"/>
  <c r="Q29" i="3" s="1"/>
  <c r="Q30" i="3" s="1"/>
  <c r="P28" i="3"/>
  <c r="P29" i="3" s="1"/>
  <c r="P30" i="3" s="1"/>
  <c r="O28" i="3"/>
  <c r="O29" i="3" s="1"/>
  <c r="O30" i="3" s="1"/>
  <c r="N28" i="3"/>
  <c r="N29" i="3" s="1"/>
  <c r="N30" i="3" s="1"/>
  <c r="M28" i="3"/>
  <c r="M29" i="3" s="1"/>
  <c r="M30" i="3" s="1"/>
  <c r="L28" i="3"/>
  <c r="L29" i="3" s="1"/>
  <c r="L30" i="3" s="1"/>
  <c r="K28" i="3"/>
  <c r="K29" i="3" s="1"/>
  <c r="K30" i="3" s="1"/>
  <c r="J28" i="3"/>
  <c r="J29" i="3" s="1"/>
  <c r="J30" i="3" s="1"/>
  <c r="I28" i="3"/>
  <c r="I29" i="3" s="1"/>
  <c r="I30" i="3" s="1"/>
  <c r="H28" i="3"/>
  <c r="H29" i="3" s="1"/>
  <c r="H30" i="3" s="1"/>
  <c r="G28" i="3"/>
  <c r="G29" i="3" s="1"/>
  <c r="G30" i="3" s="1"/>
  <c r="F28" i="3"/>
  <c r="F29" i="3" s="1"/>
  <c r="F30" i="3" s="1"/>
  <c r="E28" i="3"/>
  <c r="E29" i="3" s="1"/>
  <c r="E30" i="3" s="1"/>
  <c r="D28" i="3"/>
  <c r="D29" i="3" s="1"/>
  <c r="D30" i="3" s="1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14" i="3"/>
  <c r="A15" i="3" s="1"/>
  <c r="A16" i="3" s="1"/>
  <c r="A17" i="3" s="1"/>
  <c r="X12" i="3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Y6" i="3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C354" i="2"/>
  <c r="C356" i="2" s="1"/>
  <c r="N353" i="2"/>
  <c r="J353" i="2"/>
  <c r="J354" i="2" s="1"/>
  <c r="J355" i="2" s="1"/>
  <c r="I353" i="2"/>
  <c r="I354" i="2" s="1"/>
  <c r="I355" i="2" s="1"/>
  <c r="G353" i="2"/>
  <c r="G354" i="2" s="1"/>
  <c r="I349" i="2"/>
  <c r="I350" i="2" s="1"/>
  <c r="I351" i="2" s="1"/>
  <c r="I360" i="2" s="1"/>
  <c r="J340" i="2"/>
  <c r="G341" i="2"/>
  <c r="G342" i="2" s="1"/>
  <c r="G344" i="2" s="1"/>
  <c r="E341" i="2"/>
  <c r="E342" i="2" s="1"/>
  <c r="E344" i="2" s="1"/>
  <c r="C340" i="2"/>
  <c r="C339" i="2"/>
  <c r="C341" i="2" s="1"/>
  <c r="C342" i="2" s="1"/>
  <c r="C344" i="2" s="1"/>
  <c r="K338" i="2"/>
  <c r="K339" i="2" s="1"/>
  <c r="K340" i="2" s="1"/>
  <c r="K341" i="2" s="1"/>
  <c r="K342" i="2" s="1"/>
  <c r="K344" i="2" s="1"/>
  <c r="C321" i="2"/>
  <c r="C323" i="2" s="1"/>
  <c r="C328" i="2" s="1"/>
  <c r="N320" i="2"/>
  <c r="J320" i="2"/>
  <c r="J321" i="2" s="1"/>
  <c r="I320" i="2"/>
  <c r="I321" i="2" s="1"/>
  <c r="I322" i="2" s="1"/>
  <c r="I325" i="2" s="1"/>
  <c r="G320" i="2"/>
  <c r="G321" i="2" s="1"/>
  <c r="I316" i="2"/>
  <c r="I317" i="2" s="1"/>
  <c r="I318" i="2" s="1"/>
  <c r="I327" i="2" s="1"/>
  <c r="D316" i="2"/>
  <c r="D317" i="2" s="1"/>
  <c r="D318" i="2" s="1"/>
  <c r="D327" i="2" s="1"/>
  <c r="C298" i="2"/>
  <c r="C300" i="2" s="1"/>
  <c r="C303" i="2" s="1"/>
  <c r="N297" i="2"/>
  <c r="J297" i="2"/>
  <c r="J298" i="2" s="1"/>
  <c r="J300" i="2" s="1"/>
  <c r="I297" i="2"/>
  <c r="I298" i="2" s="1"/>
  <c r="G297" i="2"/>
  <c r="G298" i="2" s="1"/>
  <c r="G299" i="2" s="1"/>
  <c r="G302" i="2" s="1"/>
  <c r="I293" i="2"/>
  <c r="I294" i="2" s="1"/>
  <c r="I295" i="2" s="1"/>
  <c r="I304" i="2" s="1"/>
  <c r="D293" i="2"/>
  <c r="D294" i="2" s="1"/>
  <c r="D295" i="2" s="1"/>
  <c r="D304" i="2" s="1"/>
  <c r="C275" i="2"/>
  <c r="C276" i="2" s="1"/>
  <c r="C278" i="2" s="1"/>
  <c r="N274" i="2"/>
  <c r="J274" i="2"/>
  <c r="J275" i="2" s="1"/>
  <c r="J277" i="2" s="1"/>
  <c r="J280" i="2" s="1"/>
  <c r="I274" i="2"/>
  <c r="I275" i="2" s="1"/>
  <c r="G274" i="2"/>
  <c r="G275" i="2" s="1"/>
  <c r="I270" i="2"/>
  <c r="I271" i="2" s="1"/>
  <c r="I272" i="2" s="1"/>
  <c r="I281" i="2" s="1"/>
  <c r="D270" i="2"/>
  <c r="D271" i="2" s="1"/>
  <c r="D272" i="2" s="1"/>
  <c r="D281" i="2" s="1"/>
  <c r="C252" i="2"/>
  <c r="C253" i="2" s="1"/>
  <c r="C255" i="2" s="1"/>
  <c r="N251" i="2"/>
  <c r="J251" i="2"/>
  <c r="J252" i="2" s="1"/>
  <c r="I251" i="2"/>
  <c r="I252" i="2" s="1"/>
  <c r="I254" i="2" s="1"/>
  <c r="I257" i="2" s="1"/>
  <c r="G251" i="2"/>
  <c r="G252" i="2" s="1"/>
  <c r="G254" i="2" s="1"/>
  <c r="I247" i="2"/>
  <c r="I248" i="2" s="1"/>
  <c r="I249" i="2" s="1"/>
  <c r="I258" i="2" s="1"/>
  <c r="D247" i="2"/>
  <c r="D248" i="2" s="1"/>
  <c r="D249" i="2" s="1"/>
  <c r="D258" i="2" s="1"/>
  <c r="N232" i="2"/>
  <c r="J232" i="2"/>
  <c r="J233" i="2" s="1"/>
  <c r="I232" i="2"/>
  <c r="I233" i="2" s="1"/>
  <c r="G232" i="2"/>
  <c r="G233" i="2" s="1"/>
  <c r="G235" i="2" s="1"/>
  <c r="G237" i="2" s="1"/>
  <c r="I228" i="2"/>
  <c r="I229" i="2" s="1"/>
  <c r="I230" i="2" s="1"/>
  <c r="I236" i="2" s="1"/>
  <c r="D228" i="2"/>
  <c r="D229" i="2" s="1"/>
  <c r="D230" i="2" s="1"/>
  <c r="A225" i="2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C210" i="2"/>
  <c r="C212" i="2" s="1"/>
  <c r="N209" i="2"/>
  <c r="J209" i="2"/>
  <c r="J210" i="2" s="1"/>
  <c r="I209" i="2"/>
  <c r="I210" i="2" s="1"/>
  <c r="I211" i="2" s="1"/>
  <c r="I213" i="2" s="1"/>
  <c r="I215" i="2" s="1"/>
  <c r="G209" i="2"/>
  <c r="G210" i="2" s="1"/>
  <c r="G211" i="2" s="1"/>
  <c r="G213" i="2" s="1"/>
  <c r="G215" i="2" s="1"/>
  <c r="I205" i="2"/>
  <c r="I206" i="2" s="1"/>
  <c r="I207" i="2" s="1"/>
  <c r="I216" i="2" s="1"/>
  <c r="K202" i="2"/>
  <c r="K203" i="2" s="1"/>
  <c r="K204" i="2" s="1"/>
  <c r="K205" i="2" s="1"/>
  <c r="K206" i="2" s="1"/>
  <c r="K207" i="2" s="1"/>
  <c r="K208" i="2" s="1"/>
  <c r="K209" i="2" s="1"/>
  <c r="K210" i="2" s="1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C187" i="2"/>
  <c r="C189" i="2" s="1"/>
  <c r="C192" i="2" s="1"/>
  <c r="N186" i="2"/>
  <c r="J186" i="2"/>
  <c r="J187" i="2" s="1"/>
  <c r="I186" i="2"/>
  <c r="I187" i="2" s="1"/>
  <c r="G186" i="2"/>
  <c r="G187" i="2" s="1"/>
  <c r="G188" i="2" s="1"/>
  <c r="G190" i="2" s="1"/>
  <c r="I182" i="2"/>
  <c r="I183" i="2" s="1"/>
  <c r="I184" i="2" s="1"/>
  <c r="I193" i="2" s="1"/>
  <c r="N167" i="2"/>
  <c r="J167" i="2"/>
  <c r="J168" i="2" s="1"/>
  <c r="J169" i="2" s="1"/>
  <c r="I167" i="2"/>
  <c r="I168" i="2" s="1"/>
  <c r="I170" i="2" s="1"/>
  <c r="G167" i="2"/>
  <c r="G168" i="2" s="1"/>
  <c r="I163" i="2"/>
  <c r="I164" i="2" s="1"/>
  <c r="I165" i="2" s="1"/>
  <c r="I171" i="2" s="1"/>
  <c r="A160" i="2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N148" i="2"/>
  <c r="J148" i="2"/>
  <c r="J149" i="2" s="1"/>
  <c r="J151" i="2" s="1"/>
  <c r="J153" i="2" s="1"/>
  <c r="J140" i="2" s="1"/>
  <c r="J141" i="2" s="1"/>
  <c r="J142" i="2" s="1"/>
  <c r="J143" i="2" s="1"/>
  <c r="J144" i="2" s="1"/>
  <c r="J145" i="2" s="1"/>
  <c r="J146" i="2" s="1"/>
  <c r="J152" i="2" s="1"/>
  <c r="I148" i="2"/>
  <c r="I149" i="2" s="1"/>
  <c r="I151" i="2" s="1"/>
  <c r="G148" i="2"/>
  <c r="G149" i="2" s="1"/>
  <c r="I144" i="2"/>
  <c r="I145" i="2" s="1"/>
  <c r="I146" i="2" s="1"/>
  <c r="I152" i="2" s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C126" i="2"/>
  <c r="C127" i="2" s="1"/>
  <c r="C129" i="2" s="1"/>
  <c r="C131" i="2" s="1"/>
  <c r="N125" i="2"/>
  <c r="J125" i="2"/>
  <c r="J126" i="2" s="1"/>
  <c r="J127" i="2" s="1"/>
  <c r="J129" i="2" s="1"/>
  <c r="J131" i="2" s="1"/>
  <c r="I125" i="2"/>
  <c r="I126" i="2" s="1"/>
  <c r="I128" i="2" s="1"/>
  <c r="I130" i="2" s="1"/>
  <c r="G125" i="2"/>
  <c r="G126" i="2" s="1"/>
  <c r="I121" i="2"/>
  <c r="I122" i="2" s="1"/>
  <c r="I123" i="2" s="1"/>
  <c r="I132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C103" i="2"/>
  <c r="C104" i="2" s="1"/>
  <c r="C106" i="2" s="1"/>
  <c r="C108" i="2" s="1"/>
  <c r="N102" i="2"/>
  <c r="J102" i="2"/>
  <c r="J103" i="2" s="1"/>
  <c r="J104" i="2" s="1"/>
  <c r="J106" i="2" s="1"/>
  <c r="J108" i="2" s="1"/>
  <c r="I102" i="2"/>
  <c r="I103" i="2" s="1"/>
  <c r="G102" i="2"/>
  <c r="G103" i="2" s="1"/>
  <c r="G105" i="2" s="1"/>
  <c r="I98" i="2"/>
  <c r="I99" i="2" s="1"/>
  <c r="I100" i="2" s="1"/>
  <c r="I109" i="2" s="1"/>
  <c r="K95" i="2"/>
  <c r="K96" i="2" s="1"/>
  <c r="K97" i="2" s="1"/>
  <c r="K98" i="2" s="1"/>
  <c r="K99" i="2" s="1"/>
  <c r="K100" i="2" s="1"/>
  <c r="K101" i="2" s="1"/>
  <c r="K102" i="2" s="1"/>
  <c r="K103" i="2" s="1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C80" i="2"/>
  <c r="C82" i="2" s="1"/>
  <c r="C87" i="2" s="1"/>
  <c r="N79" i="2"/>
  <c r="J79" i="2"/>
  <c r="J80" i="2" s="1"/>
  <c r="I79" i="2"/>
  <c r="I80" i="2" s="1"/>
  <c r="I81" i="2" s="1"/>
  <c r="I84" i="2" s="1"/>
  <c r="G79" i="2"/>
  <c r="G80" i="2" s="1"/>
  <c r="I75" i="2"/>
  <c r="I76" i="2" s="1"/>
  <c r="I77" i="2" s="1"/>
  <c r="I86" i="2" s="1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C57" i="2"/>
  <c r="C58" i="2" s="1"/>
  <c r="N56" i="2"/>
  <c r="J56" i="2"/>
  <c r="J57" i="2" s="1"/>
  <c r="I56" i="2"/>
  <c r="I57" i="2" s="1"/>
  <c r="G56" i="2"/>
  <c r="G57" i="2" s="1"/>
  <c r="G58" i="2" s="1"/>
  <c r="G61" i="2" s="1"/>
  <c r="I52" i="2"/>
  <c r="I53" i="2" s="1"/>
  <c r="I54" i="2" s="1"/>
  <c r="I63" i="2" s="1"/>
  <c r="C34" i="2"/>
  <c r="C36" i="2" s="1"/>
  <c r="N33" i="2"/>
  <c r="J33" i="2"/>
  <c r="J34" i="2" s="1"/>
  <c r="J35" i="2" s="1"/>
  <c r="J37" i="2" s="1"/>
  <c r="J39" i="2" s="1"/>
  <c r="I33" i="2"/>
  <c r="I34" i="2" s="1"/>
  <c r="G33" i="2"/>
  <c r="G34" i="2" s="1"/>
  <c r="I29" i="2"/>
  <c r="I30" i="2" s="1"/>
  <c r="I31" i="2" s="1"/>
  <c r="I40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11" i="2"/>
  <c r="C12" i="2" s="1"/>
  <c r="C14" i="2" s="1"/>
  <c r="C16" i="2" s="1"/>
  <c r="N10" i="2"/>
  <c r="K10" i="2"/>
  <c r="K11" i="2" s="1"/>
  <c r="K12" i="2" s="1"/>
  <c r="K14" i="2" s="1"/>
  <c r="K16" i="2" s="1"/>
  <c r="J10" i="2"/>
  <c r="J11" i="2" s="1"/>
  <c r="J13" i="2" s="1"/>
  <c r="J15" i="2" s="1"/>
  <c r="I10" i="2"/>
  <c r="I11" i="2" s="1"/>
  <c r="G10" i="2"/>
  <c r="G11" i="2" s="1"/>
  <c r="G13" i="2" s="1"/>
  <c r="G18" i="2" s="1"/>
  <c r="G20" i="2" s="1"/>
  <c r="G23" i="2" s="1"/>
  <c r="I6" i="2"/>
  <c r="I7" i="2" s="1"/>
  <c r="I8" i="2" s="1"/>
  <c r="I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P2" i="7"/>
  <c r="Q2" i="7" s="1"/>
  <c r="P51" i="6"/>
  <c r="Q51" i="6" s="1"/>
  <c r="A41" i="6"/>
  <c r="A42" i="6" s="1"/>
  <c r="A43" i="6" s="1"/>
  <c r="A44" i="6" s="1"/>
  <c r="P38" i="6"/>
  <c r="Q38" i="6" s="1"/>
  <c r="A33" i="6"/>
  <c r="A34" i="6" s="1"/>
  <c r="P30" i="6"/>
  <c r="Q30" i="6" s="1"/>
  <c r="A26" i="6"/>
  <c r="A27" i="6" s="1"/>
  <c r="A28" i="6" s="1"/>
  <c r="A29" i="6" s="1"/>
  <c r="A30" i="6" s="1"/>
  <c r="P23" i="6"/>
  <c r="Q23" i="6" s="1"/>
  <c r="A19" i="6"/>
  <c r="A20" i="6" s="1"/>
  <c r="A21" i="6" s="1"/>
  <c r="A22" i="6" s="1"/>
  <c r="A23" i="6" s="1"/>
  <c r="P16" i="6"/>
  <c r="Q16" i="6" s="1"/>
  <c r="A12" i="6"/>
  <c r="A13" i="6" s="1"/>
  <c r="A14" i="6" s="1"/>
  <c r="A15" i="6" s="1"/>
  <c r="A16" i="6" s="1"/>
  <c r="P9" i="6"/>
  <c r="Q9" i="6" s="1"/>
  <c r="A5" i="6"/>
  <c r="A6" i="6" s="1"/>
  <c r="A7" i="6" s="1"/>
  <c r="A8" i="6" s="1"/>
  <c r="A9" i="6" s="1"/>
  <c r="AK2" i="6"/>
  <c r="A15" i="5"/>
  <c r="A16" i="5" s="1"/>
  <c r="A17" i="5" s="1"/>
  <c r="A18" i="5" s="1"/>
  <c r="A19" i="5" s="1"/>
  <c r="A20" i="5" s="1"/>
  <c r="A21" i="5" s="1"/>
  <c r="A22" i="5" s="1"/>
  <c r="A11" i="5"/>
  <c r="A12" i="5" s="1"/>
  <c r="L3" i="5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R2" i="5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W271" i="4"/>
  <c r="X271" i="4" s="1"/>
  <c r="Y271" i="4" s="1"/>
  <c r="Z271" i="4" s="1"/>
  <c r="AA271" i="4" s="1"/>
  <c r="AB271" i="4" s="1"/>
  <c r="AC271" i="4" s="1"/>
  <c r="AD271" i="4" s="1"/>
  <c r="AE271" i="4" s="1"/>
  <c r="AF271" i="4" s="1"/>
  <c r="AG271" i="4" s="1"/>
  <c r="AH271" i="4" s="1"/>
  <c r="AI271" i="4" s="1"/>
  <c r="AJ271" i="4" s="1"/>
  <c r="AK271" i="4" s="1"/>
  <c r="N271" i="4"/>
  <c r="O271" i="4" s="1"/>
  <c r="P271" i="4" s="1"/>
  <c r="Q271" i="4" s="1"/>
  <c r="R271" i="4" s="1"/>
  <c r="S271" i="4" s="1"/>
  <c r="T271" i="4" s="1"/>
  <c r="U271" i="4" s="1"/>
  <c r="A260" i="4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L259" i="4"/>
  <c r="M259" i="4" s="1"/>
  <c r="N259" i="4" s="1"/>
  <c r="O259" i="4" s="1"/>
  <c r="P259" i="4" s="1"/>
  <c r="Q259" i="4" s="1"/>
  <c r="R259" i="4" s="1"/>
  <c r="S259" i="4" s="1"/>
  <c r="T259" i="4" s="1"/>
  <c r="U259" i="4" s="1"/>
  <c r="V259" i="4" s="1"/>
  <c r="W259" i="4" s="1"/>
  <c r="X259" i="4" s="1"/>
  <c r="Y259" i="4" s="1"/>
  <c r="Z259" i="4" s="1"/>
  <c r="AA259" i="4" s="1"/>
  <c r="AB259" i="4" s="1"/>
  <c r="AC259" i="4" s="1"/>
  <c r="AD259" i="4" s="1"/>
  <c r="AE259" i="4" s="1"/>
  <c r="AF259" i="4" s="1"/>
  <c r="AG259" i="4" s="1"/>
  <c r="AH259" i="4" s="1"/>
  <c r="AI259" i="4" s="1"/>
  <c r="AJ259" i="4" s="1"/>
  <c r="AK259" i="4" s="1"/>
  <c r="W252" i="4"/>
  <c r="X252" i="4" s="1"/>
  <c r="Y252" i="4" s="1"/>
  <c r="Z252" i="4" s="1"/>
  <c r="AA252" i="4" s="1"/>
  <c r="AB252" i="4" s="1"/>
  <c r="AC252" i="4" s="1"/>
  <c r="AD252" i="4" s="1"/>
  <c r="AE252" i="4" s="1"/>
  <c r="AF252" i="4" s="1"/>
  <c r="AG252" i="4" s="1"/>
  <c r="AH252" i="4" s="1"/>
  <c r="AI252" i="4" s="1"/>
  <c r="AJ252" i="4" s="1"/>
  <c r="AK252" i="4" s="1"/>
  <c r="N252" i="4"/>
  <c r="O252" i="4" s="1"/>
  <c r="P252" i="4" s="1"/>
  <c r="Q252" i="4" s="1"/>
  <c r="R252" i="4" s="1"/>
  <c r="S252" i="4" s="1"/>
  <c r="T252" i="4" s="1"/>
  <c r="U252" i="4" s="1"/>
  <c r="M245" i="4"/>
  <c r="L245" i="4"/>
  <c r="Q244" i="4"/>
  <c r="P244" i="4"/>
  <c r="O244" i="4"/>
  <c r="N244" i="4"/>
  <c r="M244" i="4"/>
  <c r="L244" i="4"/>
  <c r="N243" i="4"/>
  <c r="N245" i="4" s="1"/>
  <c r="R242" i="4"/>
  <c r="S242" i="4" s="1"/>
  <c r="S244" i="4" s="1"/>
  <c r="U240" i="4"/>
  <c r="T240" i="4"/>
  <c r="S240" i="4"/>
  <c r="R240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V237" i="4"/>
  <c r="W237" i="4" s="1"/>
  <c r="W240" i="4" s="1"/>
  <c r="R236" i="4"/>
  <c r="R239" i="4" s="1"/>
  <c r="A236" i="4"/>
  <c r="A237" i="4" s="1"/>
  <c r="A242" i="4" s="1"/>
  <c r="A243" i="4" s="1"/>
  <c r="A246" i="4" s="1"/>
  <c r="A247" i="4" s="1"/>
  <c r="L235" i="4"/>
  <c r="M235" i="4" s="1"/>
  <c r="M238" i="4" s="1"/>
  <c r="W228" i="4"/>
  <c r="X228" i="4" s="1"/>
  <c r="Y228" i="4" s="1"/>
  <c r="Z228" i="4" s="1"/>
  <c r="AA228" i="4" s="1"/>
  <c r="AB228" i="4" s="1"/>
  <c r="AC228" i="4" s="1"/>
  <c r="AD228" i="4" s="1"/>
  <c r="AE228" i="4" s="1"/>
  <c r="AF228" i="4" s="1"/>
  <c r="AG228" i="4" s="1"/>
  <c r="AH228" i="4" s="1"/>
  <c r="AI228" i="4" s="1"/>
  <c r="AJ228" i="4" s="1"/>
  <c r="AK228" i="4" s="1"/>
  <c r="N228" i="4"/>
  <c r="O228" i="4" s="1"/>
  <c r="P228" i="4" s="1"/>
  <c r="Q228" i="4" s="1"/>
  <c r="R228" i="4" s="1"/>
  <c r="S228" i="4" s="1"/>
  <c r="T228" i="4" s="1"/>
  <c r="U228" i="4" s="1"/>
  <c r="M221" i="4"/>
  <c r="L221" i="4"/>
  <c r="Q220" i="4"/>
  <c r="P220" i="4"/>
  <c r="O220" i="4"/>
  <c r="N220" i="4"/>
  <c r="M220" i="4"/>
  <c r="L220" i="4"/>
  <c r="N219" i="4"/>
  <c r="O219" i="4" s="1"/>
  <c r="O221" i="4" s="1"/>
  <c r="R218" i="4"/>
  <c r="S218" i="4" s="1"/>
  <c r="A218" i="4"/>
  <c r="A219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U216" i="4"/>
  <c r="T216" i="4"/>
  <c r="S216" i="4"/>
  <c r="R216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V212" i="4"/>
  <c r="V216" i="4" s="1"/>
  <c r="R211" i="4"/>
  <c r="R215" i="4" s="1"/>
  <c r="A211" i="4"/>
  <c r="A212" i="4" s="1"/>
  <c r="L210" i="4"/>
  <c r="M210" i="4" s="1"/>
  <c r="M213" i="4" s="1"/>
  <c r="W203" i="4"/>
  <c r="X203" i="4" s="1"/>
  <c r="Y203" i="4" s="1"/>
  <c r="Z203" i="4" s="1"/>
  <c r="AA203" i="4" s="1"/>
  <c r="AB203" i="4" s="1"/>
  <c r="AC203" i="4" s="1"/>
  <c r="AD203" i="4" s="1"/>
  <c r="AE203" i="4" s="1"/>
  <c r="AF203" i="4" s="1"/>
  <c r="AG203" i="4" s="1"/>
  <c r="AH203" i="4" s="1"/>
  <c r="AI203" i="4" s="1"/>
  <c r="AJ203" i="4" s="1"/>
  <c r="AK203" i="4" s="1"/>
  <c r="N203" i="4"/>
  <c r="O203" i="4" s="1"/>
  <c r="P203" i="4" s="1"/>
  <c r="Q203" i="4" s="1"/>
  <c r="R203" i="4" s="1"/>
  <c r="S203" i="4" s="1"/>
  <c r="T203" i="4" s="1"/>
  <c r="U203" i="4" s="1"/>
  <c r="N196" i="4"/>
  <c r="O196" i="4" s="1"/>
  <c r="P196" i="4" s="1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AE196" i="4" s="1"/>
  <c r="AF196" i="4" s="1"/>
  <c r="AG196" i="4" s="1"/>
  <c r="AH196" i="4" s="1"/>
  <c r="AI196" i="4" s="1"/>
  <c r="AJ196" i="4" s="1"/>
  <c r="AK196" i="4" s="1"/>
  <c r="R195" i="4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AD195" i="4" s="1"/>
  <c r="AE195" i="4" s="1"/>
  <c r="AF195" i="4" s="1"/>
  <c r="AG195" i="4" s="1"/>
  <c r="AH195" i="4" s="1"/>
  <c r="AI195" i="4" s="1"/>
  <c r="AJ195" i="4" s="1"/>
  <c r="AK195" i="4" s="1"/>
  <c r="R192" i="4"/>
  <c r="S192" i="4" s="1"/>
  <c r="T192" i="4" s="1"/>
  <c r="U192" i="4" s="1"/>
  <c r="A192" i="4"/>
  <c r="A193" i="4" s="1"/>
  <c r="A194" i="4" s="1"/>
  <c r="L191" i="4"/>
  <c r="L193" i="4" s="1"/>
  <c r="M193" i="4" s="1"/>
  <c r="N193" i="4" s="1"/>
  <c r="O193" i="4" s="1"/>
  <c r="P193" i="4" s="1"/>
  <c r="W184" i="4"/>
  <c r="X184" i="4" s="1"/>
  <c r="Y184" i="4" s="1"/>
  <c r="Z184" i="4" s="1"/>
  <c r="AA184" i="4" s="1"/>
  <c r="AB184" i="4" s="1"/>
  <c r="AC184" i="4" s="1"/>
  <c r="AD184" i="4" s="1"/>
  <c r="AE184" i="4" s="1"/>
  <c r="AF184" i="4" s="1"/>
  <c r="AG184" i="4" s="1"/>
  <c r="AH184" i="4" s="1"/>
  <c r="AI184" i="4" s="1"/>
  <c r="AJ184" i="4" s="1"/>
  <c r="AK184" i="4" s="1"/>
  <c r="N184" i="4"/>
  <c r="O184" i="4" s="1"/>
  <c r="P184" i="4" s="1"/>
  <c r="Q184" i="4" s="1"/>
  <c r="R184" i="4" s="1"/>
  <c r="S184" i="4" s="1"/>
  <c r="T184" i="4" s="1"/>
  <c r="U184" i="4" s="1"/>
  <c r="N177" i="4"/>
  <c r="M177" i="4"/>
  <c r="L177" i="4"/>
  <c r="L176" i="4"/>
  <c r="O175" i="4"/>
  <c r="O177" i="4" s="1"/>
  <c r="M174" i="4"/>
  <c r="U170" i="4"/>
  <c r="T170" i="4"/>
  <c r="S170" i="4"/>
  <c r="R170" i="4"/>
  <c r="Q170" i="4"/>
  <c r="P170" i="4"/>
  <c r="O170" i="4"/>
  <c r="N170" i="4"/>
  <c r="Q169" i="4"/>
  <c r="P169" i="4"/>
  <c r="O169" i="4"/>
  <c r="N169" i="4"/>
  <c r="M169" i="4"/>
  <c r="L169" i="4"/>
  <c r="V168" i="4"/>
  <c r="V170" i="4" s="1"/>
  <c r="R167" i="4"/>
  <c r="A167" i="4"/>
  <c r="A168" i="4" s="1"/>
  <c r="A173" i="4" s="1"/>
  <c r="A174" i="4" s="1"/>
  <c r="A175" i="4" s="1"/>
  <c r="A178" i="4" s="1"/>
  <c r="A179" i="4" s="1"/>
  <c r="L166" i="4"/>
  <c r="W159" i="4"/>
  <c r="X159" i="4" s="1"/>
  <c r="Y159" i="4" s="1"/>
  <c r="Z159" i="4" s="1"/>
  <c r="AA159" i="4" s="1"/>
  <c r="AB159" i="4" s="1"/>
  <c r="AC159" i="4" s="1"/>
  <c r="AD159" i="4" s="1"/>
  <c r="AE159" i="4" s="1"/>
  <c r="AF159" i="4" s="1"/>
  <c r="AG159" i="4" s="1"/>
  <c r="AH159" i="4" s="1"/>
  <c r="AI159" i="4" s="1"/>
  <c r="AJ159" i="4" s="1"/>
  <c r="AK159" i="4" s="1"/>
  <c r="N159" i="4"/>
  <c r="O159" i="4" s="1"/>
  <c r="P159" i="4" s="1"/>
  <c r="Q159" i="4" s="1"/>
  <c r="R159" i="4" s="1"/>
  <c r="S159" i="4" s="1"/>
  <c r="T159" i="4" s="1"/>
  <c r="U159" i="4" s="1"/>
  <c r="O152" i="4"/>
  <c r="P152" i="4" s="1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AD152" i="4" s="1"/>
  <c r="AE152" i="4" s="1"/>
  <c r="AF152" i="4" s="1"/>
  <c r="AG152" i="4" s="1"/>
  <c r="AH152" i="4" s="1"/>
  <c r="AI152" i="4" s="1"/>
  <c r="AJ152" i="4" s="1"/>
  <c r="AK152" i="4" s="1"/>
  <c r="M151" i="4"/>
  <c r="N151" i="4" s="1"/>
  <c r="O151" i="4" s="1"/>
  <c r="P151" i="4" s="1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AD151" i="4" s="1"/>
  <c r="AE151" i="4" s="1"/>
  <c r="AF151" i="4" s="1"/>
  <c r="AG151" i="4" s="1"/>
  <c r="AH151" i="4" s="1"/>
  <c r="AI151" i="4" s="1"/>
  <c r="AJ151" i="4" s="1"/>
  <c r="AK151" i="4" s="1"/>
  <c r="L148" i="4"/>
  <c r="A148" i="4"/>
  <c r="A149" i="4" s="1"/>
  <c r="A150" i="4" s="1"/>
  <c r="V147" i="4"/>
  <c r="W147" i="4" s="1"/>
  <c r="X147" i="4" s="1"/>
  <c r="Y147" i="4" s="1"/>
  <c r="Z147" i="4" s="1"/>
  <c r="AA147" i="4" s="1"/>
  <c r="AB147" i="4" s="1"/>
  <c r="AC147" i="4" s="1"/>
  <c r="AD147" i="4" s="1"/>
  <c r="AE147" i="4" s="1"/>
  <c r="AF147" i="4" s="1"/>
  <c r="AG147" i="4" s="1"/>
  <c r="AH147" i="4" s="1"/>
  <c r="AI147" i="4" s="1"/>
  <c r="AJ147" i="4" s="1"/>
  <c r="AK147" i="4" s="1"/>
  <c r="W140" i="4"/>
  <c r="X140" i="4" s="1"/>
  <c r="Y140" i="4" s="1"/>
  <c r="Z140" i="4" s="1"/>
  <c r="AA140" i="4" s="1"/>
  <c r="AB140" i="4" s="1"/>
  <c r="AC140" i="4" s="1"/>
  <c r="AD140" i="4" s="1"/>
  <c r="AE140" i="4" s="1"/>
  <c r="AF140" i="4" s="1"/>
  <c r="AG140" i="4" s="1"/>
  <c r="AH140" i="4" s="1"/>
  <c r="AI140" i="4" s="1"/>
  <c r="AJ140" i="4" s="1"/>
  <c r="AK140" i="4" s="1"/>
  <c r="N140" i="4"/>
  <c r="O140" i="4" s="1"/>
  <c r="P140" i="4" s="1"/>
  <c r="Q140" i="4" s="1"/>
  <c r="R140" i="4" s="1"/>
  <c r="S140" i="4" s="1"/>
  <c r="T140" i="4" s="1"/>
  <c r="U140" i="4" s="1"/>
  <c r="A133" i="4"/>
  <c r="L132" i="4"/>
  <c r="L133" i="4" s="1"/>
  <c r="O131" i="4"/>
  <c r="N131" i="4"/>
  <c r="M131" i="4"/>
  <c r="L131" i="4"/>
  <c r="L130" i="4"/>
  <c r="P129" i="4"/>
  <c r="Q129" i="4" s="1"/>
  <c r="A129" i="4"/>
  <c r="A134" i="4" s="1"/>
  <c r="A135" i="4" s="1"/>
  <c r="A139" i="4" s="1"/>
  <c r="A140" i="4" s="1"/>
  <c r="A141" i="4" s="1"/>
  <c r="A142" i="4" s="1"/>
  <c r="A143" i="4" s="1"/>
  <c r="A144" i="4" s="1"/>
  <c r="A145" i="4" s="1"/>
  <c r="A146" i="4" s="1"/>
  <c r="M128" i="4"/>
  <c r="M130" i="4" s="1"/>
  <c r="J128" i="4"/>
  <c r="I128" i="4"/>
  <c r="H128" i="4"/>
  <c r="G128" i="4"/>
  <c r="A126" i="4"/>
  <c r="L125" i="4"/>
  <c r="M123" i="4"/>
  <c r="M125" i="4" s="1"/>
  <c r="A123" i="4"/>
  <c r="A124" i="4" s="1"/>
  <c r="L122" i="4"/>
  <c r="L124" i="4" s="1"/>
  <c r="L126" i="4" s="1"/>
  <c r="W115" i="4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N115" i="4"/>
  <c r="O115" i="4" s="1"/>
  <c r="P115" i="4" s="1"/>
  <c r="Q115" i="4" s="1"/>
  <c r="R115" i="4" s="1"/>
  <c r="S115" i="4" s="1"/>
  <c r="T115" i="4" s="1"/>
  <c r="U115" i="4" s="1"/>
  <c r="O108" i="4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 s="1"/>
  <c r="AI108" i="4" s="1"/>
  <c r="AJ108" i="4" s="1"/>
  <c r="AK108" i="4" s="1"/>
  <c r="L107" i="4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K107" i="4"/>
  <c r="J107" i="4"/>
  <c r="I107" i="4"/>
  <c r="H107" i="4"/>
  <c r="G107" i="4"/>
  <c r="M104" i="4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K104" i="4"/>
  <c r="J104" i="4"/>
  <c r="A104" i="4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L103" i="4"/>
  <c r="Y96" i="4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AJ96" i="4" s="1"/>
  <c r="AK96" i="4" s="1"/>
  <c r="N96" i="4"/>
  <c r="O96" i="4" s="1"/>
  <c r="P96" i="4" s="1"/>
  <c r="O85" i="4"/>
  <c r="P85" i="4" s="1"/>
  <c r="Q85" i="4" s="1"/>
  <c r="R85" i="4" s="1"/>
  <c r="S85" i="4" s="1"/>
  <c r="T85" i="4" s="1"/>
  <c r="U85" i="4" s="1"/>
  <c r="J85" i="4"/>
  <c r="A85" i="4"/>
  <c r="A86" i="4" s="1"/>
  <c r="A88" i="4" s="1"/>
  <c r="A89" i="4" s="1"/>
  <c r="A90" i="4" s="1"/>
  <c r="A91" i="4" s="1"/>
  <c r="A92" i="4" s="1"/>
  <c r="A93" i="4" s="1"/>
  <c r="A94" i="4" s="1"/>
  <c r="L84" i="4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AJ84" i="4" s="1"/>
  <c r="AK84" i="4" s="1"/>
  <c r="W77" i="4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AJ77" i="4" s="1"/>
  <c r="AK77" i="4" s="1"/>
  <c r="N77" i="4"/>
  <c r="O77" i="4" s="1"/>
  <c r="P77" i="4" s="1"/>
  <c r="Q77" i="4" s="1"/>
  <c r="R77" i="4" s="1"/>
  <c r="S77" i="4" s="1"/>
  <c r="T77" i="4" s="1"/>
  <c r="U77" i="4" s="1"/>
  <c r="O66" i="4"/>
  <c r="P66" i="4" s="1"/>
  <c r="Q66" i="4" s="1"/>
  <c r="R66" i="4" s="1"/>
  <c r="S66" i="4" s="1"/>
  <c r="T66" i="4" s="1"/>
  <c r="U66" i="4" s="1"/>
  <c r="L65" i="4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R64" i="4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R60" i="4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R59" i="4"/>
  <c r="S59" i="4" s="1"/>
  <c r="T59" i="4" s="1"/>
  <c r="U59" i="4" s="1"/>
  <c r="V59" i="4" s="1"/>
  <c r="W59" i="4" s="1"/>
  <c r="X59" i="4" s="1"/>
  <c r="Y59" i="4" s="1"/>
  <c r="Z59" i="4" s="1"/>
  <c r="AA59" i="4" s="1"/>
  <c r="V57" i="4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AJ57" i="4" s="1"/>
  <c r="AK57" i="4" s="1"/>
  <c r="R56" i="4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R55" i="4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R54" i="4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R51" i="4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R50" i="4"/>
  <c r="S50" i="4" s="1"/>
  <c r="T50" i="4" s="1"/>
  <c r="U50" i="4" s="1"/>
  <c r="V50" i="4" s="1"/>
  <c r="W50" i="4" s="1"/>
  <c r="X50" i="4" s="1"/>
  <c r="Y50" i="4" s="1"/>
  <c r="Z50" i="4" s="1"/>
  <c r="AA50" i="4" s="1"/>
  <c r="V48" i="4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R47" i="4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40" i="4"/>
  <c r="A41" i="4" s="1"/>
  <c r="A42" i="4" s="1"/>
  <c r="A43" i="4" s="1"/>
  <c r="A44" i="4" s="1"/>
  <c r="A46" i="4" s="1"/>
  <c r="W38" i="4"/>
  <c r="X38" i="4" s="1"/>
  <c r="Y38" i="4" s="1"/>
  <c r="Z38" i="4" s="1"/>
  <c r="AA38" i="4" s="1"/>
  <c r="S37" i="4"/>
  <c r="T37" i="4" s="1"/>
  <c r="U37" i="4" s="1"/>
  <c r="W35" i="4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S34" i="4"/>
  <c r="T34" i="4" s="1"/>
  <c r="U34" i="4" s="1"/>
  <c r="R33" i="4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R32" i="4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R31" i="4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31" i="4"/>
  <c r="R28" i="4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R27" i="4"/>
  <c r="S27" i="4" s="1"/>
  <c r="T27" i="4" s="1"/>
  <c r="U27" i="4" s="1"/>
  <c r="V27" i="4" s="1"/>
  <c r="W27" i="4" s="1"/>
  <c r="X27" i="4" s="1"/>
  <c r="Y27" i="4" s="1"/>
  <c r="Z27" i="4" s="1"/>
  <c r="AA27" i="4" s="1"/>
  <c r="R26" i="4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V25" i="4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R24" i="4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22" i="4"/>
  <c r="R19" i="4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R18" i="4"/>
  <c r="S18" i="4" s="1"/>
  <c r="T18" i="4" s="1"/>
  <c r="U18" i="4" s="1"/>
  <c r="V18" i="4" s="1"/>
  <c r="W18" i="4" s="1"/>
  <c r="X18" i="4" s="1"/>
  <c r="Y18" i="4" s="1"/>
  <c r="Z18" i="4" s="1"/>
  <c r="AA18" i="4" s="1"/>
  <c r="R17" i="4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V16" i="4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R15" i="4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R14" i="4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R13" i="4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12" i="4"/>
  <c r="A13" i="4" s="1"/>
  <c r="R10" i="4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R9" i="4"/>
  <c r="S9" i="4" s="1"/>
  <c r="T9" i="4" s="1"/>
  <c r="U9" i="4" s="1"/>
  <c r="V9" i="4" s="1"/>
  <c r="W9" i="4" s="1"/>
  <c r="X9" i="4" s="1"/>
  <c r="Y9" i="4" s="1"/>
  <c r="Z9" i="4" s="1"/>
  <c r="AA9" i="4" s="1"/>
  <c r="R8" i="4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V7" i="4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R6" i="4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F21" i="1"/>
  <c r="E21" i="1"/>
  <c r="D21" i="1"/>
  <c r="F20" i="1"/>
  <c r="E20" i="1"/>
  <c r="D20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A454" i="3" l="1"/>
  <c r="A455" i="3" s="1"/>
  <c r="A453" i="3"/>
  <c r="AI326" i="3"/>
  <c r="AE325" i="3"/>
  <c r="AF325" i="3" s="1"/>
  <c r="AG325" i="3" s="1"/>
  <c r="AH325" i="3" s="1"/>
  <c r="O330" i="3"/>
  <c r="F330" i="3"/>
  <c r="G330" i="3" s="1"/>
  <c r="H330" i="3" s="1"/>
  <c r="I330" i="3" s="1"/>
  <c r="O338" i="3"/>
  <c r="F338" i="3"/>
  <c r="G338" i="3" s="1"/>
  <c r="H338" i="3" s="1"/>
  <c r="I338" i="3" s="1"/>
  <c r="O366" i="3"/>
  <c r="F366" i="3"/>
  <c r="G366" i="3" s="1"/>
  <c r="H366" i="3" s="1"/>
  <c r="I366" i="3" s="1"/>
  <c r="O413" i="3"/>
  <c r="F413" i="3"/>
  <c r="G413" i="3" s="1"/>
  <c r="H413" i="3" s="1"/>
  <c r="I413" i="3" s="1"/>
  <c r="O427" i="3"/>
  <c r="F427" i="3"/>
  <c r="G427" i="3" s="1"/>
  <c r="H427" i="3" s="1"/>
  <c r="I427" i="3" s="1"/>
  <c r="O331" i="3"/>
  <c r="F331" i="3"/>
  <c r="G331" i="3" s="1"/>
  <c r="H331" i="3" s="1"/>
  <c r="I331" i="3" s="1"/>
  <c r="O339" i="3"/>
  <c r="F339" i="3"/>
  <c r="G339" i="3" s="1"/>
  <c r="H339" i="3" s="1"/>
  <c r="I339" i="3" s="1"/>
  <c r="O367" i="3"/>
  <c r="F367" i="3"/>
  <c r="G367" i="3" s="1"/>
  <c r="H367" i="3" s="1"/>
  <c r="I367" i="3" s="1"/>
  <c r="O418" i="3"/>
  <c r="F418" i="3"/>
  <c r="G418" i="3" s="1"/>
  <c r="H418" i="3" s="1"/>
  <c r="I418" i="3" s="1"/>
  <c r="O428" i="3"/>
  <c r="F428" i="3"/>
  <c r="G428" i="3" s="1"/>
  <c r="H428" i="3" s="1"/>
  <c r="I428" i="3" s="1"/>
  <c r="F320" i="3"/>
  <c r="G320" i="3" s="1"/>
  <c r="H320" i="3" s="1"/>
  <c r="I320" i="3" s="1"/>
  <c r="F322" i="3"/>
  <c r="G322" i="3" s="1"/>
  <c r="H322" i="3" s="1"/>
  <c r="I322" i="3" s="1"/>
  <c r="F323" i="3"/>
  <c r="G323" i="3" s="1"/>
  <c r="H323" i="3" s="1"/>
  <c r="I323" i="3" s="1"/>
  <c r="O332" i="3"/>
  <c r="F332" i="3"/>
  <c r="G332" i="3" s="1"/>
  <c r="H332" i="3" s="1"/>
  <c r="I332" i="3" s="1"/>
  <c r="O340" i="3"/>
  <c r="F340" i="3"/>
  <c r="G340" i="3" s="1"/>
  <c r="H340" i="3" s="1"/>
  <c r="I340" i="3" s="1"/>
  <c r="O419" i="3"/>
  <c r="F419" i="3"/>
  <c r="G419" i="3" s="1"/>
  <c r="H419" i="3" s="1"/>
  <c r="I419" i="3" s="1"/>
  <c r="O429" i="3"/>
  <c r="F429" i="3"/>
  <c r="G429" i="3" s="1"/>
  <c r="H429" i="3" s="1"/>
  <c r="I429" i="3" s="1"/>
  <c r="K320" i="3"/>
  <c r="L320" i="3" s="1"/>
  <c r="M320" i="3" s="1"/>
  <c r="N320" i="3" s="1"/>
  <c r="K322" i="3"/>
  <c r="L322" i="3" s="1"/>
  <c r="M322" i="3" s="1"/>
  <c r="N322" i="3" s="1"/>
  <c r="K323" i="3"/>
  <c r="L323" i="3" s="1"/>
  <c r="M323" i="3" s="1"/>
  <c r="N323" i="3" s="1"/>
  <c r="J326" i="3"/>
  <c r="F325" i="3"/>
  <c r="G325" i="3" s="1"/>
  <c r="H325" i="3" s="1"/>
  <c r="I325" i="3" s="1"/>
  <c r="O333" i="3"/>
  <c r="F333" i="3"/>
  <c r="G333" i="3" s="1"/>
  <c r="H333" i="3" s="1"/>
  <c r="I333" i="3" s="1"/>
  <c r="O341" i="3"/>
  <c r="F341" i="3"/>
  <c r="G341" i="3" s="1"/>
  <c r="H341" i="3" s="1"/>
  <c r="I341" i="3" s="1"/>
  <c r="O355" i="3"/>
  <c r="F355" i="3"/>
  <c r="G355" i="3" s="1"/>
  <c r="H355" i="3" s="1"/>
  <c r="I355" i="3" s="1"/>
  <c r="O422" i="3"/>
  <c r="F422" i="3"/>
  <c r="G422" i="3" s="1"/>
  <c r="H422" i="3" s="1"/>
  <c r="I422" i="3" s="1"/>
  <c r="O430" i="3"/>
  <c r="F430" i="3"/>
  <c r="G430" i="3" s="1"/>
  <c r="H430" i="3" s="1"/>
  <c r="I430" i="3" s="1"/>
  <c r="P320" i="3"/>
  <c r="Q320" i="3" s="1"/>
  <c r="R320" i="3" s="1"/>
  <c r="S320" i="3" s="1"/>
  <c r="P322" i="3"/>
  <c r="Q322" i="3" s="1"/>
  <c r="R322" i="3" s="1"/>
  <c r="S322" i="3" s="1"/>
  <c r="P323" i="3"/>
  <c r="Q323" i="3" s="1"/>
  <c r="R323" i="3" s="1"/>
  <c r="S323" i="3" s="1"/>
  <c r="O326" i="3"/>
  <c r="K325" i="3"/>
  <c r="L325" i="3" s="1"/>
  <c r="M325" i="3" s="1"/>
  <c r="N325" i="3" s="1"/>
  <c r="O334" i="3"/>
  <c r="F334" i="3"/>
  <c r="G334" i="3" s="1"/>
  <c r="H334" i="3" s="1"/>
  <c r="I334" i="3" s="1"/>
  <c r="O342" i="3"/>
  <c r="F342" i="3"/>
  <c r="G342" i="3" s="1"/>
  <c r="H342" i="3" s="1"/>
  <c r="I342" i="3" s="1"/>
  <c r="O359" i="3"/>
  <c r="F359" i="3"/>
  <c r="G359" i="3" s="1"/>
  <c r="H359" i="3" s="1"/>
  <c r="I359" i="3" s="1"/>
  <c r="O423" i="3"/>
  <c r="F423" i="3"/>
  <c r="G423" i="3" s="1"/>
  <c r="H423" i="3" s="1"/>
  <c r="I423" i="3" s="1"/>
  <c r="O431" i="3"/>
  <c r="F431" i="3"/>
  <c r="G431" i="3" s="1"/>
  <c r="H431" i="3" s="1"/>
  <c r="I431" i="3" s="1"/>
  <c r="U320" i="3"/>
  <c r="V320" i="3" s="1"/>
  <c r="W320" i="3" s="1"/>
  <c r="X320" i="3" s="1"/>
  <c r="U322" i="3"/>
  <c r="V322" i="3" s="1"/>
  <c r="W322" i="3" s="1"/>
  <c r="X322" i="3" s="1"/>
  <c r="U323" i="3"/>
  <c r="V323" i="3" s="1"/>
  <c r="W323" i="3" s="1"/>
  <c r="X323" i="3" s="1"/>
  <c r="T326" i="3"/>
  <c r="P325" i="3"/>
  <c r="Q325" i="3" s="1"/>
  <c r="R325" i="3" s="1"/>
  <c r="S325" i="3" s="1"/>
  <c r="F328" i="3"/>
  <c r="G328" i="3" s="1"/>
  <c r="H328" i="3" s="1"/>
  <c r="I328" i="3" s="1"/>
  <c r="O335" i="3"/>
  <c r="F335" i="3"/>
  <c r="G335" i="3" s="1"/>
  <c r="H335" i="3" s="1"/>
  <c r="I335" i="3" s="1"/>
  <c r="O352" i="3"/>
  <c r="F352" i="3"/>
  <c r="G352" i="3" s="1"/>
  <c r="H352" i="3" s="1"/>
  <c r="I352" i="3" s="1"/>
  <c r="O360" i="3"/>
  <c r="F360" i="3"/>
  <c r="G360" i="3" s="1"/>
  <c r="H360" i="3" s="1"/>
  <c r="I360" i="3" s="1"/>
  <c r="O424" i="3"/>
  <c r="F424" i="3"/>
  <c r="G424" i="3" s="1"/>
  <c r="H424" i="3" s="1"/>
  <c r="I424" i="3" s="1"/>
  <c r="Z320" i="3"/>
  <c r="AA320" i="3" s="1"/>
  <c r="AB320" i="3" s="1"/>
  <c r="AC320" i="3" s="1"/>
  <c r="Z322" i="3"/>
  <c r="AA322" i="3" s="1"/>
  <c r="AB322" i="3" s="1"/>
  <c r="AC322" i="3" s="1"/>
  <c r="Z323" i="3"/>
  <c r="AA323" i="3" s="1"/>
  <c r="AB323" i="3" s="1"/>
  <c r="AC323" i="3" s="1"/>
  <c r="Y326" i="3"/>
  <c r="U325" i="3"/>
  <c r="V325" i="3" s="1"/>
  <c r="W325" i="3" s="1"/>
  <c r="X325" i="3" s="1"/>
  <c r="O336" i="3"/>
  <c r="F336" i="3"/>
  <c r="G336" i="3" s="1"/>
  <c r="H336" i="3" s="1"/>
  <c r="I336" i="3" s="1"/>
  <c r="J354" i="3"/>
  <c r="F353" i="3"/>
  <c r="G353" i="3" s="1"/>
  <c r="H353" i="3" s="1"/>
  <c r="I353" i="3" s="1"/>
  <c r="O361" i="3"/>
  <c r="F361" i="3"/>
  <c r="G361" i="3" s="1"/>
  <c r="H361" i="3" s="1"/>
  <c r="I361" i="3" s="1"/>
  <c r="O425" i="3"/>
  <c r="F425" i="3"/>
  <c r="G425" i="3" s="1"/>
  <c r="H425" i="3" s="1"/>
  <c r="I425" i="3" s="1"/>
  <c r="AE320" i="3"/>
  <c r="AF320" i="3" s="1"/>
  <c r="AG320" i="3" s="1"/>
  <c r="AH320" i="3" s="1"/>
  <c r="AE322" i="3"/>
  <c r="AF322" i="3" s="1"/>
  <c r="AG322" i="3" s="1"/>
  <c r="AH322" i="3" s="1"/>
  <c r="AD326" i="3"/>
  <c r="Z325" i="3"/>
  <c r="AA325" i="3" s="1"/>
  <c r="AB325" i="3" s="1"/>
  <c r="AC325" i="3" s="1"/>
  <c r="O337" i="3"/>
  <c r="F337" i="3"/>
  <c r="G337" i="3" s="1"/>
  <c r="H337" i="3" s="1"/>
  <c r="I337" i="3" s="1"/>
  <c r="O426" i="3"/>
  <c r="F426" i="3"/>
  <c r="G426" i="3" s="1"/>
  <c r="H426" i="3" s="1"/>
  <c r="I426" i="3" s="1"/>
  <c r="O365" i="3"/>
  <c r="F365" i="3"/>
  <c r="G365" i="3" s="1"/>
  <c r="H365" i="3" s="1"/>
  <c r="I365" i="3" s="1"/>
  <c r="A264" i="3"/>
  <c r="A265" i="3" s="1"/>
  <c r="A266" i="3" s="1"/>
  <c r="P131" i="4"/>
  <c r="L213" i="4"/>
  <c r="L214" i="4" s="1"/>
  <c r="T242" i="4"/>
  <c r="T244" i="4" s="1"/>
  <c r="R244" i="4"/>
  <c r="N210" i="4"/>
  <c r="O210" i="4" s="1"/>
  <c r="A274" i="4"/>
  <c r="A275" i="4" s="1"/>
  <c r="A276" i="4" s="1"/>
  <c r="A277" i="4" s="1"/>
  <c r="N128" i="4"/>
  <c r="N130" i="4" s="1"/>
  <c r="C211" i="2"/>
  <c r="C213" i="2" s="1"/>
  <c r="C215" i="2" s="1"/>
  <c r="C105" i="2"/>
  <c r="C107" i="2" s="1"/>
  <c r="J12" i="2"/>
  <c r="J14" i="2" s="1"/>
  <c r="J16" i="2" s="1"/>
  <c r="C305" i="2"/>
  <c r="C307" i="2" s="1"/>
  <c r="T128" i="3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142" i="3"/>
  <c r="C188" i="2"/>
  <c r="C190" i="2" s="1"/>
  <c r="C254" i="2"/>
  <c r="C257" i="2" s="1"/>
  <c r="C277" i="2"/>
  <c r="C280" i="2" s="1"/>
  <c r="C35" i="2"/>
  <c r="C37" i="2" s="1"/>
  <c r="C39" i="2" s="1"/>
  <c r="I83" i="2"/>
  <c r="C279" i="2"/>
  <c r="C13" i="2"/>
  <c r="C18" i="2" s="1"/>
  <c r="C20" i="2" s="1"/>
  <c r="J105" i="2"/>
  <c r="J107" i="2" s="1"/>
  <c r="G301" i="2"/>
  <c r="C41" i="2"/>
  <c r="C25" i="2" s="1"/>
  <c r="C26" i="2" s="1"/>
  <c r="C27" i="2" s="1"/>
  <c r="C28" i="2" s="1"/>
  <c r="C29" i="2" s="1"/>
  <c r="C30" i="2" s="1"/>
  <c r="C31" i="2" s="1"/>
  <c r="C40" i="2" s="1"/>
  <c r="C42" i="2" s="1"/>
  <c r="C44" i="2" s="1"/>
  <c r="C47" i="2" s="1"/>
  <c r="C38" i="2"/>
  <c r="J322" i="2"/>
  <c r="J323" i="2"/>
  <c r="J326" i="2" s="1"/>
  <c r="J234" i="2"/>
  <c r="J235" i="2"/>
  <c r="J237" i="2" s="1"/>
  <c r="J224" i="2" s="1"/>
  <c r="J225" i="2" s="1"/>
  <c r="J226" i="2" s="1"/>
  <c r="J227" i="2" s="1"/>
  <c r="J228" i="2" s="1"/>
  <c r="J229" i="2" s="1"/>
  <c r="J230" i="2" s="1"/>
  <c r="J236" i="2" s="1"/>
  <c r="G276" i="2"/>
  <c r="G277" i="2"/>
  <c r="I36" i="2"/>
  <c r="I38" i="2" s="1"/>
  <c r="I35" i="2"/>
  <c r="I37" i="2" s="1"/>
  <c r="I39" i="2" s="1"/>
  <c r="G82" i="2"/>
  <c r="G81" i="2"/>
  <c r="G84" i="2" s="1"/>
  <c r="J170" i="2"/>
  <c r="J172" i="2" s="1"/>
  <c r="J159" i="2" s="1"/>
  <c r="J160" i="2" s="1"/>
  <c r="J161" i="2" s="1"/>
  <c r="J162" i="2" s="1"/>
  <c r="J163" i="2" s="1"/>
  <c r="J164" i="2" s="1"/>
  <c r="J165" i="2" s="1"/>
  <c r="J171" i="2" s="1"/>
  <c r="I253" i="2"/>
  <c r="C59" i="2"/>
  <c r="C62" i="2" s="1"/>
  <c r="C85" i="2"/>
  <c r="G189" i="2"/>
  <c r="G194" i="2" s="1"/>
  <c r="G191" i="2"/>
  <c r="G234" i="2"/>
  <c r="C81" i="2"/>
  <c r="C128" i="2"/>
  <c r="C130" i="2" s="1"/>
  <c r="C194" i="2"/>
  <c r="C196" i="2" s="1"/>
  <c r="C199" i="2" s="1"/>
  <c r="J282" i="2"/>
  <c r="J266" i="2" s="1"/>
  <c r="J267" i="2" s="1"/>
  <c r="J268" i="2" s="1"/>
  <c r="J269" i="2" s="1"/>
  <c r="J270" i="2" s="1"/>
  <c r="J271" i="2" s="1"/>
  <c r="J272" i="2" s="1"/>
  <c r="J281" i="2" s="1"/>
  <c r="C322" i="2"/>
  <c r="C355" i="2"/>
  <c r="C357" i="2" s="1"/>
  <c r="J356" i="2"/>
  <c r="A35" i="6"/>
  <c r="A36" i="6"/>
  <c r="A37" i="6" s="1"/>
  <c r="A38" i="6" s="1"/>
  <c r="M191" i="4"/>
  <c r="N191" i="4" s="1"/>
  <c r="O191" i="4" s="1"/>
  <c r="P191" i="4" s="1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AH191" i="4" s="1"/>
  <c r="AI191" i="4" s="1"/>
  <c r="AJ191" i="4" s="1"/>
  <c r="AK191" i="4" s="1"/>
  <c r="O243" i="4"/>
  <c r="M122" i="4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AD122" i="4" s="1"/>
  <c r="AE122" i="4" s="1"/>
  <c r="AF122" i="4" s="1"/>
  <c r="AG122" i="4" s="1"/>
  <c r="AH122" i="4" s="1"/>
  <c r="AI122" i="4" s="1"/>
  <c r="AJ122" i="4" s="1"/>
  <c r="AK122" i="4" s="1"/>
  <c r="M132" i="4"/>
  <c r="M133" i="4" s="1"/>
  <c r="W168" i="4"/>
  <c r="X237" i="4"/>
  <c r="X240" i="4" s="1"/>
  <c r="A195" i="4"/>
  <c r="A196" i="4" s="1"/>
  <c r="A197" i="4" s="1"/>
  <c r="A198" i="4" s="1"/>
  <c r="A199" i="4" s="1"/>
  <c r="A200" i="4" s="1"/>
  <c r="A201" i="4" s="1"/>
  <c r="N123" i="4"/>
  <c r="O123" i="4" s="1"/>
  <c r="A136" i="4"/>
  <c r="A137" i="4" s="1"/>
  <c r="A138" i="4" s="1"/>
  <c r="V240" i="4"/>
  <c r="P175" i="4"/>
  <c r="S211" i="4"/>
  <c r="T211" i="4" s="1"/>
  <c r="A18" i="3"/>
  <c r="A19" i="3" s="1"/>
  <c r="A20" i="3" s="1"/>
  <c r="A21" i="3" s="1"/>
  <c r="A22" i="3" s="1"/>
  <c r="A23" i="3" s="1"/>
  <c r="A24" i="3" s="1"/>
  <c r="A25" i="3" s="1"/>
  <c r="A279" i="3"/>
  <c r="A280" i="3" s="1"/>
  <c r="A281" i="3" s="1"/>
  <c r="A282" i="3" s="1"/>
  <c r="A283" i="3" s="1"/>
  <c r="A284" i="3" s="1"/>
  <c r="A285" i="3" s="1"/>
  <c r="A286" i="3" s="1"/>
  <c r="A287" i="3" s="1"/>
  <c r="A291" i="3"/>
  <c r="A292" i="3" s="1"/>
  <c r="A290" i="3"/>
  <c r="E324" i="3"/>
  <c r="J316" i="3"/>
  <c r="O353" i="3"/>
  <c r="A38" i="2"/>
  <c r="A39" i="2" s="1"/>
  <c r="A40" i="2"/>
  <c r="A41" i="2" s="1"/>
  <c r="A42" i="2" s="1"/>
  <c r="A43" i="2" s="1"/>
  <c r="A44" i="2" s="1"/>
  <c r="A214" i="2"/>
  <c r="A215" i="2" s="1"/>
  <c r="A216" i="2"/>
  <c r="A217" i="2" s="1"/>
  <c r="A218" i="2" s="1"/>
  <c r="A219" i="2" s="1"/>
  <c r="A220" i="2" s="1"/>
  <c r="G110" i="2"/>
  <c r="G107" i="2"/>
  <c r="K211" i="2"/>
  <c r="K213" i="2" s="1"/>
  <c r="K215" i="2" s="1"/>
  <c r="K212" i="2"/>
  <c r="C89" i="2"/>
  <c r="C71" i="2"/>
  <c r="C72" i="2" s="1"/>
  <c r="C73" i="2" s="1"/>
  <c r="C74" i="2" s="1"/>
  <c r="C75" i="2" s="1"/>
  <c r="C76" i="2" s="1"/>
  <c r="C77" i="2" s="1"/>
  <c r="C86" i="2" s="1"/>
  <c r="C88" i="2" s="1"/>
  <c r="C90" i="2" s="1"/>
  <c r="C93" i="2" s="1"/>
  <c r="A109" i="2"/>
  <c r="A110" i="2" s="1"/>
  <c r="A111" i="2" s="1"/>
  <c r="A112" i="2" s="1"/>
  <c r="A113" i="2" s="1"/>
  <c r="A107" i="2"/>
  <c r="A108" i="2" s="1"/>
  <c r="J188" i="2"/>
  <c r="J189" i="2"/>
  <c r="I12" i="2"/>
  <c r="I14" i="2" s="1"/>
  <c r="I16" i="2" s="1"/>
  <c r="I13" i="2"/>
  <c r="I15" i="2" s="1"/>
  <c r="J58" i="2"/>
  <c r="J59" i="2"/>
  <c r="A130" i="2"/>
  <c r="A131" i="2" s="1"/>
  <c r="A132" i="2"/>
  <c r="A133" i="2" s="1"/>
  <c r="A134" i="2" s="1"/>
  <c r="A135" i="2" s="1"/>
  <c r="A136" i="2" s="1"/>
  <c r="A17" i="2"/>
  <c r="A18" i="2" s="1"/>
  <c r="A19" i="2" s="1"/>
  <c r="A20" i="2" s="1"/>
  <c r="A21" i="2" s="1"/>
  <c r="A15" i="2"/>
  <c r="A16" i="2" s="1"/>
  <c r="K105" i="2"/>
  <c r="K104" i="2"/>
  <c r="K106" i="2" s="1"/>
  <c r="K108" i="2" s="1"/>
  <c r="G59" i="2"/>
  <c r="I104" i="2"/>
  <c r="I106" i="2" s="1"/>
  <c r="I108" i="2" s="1"/>
  <c r="I105" i="2"/>
  <c r="I107" i="2" s="1"/>
  <c r="J128" i="2"/>
  <c r="I169" i="2"/>
  <c r="G239" i="2"/>
  <c r="G224" i="2"/>
  <c r="G225" i="2" s="1"/>
  <c r="G226" i="2" s="1"/>
  <c r="G227" i="2" s="1"/>
  <c r="G228" i="2" s="1"/>
  <c r="G229" i="2" s="1"/>
  <c r="G230" i="2" s="1"/>
  <c r="G236" i="2" s="1"/>
  <c r="G238" i="2" s="1"/>
  <c r="G240" i="2" s="1"/>
  <c r="C256" i="2"/>
  <c r="G15" i="2"/>
  <c r="I188" i="2"/>
  <c r="I189" i="2"/>
  <c r="I192" i="2" s="1"/>
  <c r="I276" i="2"/>
  <c r="I277" i="2"/>
  <c r="I280" i="2" s="1"/>
  <c r="J299" i="2"/>
  <c r="G2" i="2"/>
  <c r="G3" i="2" s="1"/>
  <c r="G4" i="2" s="1"/>
  <c r="G5" i="2" s="1"/>
  <c r="G6" i="2" s="1"/>
  <c r="G7" i="2" s="1"/>
  <c r="G8" i="2" s="1"/>
  <c r="G17" i="2" s="1"/>
  <c r="G19" i="2" s="1"/>
  <c r="G21" i="2" s="1"/>
  <c r="G24" i="2" s="1"/>
  <c r="K13" i="2"/>
  <c r="G35" i="2"/>
  <c r="G37" i="2" s="1"/>
  <c r="G39" i="2" s="1"/>
  <c r="G36" i="2"/>
  <c r="J36" i="2"/>
  <c r="G60" i="2"/>
  <c r="I150" i="2"/>
  <c r="G170" i="2"/>
  <c r="G172" i="2" s="1"/>
  <c r="G169" i="2"/>
  <c r="C217" i="2"/>
  <c r="C214" i="2"/>
  <c r="J303" i="2"/>
  <c r="J305" i="2"/>
  <c r="J289" i="2" s="1"/>
  <c r="J290" i="2" s="1"/>
  <c r="J291" i="2" s="1"/>
  <c r="J292" i="2" s="1"/>
  <c r="J293" i="2" s="1"/>
  <c r="J294" i="2" s="1"/>
  <c r="J295" i="2" s="1"/>
  <c r="J304" i="2" s="1"/>
  <c r="G12" i="2"/>
  <c r="G14" i="2" s="1"/>
  <c r="G16" i="2" s="1"/>
  <c r="I58" i="2"/>
  <c r="I59" i="2"/>
  <c r="I62" i="2" s="1"/>
  <c r="G104" i="2"/>
  <c r="G106" i="2" s="1"/>
  <c r="G108" i="2" s="1"/>
  <c r="J150" i="2"/>
  <c r="I212" i="2"/>
  <c r="I214" i="2" s="1"/>
  <c r="G259" i="2"/>
  <c r="G257" i="2"/>
  <c r="G253" i="2"/>
  <c r="I299" i="2"/>
  <c r="I300" i="2"/>
  <c r="I303" i="2" s="1"/>
  <c r="C312" i="2"/>
  <c r="C313" i="2" s="1"/>
  <c r="C314" i="2" s="1"/>
  <c r="C315" i="2" s="1"/>
  <c r="C316" i="2" s="1"/>
  <c r="C317" i="2" s="1"/>
  <c r="C318" i="2" s="1"/>
  <c r="C327" i="2" s="1"/>
  <c r="C329" i="2" s="1"/>
  <c r="C331" i="2" s="1"/>
  <c r="C334" i="2" s="1"/>
  <c r="C330" i="2"/>
  <c r="I82" i="2"/>
  <c r="I85" i="2" s="1"/>
  <c r="G150" i="2"/>
  <c r="G151" i="2"/>
  <c r="G153" i="2" s="1"/>
  <c r="I234" i="2"/>
  <c r="I235" i="2"/>
  <c r="G322" i="2"/>
  <c r="G323" i="2"/>
  <c r="J18" i="2"/>
  <c r="J2" i="2" s="1"/>
  <c r="J3" i="2" s="1"/>
  <c r="J4" i="2" s="1"/>
  <c r="J5" i="2" s="1"/>
  <c r="J6" i="2" s="1"/>
  <c r="J7" i="2" s="1"/>
  <c r="J8" i="2" s="1"/>
  <c r="J17" i="2" s="1"/>
  <c r="C60" i="2"/>
  <c r="C61" i="2"/>
  <c r="G127" i="2"/>
  <c r="G129" i="2" s="1"/>
  <c r="G131" i="2" s="1"/>
  <c r="G128" i="2"/>
  <c r="I127" i="2"/>
  <c r="I129" i="2" s="1"/>
  <c r="I131" i="2" s="1"/>
  <c r="J324" i="2"/>
  <c r="J325" i="2"/>
  <c r="J81" i="2"/>
  <c r="J82" i="2"/>
  <c r="J211" i="2"/>
  <c r="J213" i="2" s="1"/>
  <c r="J215" i="2" s="1"/>
  <c r="J212" i="2"/>
  <c r="G212" i="2"/>
  <c r="J276" i="2"/>
  <c r="C299" i="2"/>
  <c r="I324" i="2"/>
  <c r="G300" i="2"/>
  <c r="J253" i="2"/>
  <c r="J254" i="2"/>
  <c r="I323" i="2"/>
  <c r="I326" i="2" s="1"/>
  <c r="C326" i="2"/>
  <c r="C359" i="2"/>
  <c r="C361" i="2"/>
  <c r="I356" i="2"/>
  <c r="I359" i="2" s="1"/>
  <c r="G355" i="2"/>
  <c r="G356" i="2"/>
  <c r="I357" i="2"/>
  <c r="I358" i="2"/>
  <c r="J358" i="2"/>
  <c r="J357" i="2"/>
  <c r="A51" i="6"/>
  <c r="A45" i="6"/>
  <c r="A46" i="6" s="1"/>
  <c r="A47" i="6" s="1"/>
  <c r="L105" i="4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M103" i="4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AJ103" i="4" s="1"/>
  <c r="AK103" i="4" s="1"/>
  <c r="A183" i="4"/>
  <c r="A184" i="4" s="1"/>
  <c r="A185" i="4" s="1"/>
  <c r="A186" i="4" s="1"/>
  <c r="A187" i="4" s="1"/>
  <c r="A188" i="4" s="1"/>
  <c r="A189" i="4" s="1"/>
  <c r="A190" i="4" s="1"/>
  <c r="A180" i="4"/>
  <c r="A181" i="4" s="1"/>
  <c r="A182" i="4" s="1"/>
  <c r="L149" i="4"/>
  <c r="M149" i="4" s="1"/>
  <c r="N149" i="4" s="1"/>
  <c r="O149" i="4" s="1"/>
  <c r="P149" i="4" s="1"/>
  <c r="Q149" i="4" s="1"/>
  <c r="R149" i="4" s="1"/>
  <c r="S149" i="4" s="1"/>
  <c r="T149" i="4" s="1"/>
  <c r="U149" i="4" s="1"/>
  <c r="M148" i="4"/>
  <c r="N148" i="4" s="1"/>
  <c r="O148" i="4" s="1"/>
  <c r="P148" i="4" s="1"/>
  <c r="Q148" i="4" s="1"/>
  <c r="R148" i="4" s="1"/>
  <c r="S148" i="4" s="1"/>
  <c r="T148" i="4" s="1"/>
  <c r="U148" i="4" s="1"/>
  <c r="M176" i="4"/>
  <c r="N174" i="4"/>
  <c r="A151" i="4"/>
  <c r="A152" i="4" s="1"/>
  <c r="A153" i="4" s="1"/>
  <c r="A154" i="4" s="1"/>
  <c r="A87" i="4"/>
  <c r="M124" i="4"/>
  <c r="R129" i="4"/>
  <c r="Q131" i="4"/>
  <c r="M166" i="4"/>
  <c r="L168" i="4"/>
  <c r="L171" i="4" s="1"/>
  <c r="L172" i="4" s="1"/>
  <c r="A95" i="4"/>
  <c r="A96" i="4" s="1"/>
  <c r="A97" i="4" s="1"/>
  <c r="A98" i="4" s="1"/>
  <c r="A99" i="4" s="1"/>
  <c r="A100" i="4" s="1"/>
  <c r="A101" i="4" s="1"/>
  <c r="A102" i="4" s="1"/>
  <c r="R169" i="4"/>
  <c r="S167" i="4"/>
  <c r="A248" i="4"/>
  <c r="A249" i="4" s="1"/>
  <c r="A250" i="4" s="1"/>
  <c r="A251" i="4"/>
  <c r="A252" i="4" s="1"/>
  <c r="A253" i="4" s="1"/>
  <c r="A254" i="4" s="1"/>
  <c r="A255" i="4" s="1"/>
  <c r="A256" i="4" s="1"/>
  <c r="A257" i="4" s="1"/>
  <c r="A258" i="4" s="1"/>
  <c r="S220" i="4"/>
  <c r="T218" i="4"/>
  <c r="R220" i="4"/>
  <c r="N235" i="4"/>
  <c r="W212" i="4"/>
  <c r="P219" i="4"/>
  <c r="A241" i="4"/>
  <c r="N221" i="4"/>
  <c r="S236" i="4"/>
  <c r="L238" i="4"/>
  <c r="T332" i="3" l="1"/>
  <c r="K332" i="3"/>
  <c r="L332" i="3" s="1"/>
  <c r="M332" i="3" s="1"/>
  <c r="N332" i="3" s="1"/>
  <c r="T425" i="3"/>
  <c r="K425" i="3"/>
  <c r="L425" i="3" s="1"/>
  <c r="M425" i="3" s="1"/>
  <c r="N425" i="3" s="1"/>
  <c r="T431" i="3"/>
  <c r="K431" i="3"/>
  <c r="L431" i="3" s="1"/>
  <c r="M431" i="3" s="1"/>
  <c r="N431" i="3" s="1"/>
  <c r="T355" i="3"/>
  <c r="K355" i="3"/>
  <c r="L355" i="3" s="1"/>
  <c r="M355" i="3" s="1"/>
  <c r="N355" i="3" s="1"/>
  <c r="T419" i="3"/>
  <c r="K419" i="3"/>
  <c r="L419" i="3" s="1"/>
  <c r="M419" i="3" s="1"/>
  <c r="N419" i="3" s="1"/>
  <c r="T338" i="3"/>
  <c r="K338" i="3"/>
  <c r="L338" i="3" s="1"/>
  <c r="M338" i="3" s="1"/>
  <c r="N338" i="3" s="1"/>
  <c r="Z326" i="3"/>
  <c r="AA326" i="3" s="1"/>
  <c r="AB326" i="3" s="1"/>
  <c r="AC326" i="3" s="1"/>
  <c r="T424" i="3"/>
  <c r="K424" i="3"/>
  <c r="L424" i="3" s="1"/>
  <c r="M424" i="3" s="1"/>
  <c r="N424" i="3" s="1"/>
  <c r="T352" i="3"/>
  <c r="K352" i="3"/>
  <c r="L352" i="3" s="1"/>
  <c r="M352" i="3" s="1"/>
  <c r="N352" i="3" s="1"/>
  <c r="T423" i="3"/>
  <c r="K423" i="3"/>
  <c r="L423" i="3" s="1"/>
  <c r="M423" i="3" s="1"/>
  <c r="N423" i="3" s="1"/>
  <c r="T334" i="3"/>
  <c r="K334" i="3"/>
  <c r="L334" i="3" s="1"/>
  <c r="M334" i="3" s="1"/>
  <c r="N334" i="3" s="1"/>
  <c r="T337" i="3"/>
  <c r="K337" i="3"/>
  <c r="L337" i="3" s="1"/>
  <c r="M337" i="3" s="1"/>
  <c r="N337" i="3" s="1"/>
  <c r="P326" i="3"/>
  <c r="Q326" i="3" s="1"/>
  <c r="R326" i="3" s="1"/>
  <c r="S326" i="3" s="1"/>
  <c r="T427" i="3"/>
  <c r="K427" i="3"/>
  <c r="L427" i="3" s="1"/>
  <c r="M427" i="3" s="1"/>
  <c r="N427" i="3" s="1"/>
  <c r="U326" i="3"/>
  <c r="V326" i="3" s="1"/>
  <c r="W326" i="3" s="1"/>
  <c r="X326" i="3" s="1"/>
  <c r="T341" i="3"/>
  <c r="K341" i="3"/>
  <c r="L341" i="3" s="1"/>
  <c r="M341" i="3" s="1"/>
  <c r="N341" i="3" s="1"/>
  <c r="T367" i="3"/>
  <c r="K367" i="3"/>
  <c r="L367" i="3" s="1"/>
  <c r="M367" i="3" s="1"/>
  <c r="N367" i="3" s="1"/>
  <c r="T413" i="3"/>
  <c r="K413" i="3"/>
  <c r="L413" i="3" s="1"/>
  <c r="M413" i="3" s="1"/>
  <c r="N413" i="3" s="1"/>
  <c r="F354" i="3"/>
  <c r="G354" i="3" s="1"/>
  <c r="H354" i="3" s="1"/>
  <c r="I354" i="3" s="1"/>
  <c r="T360" i="3"/>
  <c r="K360" i="3"/>
  <c r="L360" i="3" s="1"/>
  <c r="M360" i="3" s="1"/>
  <c r="N360" i="3" s="1"/>
  <c r="T342" i="3"/>
  <c r="K342" i="3"/>
  <c r="L342" i="3" s="1"/>
  <c r="M342" i="3" s="1"/>
  <c r="N342" i="3" s="1"/>
  <c r="T422" i="3"/>
  <c r="K422" i="3"/>
  <c r="L422" i="3" s="1"/>
  <c r="M422" i="3" s="1"/>
  <c r="N422" i="3" s="1"/>
  <c r="F326" i="3"/>
  <c r="G326" i="3" s="1"/>
  <c r="H326" i="3" s="1"/>
  <c r="I326" i="3" s="1"/>
  <c r="T429" i="3"/>
  <c r="K429" i="3"/>
  <c r="L429" i="3" s="1"/>
  <c r="M429" i="3" s="1"/>
  <c r="N429" i="3" s="1"/>
  <c r="T331" i="3"/>
  <c r="K331" i="3"/>
  <c r="L331" i="3" s="1"/>
  <c r="M331" i="3" s="1"/>
  <c r="N331" i="3" s="1"/>
  <c r="T418" i="3"/>
  <c r="K418" i="3"/>
  <c r="L418" i="3" s="1"/>
  <c r="M418" i="3" s="1"/>
  <c r="N418" i="3" s="1"/>
  <c r="K353" i="3"/>
  <c r="L353" i="3" s="1"/>
  <c r="M353" i="3" s="1"/>
  <c r="N353" i="3" s="1"/>
  <c r="T361" i="3"/>
  <c r="K361" i="3"/>
  <c r="L361" i="3" s="1"/>
  <c r="M361" i="3" s="1"/>
  <c r="N361" i="3" s="1"/>
  <c r="T335" i="3"/>
  <c r="K335" i="3"/>
  <c r="L335" i="3" s="1"/>
  <c r="M335" i="3" s="1"/>
  <c r="N335" i="3" s="1"/>
  <c r="T359" i="3"/>
  <c r="K359" i="3"/>
  <c r="L359" i="3" s="1"/>
  <c r="M359" i="3" s="1"/>
  <c r="N359" i="3" s="1"/>
  <c r="T340" i="3"/>
  <c r="K340" i="3"/>
  <c r="L340" i="3" s="1"/>
  <c r="M340" i="3" s="1"/>
  <c r="N340" i="3" s="1"/>
  <c r="T330" i="3"/>
  <c r="K330" i="3"/>
  <c r="L330" i="3" s="1"/>
  <c r="M330" i="3" s="1"/>
  <c r="N330" i="3" s="1"/>
  <c r="T336" i="3"/>
  <c r="K336" i="3"/>
  <c r="L336" i="3" s="1"/>
  <c r="M336" i="3" s="1"/>
  <c r="N336" i="3" s="1"/>
  <c r="F316" i="3"/>
  <c r="G316" i="3" s="1"/>
  <c r="H316" i="3" s="1"/>
  <c r="I316" i="3" s="1"/>
  <c r="T426" i="3"/>
  <c r="K426" i="3"/>
  <c r="L426" i="3" s="1"/>
  <c r="M426" i="3" s="1"/>
  <c r="N426" i="3" s="1"/>
  <c r="K326" i="3"/>
  <c r="L326" i="3" s="1"/>
  <c r="M326" i="3" s="1"/>
  <c r="N326" i="3" s="1"/>
  <c r="T430" i="3"/>
  <c r="K430" i="3"/>
  <c r="L430" i="3" s="1"/>
  <c r="M430" i="3" s="1"/>
  <c r="N430" i="3" s="1"/>
  <c r="T333" i="3"/>
  <c r="K333" i="3"/>
  <c r="L333" i="3" s="1"/>
  <c r="M333" i="3" s="1"/>
  <c r="N333" i="3" s="1"/>
  <c r="T339" i="3"/>
  <c r="K339" i="3"/>
  <c r="L339" i="3" s="1"/>
  <c r="M339" i="3" s="1"/>
  <c r="N339" i="3" s="1"/>
  <c r="T428" i="3"/>
  <c r="K428" i="3"/>
  <c r="L428" i="3" s="1"/>
  <c r="M428" i="3" s="1"/>
  <c r="N428" i="3" s="1"/>
  <c r="T366" i="3"/>
  <c r="K366" i="3"/>
  <c r="L366" i="3" s="1"/>
  <c r="M366" i="3" s="1"/>
  <c r="N366" i="3" s="1"/>
  <c r="AE326" i="3"/>
  <c r="AF326" i="3" s="1"/>
  <c r="AG326" i="3" s="1"/>
  <c r="AH326" i="3" s="1"/>
  <c r="T365" i="3"/>
  <c r="K365" i="3"/>
  <c r="L365" i="3" s="1"/>
  <c r="M365" i="3" s="1"/>
  <c r="N365" i="3" s="1"/>
  <c r="M214" i="4"/>
  <c r="S215" i="4"/>
  <c r="N132" i="4"/>
  <c r="N133" i="4" s="1"/>
  <c r="U242" i="4"/>
  <c r="V242" i="4" s="1"/>
  <c r="O128" i="4"/>
  <c r="N213" i="4"/>
  <c r="N214" i="4" s="1"/>
  <c r="N125" i="4"/>
  <c r="C110" i="2"/>
  <c r="C112" i="2" s="1"/>
  <c r="G83" i="2"/>
  <c r="J328" i="2"/>
  <c r="J312" i="2" s="1"/>
  <c r="J313" i="2" s="1"/>
  <c r="J314" i="2" s="1"/>
  <c r="J315" i="2" s="1"/>
  <c r="J316" i="2" s="1"/>
  <c r="J317" i="2" s="1"/>
  <c r="J318" i="2" s="1"/>
  <c r="J327" i="2" s="1"/>
  <c r="C289" i="2"/>
  <c r="C290" i="2" s="1"/>
  <c r="C291" i="2" s="1"/>
  <c r="C292" i="2" s="1"/>
  <c r="C293" i="2" s="1"/>
  <c r="C294" i="2" s="1"/>
  <c r="C295" i="2" s="1"/>
  <c r="C304" i="2" s="1"/>
  <c r="C306" i="2" s="1"/>
  <c r="C308" i="2" s="1"/>
  <c r="C311" i="2" s="1"/>
  <c r="C358" i="2"/>
  <c r="C15" i="2"/>
  <c r="C191" i="2"/>
  <c r="C259" i="2"/>
  <c r="C261" i="2" s="1"/>
  <c r="G192" i="2"/>
  <c r="C178" i="2"/>
  <c r="C179" i="2" s="1"/>
  <c r="C180" i="2" s="1"/>
  <c r="C181" i="2" s="1"/>
  <c r="C182" i="2" s="1"/>
  <c r="C183" i="2" s="1"/>
  <c r="C184" i="2" s="1"/>
  <c r="C193" i="2" s="1"/>
  <c r="C195" i="2" s="1"/>
  <c r="C197" i="2" s="1"/>
  <c r="C200" i="2" s="1"/>
  <c r="C198" i="2"/>
  <c r="C2" i="2"/>
  <c r="C3" i="2" s="1"/>
  <c r="C4" i="2" s="1"/>
  <c r="C5" i="2" s="1"/>
  <c r="C6" i="2" s="1"/>
  <c r="C7" i="2" s="1"/>
  <c r="C8" i="2" s="1"/>
  <c r="C17" i="2" s="1"/>
  <c r="C19" i="2" s="1"/>
  <c r="C21" i="2" s="1"/>
  <c r="C24" i="2" s="1"/>
  <c r="C43" i="2"/>
  <c r="C46" i="2" s="1"/>
  <c r="C282" i="2"/>
  <c r="C266" i="2" s="1"/>
  <c r="C267" i="2" s="1"/>
  <c r="C268" i="2" s="1"/>
  <c r="C269" i="2" s="1"/>
  <c r="C270" i="2" s="1"/>
  <c r="C271" i="2" s="1"/>
  <c r="C272" i="2" s="1"/>
  <c r="C281" i="2" s="1"/>
  <c r="C283" i="2" s="1"/>
  <c r="C285" i="2" s="1"/>
  <c r="C288" i="2" s="1"/>
  <c r="C133" i="2"/>
  <c r="C117" i="2" s="1"/>
  <c r="C118" i="2" s="1"/>
  <c r="C119" i="2" s="1"/>
  <c r="C120" i="2" s="1"/>
  <c r="C121" i="2" s="1"/>
  <c r="C122" i="2" s="1"/>
  <c r="C123" i="2" s="1"/>
  <c r="C132" i="2" s="1"/>
  <c r="C134" i="2" s="1"/>
  <c r="C136" i="2" s="1"/>
  <c r="C139" i="2" s="1"/>
  <c r="J110" i="2"/>
  <c r="J94" i="2" s="1"/>
  <c r="J95" i="2" s="1"/>
  <c r="J96" i="2" s="1"/>
  <c r="J97" i="2" s="1"/>
  <c r="J98" i="2" s="1"/>
  <c r="J99" i="2" s="1"/>
  <c r="J100" i="2" s="1"/>
  <c r="J109" i="2" s="1"/>
  <c r="C64" i="2"/>
  <c r="C66" i="2" s="1"/>
  <c r="I256" i="2"/>
  <c r="I255" i="2"/>
  <c r="G282" i="2"/>
  <c r="G280" i="2"/>
  <c r="G278" i="2"/>
  <c r="G279" i="2"/>
  <c r="J361" i="2"/>
  <c r="J345" i="2" s="1"/>
  <c r="J346" i="2" s="1"/>
  <c r="J347" i="2" s="1"/>
  <c r="J348" i="2" s="1"/>
  <c r="J349" i="2" s="1"/>
  <c r="J350" i="2" s="1"/>
  <c r="J351" i="2" s="1"/>
  <c r="J360" i="2" s="1"/>
  <c r="J359" i="2"/>
  <c r="C324" i="2"/>
  <c r="C325" i="2"/>
  <c r="G178" i="2"/>
  <c r="G179" i="2" s="1"/>
  <c r="G180" i="2" s="1"/>
  <c r="G181" i="2" s="1"/>
  <c r="G182" i="2" s="1"/>
  <c r="G183" i="2" s="1"/>
  <c r="G184" i="2" s="1"/>
  <c r="G193" i="2" s="1"/>
  <c r="G195" i="2" s="1"/>
  <c r="G197" i="2" s="1"/>
  <c r="G200" i="2" s="1"/>
  <c r="G196" i="2"/>
  <c r="G199" i="2" s="1"/>
  <c r="G85" i="2"/>
  <c r="G87" i="2"/>
  <c r="C84" i="2"/>
  <c r="C83" i="2"/>
  <c r="A202" i="4"/>
  <c r="A203" i="4" s="1"/>
  <c r="A204" i="4" s="1"/>
  <c r="A205" i="4" s="1"/>
  <c r="A206" i="4" s="1"/>
  <c r="A207" i="4" s="1"/>
  <c r="A208" i="4" s="1"/>
  <c r="A209" i="4" s="1"/>
  <c r="W170" i="4"/>
  <c r="X168" i="4"/>
  <c r="Y237" i="4"/>
  <c r="Z237" i="4" s="1"/>
  <c r="Q175" i="4"/>
  <c r="P177" i="4"/>
  <c r="P243" i="4"/>
  <c r="O245" i="4"/>
  <c r="T353" i="3"/>
  <c r="O354" i="3"/>
  <c r="J324" i="3"/>
  <c r="O316" i="3"/>
  <c r="A294" i="3"/>
  <c r="A295" i="3" s="1"/>
  <c r="A296" i="3" s="1"/>
  <c r="A297" i="3" s="1"/>
  <c r="A298" i="3" s="1"/>
  <c r="A299" i="3" s="1"/>
  <c r="A300" i="3" s="1"/>
  <c r="A293" i="3"/>
  <c r="A26" i="3"/>
  <c r="A28" i="3" s="1"/>
  <c r="A30" i="3" s="1"/>
  <c r="A27" i="3"/>
  <c r="G41" i="2"/>
  <c r="G38" i="2"/>
  <c r="J192" i="2"/>
  <c r="J194" i="2"/>
  <c r="J178" i="2" s="1"/>
  <c r="J179" i="2" s="1"/>
  <c r="J180" i="2" s="1"/>
  <c r="J181" i="2" s="1"/>
  <c r="J182" i="2" s="1"/>
  <c r="J183" i="2" s="1"/>
  <c r="J184" i="2" s="1"/>
  <c r="J193" i="2" s="1"/>
  <c r="G357" i="2"/>
  <c r="G358" i="2"/>
  <c r="C201" i="2"/>
  <c r="C202" i="2" s="1"/>
  <c r="C203" i="2" s="1"/>
  <c r="C204" i="2" s="1"/>
  <c r="C205" i="2" s="1"/>
  <c r="C206" i="2" s="1"/>
  <c r="C207" i="2" s="1"/>
  <c r="C216" i="2" s="1"/>
  <c r="C218" i="2" s="1"/>
  <c r="C220" i="2" s="1"/>
  <c r="C223" i="2" s="1"/>
  <c r="C219" i="2"/>
  <c r="I301" i="2"/>
  <c r="I302" i="2"/>
  <c r="K18" i="2"/>
  <c r="K15" i="2"/>
  <c r="J62" i="2"/>
  <c r="J64" i="2"/>
  <c r="J48" i="2" s="1"/>
  <c r="J49" i="2" s="1"/>
  <c r="J50" i="2" s="1"/>
  <c r="J51" i="2" s="1"/>
  <c r="J52" i="2" s="1"/>
  <c r="J53" i="2" s="1"/>
  <c r="J54" i="2" s="1"/>
  <c r="J63" i="2" s="1"/>
  <c r="J87" i="2"/>
  <c r="J71" i="2" s="1"/>
  <c r="J72" i="2" s="1"/>
  <c r="J73" i="2" s="1"/>
  <c r="J74" i="2" s="1"/>
  <c r="J75" i="2" s="1"/>
  <c r="J76" i="2" s="1"/>
  <c r="J77" i="2" s="1"/>
  <c r="J86" i="2" s="1"/>
  <c r="J85" i="2"/>
  <c r="A138" i="2"/>
  <c r="A139" i="2" s="1"/>
  <c r="A137" i="2"/>
  <c r="C301" i="2"/>
  <c r="C302" i="2"/>
  <c r="G133" i="2"/>
  <c r="G130" i="2"/>
  <c r="G326" i="2"/>
  <c r="G328" i="2"/>
  <c r="G255" i="2"/>
  <c r="G256" i="2"/>
  <c r="C310" i="2"/>
  <c r="C309" i="2"/>
  <c r="J61" i="2"/>
  <c r="J60" i="2"/>
  <c r="A115" i="2"/>
  <c r="A116" i="2" s="1"/>
  <c r="A114" i="2"/>
  <c r="G94" i="2"/>
  <c r="G95" i="2" s="1"/>
  <c r="G96" i="2" s="1"/>
  <c r="G97" i="2" s="1"/>
  <c r="G98" i="2" s="1"/>
  <c r="G99" i="2" s="1"/>
  <c r="G100" i="2" s="1"/>
  <c r="G109" i="2" s="1"/>
  <c r="G111" i="2" s="1"/>
  <c r="G113" i="2" s="1"/>
  <c r="G116" i="2" s="1"/>
  <c r="G112" i="2"/>
  <c r="G115" i="2" s="1"/>
  <c r="K216" i="2"/>
  <c r="K217" i="2" s="1"/>
  <c r="K218" i="2" s="1"/>
  <c r="K219" i="2" s="1"/>
  <c r="K220" i="2" s="1"/>
  <c r="K222" i="2" s="1"/>
  <c r="K223" i="2" s="1"/>
  <c r="K214" i="2"/>
  <c r="J83" i="2"/>
  <c r="J84" i="2"/>
  <c r="J191" i="2"/>
  <c r="J190" i="2"/>
  <c r="J279" i="2"/>
  <c r="J278" i="2"/>
  <c r="G324" i="2"/>
  <c r="G325" i="2"/>
  <c r="I60" i="2"/>
  <c r="I61" i="2"/>
  <c r="G174" i="2"/>
  <c r="G159" i="2"/>
  <c r="G160" i="2" s="1"/>
  <c r="G161" i="2" s="1"/>
  <c r="G162" i="2" s="1"/>
  <c r="G163" i="2" s="1"/>
  <c r="G164" i="2" s="1"/>
  <c r="G165" i="2" s="1"/>
  <c r="G171" i="2" s="1"/>
  <c r="G173" i="2" s="1"/>
  <c r="G175" i="2" s="1"/>
  <c r="J302" i="2"/>
  <c r="J301" i="2"/>
  <c r="J130" i="2"/>
  <c r="J133" i="2"/>
  <c r="J117" i="2" s="1"/>
  <c r="J118" i="2" s="1"/>
  <c r="J119" i="2" s="1"/>
  <c r="J120" i="2" s="1"/>
  <c r="J121" i="2" s="1"/>
  <c r="J122" i="2" s="1"/>
  <c r="J123" i="2" s="1"/>
  <c r="J132" i="2" s="1"/>
  <c r="A221" i="2"/>
  <c r="A222" i="2"/>
  <c r="A223" i="2" s="1"/>
  <c r="G359" i="2"/>
  <c r="G361" i="2"/>
  <c r="I190" i="2"/>
  <c r="I191" i="2"/>
  <c r="G305" i="2"/>
  <c r="G303" i="2"/>
  <c r="K109" i="2"/>
  <c r="K110" i="2" s="1"/>
  <c r="K111" i="2" s="1"/>
  <c r="K112" i="2" s="1"/>
  <c r="K113" i="2" s="1"/>
  <c r="K115" i="2" s="1"/>
  <c r="K116" i="2" s="1"/>
  <c r="K141" i="2" s="1"/>
  <c r="K142" i="2" s="1"/>
  <c r="K143" i="2" s="1"/>
  <c r="K144" i="2" s="1"/>
  <c r="K145" i="2" s="1"/>
  <c r="K146" i="2" s="1"/>
  <c r="K147" i="2" s="1"/>
  <c r="K148" i="2" s="1"/>
  <c r="K149" i="2" s="1"/>
  <c r="K107" i="2"/>
  <c r="G261" i="2"/>
  <c r="G264" i="2" s="1"/>
  <c r="G243" i="2"/>
  <c r="G244" i="2" s="1"/>
  <c r="G245" i="2" s="1"/>
  <c r="G246" i="2" s="1"/>
  <c r="G247" i="2" s="1"/>
  <c r="G248" i="2" s="1"/>
  <c r="G249" i="2" s="1"/>
  <c r="G258" i="2" s="1"/>
  <c r="G260" i="2" s="1"/>
  <c r="G262" i="2" s="1"/>
  <c r="G265" i="2" s="1"/>
  <c r="C92" i="2"/>
  <c r="C91" i="2"/>
  <c r="J259" i="2"/>
  <c r="J243" i="2" s="1"/>
  <c r="J244" i="2" s="1"/>
  <c r="J245" i="2" s="1"/>
  <c r="J246" i="2" s="1"/>
  <c r="J247" i="2" s="1"/>
  <c r="J248" i="2" s="1"/>
  <c r="J249" i="2" s="1"/>
  <c r="J258" i="2" s="1"/>
  <c r="J257" i="2"/>
  <c r="J217" i="2"/>
  <c r="J201" i="2" s="1"/>
  <c r="J202" i="2" s="1"/>
  <c r="J203" i="2" s="1"/>
  <c r="J204" i="2" s="1"/>
  <c r="J205" i="2" s="1"/>
  <c r="J206" i="2" s="1"/>
  <c r="J207" i="2" s="1"/>
  <c r="J216" i="2" s="1"/>
  <c r="J214" i="2"/>
  <c r="I278" i="2"/>
  <c r="I279" i="2"/>
  <c r="A45" i="2"/>
  <c r="A46" i="2"/>
  <c r="A47" i="2" s="1"/>
  <c r="G64" i="2"/>
  <c r="G62" i="2"/>
  <c r="G214" i="2"/>
  <c r="G217" i="2"/>
  <c r="C345" i="2"/>
  <c r="C346" i="2" s="1"/>
  <c r="C347" i="2" s="1"/>
  <c r="C348" i="2" s="1"/>
  <c r="C349" i="2" s="1"/>
  <c r="C350" i="2" s="1"/>
  <c r="C351" i="2" s="1"/>
  <c r="C360" i="2" s="1"/>
  <c r="C362" i="2" s="1"/>
  <c r="C364" i="2" s="1"/>
  <c r="C367" i="2" s="1"/>
  <c r="C363" i="2"/>
  <c r="J256" i="2"/>
  <c r="J255" i="2"/>
  <c r="G155" i="2"/>
  <c r="G140" i="2"/>
  <c r="G141" i="2" s="1"/>
  <c r="G142" i="2" s="1"/>
  <c r="G143" i="2" s="1"/>
  <c r="G144" i="2" s="1"/>
  <c r="G145" i="2" s="1"/>
  <c r="G146" i="2" s="1"/>
  <c r="G152" i="2" s="1"/>
  <c r="G154" i="2" s="1"/>
  <c r="G156" i="2" s="1"/>
  <c r="C333" i="2"/>
  <c r="C332" i="2"/>
  <c r="J41" i="2"/>
  <c r="J25" i="2" s="1"/>
  <c r="J26" i="2" s="1"/>
  <c r="J27" i="2" s="1"/>
  <c r="J28" i="2" s="1"/>
  <c r="J29" i="2" s="1"/>
  <c r="J30" i="2" s="1"/>
  <c r="J31" i="2" s="1"/>
  <c r="J40" i="2" s="1"/>
  <c r="J38" i="2"/>
  <c r="A22" i="2"/>
  <c r="A23" i="2"/>
  <c r="A24" i="2" s="1"/>
  <c r="C23" i="2"/>
  <c r="C22" i="2"/>
  <c r="A50" i="6"/>
  <c r="A48" i="6"/>
  <c r="A49" i="6" s="1"/>
  <c r="A158" i="4"/>
  <c r="A159" i="4" s="1"/>
  <c r="A160" i="4" s="1"/>
  <c r="A161" i="4" s="1"/>
  <c r="A162" i="4" s="1"/>
  <c r="A163" i="4" s="1"/>
  <c r="A164" i="4" s="1"/>
  <c r="A165" i="4" s="1"/>
  <c r="A155" i="4"/>
  <c r="A156" i="4" s="1"/>
  <c r="A157" i="4" s="1"/>
  <c r="S169" i="4"/>
  <c r="T167" i="4"/>
  <c r="M170" i="4"/>
  <c r="L170" i="4"/>
  <c r="O125" i="4"/>
  <c r="P123" i="4"/>
  <c r="Q219" i="4"/>
  <c r="P221" i="4"/>
  <c r="M171" i="4"/>
  <c r="M172" i="4" s="1"/>
  <c r="N166" i="4"/>
  <c r="X212" i="4"/>
  <c r="W216" i="4"/>
  <c r="N176" i="4"/>
  <c r="O174" i="4"/>
  <c r="O213" i="4"/>
  <c r="O214" i="4" s="1"/>
  <c r="P210" i="4"/>
  <c r="R131" i="4"/>
  <c r="S129" i="4"/>
  <c r="T220" i="4"/>
  <c r="U218" i="4"/>
  <c r="O132" i="4"/>
  <c r="O130" i="4"/>
  <c r="P128" i="4"/>
  <c r="S239" i="4"/>
  <c r="T236" i="4"/>
  <c r="O235" i="4"/>
  <c r="N238" i="4"/>
  <c r="M126" i="4"/>
  <c r="N124" i="4"/>
  <c r="U211" i="4"/>
  <c r="T215" i="4"/>
  <c r="U244" i="4"/>
  <c r="Y367" i="3" l="1"/>
  <c r="P367" i="3"/>
  <c r="Q367" i="3" s="1"/>
  <c r="R367" i="3" s="1"/>
  <c r="S367" i="3" s="1"/>
  <c r="Y427" i="3"/>
  <c r="P427" i="3"/>
  <c r="Q427" i="3" s="1"/>
  <c r="R427" i="3" s="1"/>
  <c r="S427" i="3" s="1"/>
  <c r="K354" i="3"/>
  <c r="L354" i="3" s="1"/>
  <c r="M354" i="3" s="1"/>
  <c r="N354" i="3" s="1"/>
  <c r="P353" i="3"/>
  <c r="Q353" i="3" s="1"/>
  <c r="R353" i="3" s="1"/>
  <c r="S353" i="3" s="1"/>
  <c r="Y366" i="3"/>
  <c r="P366" i="3"/>
  <c r="Q366" i="3" s="1"/>
  <c r="R366" i="3" s="1"/>
  <c r="S366" i="3" s="1"/>
  <c r="Y359" i="3"/>
  <c r="P359" i="3"/>
  <c r="Q359" i="3" s="1"/>
  <c r="R359" i="3" s="1"/>
  <c r="S359" i="3" s="1"/>
  <c r="Y424" i="3"/>
  <c r="P424" i="3"/>
  <c r="Q424" i="3" s="1"/>
  <c r="R424" i="3" s="1"/>
  <c r="S424" i="3" s="1"/>
  <c r="Y419" i="3"/>
  <c r="P419" i="3"/>
  <c r="Q419" i="3" s="1"/>
  <c r="R419" i="3" s="1"/>
  <c r="S419" i="3" s="1"/>
  <c r="K316" i="3"/>
  <c r="L316" i="3" s="1"/>
  <c r="M316" i="3" s="1"/>
  <c r="N316" i="3" s="1"/>
  <c r="F324" i="3"/>
  <c r="G324" i="3" s="1"/>
  <c r="H324" i="3" s="1"/>
  <c r="I324" i="3" s="1"/>
  <c r="Y334" i="3"/>
  <c r="P334" i="3"/>
  <c r="Q334" i="3" s="1"/>
  <c r="R334" i="3" s="1"/>
  <c r="S334" i="3" s="1"/>
  <c r="Y339" i="3"/>
  <c r="P339" i="3"/>
  <c r="Q339" i="3" s="1"/>
  <c r="R339" i="3" s="1"/>
  <c r="S339" i="3" s="1"/>
  <c r="Y336" i="3"/>
  <c r="P336" i="3"/>
  <c r="Q336" i="3" s="1"/>
  <c r="R336" i="3" s="1"/>
  <c r="S336" i="3" s="1"/>
  <c r="Y331" i="3"/>
  <c r="P331" i="3"/>
  <c r="Q331" i="3" s="1"/>
  <c r="R331" i="3" s="1"/>
  <c r="S331" i="3" s="1"/>
  <c r="Y341" i="3"/>
  <c r="P341" i="3"/>
  <c r="Q341" i="3" s="1"/>
  <c r="R341" i="3" s="1"/>
  <c r="S341" i="3" s="1"/>
  <c r="Y423" i="3"/>
  <c r="P423" i="3"/>
  <c r="Q423" i="3" s="1"/>
  <c r="R423" i="3" s="1"/>
  <c r="S423" i="3" s="1"/>
  <c r="Y425" i="3"/>
  <c r="P425" i="3"/>
  <c r="Q425" i="3" s="1"/>
  <c r="R425" i="3" s="1"/>
  <c r="S425" i="3" s="1"/>
  <c r="Y430" i="3"/>
  <c r="P430" i="3"/>
  <c r="Q430" i="3" s="1"/>
  <c r="R430" i="3" s="1"/>
  <c r="S430" i="3" s="1"/>
  <c r="Y340" i="3"/>
  <c r="P340" i="3"/>
  <c r="Q340" i="3" s="1"/>
  <c r="R340" i="3" s="1"/>
  <c r="S340" i="3" s="1"/>
  <c r="Y360" i="3"/>
  <c r="P360" i="3"/>
  <c r="Q360" i="3" s="1"/>
  <c r="R360" i="3" s="1"/>
  <c r="S360" i="3" s="1"/>
  <c r="Y431" i="3"/>
  <c r="P431" i="3"/>
  <c r="Q431" i="3" s="1"/>
  <c r="R431" i="3" s="1"/>
  <c r="S431" i="3" s="1"/>
  <c r="Y333" i="3"/>
  <c r="P333" i="3"/>
  <c r="Q333" i="3" s="1"/>
  <c r="R333" i="3" s="1"/>
  <c r="S333" i="3" s="1"/>
  <c r="Y426" i="3"/>
  <c r="P426" i="3"/>
  <c r="Q426" i="3" s="1"/>
  <c r="R426" i="3" s="1"/>
  <c r="S426" i="3" s="1"/>
  <c r="Y330" i="3"/>
  <c r="P330" i="3"/>
  <c r="Q330" i="3" s="1"/>
  <c r="R330" i="3" s="1"/>
  <c r="S330" i="3" s="1"/>
  <c r="Y429" i="3"/>
  <c r="P429" i="3"/>
  <c r="Q429" i="3" s="1"/>
  <c r="R429" i="3" s="1"/>
  <c r="S429" i="3" s="1"/>
  <c r="Y342" i="3"/>
  <c r="P342" i="3"/>
  <c r="Q342" i="3" s="1"/>
  <c r="R342" i="3" s="1"/>
  <c r="S342" i="3" s="1"/>
  <c r="Y361" i="3"/>
  <c r="P361" i="3"/>
  <c r="Q361" i="3" s="1"/>
  <c r="R361" i="3" s="1"/>
  <c r="S361" i="3" s="1"/>
  <c r="Y335" i="3"/>
  <c r="P335" i="3"/>
  <c r="Q335" i="3" s="1"/>
  <c r="R335" i="3" s="1"/>
  <c r="S335" i="3" s="1"/>
  <c r="Y413" i="3"/>
  <c r="P413" i="3"/>
  <c r="Q413" i="3" s="1"/>
  <c r="R413" i="3" s="1"/>
  <c r="S413" i="3" s="1"/>
  <c r="Y337" i="3"/>
  <c r="P337" i="3"/>
  <c r="Q337" i="3" s="1"/>
  <c r="R337" i="3" s="1"/>
  <c r="S337" i="3" s="1"/>
  <c r="Y355" i="3"/>
  <c r="P355" i="3"/>
  <c r="Q355" i="3" s="1"/>
  <c r="R355" i="3" s="1"/>
  <c r="S355" i="3" s="1"/>
  <c r="Y338" i="3"/>
  <c r="P338" i="3"/>
  <c r="Q338" i="3" s="1"/>
  <c r="R338" i="3" s="1"/>
  <c r="S338" i="3" s="1"/>
  <c r="Y422" i="3"/>
  <c r="P422" i="3"/>
  <c r="Q422" i="3" s="1"/>
  <c r="R422" i="3" s="1"/>
  <c r="S422" i="3" s="1"/>
  <c r="Y428" i="3"/>
  <c r="P428" i="3"/>
  <c r="Q428" i="3" s="1"/>
  <c r="R428" i="3" s="1"/>
  <c r="S428" i="3" s="1"/>
  <c r="Y418" i="3"/>
  <c r="P418" i="3"/>
  <c r="Q418" i="3" s="1"/>
  <c r="R418" i="3" s="1"/>
  <c r="S418" i="3" s="1"/>
  <c r="Y352" i="3"/>
  <c r="P352" i="3"/>
  <c r="Q352" i="3" s="1"/>
  <c r="R352" i="3" s="1"/>
  <c r="S352" i="3" s="1"/>
  <c r="Y332" i="3"/>
  <c r="P332" i="3"/>
  <c r="Q332" i="3" s="1"/>
  <c r="R332" i="3" s="1"/>
  <c r="S332" i="3" s="1"/>
  <c r="Y365" i="3"/>
  <c r="P365" i="3"/>
  <c r="Q365" i="3" s="1"/>
  <c r="R365" i="3" s="1"/>
  <c r="S365" i="3" s="1"/>
  <c r="C94" i="2"/>
  <c r="C95" i="2" s="1"/>
  <c r="C96" i="2" s="1"/>
  <c r="C97" i="2" s="1"/>
  <c r="C98" i="2" s="1"/>
  <c r="C99" i="2" s="1"/>
  <c r="C100" i="2" s="1"/>
  <c r="C109" i="2" s="1"/>
  <c r="C111" i="2" s="1"/>
  <c r="C113" i="2" s="1"/>
  <c r="C116" i="2" s="1"/>
  <c r="O133" i="4"/>
  <c r="Y240" i="4"/>
  <c r="C135" i="2"/>
  <c r="C138" i="2" s="1"/>
  <c r="C45" i="2"/>
  <c r="C243" i="2"/>
  <c r="C244" i="2" s="1"/>
  <c r="C245" i="2" s="1"/>
  <c r="C246" i="2" s="1"/>
  <c r="C247" i="2" s="1"/>
  <c r="C248" i="2" s="1"/>
  <c r="C249" i="2" s="1"/>
  <c r="C258" i="2" s="1"/>
  <c r="C260" i="2" s="1"/>
  <c r="C262" i="2" s="1"/>
  <c r="C265" i="2" s="1"/>
  <c r="C48" i="2"/>
  <c r="C49" i="2" s="1"/>
  <c r="C50" i="2" s="1"/>
  <c r="C51" i="2" s="1"/>
  <c r="C52" i="2" s="1"/>
  <c r="C53" i="2" s="1"/>
  <c r="C54" i="2" s="1"/>
  <c r="C63" i="2" s="1"/>
  <c r="C65" i="2" s="1"/>
  <c r="C67" i="2" s="1"/>
  <c r="C70" i="2" s="1"/>
  <c r="C284" i="2"/>
  <c r="C286" i="2" s="1"/>
  <c r="G284" i="2"/>
  <c r="G287" i="2" s="1"/>
  <c r="G266" i="2"/>
  <c r="G267" i="2" s="1"/>
  <c r="G268" i="2" s="1"/>
  <c r="G269" i="2" s="1"/>
  <c r="G270" i="2" s="1"/>
  <c r="G271" i="2" s="1"/>
  <c r="G272" i="2" s="1"/>
  <c r="G281" i="2" s="1"/>
  <c r="G283" i="2" s="1"/>
  <c r="G285" i="2" s="1"/>
  <c r="G288" i="2" s="1"/>
  <c r="G89" i="2"/>
  <c r="G92" i="2" s="1"/>
  <c r="G71" i="2"/>
  <c r="G72" i="2" s="1"/>
  <c r="G73" i="2" s="1"/>
  <c r="G74" i="2" s="1"/>
  <c r="G75" i="2" s="1"/>
  <c r="G76" i="2" s="1"/>
  <c r="G77" i="2" s="1"/>
  <c r="G86" i="2" s="1"/>
  <c r="G88" i="2" s="1"/>
  <c r="G90" i="2" s="1"/>
  <c r="G93" i="2" s="1"/>
  <c r="Q243" i="4"/>
  <c r="P245" i="4"/>
  <c r="X170" i="4"/>
  <c r="Y168" i="4"/>
  <c r="R175" i="4"/>
  <c r="Q177" i="4"/>
  <c r="T354" i="3"/>
  <c r="Y353" i="3"/>
  <c r="U353" i="3" s="1"/>
  <c r="V353" i="3" s="1"/>
  <c r="W353" i="3" s="1"/>
  <c r="X353" i="3" s="1"/>
  <c r="A31" i="3"/>
  <c r="A29" i="3"/>
  <c r="O324" i="3"/>
  <c r="T316" i="3"/>
  <c r="G201" i="2"/>
  <c r="G202" i="2" s="1"/>
  <c r="G203" i="2" s="1"/>
  <c r="G204" i="2" s="1"/>
  <c r="G205" i="2" s="1"/>
  <c r="G206" i="2" s="1"/>
  <c r="G207" i="2" s="1"/>
  <c r="G216" i="2" s="1"/>
  <c r="G218" i="2" s="1"/>
  <c r="G220" i="2" s="1"/>
  <c r="G223" i="2" s="1"/>
  <c r="G219" i="2"/>
  <c r="G222" i="2" s="1"/>
  <c r="C69" i="2"/>
  <c r="C68" i="2"/>
  <c r="G307" i="2"/>
  <c r="G310" i="2" s="1"/>
  <c r="G289" i="2"/>
  <c r="G290" i="2" s="1"/>
  <c r="G291" i="2" s="1"/>
  <c r="G292" i="2" s="1"/>
  <c r="G293" i="2" s="1"/>
  <c r="G294" i="2" s="1"/>
  <c r="G295" i="2" s="1"/>
  <c r="G304" i="2" s="1"/>
  <c r="G306" i="2" s="1"/>
  <c r="G308" i="2" s="1"/>
  <c r="G311" i="2" s="1"/>
  <c r="G363" i="2"/>
  <c r="G366" i="2" s="1"/>
  <c r="G345" i="2"/>
  <c r="G346" i="2" s="1"/>
  <c r="G347" i="2" s="1"/>
  <c r="G348" i="2" s="1"/>
  <c r="G349" i="2" s="1"/>
  <c r="G350" i="2" s="1"/>
  <c r="G351" i="2" s="1"/>
  <c r="G360" i="2" s="1"/>
  <c r="G362" i="2" s="1"/>
  <c r="G364" i="2" s="1"/>
  <c r="G367" i="2" s="1"/>
  <c r="G312" i="2"/>
  <c r="G313" i="2" s="1"/>
  <c r="G314" i="2" s="1"/>
  <c r="G315" i="2" s="1"/>
  <c r="G316" i="2" s="1"/>
  <c r="G317" i="2" s="1"/>
  <c r="G318" i="2" s="1"/>
  <c r="G327" i="2" s="1"/>
  <c r="G329" i="2" s="1"/>
  <c r="G331" i="2" s="1"/>
  <c r="G334" i="2" s="1"/>
  <c r="G330" i="2"/>
  <c r="G333" i="2" s="1"/>
  <c r="C222" i="2"/>
  <c r="C221" i="2"/>
  <c r="G48" i="2"/>
  <c r="G49" i="2" s="1"/>
  <c r="G50" i="2" s="1"/>
  <c r="G51" i="2" s="1"/>
  <c r="G52" i="2" s="1"/>
  <c r="G53" i="2" s="1"/>
  <c r="G54" i="2" s="1"/>
  <c r="G63" i="2" s="1"/>
  <c r="G65" i="2" s="1"/>
  <c r="G67" i="2" s="1"/>
  <c r="G70" i="2" s="1"/>
  <c r="G66" i="2"/>
  <c r="G69" i="2" s="1"/>
  <c r="C366" i="2"/>
  <c r="C365" i="2"/>
  <c r="K151" i="2"/>
  <c r="K152" i="2" s="1"/>
  <c r="K153" i="2" s="1"/>
  <c r="K154" i="2" s="1"/>
  <c r="K155" i="2" s="1"/>
  <c r="K150" i="2"/>
  <c r="G117" i="2"/>
  <c r="G118" i="2" s="1"/>
  <c r="G119" i="2" s="1"/>
  <c r="G120" i="2" s="1"/>
  <c r="G121" i="2" s="1"/>
  <c r="G122" i="2" s="1"/>
  <c r="G123" i="2" s="1"/>
  <c r="G132" i="2" s="1"/>
  <c r="G134" i="2" s="1"/>
  <c r="G136" i="2" s="1"/>
  <c r="G139" i="2" s="1"/>
  <c r="G135" i="2"/>
  <c r="G138" i="2" s="1"/>
  <c r="C114" i="2"/>
  <c r="C115" i="2"/>
  <c r="G43" i="2"/>
  <c r="G46" i="2" s="1"/>
  <c r="G25" i="2"/>
  <c r="G26" i="2" s="1"/>
  <c r="G27" i="2" s="1"/>
  <c r="G28" i="2" s="1"/>
  <c r="G29" i="2" s="1"/>
  <c r="G30" i="2" s="1"/>
  <c r="G31" i="2" s="1"/>
  <c r="G40" i="2" s="1"/>
  <c r="G42" i="2" s="1"/>
  <c r="G44" i="2" s="1"/>
  <c r="G47" i="2" s="1"/>
  <c r="C264" i="2"/>
  <c r="C263" i="2"/>
  <c r="K20" i="2"/>
  <c r="K21" i="2" s="1"/>
  <c r="K23" i="2" s="1"/>
  <c r="K24" i="2" s="1"/>
  <c r="K2" i="2"/>
  <c r="K3" i="2" s="1"/>
  <c r="K4" i="2" s="1"/>
  <c r="K5" i="2" s="1"/>
  <c r="K6" i="2" s="1"/>
  <c r="K7" i="2" s="1"/>
  <c r="K8" i="2" s="1"/>
  <c r="K17" i="2" s="1"/>
  <c r="K19" i="2" s="1"/>
  <c r="P130" i="4"/>
  <c r="Q128" i="4"/>
  <c r="P132" i="4"/>
  <c r="P133" i="4" s="1"/>
  <c r="Q210" i="4"/>
  <c r="P213" i="4"/>
  <c r="P214" i="4" s="1"/>
  <c r="N171" i="4"/>
  <c r="N172" i="4" s="1"/>
  <c r="O166" i="4"/>
  <c r="V211" i="4"/>
  <c r="U215" i="4"/>
  <c r="O124" i="4"/>
  <c r="N126" i="4"/>
  <c r="O176" i="4"/>
  <c r="P174" i="4"/>
  <c r="AA237" i="4"/>
  <c r="Z240" i="4"/>
  <c r="T169" i="4"/>
  <c r="U167" i="4"/>
  <c r="P125" i="4"/>
  <c r="Q123" i="4"/>
  <c r="U236" i="4"/>
  <c r="T239" i="4"/>
  <c r="U220" i="4"/>
  <c r="V218" i="4"/>
  <c r="V244" i="4"/>
  <c r="W242" i="4"/>
  <c r="P235" i="4"/>
  <c r="O238" i="4"/>
  <c r="S131" i="4"/>
  <c r="T129" i="4"/>
  <c r="Y212" i="4"/>
  <c r="X216" i="4"/>
  <c r="Q221" i="4"/>
  <c r="R219" i="4"/>
  <c r="AD361" i="3" l="1"/>
  <c r="U361" i="3"/>
  <c r="V361" i="3" s="1"/>
  <c r="W361" i="3" s="1"/>
  <c r="X361" i="3" s="1"/>
  <c r="AD333" i="3"/>
  <c r="U333" i="3"/>
  <c r="V333" i="3" s="1"/>
  <c r="W333" i="3" s="1"/>
  <c r="X333" i="3" s="1"/>
  <c r="AD332" i="3"/>
  <c r="U332" i="3"/>
  <c r="V332" i="3" s="1"/>
  <c r="W332" i="3" s="1"/>
  <c r="X332" i="3" s="1"/>
  <c r="AD330" i="3"/>
  <c r="U330" i="3"/>
  <c r="V330" i="3" s="1"/>
  <c r="W330" i="3" s="1"/>
  <c r="X330" i="3" s="1"/>
  <c r="AD334" i="3"/>
  <c r="U334" i="3"/>
  <c r="V334" i="3" s="1"/>
  <c r="W334" i="3" s="1"/>
  <c r="X334" i="3" s="1"/>
  <c r="AD413" i="3"/>
  <c r="U413" i="3"/>
  <c r="V413" i="3" s="1"/>
  <c r="W413" i="3" s="1"/>
  <c r="X413" i="3" s="1"/>
  <c r="AD428" i="3"/>
  <c r="U428" i="3"/>
  <c r="V428" i="3" s="1"/>
  <c r="W428" i="3" s="1"/>
  <c r="X428" i="3" s="1"/>
  <c r="AD342" i="3"/>
  <c r="U342" i="3"/>
  <c r="V342" i="3" s="1"/>
  <c r="W342" i="3" s="1"/>
  <c r="X342" i="3" s="1"/>
  <c r="AD431" i="3"/>
  <c r="U431" i="3"/>
  <c r="V431" i="3" s="1"/>
  <c r="W431" i="3" s="1"/>
  <c r="X431" i="3" s="1"/>
  <c r="AD336" i="3"/>
  <c r="U336" i="3"/>
  <c r="V336" i="3" s="1"/>
  <c r="W336" i="3" s="1"/>
  <c r="X336" i="3" s="1"/>
  <c r="AD423" i="3"/>
  <c r="U423" i="3"/>
  <c r="V423" i="3" s="1"/>
  <c r="W423" i="3" s="1"/>
  <c r="X423" i="3" s="1"/>
  <c r="AD352" i="3"/>
  <c r="U352" i="3"/>
  <c r="V352" i="3" s="1"/>
  <c r="W352" i="3" s="1"/>
  <c r="X352" i="3" s="1"/>
  <c r="AD355" i="3"/>
  <c r="U355" i="3"/>
  <c r="V355" i="3" s="1"/>
  <c r="W355" i="3" s="1"/>
  <c r="X355" i="3" s="1"/>
  <c r="AD430" i="3"/>
  <c r="U430" i="3"/>
  <c r="V430" i="3" s="1"/>
  <c r="W430" i="3" s="1"/>
  <c r="X430" i="3" s="1"/>
  <c r="AD424" i="3"/>
  <c r="U424" i="3"/>
  <c r="V424" i="3" s="1"/>
  <c r="W424" i="3" s="1"/>
  <c r="X424" i="3" s="1"/>
  <c r="AD366" i="3"/>
  <c r="U366" i="3"/>
  <c r="V366" i="3" s="1"/>
  <c r="W366" i="3" s="1"/>
  <c r="X366" i="3" s="1"/>
  <c r="AD427" i="3"/>
  <c r="U427" i="3"/>
  <c r="V427" i="3" s="1"/>
  <c r="W427" i="3" s="1"/>
  <c r="X427" i="3" s="1"/>
  <c r="AD338" i="3"/>
  <c r="U338" i="3"/>
  <c r="V338" i="3" s="1"/>
  <c r="W338" i="3" s="1"/>
  <c r="X338" i="3" s="1"/>
  <c r="AD359" i="3"/>
  <c r="U359" i="3"/>
  <c r="V359" i="3" s="1"/>
  <c r="W359" i="3" s="1"/>
  <c r="X359" i="3" s="1"/>
  <c r="AD335" i="3"/>
  <c r="U335" i="3"/>
  <c r="V335" i="3" s="1"/>
  <c r="W335" i="3" s="1"/>
  <c r="X335" i="3" s="1"/>
  <c r="AD426" i="3"/>
  <c r="U426" i="3"/>
  <c r="V426" i="3" s="1"/>
  <c r="W426" i="3" s="1"/>
  <c r="X426" i="3" s="1"/>
  <c r="AD341" i="3"/>
  <c r="U341" i="3"/>
  <c r="V341" i="3" s="1"/>
  <c r="W341" i="3" s="1"/>
  <c r="X341" i="3" s="1"/>
  <c r="AD331" i="3"/>
  <c r="U331" i="3"/>
  <c r="V331" i="3" s="1"/>
  <c r="W331" i="3" s="1"/>
  <c r="X331" i="3" s="1"/>
  <c r="AD419" i="3"/>
  <c r="U419" i="3"/>
  <c r="V419" i="3" s="1"/>
  <c r="W419" i="3" s="1"/>
  <c r="X419" i="3" s="1"/>
  <c r="AD422" i="3"/>
  <c r="U422" i="3"/>
  <c r="V422" i="3" s="1"/>
  <c r="W422" i="3" s="1"/>
  <c r="X422" i="3" s="1"/>
  <c r="AD429" i="3"/>
  <c r="U429" i="3"/>
  <c r="V429" i="3" s="1"/>
  <c r="W429" i="3" s="1"/>
  <c r="X429" i="3" s="1"/>
  <c r="AD360" i="3"/>
  <c r="U360" i="3"/>
  <c r="V360" i="3" s="1"/>
  <c r="W360" i="3" s="1"/>
  <c r="X360" i="3" s="1"/>
  <c r="AD339" i="3"/>
  <c r="U339" i="3"/>
  <c r="V339" i="3" s="1"/>
  <c r="W339" i="3" s="1"/>
  <c r="X339" i="3" s="1"/>
  <c r="AD340" i="3"/>
  <c r="U340" i="3"/>
  <c r="V340" i="3" s="1"/>
  <c r="W340" i="3" s="1"/>
  <c r="X340" i="3" s="1"/>
  <c r="P354" i="3"/>
  <c r="Q354" i="3" s="1"/>
  <c r="R354" i="3" s="1"/>
  <c r="S354" i="3" s="1"/>
  <c r="P316" i="3"/>
  <c r="Q316" i="3" s="1"/>
  <c r="R316" i="3" s="1"/>
  <c r="S316" i="3" s="1"/>
  <c r="K324" i="3"/>
  <c r="L324" i="3"/>
  <c r="M324" i="3" s="1"/>
  <c r="N324" i="3" s="1"/>
  <c r="AD418" i="3"/>
  <c r="U418" i="3"/>
  <c r="V418" i="3" s="1"/>
  <c r="W418" i="3" s="1"/>
  <c r="X418" i="3" s="1"/>
  <c r="AD337" i="3"/>
  <c r="U337" i="3"/>
  <c r="V337" i="3" s="1"/>
  <c r="W337" i="3" s="1"/>
  <c r="X337" i="3" s="1"/>
  <c r="AD425" i="3"/>
  <c r="U425" i="3"/>
  <c r="V425" i="3" s="1"/>
  <c r="W425" i="3" s="1"/>
  <c r="X425" i="3" s="1"/>
  <c r="AD367" i="3"/>
  <c r="U367" i="3"/>
  <c r="V367" i="3" s="1"/>
  <c r="W367" i="3" s="1"/>
  <c r="X367" i="3" s="1"/>
  <c r="AD365" i="3"/>
  <c r="U365" i="3"/>
  <c r="V365" i="3" s="1"/>
  <c r="W365" i="3" s="1"/>
  <c r="X365" i="3" s="1"/>
  <c r="C137" i="2"/>
  <c r="C287" i="2"/>
  <c r="R177" i="4"/>
  <c r="S175" i="4"/>
  <c r="Y170" i="4"/>
  <c r="Z168" i="4"/>
  <c r="R243" i="4"/>
  <c r="Q245" i="4"/>
  <c r="A32" i="3"/>
  <c r="A33" i="3" s="1"/>
  <c r="A34" i="3"/>
  <c r="A35" i="3" s="1"/>
  <c r="A36" i="3" s="1"/>
  <c r="A37" i="3" s="1"/>
  <c r="A38" i="3" s="1"/>
  <c r="A39" i="3" s="1"/>
  <c r="A40" i="3" s="1"/>
  <c r="A41" i="3" s="1"/>
  <c r="T324" i="3"/>
  <c r="Y316" i="3"/>
  <c r="Y354" i="3"/>
  <c r="AD353" i="3"/>
  <c r="Z353" i="3" s="1"/>
  <c r="AA353" i="3" s="1"/>
  <c r="AB353" i="3" s="1"/>
  <c r="AC353" i="3" s="1"/>
  <c r="K224" i="2"/>
  <c r="K225" i="2" s="1"/>
  <c r="K226" i="2" s="1"/>
  <c r="K227" i="2" s="1"/>
  <c r="K228" i="2" s="1"/>
  <c r="K229" i="2" s="1"/>
  <c r="K230" i="2" s="1"/>
  <c r="K231" i="2" s="1"/>
  <c r="K232" i="2" s="1"/>
  <c r="K233" i="2" s="1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56" i="2"/>
  <c r="K157" i="2" s="1"/>
  <c r="K158" i="2" s="1"/>
  <c r="K346" i="2"/>
  <c r="K347" i="2" s="1"/>
  <c r="K348" i="2" s="1"/>
  <c r="K349" i="2" s="1"/>
  <c r="K350" i="2" s="1"/>
  <c r="K351" i="2" s="1"/>
  <c r="K352" i="2" s="1"/>
  <c r="K353" i="2" s="1"/>
  <c r="K354" i="2" s="1"/>
  <c r="W244" i="4"/>
  <c r="X242" i="4"/>
  <c r="O126" i="4"/>
  <c r="P124" i="4"/>
  <c r="R210" i="4"/>
  <c r="Q213" i="4"/>
  <c r="Q214" i="4" s="1"/>
  <c r="Q235" i="4"/>
  <c r="P238" i="4"/>
  <c r="R123" i="4"/>
  <c r="Q125" i="4"/>
  <c r="Y216" i="4"/>
  <c r="Z212" i="4"/>
  <c r="W218" i="4"/>
  <c r="V220" i="4"/>
  <c r="V167" i="4"/>
  <c r="U169" i="4"/>
  <c r="V236" i="4"/>
  <c r="U239" i="4"/>
  <c r="Q130" i="4"/>
  <c r="R128" i="4"/>
  <c r="Q132" i="4"/>
  <c r="Q133" i="4" s="1"/>
  <c r="R221" i="4"/>
  <c r="S219" i="4"/>
  <c r="T131" i="4"/>
  <c r="U129" i="4"/>
  <c r="AA240" i="4"/>
  <c r="AB237" i="4"/>
  <c r="V215" i="4"/>
  <c r="W211" i="4"/>
  <c r="P176" i="4"/>
  <c r="Q174" i="4"/>
  <c r="O171" i="4"/>
  <c r="O172" i="4" s="1"/>
  <c r="P166" i="4"/>
  <c r="AI428" i="3" l="1"/>
  <c r="Z428" i="3"/>
  <c r="AA428" i="3" s="1"/>
  <c r="AB428" i="3" s="1"/>
  <c r="AC428" i="3" s="1"/>
  <c r="AI338" i="3"/>
  <c r="Z338" i="3"/>
  <c r="AA338" i="3" s="1"/>
  <c r="AB338" i="3" s="1"/>
  <c r="AC338" i="3" s="1"/>
  <c r="AI424" i="3"/>
  <c r="Z424" i="3"/>
  <c r="AA424" i="3" s="1"/>
  <c r="AB424" i="3" s="1"/>
  <c r="AC424" i="3" s="1"/>
  <c r="AI431" i="3"/>
  <c r="AE431" i="3" s="1"/>
  <c r="AF431" i="3" s="1"/>
  <c r="AG431" i="3" s="1"/>
  <c r="AH431" i="3" s="1"/>
  <c r="Z431" i="3"/>
  <c r="AA431" i="3" s="1"/>
  <c r="AB431" i="3" s="1"/>
  <c r="AC431" i="3" s="1"/>
  <c r="AI413" i="3"/>
  <c r="AE413" i="3" s="1"/>
  <c r="AF413" i="3" s="1"/>
  <c r="AG413" i="3" s="1"/>
  <c r="AH413" i="3" s="1"/>
  <c r="Z413" i="3"/>
  <c r="AA413" i="3" s="1"/>
  <c r="AB413" i="3" s="1"/>
  <c r="AC413" i="3" s="1"/>
  <c r="P324" i="3"/>
  <c r="Q324" i="3" s="1"/>
  <c r="R324" i="3" s="1"/>
  <c r="S324" i="3" s="1"/>
  <c r="AI425" i="3"/>
  <c r="AE425" i="3" s="1"/>
  <c r="AF425" i="3" s="1"/>
  <c r="AG425" i="3" s="1"/>
  <c r="AH425" i="3" s="1"/>
  <c r="Z425" i="3"/>
  <c r="AA425" i="3" s="1"/>
  <c r="AB425" i="3" s="1"/>
  <c r="AC425" i="3" s="1"/>
  <c r="AI340" i="3"/>
  <c r="Z340" i="3"/>
  <c r="AA340" i="3" s="1"/>
  <c r="AB340" i="3" s="1"/>
  <c r="AC340" i="3" s="1"/>
  <c r="AI427" i="3"/>
  <c r="AE427" i="3" s="1"/>
  <c r="AF427" i="3" s="1"/>
  <c r="AG427" i="3" s="1"/>
  <c r="AH427" i="3" s="1"/>
  <c r="Z427" i="3"/>
  <c r="AA427" i="3" s="1"/>
  <c r="AB427" i="3" s="1"/>
  <c r="AC427" i="3" s="1"/>
  <c r="AI352" i="3"/>
  <c r="Z352" i="3"/>
  <c r="AA352" i="3" s="1"/>
  <c r="AB352" i="3" s="1"/>
  <c r="AC352" i="3" s="1"/>
  <c r="AI332" i="3"/>
  <c r="Z332" i="3"/>
  <c r="AA332" i="3" s="1"/>
  <c r="AB332" i="3" s="1"/>
  <c r="AC332" i="3" s="1"/>
  <c r="AI331" i="3"/>
  <c r="AE331" i="3" s="1"/>
  <c r="AF331" i="3" s="1"/>
  <c r="AG331" i="3" s="1"/>
  <c r="AH331" i="3" s="1"/>
  <c r="Z331" i="3"/>
  <c r="AA331" i="3" s="1"/>
  <c r="AB331" i="3" s="1"/>
  <c r="AC331" i="3" s="1"/>
  <c r="AI335" i="3"/>
  <c r="AE335" i="3" s="1"/>
  <c r="AF335" i="3" s="1"/>
  <c r="AG335" i="3" s="1"/>
  <c r="AH335" i="3" s="1"/>
  <c r="Z335" i="3"/>
  <c r="AA335" i="3" s="1"/>
  <c r="AB335" i="3" s="1"/>
  <c r="AC335" i="3" s="1"/>
  <c r="AE360" i="3"/>
  <c r="AF360" i="3" s="1"/>
  <c r="AG360" i="3" s="1"/>
  <c r="AH360" i="3" s="1"/>
  <c r="Z360" i="3"/>
  <c r="AA360" i="3" s="1"/>
  <c r="AB360" i="3" s="1"/>
  <c r="AC360" i="3" s="1"/>
  <c r="AI355" i="3"/>
  <c r="AE355" i="3" s="1"/>
  <c r="AF355" i="3" s="1"/>
  <c r="AG355" i="3" s="1"/>
  <c r="AH355" i="3" s="1"/>
  <c r="Z355" i="3"/>
  <c r="AA355" i="3" s="1"/>
  <c r="AB355" i="3" s="1"/>
  <c r="AC355" i="3" s="1"/>
  <c r="AI429" i="3"/>
  <c r="AE429" i="3" s="1"/>
  <c r="AF429" i="3" s="1"/>
  <c r="AG429" i="3" s="1"/>
  <c r="AH429" i="3" s="1"/>
  <c r="Z429" i="3"/>
  <c r="AA429" i="3" s="1"/>
  <c r="AB429" i="3" s="1"/>
  <c r="AC429" i="3" s="1"/>
  <c r="AI423" i="3"/>
  <c r="AE423" i="3" s="1"/>
  <c r="AF423" i="3" s="1"/>
  <c r="AG423" i="3" s="1"/>
  <c r="AH423" i="3" s="1"/>
  <c r="Z423" i="3"/>
  <c r="AA423" i="3" s="1"/>
  <c r="AB423" i="3" s="1"/>
  <c r="AC423" i="3" s="1"/>
  <c r="AI342" i="3"/>
  <c r="Z342" i="3"/>
  <c r="AA342" i="3" s="1"/>
  <c r="AB342" i="3" s="1"/>
  <c r="AC342" i="3" s="1"/>
  <c r="AI334" i="3"/>
  <c r="Z334" i="3"/>
  <c r="AA334" i="3" s="1"/>
  <c r="AB334" i="3" s="1"/>
  <c r="AC334" i="3" s="1"/>
  <c r="AI333" i="3"/>
  <c r="AE333" i="3" s="1"/>
  <c r="AF333" i="3" s="1"/>
  <c r="AG333" i="3" s="1"/>
  <c r="AH333" i="3" s="1"/>
  <c r="Z333" i="3"/>
  <c r="AA333" i="3" s="1"/>
  <c r="AB333" i="3" s="1"/>
  <c r="AC333" i="3" s="1"/>
  <c r="AI330" i="3"/>
  <c r="Z330" i="3"/>
  <c r="AA330" i="3" s="1"/>
  <c r="AB330" i="3" s="1"/>
  <c r="AC330" i="3" s="1"/>
  <c r="U316" i="3"/>
  <c r="V316" i="3" s="1"/>
  <c r="W316" i="3" s="1"/>
  <c r="X316" i="3" s="1"/>
  <c r="AI419" i="3"/>
  <c r="AE419" i="3" s="1"/>
  <c r="AF419" i="3" s="1"/>
  <c r="AG419" i="3" s="1"/>
  <c r="AH419" i="3" s="1"/>
  <c r="Z419" i="3"/>
  <c r="AA419" i="3" s="1"/>
  <c r="AB419" i="3" s="1"/>
  <c r="AC419" i="3" s="1"/>
  <c r="AI337" i="3"/>
  <c r="AE337" i="3" s="1"/>
  <c r="AF337" i="3" s="1"/>
  <c r="AG337" i="3" s="1"/>
  <c r="AH337" i="3" s="1"/>
  <c r="Z337" i="3"/>
  <c r="AA337" i="3" s="1"/>
  <c r="AB337" i="3" s="1"/>
  <c r="AC337" i="3" s="1"/>
  <c r="AI422" i="3"/>
  <c r="Z422" i="3"/>
  <c r="AA422" i="3" s="1"/>
  <c r="AB422" i="3" s="1"/>
  <c r="AC422" i="3" s="1"/>
  <c r="AI341" i="3"/>
  <c r="AE341" i="3" s="1"/>
  <c r="AF341" i="3" s="1"/>
  <c r="AG341" i="3" s="1"/>
  <c r="AH341" i="3" s="1"/>
  <c r="Z341" i="3"/>
  <c r="AA341" i="3" s="1"/>
  <c r="AB341" i="3" s="1"/>
  <c r="AC341" i="3" s="1"/>
  <c r="AE359" i="3"/>
  <c r="AF359" i="3" s="1"/>
  <c r="AG359" i="3" s="1"/>
  <c r="AH359" i="3" s="1"/>
  <c r="Z359" i="3"/>
  <c r="AA359" i="3" s="1"/>
  <c r="AB359" i="3" s="1"/>
  <c r="AC359" i="3" s="1"/>
  <c r="AI430" i="3"/>
  <c r="Z430" i="3"/>
  <c r="AA430" i="3" s="1"/>
  <c r="AB430" i="3" s="1"/>
  <c r="AC430" i="3" s="1"/>
  <c r="AI336" i="3"/>
  <c r="Z336" i="3"/>
  <c r="AA336" i="3" s="1"/>
  <c r="AB336" i="3" s="1"/>
  <c r="AC336" i="3" s="1"/>
  <c r="U354" i="3"/>
  <c r="V354" i="3" s="1"/>
  <c r="W354" i="3" s="1"/>
  <c r="X354" i="3" s="1"/>
  <c r="AI367" i="3"/>
  <c r="AE367" i="3" s="1"/>
  <c r="AF367" i="3" s="1"/>
  <c r="AG367" i="3" s="1"/>
  <c r="AH367" i="3" s="1"/>
  <c r="Z367" i="3"/>
  <c r="AA367" i="3" s="1"/>
  <c r="AB367" i="3" s="1"/>
  <c r="AC367" i="3" s="1"/>
  <c r="AI418" i="3"/>
  <c r="Z418" i="3"/>
  <c r="AA418" i="3" s="1"/>
  <c r="AB418" i="3" s="1"/>
  <c r="AC418" i="3" s="1"/>
  <c r="AI426" i="3"/>
  <c r="Z426" i="3"/>
  <c r="AA426" i="3" s="1"/>
  <c r="AB426" i="3" s="1"/>
  <c r="AC426" i="3" s="1"/>
  <c r="AI339" i="3"/>
  <c r="AE339" i="3" s="1"/>
  <c r="AF339" i="3" s="1"/>
  <c r="AG339" i="3" s="1"/>
  <c r="AH339" i="3" s="1"/>
  <c r="Z339" i="3"/>
  <c r="AA339" i="3" s="1"/>
  <c r="AB339" i="3" s="1"/>
  <c r="AC339" i="3" s="1"/>
  <c r="AI366" i="3"/>
  <c r="Z366" i="3"/>
  <c r="AA366" i="3" s="1"/>
  <c r="AB366" i="3" s="1"/>
  <c r="AC366" i="3" s="1"/>
  <c r="AE361" i="3"/>
  <c r="AF361" i="3" s="1"/>
  <c r="AG361" i="3" s="1"/>
  <c r="AH361" i="3" s="1"/>
  <c r="Z361" i="3"/>
  <c r="AA361" i="3" s="1"/>
  <c r="AB361" i="3" s="1"/>
  <c r="AC361" i="3" s="1"/>
  <c r="AI365" i="3"/>
  <c r="AE365" i="3" s="1"/>
  <c r="AF365" i="3" s="1"/>
  <c r="AG365" i="3" s="1"/>
  <c r="AH365" i="3" s="1"/>
  <c r="Z365" i="3"/>
  <c r="AA365" i="3" s="1"/>
  <c r="AB365" i="3" s="1"/>
  <c r="AC365" i="3" s="1"/>
  <c r="S243" i="4"/>
  <c r="R245" i="4"/>
  <c r="Z170" i="4"/>
  <c r="AA168" i="4"/>
  <c r="S177" i="4"/>
  <c r="T175" i="4"/>
  <c r="AD354" i="3"/>
  <c r="AI353" i="3"/>
  <c r="Y324" i="3"/>
  <c r="AD316" i="3"/>
  <c r="A43" i="3"/>
  <c r="A42" i="3"/>
  <c r="A44" i="3" s="1"/>
  <c r="A46" i="3" s="1"/>
  <c r="K234" i="2"/>
  <c r="K235" i="2"/>
  <c r="K236" i="2" s="1"/>
  <c r="K237" i="2" s="1"/>
  <c r="K238" i="2" s="1"/>
  <c r="K239" i="2" s="1"/>
  <c r="K240" i="2" s="1"/>
  <c r="K241" i="2" s="1"/>
  <c r="K242" i="2" s="1"/>
  <c r="K355" i="2"/>
  <c r="K356" i="2"/>
  <c r="K188" i="2"/>
  <c r="K189" i="2"/>
  <c r="K244" i="2"/>
  <c r="K245" i="2" s="1"/>
  <c r="K246" i="2" s="1"/>
  <c r="K247" i="2" s="1"/>
  <c r="K248" i="2" s="1"/>
  <c r="K249" i="2" s="1"/>
  <c r="K250" i="2" s="1"/>
  <c r="Q238" i="4"/>
  <c r="R235" i="4"/>
  <c r="X218" i="4"/>
  <c r="W220" i="4"/>
  <c r="S210" i="4"/>
  <c r="R213" i="4"/>
  <c r="R214" i="4" s="1"/>
  <c r="P171" i="4"/>
  <c r="P172" i="4" s="1"/>
  <c r="Q166" i="4"/>
  <c r="W167" i="4"/>
  <c r="V169" i="4"/>
  <c r="Q176" i="4"/>
  <c r="R174" i="4"/>
  <c r="AC237" i="4"/>
  <c r="AB240" i="4"/>
  <c r="S128" i="4"/>
  <c r="R130" i="4"/>
  <c r="R132" i="4"/>
  <c r="R133" i="4" s="1"/>
  <c r="V129" i="4"/>
  <c r="U131" i="4"/>
  <c r="AA212" i="4"/>
  <c r="Z216" i="4"/>
  <c r="Q124" i="4"/>
  <c r="P126" i="4"/>
  <c r="W215" i="4"/>
  <c r="X211" i="4"/>
  <c r="W236" i="4"/>
  <c r="V239" i="4"/>
  <c r="X244" i="4"/>
  <c r="Y242" i="4"/>
  <c r="S221" i="4"/>
  <c r="T219" i="4"/>
  <c r="R125" i="4"/>
  <c r="S123" i="4"/>
  <c r="Z316" i="3" l="1"/>
  <c r="AA316" i="3" s="1"/>
  <c r="AB316" i="3" s="1"/>
  <c r="AC316" i="3" s="1"/>
  <c r="AE366" i="3"/>
  <c r="AF366" i="3" s="1"/>
  <c r="AG366" i="3" s="1"/>
  <c r="AH366" i="3" s="1"/>
  <c r="AE418" i="3"/>
  <c r="AF418" i="3" s="1"/>
  <c r="AG418" i="3" s="1"/>
  <c r="AH418" i="3" s="1"/>
  <c r="AE338" i="3"/>
  <c r="AF338" i="3" s="1"/>
  <c r="AG338" i="3" s="1"/>
  <c r="AH338" i="3" s="1"/>
  <c r="U324" i="3"/>
  <c r="V324" i="3" s="1"/>
  <c r="W324" i="3" s="1"/>
  <c r="X324" i="3" s="1"/>
  <c r="AE336" i="3"/>
  <c r="AF336" i="3" s="1"/>
  <c r="AG336" i="3" s="1"/>
  <c r="AH336" i="3" s="1"/>
  <c r="AE334" i="3"/>
  <c r="AF334" i="3" s="1"/>
  <c r="AG334" i="3" s="1"/>
  <c r="AH334" i="3" s="1"/>
  <c r="AE332" i="3"/>
  <c r="AF332" i="3" s="1"/>
  <c r="AG332" i="3" s="1"/>
  <c r="AH332" i="3" s="1"/>
  <c r="AE340" i="3"/>
  <c r="AF340" i="3" s="1"/>
  <c r="AG340" i="3" s="1"/>
  <c r="AH340" i="3" s="1"/>
  <c r="AE424" i="3"/>
  <c r="AF424" i="3" s="1"/>
  <c r="AG424" i="3" s="1"/>
  <c r="AH424" i="3" s="1"/>
  <c r="AE426" i="3"/>
  <c r="AF426" i="3" s="1"/>
  <c r="AG426" i="3" s="1"/>
  <c r="AH426" i="3" s="1"/>
  <c r="Z354" i="3"/>
  <c r="AA354" i="3" s="1"/>
  <c r="AB354" i="3" s="1"/>
  <c r="AC354" i="3" s="1"/>
  <c r="AE422" i="3"/>
  <c r="AF422" i="3" s="1"/>
  <c r="AG422" i="3" s="1"/>
  <c r="AH422" i="3" s="1"/>
  <c r="AI354" i="3"/>
  <c r="AE353" i="3"/>
  <c r="AF353" i="3" s="1"/>
  <c r="AG353" i="3" s="1"/>
  <c r="AH353" i="3" s="1"/>
  <c r="AE430" i="3"/>
  <c r="AF430" i="3" s="1"/>
  <c r="AG430" i="3" s="1"/>
  <c r="AH430" i="3" s="1"/>
  <c r="AE330" i="3"/>
  <c r="AF330" i="3" s="1"/>
  <c r="AG330" i="3" s="1"/>
  <c r="AH330" i="3" s="1"/>
  <c r="AE342" i="3"/>
  <c r="AF342" i="3" s="1"/>
  <c r="AG342" i="3" s="1"/>
  <c r="AH342" i="3" s="1"/>
  <c r="AE352" i="3"/>
  <c r="AF352" i="3" s="1"/>
  <c r="AG352" i="3" s="1"/>
  <c r="AH352" i="3" s="1"/>
  <c r="AE428" i="3"/>
  <c r="AF428" i="3" s="1"/>
  <c r="AG428" i="3" s="1"/>
  <c r="AH428" i="3" s="1"/>
  <c r="T177" i="4"/>
  <c r="U175" i="4"/>
  <c r="AB168" i="4"/>
  <c r="AA170" i="4"/>
  <c r="T243" i="4"/>
  <c r="S245" i="4"/>
  <c r="A45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D324" i="3"/>
  <c r="AI316" i="3"/>
  <c r="K193" i="2"/>
  <c r="K194" i="2" s="1"/>
  <c r="K195" i="2" s="1"/>
  <c r="K196" i="2" s="1"/>
  <c r="K197" i="2" s="1"/>
  <c r="K199" i="2" s="1"/>
  <c r="K200" i="2" s="1"/>
  <c r="K192" i="2"/>
  <c r="K191" i="2"/>
  <c r="K190" i="2"/>
  <c r="K358" i="2"/>
  <c r="K357" i="2"/>
  <c r="K251" i="2"/>
  <c r="K252" i="2" s="1"/>
  <c r="K312" i="2"/>
  <c r="K313" i="2" s="1"/>
  <c r="K314" i="2" s="1"/>
  <c r="K315" i="2" s="1"/>
  <c r="K316" i="2" s="1"/>
  <c r="K317" i="2" s="1"/>
  <c r="K318" i="2" s="1"/>
  <c r="K319" i="2" s="1"/>
  <c r="K320" i="2" s="1"/>
  <c r="K321" i="2" s="1"/>
  <c r="K360" i="2"/>
  <c r="K361" i="2" s="1"/>
  <c r="K362" i="2" s="1"/>
  <c r="K363" i="2" s="1"/>
  <c r="K364" i="2" s="1"/>
  <c r="K366" i="2" s="1"/>
  <c r="K367" i="2" s="1"/>
  <c r="K359" i="2"/>
  <c r="Z242" i="4"/>
  <c r="Y244" i="4"/>
  <c r="R166" i="4"/>
  <c r="Q171" i="4"/>
  <c r="Q172" i="4" s="1"/>
  <c r="S130" i="4"/>
  <c r="T128" i="4"/>
  <c r="S132" i="4"/>
  <c r="S133" i="4" s="1"/>
  <c r="Y211" i="4"/>
  <c r="X215" i="4"/>
  <c r="V131" i="4"/>
  <c r="W129" i="4"/>
  <c r="S174" i="4"/>
  <c r="R176" i="4"/>
  <c r="R124" i="4"/>
  <c r="Q126" i="4"/>
  <c r="X167" i="4"/>
  <c r="W169" i="4"/>
  <c r="T123" i="4"/>
  <c r="S125" i="4"/>
  <c r="AB212" i="4"/>
  <c r="AA216" i="4"/>
  <c r="X236" i="4"/>
  <c r="W239" i="4"/>
  <c r="AD237" i="4"/>
  <c r="AC240" i="4"/>
  <c r="U219" i="4"/>
  <c r="T221" i="4"/>
  <c r="X220" i="4"/>
  <c r="Y218" i="4"/>
  <c r="S213" i="4"/>
  <c r="S214" i="4" s="1"/>
  <c r="T210" i="4"/>
  <c r="S235" i="4"/>
  <c r="R238" i="4"/>
  <c r="AI324" i="3" l="1"/>
  <c r="AE316" i="3"/>
  <c r="AF316" i="3"/>
  <c r="AG316" i="3" s="1"/>
  <c r="AH316" i="3" s="1"/>
  <c r="AE354" i="3"/>
  <c r="AF354" i="3" s="1"/>
  <c r="AG354" i="3" s="1"/>
  <c r="AH354" i="3" s="1"/>
  <c r="Z324" i="3"/>
  <c r="AA324" i="3" s="1"/>
  <c r="AB324" i="3" s="1"/>
  <c r="AC324" i="3" s="1"/>
  <c r="T245" i="4"/>
  <c r="U243" i="4"/>
  <c r="U177" i="4"/>
  <c r="V175" i="4"/>
  <c r="AB170" i="4"/>
  <c r="AC168" i="4"/>
  <c r="A58" i="3"/>
  <c r="A59" i="3" s="1"/>
  <c r="A60" i="3" s="1"/>
  <c r="A61" i="3" s="1"/>
  <c r="A62" i="3" s="1"/>
  <c r="A63" i="3" s="1"/>
  <c r="A64" i="3" s="1"/>
  <c r="A65" i="3" s="1"/>
  <c r="A66" i="3" s="1"/>
  <c r="A57" i="3"/>
  <c r="K254" i="2"/>
  <c r="K253" i="2"/>
  <c r="K322" i="2"/>
  <c r="K323" i="2"/>
  <c r="T130" i="4"/>
  <c r="U128" i="4"/>
  <c r="T132" i="4"/>
  <c r="T133" i="4" s="1"/>
  <c r="T235" i="4"/>
  <c r="S238" i="4"/>
  <c r="V219" i="4"/>
  <c r="U221" i="4"/>
  <c r="AC212" i="4"/>
  <c r="AB216" i="4"/>
  <c r="S176" i="4"/>
  <c r="T174" i="4"/>
  <c r="R126" i="4"/>
  <c r="S124" i="4"/>
  <c r="T213" i="4"/>
  <c r="T214" i="4" s="1"/>
  <c r="U210" i="4"/>
  <c r="AE237" i="4"/>
  <c r="AD240" i="4"/>
  <c r="U123" i="4"/>
  <c r="T125" i="4"/>
  <c r="X129" i="4"/>
  <c r="W131" i="4"/>
  <c r="S166" i="4"/>
  <c r="R171" i="4"/>
  <c r="R172" i="4" s="1"/>
  <c r="Y220" i="4"/>
  <c r="Z218" i="4"/>
  <c r="Y236" i="4"/>
  <c r="X239" i="4"/>
  <c r="X169" i="4"/>
  <c r="Y167" i="4"/>
  <c r="AA242" i="4"/>
  <c r="Z244" i="4"/>
  <c r="Z211" i="4"/>
  <c r="Y215" i="4"/>
  <c r="AE324" i="3" l="1"/>
  <c r="AF324" i="3" s="1"/>
  <c r="AG324" i="3" s="1"/>
  <c r="AH324" i="3" s="1"/>
  <c r="AD168" i="4"/>
  <c r="AC170" i="4"/>
  <c r="W175" i="4"/>
  <c r="V177" i="4"/>
  <c r="U245" i="4"/>
  <c r="V243" i="4"/>
  <c r="A67" i="3"/>
  <c r="A68" i="3" s="1"/>
  <c r="A69" i="3" s="1"/>
  <c r="A70" i="3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K256" i="2"/>
  <c r="K255" i="2"/>
  <c r="K257" i="2"/>
  <c r="K258" i="2"/>
  <c r="K259" i="2" s="1"/>
  <c r="K260" i="2" s="1"/>
  <c r="K261" i="2" s="1"/>
  <c r="K262" i="2" s="1"/>
  <c r="K264" i="2" s="1"/>
  <c r="K265" i="2" s="1"/>
  <c r="K290" i="2" s="1"/>
  <c r="K291" i="2" s="1"/>
  <c r="K292" i="2" s="1"/>
  <c r="K293" i="2" s="1"/>
  <c r="K294" i="2" s="1"/>
  <c r="K295" i="2" s="1"/>
  <c r="K296" i="2" s="1"/>
  <c r="K297" i="2" s="1"/>
  <c r="K298" i="2" s="1"/>
  <c r="K326" i="2"/>
  <c r="K327" i="2"/>
  <c r="K328" i="2" s="1"/>
  <c r="K329" i="2" s="1"/>
  <c r="K330" i="2" s="1"/>
  <c r="K331" i="2" s="1"/>
  <c r="K333" i="2" s="1"/>
  <c r="K334" i="2" s="1"/>
  <c r="K325" i="2"/>
  <c r="K324" i="2"/>
  <c r="T166" i="4"/>
  <c r="S171" i="4"/>
  <c r="S172" i="4" s="1"/>
  <c r="U213" i="4"/>
  <c r="U214" i="4" s="1"/>
  <c r="V210" i="4"/>
  <c r="W219" i="4"/>
  <c r="V221" i="4"/>
  <c r="T124" i="4"/>
  <c r="S126" i="4"/>
  <c r="Y169" i="4"/>
  <c r="Z167" i="4"/>
  <c r="AE240" i="4"/>
  <c r="AF237" i="4"/>
  <c r="Z215" i="4"/>
  <c r="AA211" i="4"/>
  <c r="Y239" i="4"/>
  <c r="Z236" i="4"/>
  <c r="U235" i="4"/>
  <c r="T238" i="4"/>
  <c r="T176" i="4"/>
  <c r="U174" i="4"/>
  <c r="AA218" i="4"/>
  <c r="Z220" i="4"/>
  <c r="U125" i="4"/>
  <c r="V123" i="4"/>
  <c r="U130" i="4"/>
  <c r="V128" i="4"/>
  <c r="U132" i="4"/>
  <c r="U133" i="4" s="1"/>
  <c r="AC216" i="4"/>
  <c r="AD212" i="4"/>
  <c r="Y129" i="4"/>
  <c r="X131" i="4"/>
  <c r="AA244" i="4"/>
  <c r="AB242" i="4"/>
  <c r="W243" i="4" l="1"/>
  <c r="V245" i="4"/>
  <c r="W177" i="4"/>
  <c r="X175" i="4"/>
  <c r="AE168" i="4"/>
  <c r="AD170" i="4"/>
  <c r="A90" i="3"/>
  <c r="A92" i="3" s="1"/>
  <c r="A94" i="3" s="1"/>
  <c r="A91" i="3"/>
  <c r="K299" i="2"/>
  <c r="K300" i="2"/>
  <c r="AB244" i="4"/>
  <c r="AC242" i="4"/>
  <c r="AB211" i="4"/>
  <c r="AA215" i="4"/>
  <c r="V130" i="4"/>
  <c r="W128" i="4"/>
  <c r="V132" i="4"/>
  <c r="V133" i="4" s="1"/>
  <c r="U176" i="4"/>
  <c r="V174" i="4"/>
  <c r="W221" i="4"/>
  <c r="X219" i="4"/>
  <c r="AF240" i="4"/>
  <c r="AG237" i="4"/>
  <c r="Z129" i="4"/>
  <c r="Y131" i="4"/>
  <c r="U238" i="4"/>
  <c r="V235" i="4"/>
  <c r="W123" i="4"/>
  <c r="V125" i="4"/>
  <c r="Z169" i="4"/>
  <c r="AA167" i="4"/>
  <c r="W210" i="4"/>
  <c r="V213" i="4"/>
  <c r="V214" i="4" s="1"/>
  <c r="Z239" i="4"/>
  <c r="AA236" i="4"/>
  <c r="AD216" i="4"/>
  <c r="AE212" i="4"/>
  <c r="AA220" i="4"/>
  <c r="AB218" i="4"/>
  <c r="T126" i="4"/>
  <c r="U124" i="4"/>
  <c r="U166" i="4"/>
  <c r="T171" i="4"/>
  <c r="T172" i="4" s="1"/>
  <c r="X177" i="4" l="1"/>
  <c r="Y175" i="4"/>
  <c r="AE170" i="4"/>
  <c r="AF168" i="4"/>
  <c r="X243" i="4"/>
  <c r="W245" i="4"/>
  <c r="A95" i="3"/>
  <c r="A96" i="3" s="1"/>
  <c r="A93" i="3"/>
  <c r="K302" i="2"/>
  <c r="K301" i="2"/>
  <c r="K303" i="2"/>
  <c r="K304" i="2"/>
  <c r="K305" i="2" s="1"/>
  <c r="K306" i="2" s="1"/>
  <c r="K307" i="2" s="1"/>
  <c r="K308" i="2" s="1"/>
  <c r="K310" i="2" s="1"/>
  <c r="K311" i="2" s="1"/>
  <c r="AA239" i="4"/>
  <c r="AB236" i="4"/>
  <c r="X128" i="4"/>
  <c r="W130" i="4"/>
  <c r="W132" i="4"/>
  <c r="W133" i="4" s="1"/>
  <c r="U171" i="4"/>
  <c r="U172" i="4" s="1"/>
  <c r="V166" i="4"/>
  <c r="U126" i="4"/>
  <c r="V124" i="4"/>
  <c r="Z131" i="4"/>
  <c r="AA129" i="4"/>
  <c r="W125" i="4"/>
  <c r="X123" i="4"/>
  <c r="AG240" i="4"/>
  <c r="AH237" i="4"/>
  <c r="AB220" i="4"/>
  <c r="AC218" i="4"/>
  <c r="Y219" i="4"/>
  <c r="X221" i="4"/>
  <c r="AC211" i="4"/>
  <c r="AB215" i="4"/>
  <c r="AF212" i="4"/>
  <c r="AE216" i="4"/>
  <c r="AA169" i="4"/>
  <c r="AB167" i="4"/>
  <c r="W235" i="4"/>
  <c r="V238" i="4"/>
  <c r="AD242" i="4"/>
  <c r="AC244" i="4"/>
  <c r="W213" i="4"/>
  <c r="W214" i="4" s="1"/>
  <c r="X210" i="4"/>
  <c r="V176" i="4"/>
  <c r="W174" i="4"/>
  <c r="A97" i="3" l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F170" i="4"/>
  <c r="AG168" i="4"/>
  <c r="X245" i="4"/>
  <c r="Y243" i="4"/>
  <c r="Z175" i="4"/>
  <c r="Y177" i="4"/>
  <c r="X235" i="4"/>
  <c r="W238" i="4"/>
  <c r="Y210" i="4"/>
  <c r="X213" i="4"/>
  <c r="X214" i="4" s="1"/>
  <c r="AC220" i="4"/>
  <c r="AD218" i="4"/>
  <c r="AA131" i="4"/>
  <c r="AB129" i="4"/>
  <c r="Y221" i="4"/>
  <c r="Z219" i="4"/>
  <c r="AB169" i="4"/>
  <c r="AC167" i="4"/>
  <c r="X125" i="4"/>
  <c r="Y123" i="4"/>
  <c r="AG212" i="4"/>
  <c r="AF216" i="4"/>
  <c r="X130" i="4"/>
  <c r="Y128" i="4"/>
  <c r="X132" i="4"/>
  <c r="X133" i="4" s="1"/>
  <c r="W176" i="4"/>
  <c r="X174" i="4"/>
  <c r="AB239" i="4"/>
  <c r="AC236" i="4"/>
  <c r="V171" i="4"/>
  <c r="V172" i="4" s="1"/>
  <c r="W166" i="4"/>
  <c r="AD244" i="4"/>
  <c r="AE242" i="4"/>
  <c r="AD211" i="4"/>
  <c r="AC215" i="4"/>
  <c r="W124" i="4"/>
  <c r="V126" i="4"/>
  <c r="AI237" i="4"/>
  <c r="AH240" i="4"/>
  <c r="A163" i="3" l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21" i="3"/>
  <c r="A122" i="3" s="1"/>
  <c r="A123" i="3" s="1"/>
  <c r="A124" i="3" s="1"/>
  <c r="A125" i="3" s="1"/>
  <c r="A126" i="3" s="1"/>
  <c r="A127" i="3" s="1"/>
  <c r="A128" i="3" s="1"/>
  <c r="A129" i="3" s="1"/>
  <c r="A131" i="3" s="1"/>
  <c r="A133" i="3" s="1"/>
  <c r="AA175" i="4"/>
  <c r="Z177" i="4"/>
  <c r="Z243" i="4"/>
  <c r="Y245" i="4"/>
  <c r="AH168" i="4"/>
  <c r="AG170" i="4"/>
  <c r="AD236" i="4"/>
  <c r="AC239" i="4"/>
  <c r="W126" i="4"/>
  <c r="X124" i="4"/>
  <c r="Z221" i="4"/>
  <c r="AA219" i="4"/>
  <c r="AB131" i="4"/>
  <c r="AC129" i="4"/>
  <c r="AE244" i="4"/>
  <c r="AF242" i="4"/>
  <c r="X176" i="4"/>
  <c r="Y174" i="4"/>
  <c r="W171" i="4"/>
  <c r="W172" i="4" s="1"/>
  <c r="X166" i="4"/>
  <c r="AE218" i="4"/>
  <c r="AD220" i="4"/>
  <c r="AI240" i="4"/>
  <c r="AJ237" i="4"/>
  <c r="Z128" i="4"/>
  <c r="Y130" i="4"/>
  <c r="Y132" i="4"/>
  <c r="Y133" i="4" s="1"/>
  <c r="Z210" i="4"/>
  <c r="Y213" i="4"/>
  <c r="Y214" i="4" s="1"/>
  <c r="AG216" i="4"/>
  <c r="AH212" i="4"/>
  <c r="AD215" i="4"/>
  <c r="AE211" i="4"/>
  <c r="Z123" i="4"/>
  <c r="Y125" i="4"/>
  <c r="AD167" i="4"/>
  <c r="AC169" i="4"/>
  <c r="Y235" i="4"/>
  <c r="X238" i="4"/>
  <c r="A185" i="3" l="1"/>
  <c r="A187" i="3" s="1"/>
  <c r="A188" i="3" s="1"/>
  <c r="A177" i="3"/>
  <c r="A178" i="3" s="1"/>
  <c r="A179" i="3" s="1"/>
  <c r="A130" i="3"/>
  <c r="A134" i="3" s="1"/>
  <c r="AI168" i="4"/>
  <c r="AH170" i="4"/>
  <c r="Z245" i="4"/>
  <c r="AA243" i="4"/>
  <c r="AA177" i="4"/>
  <c r="AB175" i="4"/>
  <c r="AA221" i="4"/>
  <c r="AB219" i="4"/>
  <c r="Y238" i="4"/>
  <c r="Z235" i="4"/>
  <c r="Y176" i="4"/>
  <c r="Z174" i="4"/>
  <c r="AI212" i="4"/>
  <c r="AH216" i="4"/>
  <c r="Z130" i="4"/>
  <c r="AA128" i="4"/>
  <c r="Z132" i="4"/>
  <c r="Z133" i="4" s="1"/>
  <c r="Y124" i="4"/>
  <c r="X126" i="4"/>
  <c r="AE167" i="4"/>
  <c r="AD169" i="4"/>
  <c r="AK237" i="4"/>
  <c r="AK240" i="4" s="1"/>
  <c r="AJ240" i="4"/>
  <c r="AF244" i="4"/>
  <c r="AG242" i="4"/>
  <c r="Z125" i="4"/>
  <c r="AA123" i="4"/>
  <c r="AD129" i="4"/>
  <c r="AC131" i="4"/>
  <c r="AE236" i="4"/>
  <c r="AD239" i="4"/>
  <c r="AE215" i="4"/>
  <c r="AF211" i="4"/>
  <c r="AF218" i="4"/>
  <c r="AE220" i="4"/>
  <c r="AA210" i="4"/>
  <c r="Z213" i="4"/>
  <c r="Z214" i="4" s="1"/>
  <c r="X171" i="4"/>
  <c r="X172" i="4" s="1"/>
  <c r="Y166" i="4"/>
  <c r="A186" i="3" l="1"/>
  <c r="A132" i="3"/>
  <c r="AC175" i="4"/>
  <c r="AB177" i="4"/>
  <c r="AA245" i="4"/>
  <c r="AB243" i="4"/>
  <c r="AJ168" i="4"/>
  <c r="AI170" i="4"/>
  <c r="A190" i="3"/>
  <c r="A191" i="3" s="1"/>
  <c r="A192" i="3" s="1"/>
  <c r="A193" i="3" s="1"/>
  <c r="A194" i="3" s="1"/>
  <c r="A195" i="3" s="1"/>
  <c r="A196" i="3" s="1"/>
  <c r="A189" i="3"/>
  <c r="A180" i="3" s="1"/>
  <c r="A181" i="3" s="1"/>
  <c r="AG211" i="4"/>
  <c r="AF215" i="4"/>
  <c r="AF167" i="4"/>
  <c r="AE169" i="4"/>
  <c r="Z124" i="4"/>
  <c r="Y126" i="4"/>
  <c r="AF236" i="4"/>
  <c r="AE239" i="4"/>
  <c r="AA130" i="4"/>
  <c r="AB128" i="4"/>
  <c r="AA132" i="4"/>
  <c r="AA133" i="4" s="1"/>
  <c r="AA235" i="4"/>
  <c r="Z238" i="4"/>
  <c r="AA174" i="4"/>
  <c r="Z176" i="4"/>
  <c r="AA213" i="4"/>
  <c r="AA214" i="4" s="1"/>
  <c r="AB210" i="4"/>
  <c r="AH242" i="4"/>
  <c r="AG244" i="4"/>
  <c r="AD131" i="4"/>
  <c r="AE129" i="4"/>
  <c r="AC219" i="4"/>
  <c r="AB221" i="4"/>
  <c r="Z166" i="4"/>
  <c r="Y171" i="4"/>
  <c r="Y172" i="4" s="1"/>
  <c r="AB123" i="4"/>
  <c r="AA125" i="4"/>
  <c r="AF220" i="4"/>
  <c r="AG218" i="4"/>
  <c r="AJ212" i="4"/>
  <c r="AI216" i="4"/>
  <c r="A182" i="3" l="1"/>
  <c r="A183" i="3" s="1"/>
  <c r="A184" i="3" s="1"/>
  <c r="AK168" i="4"/>
  <c r="AK170" i="4" s="1"/>
  <c r="AJ170" i="4"/>
  <c r="AB245" i="4"/>
  <c r="AC243" i="4"/>
  <c r="AD175" i="4"/>
  <c r="AC177" i="4"/>
  <c r="A197" i="3"/>
  <c r="A198" i="3" s="1"/>
  <c r="A199" i="3" s="1"/>
  <c r="A200" i="3"/>
  <c r="AF239" i="4"/>
  <c r="AG236" i="4"/>
  <c r="AA166" i="4"/>
  <c r="Z171" i="4"/>
  <c r="Z172" i="4" s="1"/>
  <c r="Z126" i="4"/>
  <c r="AA124" i="4"/>
  <c r="AF169" i="4"/>
  <c r="AG167" i="4"/>
  <c r="AG220" i="4"/>
  <c r="AH218" i="4"/>
  <c r="AB130" i="4"/>
  <c r="AC128" i="4"/>
  <c r="AB132" i="4"/>
  <c r="AB133" i="4" s="1"/>
  <c r="AC123" i="4"/>
  <c r="AB125" i="4"/>
  <c r="AI242" i="4"/>
  <c r="AH244" i="4"/>
  <c r="AA176" i="4"/>
  <c r="AB174" i="4"/>
  <c r="AB235" i="4"/>
  <c r="AA238" i="4"/>
  <c r="AK212" i="4"/>
  <c r="AK216" i="4" s="1"/>
  <c r="AJ216" i="4"/>
  <c r="AD219" i="4"/>
  <c r="AC221" i="4"/>
  <c r="AF129" i="4"/>
  <c r="AE131" i="4"/>
  <c r="AC210" i="4"/>
  <c r="AB213" i="4"/>
  <c r="AB214" i="4" s="1"/>
  <c r="AH211" i="4"/>
  <c r="AG215" i="4"/>
  <c r="AD177" i="4" l="1"/>
  <c r="AE175" i="4"/>
  <c r="AC245" i="4"/>
  <c r="AD243" i="4"/>
  <c r="A202" i="3"/>
  <c r="A203" i="3" s="1"/>
  <c r="A201" i="3"/>
  <c r="AI244" i="4"/>
  <c r="AJ242" i="4"/>
  <c r="AG129" i="4"/>
  <c r="AF131" i="4"/>
  <c r="AC125" i="4"/>
  <c r="AD123" i="4"/>
  <c r="AG169" i="4"/>
  <c r="AH167" i="4"/>
  <c r="AB124" i="4"/>
  <c r="AA126" i="4"/>
  <c r="AB176" i="4"/>
  <c r="AC174" i="4"/>
  <c r="AC235" i="4"/>
  <c r="AB238" i="4"/>
  <c r="AC130" i="4"/>
  <c r="AD128" i="4"/>
  <c r="AC132" i="4"/>
  <c r="AC133" i="4" s="1"/>
  <c r="AH215" i="4"/>
  <c r="AI211" i="4"/>
  <c r="AB166" i="4"/>
  <c r="AA171" i="4"/>
  <c r="AA172" i="4" s="1"/>
  <c r="AE219" i="4"/>
  <c r="AD221" i="4"/>
  <c r="AI218" i="4"/>
  <c r="AH220" i="4"/>
  <c r="AG239" i="4"/>
  <c r="AH236" i="4"/>
  <c r="AC213" i="4"/>
  <c r="AC214" i="4" s="1"/>
  <c r="AD210" i="4"/>
  <c r="AE243" i="4" l="1"/>
  <c r="AD245" i="4"/>
  <c r="AF175" i="4"/>
  <c r="AE177" i="4"/>
  <c r="A207" i="3"/>
  <c r="A208" i="3" s="1"/>
  <c r="A209" i="3" s="1"/>
  <c r="A210" i="3" s="1"/>
  <c r="A211" i="3" s="1"/>
  <c r="A212" i="3" s="1"/>
  <c r="A213" i="3" s="1"/>
  <c r="A214" i="3" s="1"/>
  <c r="A204" i="3"/>
  <c r="A205" i="3" s="1"/>
  <c r="A206" i="3" s="1"/>
  <c r="AJ211" i="4"/>
  <c r="AI215" i="4"/>
  <c r="AE123" i="4"/>
  <c r="AD125" i="4"/>
  <c r="AI220" i="4"/>
  <c r="AJ218" i="4"/>
  <c r="AD130" i="4"/>
  <c r="AE128" i="4"/>
  <c r="AD132" i="4"/>
  <c r="AD133" i="4" s="1"/>
  <c r="AC166" i="4"/>
  <c r="AB171" i="4"/>
  <c r="AB172" i="4" s="1"/>
  <c r="AC176" i="4"/>
  <c r="AD174" i="4"/>
  <c r="AH239" i="4"/>
  <c r="AI236" i="4"/>
  <c r="AB126" i="4"/>
  <c r="AC124" i="4"/>
  <c r="AH129" i="4"/>
  <c r="AG131" i="4"/>
  <c r="AE221" i="4"/>
  <c r="AF219" i="4"/>
  <c r="AH169" i="4"/>
  <c r="AI167" i="4"/>
  <c r="AE210" i="4"/>
  <c r="AD213" i="4"/>
  <c r="AD214" i="4" s="1"/>
  <c r="AC238" i="4"/>
  <c r="AD235" i="4"/>
  <c r="AJ244" i="4"/>
  <c r="AK242" i="4"/>
  <c r="AK244" i="4" s="1"/>
  <c r="AG175" i="4" l="1"/>
  <c r="AF177" i="4"/>
  <c r="AF243" i="4"/>
  <c r="AE245" i="4"/>
  <c r="A215" i="3"/>
  <c r="A217" i="3" s="1"/>
  <c r="A219" i="3" s="1"/>
  <c r="A216" i="3"/>
  <c r="AE235" i="4"/>
  <c r="AD238" i="4"/>
  <c r="AJ220" i="4"/>
  <c r="AK218" i="4"/>
  <c r="AK220" i="4" s="1"/>
  <c r="AD176" i="4"/>
  <c r="AE174" i="4"/>
  <c r="AH131" i="4"/>
  <c r="AI129" i="4"/>
  <c r="AE213" i="4"/>
  <c r="AE214" i="4" s="1"/>
  <c r="AF210" i="4"/>
  <c r="AC126" i="4"/>
  <c r="AD124" i="4"/>
  <c r="AE125" i="4"/>
  <c r="AF123" i="4"/>
  <c r="AI169" i="4"/>
  <c r="AJ167" i="4"/>
  <c r="AC171" i="4"/>
  <c r="AC172" i="4" s="1"/>
  <c r="AD166" i="4"/>
  <c r="AG219" i="4"/>
  <c r="AF221" i="4"/>
  <c r="AF128" i="4"/>
  <c r="AE130" i="4"/>
  <c r="AE132" i="4"/>
  <c r="AE133" i="4" s="1"/>
  <c r="AI239" i="4"/>
  <c r="AJ236" i="4"/>
  <c r="AK211" i="4"/>
  <c r="AK215" i="4" s="1"/>
  <c r="AJ215" i="4"/>
  <c r="AF245" i="4" l="1"/>
  <c r="AG243" i="4"/>
  <c r="AH175" i="4"/>
  <c r="AG177" i="4"/>
  <c r="A218" i="3"/>
  <c r="A220" i="3"/>
  <c r="A221" i="3" s="1"/>
  <c r="A222" i="3" s="1"/>
  <c r="AG210" i="4"/>
  <c r="AF213" i="4"/>
  <c r="AF214" i="4" s="1"/>
  <c r="AG221" i="4"/>
  <c r="AH219" i="4"/>
  <c r="AE176" i="4"/>
  <c r="AF174" i="4"/>
  <c r="AE124" i="4"/>
  <c r="AD126" i="4"/>
  <c r="AK236" i="4"/>
  <c r="AK239" i="4" s="1"/>
  <c r="AJ239" i="4"/>
  <c r="AD171" i="4"/>
  <c r="AD172" i="4" s="1"/>
  <c r="AE166" i="4"/>
  <c r="AJ169" i="4"/>
  <c r="AK167" i="4"/>
  <c r="AK169" i="4" s="1"/>
  <c r="AF130" i="4"/>
  <c r="AG128" i="4"/>
  <c r="AF132" i="4"/>
  <c r="AF133" i="4" s="1"/>
  <c r="AF125" i="4"/>
  <c r="AG123" i="4"/>
  <c r="AI131" i="4"/>
  <c r="AJ129" i="4"/>
  <c r="AF235" i="4"/>
  <c r="AE238" i="4"/>
  <c r="AI175" i="4" l="1"/>
  <c r="AH177" i="4"/>
  <c r="AG245" i="4"/>
  <c r="AH243" i="4"/>
  <c r="A223" i="3"/>
  <c r="AE126" i="4"/>
  <c r="AF124" i="4"/>
  <c r="AF176" i="4"/>
  <c r="AG174" i="4"/>
  <c r="AH123" i="4"/>
  <c r="AG125" i="4"/>
  <c r="AH221" i="4"/>
  <c r="AI219" i="4"/>
  <c r="AG130" i="4"/>
  <c r="AH128" i="4"/>
  <c r="AG132" i="4"/>
  <c r="AG133" i="4" s="1"/>
  <c r="AJ131" i="4"/>
  <c r="AK129" i="4"/>
  <c r="AE171" i="4"/>
  <c r="AE172" i="4" s="1"/>
  <c r="AF166" i="4"/>
  <c r="AG235" i="4"/>
  <c r="AF238" i="4"/>
  <c r="AH210" i="4"/>
  <c r="AG213" i="4"/>
  <c r="AG214" i="4" s="1"/>
  <c r="AI177" i="4" l="1"/>
  <c r="AJ175" i="4"/>
  <c r="AH245" i="4"/>
  <c r="AI243" i="4"/>
  <c r="A226" i="3"/>
  <c r="A229" i="3" s="1"/>
  <c r="A232" i="3" s="1"/>
  <c r="A235" i="3" s="1"/>
  <c r="A224" i="3"/>
  <c r="A227" i="3" s="1"/>
  <c r="A230" i="3" s="1"/>
  <c r="A233" i="3" s="1"/>
  <c r="A236" i="3" s="1"/>
  <c r="A225" i="3"/>
  <c r="A228" i="3" s="1"/>
  <c r="A231" i="3" s="1"/>
  <c r="A234" i="3" s="1"/>
  <c r="AH125" i="4"/>
  <c r="AI123" i="4"/>
  <c r="AK131" i="4"/>
  <c r="AG238" i="4"/>
  <c r="AH235" i="4"/>
  <c r="AG176" i="4"/>
  <c r="AH174" i="4"/>
  <c r="AI210" i="4"/>
  <c r="AH213" i="4"/>
  <c r="AH214" i="4" s="1"/>
  <c r="AH130" i="4"/>
  <c r="AI128" i="4"/>
  <c r="AH132" i="4"/>
  <c r="AH133" i="4" s="1"/>
  <c r="AF171" i="4"/>
  <c r="AF172" i="4" s="1"/>
  <c r="AG166" i="4"/>
  <c r="AI221" i="4"/>
  <c r="AJ219" i="4"/>
  <c r="AG124" i="4"/>
  <c r="AF126" i="4"/>
  <c r="AJ243" i="4" l="1"/>
  <c r="AI245" i="4"/>
  <c r="AJ177" i="4"/>
  <c r="AK175" i="4"/>
  <c r="AK177" i="4" s="1"/>
  <c r="A240" i="3"/>
  <c r="A243" i="3"/>
  <c r="A246" i="3" s="1"/>
  <c r="A238" i="3"/>
  <c r="A244" i="3" s="1"/>
  <c r="A237" i="3"/>
  <c r="A241" i="3" s="1"/>
  <c r="A239" i="3"/>
  <c r="A242" i="3"/>
  <c r="A245" i="3" s="1"/>
  <c r="A249" i="3" s="1"/>
  <c r="AH166" i="4"/>
  <c r="AG171" i="4"/>
  <c r="AG172" i="4" s="1"/>
  <c r="AI130" i="4"/>
  <c r="AJ128" i="4"/>
  <c r="AI132" i="4"/>
  <c r="AI133" i="4" s="1"/>
  <c r="AH124" i="4"/>
  <c r="AG126" i="4"/>
  <c r="AI174" i="4"/>
  <c r="AH176" i="4"/>
  <c r="AI235" i="4"/>
  <c r="AH238" i="4"/>
  <c r="AJ123" i="4"/>
  <c r="AI125" i="4"/>
  <c r="AK219" i="4"/>
  <c r="AK221" i="4" s="1"/>
  <c r="AJ221" i="4"/>
  <c r="AI213" i="4"/>
  <c r="AI214" i="4" s="1"/>
  <c r="AJ210" i="4"/>
  <c r="AJ245" i="4" l="1"/>
  <c r="AK243" i="4"/>
  <c r="AK245" i="4" s="1"/>
  <c r="A247" i="3"/>
  <c r="A248" i="3"/>
  <c r="AH126" i="4"/>
  <c r="AI124" i="4"/>
  <c r="AI176" i="4"/>
  <c r="AJ174" i="4"/>
  <c r="AK123" i="4"/>
  <c r="AK125" i="4" s="1"/>
  <c r="AJ125" i="4"/>
  <c r="AJ130" i="4"/>
  <c r="AK128" i="4"/>
  <c r="AJ132" i="4"/>
  <c r="AJ133" i="4" s="1"/>
  <c r="AJ235" i="4"/>
  <c r="AI238" i="4"/>
  <c r="AJ213" i="4"/>
  <c r="AJ214" i="4" s="1"/>
  <c r="AK210" i="4"/>
  <c r="AK213" i="4" s="1"/>
  <c r="AI166" i="4"/>
  <c r="AH171" i="4"/>
  <c r="AH172" i="4" s="1"/>
  <c r="AK214" i="4" l="1"/>
  <c r="AK130" i="4"/>
  <c r="AK132" i="4"/>
  <c r="AK133" i="4" s="1"/>
  <c r="AJ166" i="4"/>
  <c r="AI171" i="4"/>
  <c r="AI172" i="4" s="1"/>
  <c r="AJ176" i="4"/>
  <c r="AK174" i="4"/>
  <c r="AK176" i="4" s="1"/>
  <c r="AK235" i="4"/>
  <c r="AK238" i="4" s="1"/>
  <c r="AJ238" i="4"/>
  <c r="AJ124" i="4"/>
  <c r="AI126" i="4"/>
  <c r="AK166" i="4" l="1"/>
  <c r="AK171" i="4" s="1"/>
  <c r="AJ171" i="4"/>
  <c r="AJ172" i="4" s="1"/>
  <c r="AJ126" i="4"/>
  <c r="AK124" i="4"/>
  <c r="AK126" i="4" s="1"/>
  <c r="AK172" i="4" l="1"/>
  <c r="K49" i="2"/>
  <c r="K50" i="2" s="1"/>
  <c r="K51" i="2" s="1"/>
  <c r="K52" i="2" s="1"/>
  <c r="K53" i="2" s="1"/>
  <c r="K54" i="2" s="1"/>
  <c r="K55" i="2" s="1"/>
  <c r="K56" i="2" s="1"/>
  <c r="K57" i="2" s="1"/>
  <c r="K59" i="2" l="1"/>
  <c r="K58" i="2"/>
  <c r="K60" i="2" l="1"/>
  <c r="K61" i="2"/>
  <c r="K63" i="2"/>
  <c r="K64" i="2" s="1"/>
  <c r="K65" i="2" s="1"/>
  <c r="K66" i="2" s="1"/>
  <c r="K67" i="2" s="1"/>
  <c r="K69" i="2" s="1"/>
  <c r="K70" i="2" s="1"/>
  <c r="K62" i="2"/>
</calcChain>
</file>

<file path=xl/sharedStrings.xml><?xml version="1.0" encoding="utf-8"?>
<sst xmlns="http://schemas.openxmlformats.org/spreadsheetml/2006/main" count="10008" uniqueCount="185">
  <si>
    <t>Component</t>
  </si>
  <si>
    <t>Carrier</t>
  </si>
  <si>
    <t>Category</t>
  </si>
  <si>
    <t>IRP</t>
  </si>
  <si>
    <t>BASE_NO_FUEL_SWITCH</t>
  </si>
  <si>
    <t>BASE_FUEL_SWITCH</t>
  </si>
  <si>
    <t>Generator</t>
  </si>
  <si>
    <t>solar_pv_rooftop</t>
  </si>
  <si>
    <t>renewables</t>
  </si>
  <si>
    <t>solar_pv</t>
  </si>
  <si>
    <t>solar_pv_low</t>
  </si>
  <si>
    <t>solar_csp</t>
  </si>
  <si>
    <t>wind</t>
  </si>
  <si>
    <t>wind_low</t>
  </si>
  <si>
    <t>ccgt_steam</t>
  </si>
  <si>
    <t>conventional</t>
  </si>
  <si>
    <t>ocgt_gas</t>
  </si>
  <si>
    <t>ocgt_gas_h2_40</t>
  </si>
  <si>
    <t>ocgt_gas_h2_45</t>
  </si>
  <si>
    <t>ocgt_gas_h2_50</t>
  </si>
  <si>
    <t>ocgt_diesel</t>
  </si>
  <si>
    <t>ocgt_diesel_emg</t>
  </si>
  <si>
    <t>coal</t>
  </si>
  <si>
    <t>nuclear</t>
  </si>
  <si>
    <t>StorageUnit</t>
  </si>
  <si>
    <t>phs</t>
  </si>
  <si>
    <t>storage</t>
  </si>
  <si>
    <t>battery_1h</t>
  </si>
  <si>
    <t>battery_4h</t>
  </si>
  <si>
    <t>battery_8h</t>
  </si>
  <si>
    <t>scenario</t>
  </si>
  <si>
    <t>carrier</t>
  </si>
  <si>
    <t>FOM</t>
  </si>
  <si>
    <t>fuel</t>
  </si>
  <si>
    <t>investment</t>
  </si>
  <si>
    <t>VOM</t>
  </si>
  <si>
    <t>lifetime</t>
  </si>
  <si>
    <t>max_hours</t>
  </si>
  <si>
    <t>heat_rate</t>
  </si>
  <si>
    <t>efficiency</t>
  </si>
  <si>
    <t>build_phase_in</t>
  </si>
  <si>
    <t>co2_emissions</t>
  </si>
  <si>
    <t>ramp_limit_up</t>
  </si>
  <si>
    <t>ramp_limit_down</t>
  </si>
  <si>
    <t>ramp_limit_start_up</t>
  </si>
  <si>
    <t>ramp_limit_shut_down</t>
  </si>
  <si>
    <t>min_stable_level</t>
  </si>
  <si>
    <t>min_up_time</t>
  </si>
  <si>
    <t>min_down_time</t>
  </si>
  <si>
    <t>start_up_cost</t>
  </si>
  <si>
    <t>shut_down_cost</t>
  </si>
  <si>
    <t>discount_rate</t>
  </si>
  <si>
    <t>HIGH</t>
  </si>
  <si>
    <t>ME_HIGH</t>
  </si>
  <si>
    <t>default</t>
  </si>
  <si>
    <t>biomass_forestry</t>
  </si>
  <si>
    <t>biomass_landfill_gas</t>
  </si>
  <si>
    <t>biomass_biogas</t>
  </si>
  <si>
    <t>biomass_MSW</t>
  </si>
  <si>
    <t>HIGH_OVN</t>
  </si>
  <si>
    <t>BASE</t>
  </si>
  <si>
    <t>ME_BASE</t>
  </si>
  <si>
    <t>BASE_OVN</t>
  </si>
  <si>
    <t>LOW</t>
  </si>
  <si>
    <t>ME_LOW</t>
  </si>
  <si>
    <t>LOW_OVN</t>
  </si>
  <si>
    <t>IRP23</t>
  </si>
  <si>
    <t>IRP23_OVN</t>
  </si>
  <si>
    <t>BASE_LOW_GAS</t>
  </si>
  <si>
    <t>low_gas</t>
  </si>
  <si>
    <t>LOW_LOW_GAS</t>
  </si>
  <si>
    <t>IRP23_CARBON_TAX</t>
  </si>
  <si>
    <t>carbon_tax</t>
  </si>
  <si>
    <t>BASE_CARBON_TAX</t>
  </si>
  <si>
    <t>BASE_CARBON_TAX_OVN</t>
  </si>
  <si>
    <t>BASE_CARBON_TAX_IEA</t>
  </si>
  <si>
    <t>carbon_tax_IEA</t>
  </si>
  <si>
    <t>BASE_LOW_GAS_CARBON_TAX</t>
  </si>
  <si>
    <t>low_gas_with carbon_tax</t>
  </si>
  <si>
    <t>overnight</t>
  </si>
  <si>
    <t>BASE_LOW_BAT</t>
  </si>
  <si>
    <t>parameter</t>
  </si>
  <si>
    <t>unit</t>
  </si>
  <si>
    <t>source</t>
  </si>
  <si>
    <t>tCO2/MWhth</t>
  </si>
  <si>
    <t>sasol_coal</t>
  </si>
  <si>
    <t>Assume switch to green liquid fuels in 2040</t>
  </si>
  <si>
    <t>ocgt_avf</t>
  </si>
  <si>
    <t>As per IRP_2023 scenario</t>
  </si>
  <si>
    <t>sasol_gas</t>
  </si>
  <si>
    <t>rmippp_gas</t>
  </si>
  <si>
    <t>per unit</t>
  </si>
  <si>
    <t>GJ/MWh</t>
  </si>
  <si>
    <t>Calculated</t>
  </si>
  <si>
    <t>Not used in model</t>
  </si>
  <si>
    <t>%p_nom/h</t>
  </si>
  <si>
    <t>hours</t>
  </si>
  <si>
    <t>years</t>
  </si>
  <si>
    <t>EPRI 2021</t>
  </si>
  <si>
    <t>HVAC_overhead</t>
  </si>
  <si>
    <t>PyPSA-EUR</t>
  </si>
  <si>
    <t>HVDC_inverter_pair</t>
  </si>
  <si>
    <t>HVDC_overhead</t>
  </si>
  <si>
    <t>HVDC_submarine</t>
  </si>
  <si>
    <t>Meridian 2020</t>
  </si>
  <si>
    <t>%p_nom</t>
  </si>
  <si>
    <t>CSIR/Meridian</t>
  </si>
  <si>
    <t>h</t>
  </si>
  <si>
    <t>ZAR</t>
  </si>
  <si>
    <t>Not yet used unless running UC dispatch</t>
  </si>
  <si>
    <t>R/GJ</t>
  </si>
  <si>
    <t>EPRI 2023</t>
  </si>
  <si>
    <t>IRP 2023</t>
  </si>
  <si>
    <t>N/A</t>
  </si>
  <si>
    <t>3*gas price</t>
  </si>
  <si>
    <t>Fuel switch to green H2 fuel in 2040</t>
  </si>
  <si>
    <t>Fuel switch to green H2 fuel in 2045</t>
  </si>
  <si>
    <t>Fuel switch to green H2 fuel in 2050</t>
  </si>
  <si>
    <t>IRP 2023 carbon price</t>
  </si>
  <si>
    <t>%capex/year</t>
  </si>
  <si>
    <t>ZAR/kWel</t>
  </si>
  <si>
    <t>EPRI 2021 using IRP 2023 conversion of 1.20579 to Apr 2023 ZAR</t>
  </si>
  <si>
    <t>Average of IRP 2023 PWR-1 and PWR-2</t>
  </si>
  <si>
    <t>ZAR/MWhel</t>
  </si>
  <si>
    <t>Assumed for solver stability</t>
  </si>
  <si>
    <t>linear</t>
  </si>
  <si>
    <t>Meridian 2020 Tower 9hrs</t>
  </si>
  <si>
    <t>Learning curve from 4h applied to 1h</t>
  </si>
  <si>
    <t>Learning curve from 4h applied to 8h</t>
  </si>
  <si>
    <t>Capex that yields R0.518/kWh when using 8.2% WACC, 1.5% FOM, CF 29.8%</t>
  </si>
  <si>
    <t>IRP 2021</t>
  </si>
  <si>
    <t>1.8* 4h battery</t>
  </si>
  <si>
    <t>%/year</t>
  </si>
  <si>
    <t>1.8*4h battery cost</t>
  </si>
  <si>
    <t>Scenario</t>
  </si>
  <si>
    <t>Supply Region</t>
  </si>
  <si>
    <t>Location</t>
  </si>
  <si>
    <t>ignore</t>
  </si>
  <si>
    <t>RSA</t>
  </si>
  <si>
    <t>solar_pv_reippp</t>
  </si>
  <si>
    <t>solar_pv_ind_com</t>
  </si>
  <si>
    <t>wind_reippp</t>
  </si>
  <si>
    <t>wind_ind_com</t>
  </si>
  <si>
    <t>IRP23_MIX</t>
  </si>
  <si>
    <t>IRP23_MIX_UNC_FLEX</t>
  </si>
  <si>
    <t>unc</t>
  </si>
  <si>
    <t>IRP23_MIX_DLY_GAS</t>
  </si>
  <si>
    <t>UNC_IRP23</t>
  </si>
  <si>
    <t>IRP23_MIX_OLD</t>
  </si>
  <si>
    <t>IRP23_MIX_UNC_FLEX_OLD</t>
  </si>
  <si>
    <t>UNC</t>
  </si>
  <si>
    <t>UNC_2</t>
  </si>
  <si>
    <t>LOW_RE</t>
  </si>
  <si>
    <t>LOW_RE_2</t>
  </si>
  <si>
    <t>solar_pv_total</t>
  </si>
  <si>
    <t>solar_pv_total_delta</t>
  </si>
  <si>
    <t>wind_total</t>
  </si>
  <si>
    <t>wind_delta</t>
  </si>
  <si>
    <t>MED_RE</t>
  </si>
  <si>
    <t>MED_RE_2</t>
  </si>
  <si>
    <t>HIGH_RE</t>
  </si>
  <si>
    <t>HIGH_RE_2</t>
  </si>
  <si>
    <t>solar_pv_tot_delta</t>
  </si>
  <si>
    <t>HIGH_NZ_RE</t>
  </si>
  <si>
    <t>soalr_pv_total</t>
  </si>
  <si>
    <t>UNC_CUMULATIVE_USE_ANNUAL</t>
  </si>
  <si>
    <t>none</t>
  </si>
  <si>
    <t>HIGH_NZ_RE_ST50</t>
  </si>
  <si>
    <t>HIGH_NZ_RE_DLY_GAS</t>
  </si>
  <si>
    <t>DIESEL_X2</t>
  </si>
  <si>
    <t>Calculated excluding RAF and fuel tax</t>
  </si>
  <si>
    <t>DIESEL_373</t>
  </si>
  <si>
    <t>tCO2/MWth</t>
  </si>
  <si>
    <t>diesel</t>
  </si>
  <si>
    <t>gas</t>
  </si>
  <si>
    <t>solar_utility</t>
  </si>
  <si>
    <t>biomass</t>
  </si>
  <si>
    <t>hydro</t>
  </si>
  <si>
    <t>hydro_import</t>
  </si>
  <si>
    <t>ZAR/MW/km</t>
  </si>
  <si>
    <t>EUR/MWhel</t>
  </si>
  <si>
    <t>AMBITIONS</t>
  </si>
  <si>
    <t>AMBITIONS_BASE</t>
  </si>
  <si>
    <t>UNC_AMBITIONS</t>
  </si>
  <si>
    <t>battery_3h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</si>
</sst>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44546A"/>
      <name val="Calibri"/>
      <family val="2"/>
      <charset val="1"/>
    </font>
    <font>
      <sz val="12"/>
      <color rgb="FF3F3F76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FFCC99"/>
        <bgColor rgb="FFF8CBAD"/>
      </patternFill>
    </fill>
    <fill>
      <patternFill patternType="solid">
        <fgColor rgb="FFF8CBAD"/>
        <bgColor rgb="FFF6C6AD"/>
      </patternFill>
    </fill>
    <fill>
      <patternFill patternType="solid">
        <fgColor rgb="FFFFD966"/>
        <bgColor rgb="FFFFE699"/>
      </patternFill>
    </fill>
    <fill>
      <patternFill patternType="solid">
        <fgColor rgb="FFA9D18E"/>
        <bgColor rgb="FFB4E5A2"/>
      </patternFill>
    </fill>
    <fill>
      <patternFill patternType="solid">
        <fgColor rgb="FFFFF2CC"/>
        <bgColor rgb="FFFFFFC5"/>
      </patternFill>
    </fill>
    <fill>
      <patternFill patternType="solid">
        <fgColor rgb="FFFFFF00"/>
        <bgColor rgb="FFFFD966"/>
      </patternFill>
    </fill>
    <fill>
      <patternFill patternType="solid">
        <fgColor rgb="FFFBE3D6"/>
        <bgColor rgb="FFFBE5D6"/>
      </patternFill>
    </fill>
    <fill>
      <patternFill patternType="solid">
        <fgColor rgb="FF84E291"/>
        <bgColor rgb="FFA9D18E"/>
      </patternFill>
    </fill>
    <fill>
      <patternFill patternType="solid">
        <fgColor rgb="FFCAEEFB"/>
        <bgColor rgb="FFC1E5F5"/>
      </patternFill>
    </fill>
    <fill>
      <patternFill patternType="solid">
        <fgColor rgb="FFA6CAEC"/>
        <bgColor rgb="FFB4C7E7"/>
      </patternFill>
    </fill>
    <fill>
      <patternFill patternType="solid">
        <fgColor rgb="FFDAE3F3"/>
        <bgColor rgb="FFDCE6F2"/>
      </patternFill>
    </fill>
    <fill>
      <patternFill patternType="solid">
        <fgColor rgb="FF3B7D23"/>
        <bgColor rgb="FF548235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D9F2D0"/>
      </patternFill>
    </fill>
    <fill>
      <patternFill patternType="solid">
        <fgColor rgb="FFFFC7CE"/>
        <bgColor rgb="FFFFCCCC"/>
      </patternFill>
    </fill>
    <fill>
      <patternFill patternType="solid">
        <fgColor rgb="FFB4E5A2"/>
        <bgColor rgb="FFC5E0B4"/>
      </patternFill>
    </fill>
    <fill>
      <patternFill patternType="solid">
        <fgColor rgb="FFC1E5F5"/>
        <bgColor rgb="FFCAEEFB"/>
      </patternFill>
    </fill>
    <fill>
      <patternFill patternType="solid">
        <fgColor theme="0"/>
        <bgColor rgb="FFEEEEEE"/>
      </patternFill>
    </fill>
    <fill>
      <patternFill patternType="solid">
        <fgColor theme="4" tint="0.39997558519241921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1E5F5"/>
      </patternFill>
    </fill>
    <fill>
      <patternFill patternType="solid">
        <fgColor theme="4" tint="0.39997558519241921"/>
        <bgColor rgb="FFDAE3F3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A7C0DE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/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/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2" applyProtection="0"/>
    <xf numFmtId="0" fontId="4" fillId="4" borderId="1" applyProtection="0"/>
    <xf numFmtId="0" fontId="6" fillId="0" borderId="6" applyProtection="0"/>
    <xf numFmtId="0" fontId="5" fillId="18" borderId="0" applyBorder="0" applyProtection="0"/>
  </cellStyleXfs>
  <cellXfs count="113">
    <xf numFmtId="0" fontId="0" fillId="0" borderId="0" xfId="0"/>
    <xf numFmtId="0" fontId="3" fillId="3" borderId="3" xfId="2" applyFont="1" applyFill="1" applyBorder="1" applyAlignment="1" applyProtection="1">
      <alignment horizontal="right"/>
    </xf>
    <xf numFmtId="0" fontId="3" fillId="3" borderId="4" xfId="2" applyFont="1" applyFill="1" applyBorder="1" applyAlignment="1" applyProtection="1">
      <alignment horizontal="right"/>
    </xf>
    <xf numFmtId="0" fontId="3" fillId="3" borderId="0" xfId="2" applyFont="1" applyFill="1" applyBorder="1" applyAlignment="1" applyProtection="1">
      <alignment horizontal="center"/>
    </xf>
    <xf numFmtId="0" fontId="4" fillId="4" borderId="0" xfId="3" applyBorder="1" applyAlignment="1" applyProtection="1">
      <alignment horizontal="right"/>
    </xf>
    <xf numFmtId="0" fontId="4" fillId="4" borderId="1" xfId="3" applyAlignment="1" applyProtection="1">
      <alignment vertical="center"/>
    </xf>
    <xf numFmtId="0" fontId="4" fillId="4" borderId="5" xfId="3" applyBorder="1" applyAlignment="1" applyProtection="1">
      <alignment horizontal="right"/>
    </xf>
    <xf numFmtId="0" fontId="6" fillId="0" borderId="7" xfId="4" applyBorder="1" applyAlignment="1" applyProtection="1">
      <alignment horizontal="left" vertical="center" wrapText="1"/>
    </xf>
    <xf numFmtId="0" fontId="6" fillId="0" borderId="8" xfId="4" applyBorder="1" applyAlignment="1" applyProtection="1">
      <alignment horizontal="left" vertical="center" wrapText="1"/>
    </xf>
    <xf numFmtId="0" fontId="6" fillId="0" borderId="8" xfId="4" applyBorder="1" applyAlignment="1" applyProtection="1">
      <alignment horizontal="center" vertical="center" wrapText="1"/>
    </xf>
    <xf numFmtId="0" fontId="0" fillId="5" borderId="9" xfId="0" applyFill="1" applyBorder="1"/>
    <xf numFmtId="0" fontId="4" fillId="4" borderId="1" xfId="3" applyProtection="1"/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8" borderId="9" xfId="0" applyFill="1" applyBorder="1"/>
    <xf numFmtId="0" fontId="0" fillId="8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/>
    <xf numFmtId="0" fontId="0" fillId="12" borderId="9" xfId="0" applyFill="1" applyBorder="1" applyAlignment="1">
      <alignment horizontal="center"/>
    </xf>
    <xf numFmtId="0" fontId="0" fillId="12" borderId="9" xfId="0" applyFill="1" applyBorder="1"/>
    <xf numFmtId="0" fontId="0" fillId="13" borderId="9" xfId="0" applyFill="1" applyBorder="1"/>
    <xf numFmtId="0" fontId="0" fillId="12" borderId="0" xfId="0" applyFill="1"/>
    <xf numFmtId="0" fontId="0" fillId="14" borderId="9" xfId="0" applyFill="1" applyBorder="1"/>
    <xf numFmtId="0" fontId="7" fillId="15" borderId="9" xfId="0" applyFont="1" applyFill="1" applyBorder="1" applyAlignment="1">
      <alignment horizontal="center"/>
    </xf>
    <xf numFmtId="0" fontId="6" fillId="0" borderId="10" xfId="4" applyBorder="1" applyAlignment="1" applyProtection="1">
      <alignment horizontal="left" vertical="center" wrapText="1"/>
    </xf>
    <xf numFmtId="0" fontId="6" fillId="0" borderId="11" xfId="4" applyBorder="1" applyAlignment="1" applyProtection="1">
      <alignment horizontal="left" vertical="center" wrapText="1"/>
    </xf>
    <xf numFmtId="0" fontId="6" fillId="0" borderId="11" xfId="4" applyBorder="1" applyAlignment="1" applyProtection="1">
      <alignment horizontal="right" vertical="center" wrapText="1"/>
    </xf>
    <xf numFmtId="0" fontId="6" fillId="0" borderId="12" xfId="4" applyBorder="1" applyAlignment="1" applyProtection="1">
      <alignment horizontal="right" vertical="center" wrapText="1"/>
    </xf>
    <xf numFmtId="0" fontId="0" fillId="2" borderId="9" xfId="0" applyFill="1" applyBorder="1"/>
    <xf numFmtId="0" fontId="4" fillId="4" borderId="13" xfId="3" applyBorder="1" applyProtection="1"/>
    <xf numFmtId="0" fontId="0" fillId="0" borderId="14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14" xfId="4" applyBorder="1" applyAlignment="1" applyProtection="1">
      <alignment horizontal="right" vertical="center" wrapText="1"/>
    </xf>
    <xf numFmtId="0" fontId="0" fillId="0" borderId="14" xfId="0" applyBorder="1"/>
    <xf numFmtId="164" fontId="0" fillId="0" borderId="9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9" xfId="0" applyBorder="1" applyAlignment="1">
      <alignment horizontal="right"/>
    </xf>
    <xf numFmtId="9" fontId="1" fillId="0" borderId="9" xfId="1" applyBorder="1" applyProtection="1"/>
    <xf numFmtId="9" fontId="1" fillId="0" borderId="0" xfId="1" applyBorder="1" applyProtection="1"/>
    <xf numFmtId="165" fontId="0" fillId="0" borderId="9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9" xfId="0" applyBorder="1"/>
    <xf numFmtId="9" fontId="0" fillId="0" borderId="9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10" borderId="9" xfId="0" applyFill="1" applyBorder="1"/>
    <xf numFmtId="1" fontId="0" fillId="12" borderId="0" xfId="0" applyNumberFormat="1" applyFill="1" applyAlignment="1">
      <alignment horizontal="right"/>
    </xf>
    <xf numFmtId="1" fontId="0" fillId="0" borderId="0" xfId="0" applyNumberFormat="1"/>
    <xf numFmtId="1" fontId="1" fillId="0" borderId="0" xfId="1" applyNumberFormat="1" applyBorder="1" applyProtection="1"/>
    <xf numFmtId="1" fontId="1" fillId="0" borderId="9" xfId="1" applyNumberFormat="1" applyBorder="1" applyProtection="1"/>
    <xf numFmtId="1" fontId="0" fillId="0" borderId="14" xfId="0" applyNumberFormat="1" applyBorder="1"/>
    <xf numFmtId="1" fontId="0" fillId="0" borderId="9" xfId="0" applyNumberFormat="1" applyBorder="1"/>
    <xf numFmtId="0" fontId="0" fillId="9" borderId="0" xfId="0" applyFill="1" applyAlignment="1">
      <alignment horizontal="right"/>
    </xf>
    <xf numFmtId="0" fontId="0" fillId="5" borderId="9" xfId="0" applyFill="1" applyBorder="1" applyAlignment="1">
      <alignment horizontal="left"/>
    </xf>
    <xf numFmtId="0" fontId="0" fillId="16" borderId="9" xfId="0" applyFill="1" applyBorder="1"/>
    <xf numFmtId="0" fontId="0" fillId="17" borderId="9" xfId="0" applyFill="1" applyBorder="1"/>
    <xf numFmtId="0" fontId="3" fillId="3" borderId="15" xfId="2" applyFont="1" applyFill="1" applyBorder="1" applyAlignment="1" applyProtection="1">
      <alignment horizontal="left"/>
    </xf>
    <xf numFmtId="0" fontId="3" fillId="3" borderId="16" xfId="2" applyFont="1" applyFill="1" applyBorder="1" applyAlignment="1" applyProtection="1">
      <alignment horizontal="right"/>
    </xf>
    <xf numFmtId="0" fontId="0" fillId="3" borderId="0" xfId="0" applyFill="1"/>
    <xf numFmtId="0" fontId="5" fillId="18" borderId="0" xfId="5" applyBorder="1" applyAlignment="1" applyProtection="1">
      <alignment horizontal="right"/>
    </xf>
    <xf numFmtId="0" fontId="0" fillId="8" borderId="0" xfId="0" applyFill="1"/>
    <xf numFmtId="0" fontId="4" fillId="19" borderId="0" xfId="3" applyFill="1" applyBorder="1" applyAlignment="1" applyProtection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4" fillId="17" borderId="0" xfId="3" applyFill="1" applyBorder="1" applyAlignment="1" applyProtection="1">
      <alignment horizontal="right"/>
    </xf>
    <xf numFmtId="0" fontId="0" fillId="8" borderId="17" xfId="0" applyFill="1" applyBorder="1"/>
    <xf numFmtId="0" fontId="4" fillId="17" borderId="5" xfId="3" applyFill="1" applyBorder="1" applyAlignment="1" applyProtection="1">
      <alignment horizontal="right"/>
    </xf>
    <xf numFmtId="0" fontId="8" fillId="2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0" fillId="16" borderId="0" xfId="0" applyFill="1"/>
    <xf numFmtId="0" fontId="0" fillId="16" borderId="17" xfId="0" applyFill="1" applyBorder="1"/>
    <xf numFmtId="0" fontId="5" fillId="18" borderId="0" xfId="5" applyBorder="1" applyProtection="1"/>
    <xf numFmtId="0" fontId="0" fillId="3" borderId="5" xfId="0" applyFill="1" applyBorder="1"/>
    <xf numFmtId="0" fontId="0" fillId="12" borderId="5" xfId="0" applyFill="1" applyBorder="1"/>
    <xf numFmtId="0" fontId="3" fillId="3" borderId="18" xfId="2" applyFont="1" applyFill="1" applyBorder="1" applyAlignment="1" applyProtection="1">
      <alignment horizontal="right"/>
    </xf>
    <xf numFmtId="0" fontId="3" fillId="3" borderId="19" xfId="2" applyFont="1" applyFill="1" applyBorder="1" applyAlignment="1" applyProtection="1">
      <alignment horizontal="right"/>
    </xf>
    <xf numFmtId="0" fontId="3" fillId="3" borderId="20" xfId="2" applyFont="1" applyFill="1" applyBorder="1" applyAlignment="1" applyProtection="1">
      <alignment horizontal="right"/>
    </xf>
    <xf numFmtId="0" fontId="3" fillId="3" borderId="21" xfId="2" applyFont="1" applyFill="1" applyBorder="1" applyAlignment="1" applyProtection="1">
      <alignment horizontal="right"/>
    </xf>
    <xf numFmtId="0" fontId="3" fillId="3" borderId="22" xfId="2" applyFont="1" applyFill="1" applyBorder="1" applyAlignment="1" applyProtection="1">
      <alignment horizontal="right"/>
    </xf>
    <xf numFmtId="0" fontId="0" fillId="16" borderId="23" xfId="0" applyFill="1" applyBorder="1"/>
    <xf numFmtId="0" fontId="4" fillId="17" borderId="24" xfId="3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0" fillId="3" borderId="17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8" fillId="2" borderId="23" xfId="0" applyFont="1" applyFill="1" applyBorder="1" applyAlignment="1">
      <alignment horizontal="right"/>
    </xf>
    <xf numFmtId="0" fontId="4" fillId="4" borderId="26" xfId="3" applyBorder="1" applyAlignment="1" applyProtection="1">
      <alignment horizontal="right"/>
    </xf>
    <xf numFmtId="0" fontId="0" fillId="20" borderId="0" xfId="0" applyFill="1"/>
    <xf numFmtId="0" fontId="0" fillId="20" borderId="5" xfId="0" applyFill="1" applyBorder="1"/>
    <xf numFmtId="0" fontId="0" fillId="0" borderId="17" xfId="0" applyBorder="1" applyAlignment="1">
      <alignment horizontal="right"/>
    </xf>
    <xf numFmtId="0" fontId="4" fillId="4" borderId="29" xfId="3" applyBorder="1" applyProtection="1"/>
    <xf numFmtId="0" fontId="0" fillId="0" borderId="30" xfId="0" applyBorder="1" applyAlignment="1">
      <alignment horizontal="right"/>
    </xf>
    <xf numFmtId="1" fontId="0" fillId="0" borderId="14" xfId="0" applyNumberFormat="1" applyBorder="1" applyAlignment="1">
      <alignment horizontal="right"/>
    </xf>
    <xf numFmtId="0" fontId="4" fillId="4" borderId="32" xfId="3" applyBorder="1" applyProtection="1"/>
    <xf numFmtId="0" fontId="0" fillId="0" borderId="27" xfId="0" applyBorder="1" applyAlignment="1">
      <alignment horizontal="right"/>
    </xf>
    <xf numFmtId="0" fontId="4" fillId="4" borderId="33" xfId="3" applyBorder="1" applyProtection="1"/>
    <xf numFmtId="0" fontId="0" fillId="0" borderId="5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21" borderId="9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3" borderId="0" xfId="0" applyFill="1"/>
    <xf numFmtId="0" fontId="0" fillId="24" borderId="28" xfId="0" applyFill="1" applyBorder="1"/>
    <xf numFmtId="0" fontId="0" fillId="24" borderId="31" xfId="0" applyFill="1" applyBorder="1"/>
    <xf numFmtId="0" fontId="0" fillId="25" borderId="0" xfId="0" applyFill="1"/>
    <xf numFmtId="9" fontId="0" fillId="0" borderId="0" xfId="1" applyFont="1" applyAlignment="1">
      <alignment horizontal="right"/>
    </xf>
    <xf numFmtId="9" fontId="0" fillId="0" borderId="14" xfId="1" applyFont="1" applyBorder="1" applyAlignment="1">
      <alignment horizontal="right"/>
    </xf>
    <xf numFmtId="9" fontId="0" fillId="0" borderId="0" xfId="1" applyFont="1" applyFill="1" applyBorder="1" applyAlignment="1">
      <alignment horizontal="right"/>
    </xf>
  </cellXfs>
  <cellStyles count="6">
    <cellStyle name="Excel Built-in Bad" xfId="5" xr:uid="{C4756600-014D-41DC-AC4A-F08F2A38D1EC}"/>
    <cellStyle name="Excel Built-in Heading 2" xfId="4" xr:uid="{ACAB119D-85D9-4B46-A597-1FD55300E6B3}"/>
    <cellStyle name="Excel Built-in Input" xfId="3" xr:uid="{F49E6581-9A4B-4782-A275-8396F1BA71E1}"/>
    <cellStyle name="Excel Built-in Output" xfId="2" xr:uid="{E8ABBB66-58FA-4C0C-864E-283891B4646F}"/>
    <cellStyle name="Normal" xfId="0" builtinId="0"/>
    <cellStyle name="Percent" xfId="1" builtinId="5"/>
  </cellStyles>
  <dxfs count="38"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K12" sqref="K12"/>
    </sheetView>
  </sheetViews>
  <sheetFormatPr defaultRowHeight="15" x14ac:dyDescent="0.25"/>
  <cols>
    <col min="1" max="1" width="12.42578125" bestFit="1" customWidth="1"/>
    <col min="2" max="2" width="16.28515625" bestFit="1" customWidth="1"/>
    <col min="3" max="3" width="12.5703125" bestFit="1" customWidth="1"/>
    <col min="4" max="4" width="6.140625" bestFit="1" customWidth="1"/>
    <col min="5" max="5" width="25.140625" bestFit="1" customWidth="1"/>
    <col min="6" max="7" width="20.7109375" bestFit="1" customWidth="1"/>
  </cols>
  <sheetData>
    <row r="1" spans="1:7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181</v>
      </c>
    </row>
    <row r="2" spans="1:7" x14ac:dyDescent="0.25">
      <c r="A2" s="4" t="s">
        <v>6</v>
      </c>
      <c r="B2" s="4" t="s">
        <v>7</v>
      </c>
      <c r="C2" s="4" t="s">
        <v>8</v>
      </c>
      <c r="D2" s="5" t="b">
        <f>TRUE()</f>
        <v>1</v>
      </c>
      <c r="E2" s="5" t="b">
        <f>TRUE()</f>
        <v>1</v>
      </c>
      <c r="F2" s="5" t="b">
        <f>TRUE()</f>
        <v>1</v>
      </c>
      <c r="G2" s="5" t="b">
        <f>TRUE()</f>
        <v>1</v>
      </c>
    </row>
    <row r="3" spans="1:7" x14ac:dyDescent="0.25">
      <c r="A3" s="4" t="s">
        <v>6</v>
      </c>
      <c r="B3" s="4" t="s">
        <v>9</v>
      </c>
      <c r="C3" s="4" t="s">
        <v>8</v>
      </c>
      <c r="D3" s="5" t="b">
        <f>TRUE()</f>
        <v>1</v>
      </c>
      <c r="E3" s="5" t="b">
        <f>TRUE()</f>
        <v>1</v>
      </c>
      <c r="F3" s="5" t="b">
        <f>TRUE()</f>
        <v>1</v>
      </c>
      <c r="G3" s="5" t="b">
        <f>TRUE()</f>
        <v>1</v>
      </c>
    </row>
    <row r="4" spans="1:7" x14ac:dyDescent="0.25">
      <c r="A4" s="4" t="s">
        <v>6</v>
      </c>
      <c r="B4" s="4" t="s">
        <v>10</v>
      </c>
      <c r="C4" s="4" t="s">
        <v>8</v>
      </c>
      <c r="D4" s="5" t="b">
        <f>TRUE()</f>
        <v>1</v>
      </c>
      <c r="E4" s="5" t="b">
        <f>TRUE()</f>
        <v>1</v>
      </c>
      <c r="F4" s="5" t="b">
        <f>TRUE()</f>
        <v>1</v>
      </c>
      <c r="G4" s="5" t="b">
        <v>0</v>
      </c>
    </row>
    <row r="5" spans="1:7" x14ac:dyDescent="0.25">
      <c r="A5" s="4" t="s">
        <v>6</v>
      </c>
      <c r="B5" s="4" t="s">
        <v>11</v>
      </c>
      <c r="C5" s="4" t="s">
        <v>8</v>
      </c>
      <c r="D5" s="5" t="b">
        <f>TRUE()</f>
        <v>1</v>
      </c>
      <c r="E5" s="5" t="b">
        <f>TRUE()</f>
        <v>1</v>
      </c>
      <c r="F5" s="5" t="b">
        <f>TRUE()</f>
        <v>1</v>
      </c>
      <c r="G5" s="5" t="b">
        <f>TRUE()</f>
        <v>1</v>
      </c>
    </row>
    <row r="6" spans="1:7" x14ac:dyDescent="0.25">
      <c r="A6" s="4" t="s">
        <v>6</v>
      </c>
      <c r="B6" s="4" t="s">
        <v>12</v>
      </c>
      <c r="C6" s="4" t="s">
        <v>8</v>
      </c>
      <c r="D6" s="5" t="b">
        <f>TRUE()</f>
        <v>1</v>
      </c>
      <c r="E6" s="5" t="b">
        <f>TRUE()</f>
        <v>1</v>
      </c>
      <c r="F6" s="5" t="b">
        <f>TRUE()</f>
        <v>1</v>
      </c>
      <c r="G6" s="5" t="b">
        <f>TRUE()</f>
        <v>1</v>
      </c>
    </row>
    <row r="7" spans="1:7" x14ac:dyDescent="0.25">
      <c r="A7" s="4" t="s">
        <v>6</v>
      </c>
      <c r="B7" s="4" t="s">
        <v>13</v>
      </c>
      <c r="C7" s="4" t="s">
        <v>8</v>
      </c>
      <c r="D7" s="5" t="b">
        <f>TRUE()</f>
        <v>1</v>
      </c>
      <c r="E7" s="5" t="b">
        <f>TRUE()</f>
        <v>1</v>
      </c>
      <c r="F7" s="5" t="b">
        <f>TRUE()</f>
        <v>1</v>
      </c>
      <c r="G7" s="5" t="b">
        <v>0</v>
      </c>
    </row>
    <row r="8" spans="1:7" x14ac:dyDescent="0.25">
      <c r="A8" s="4" t="s">
        <v>6</v>
      </c>
      <c r="B8" s="4" t="s">
        <v>14</v>
      </c>
      <c r="C8" s="4" t="s">
        <v>15</v>
      </c>
      <c r="D8" s="5" t="b">
        <f>TRUE()</f>
        <v>1</v>
      </c>
      <c r="E8" s="5" t="b">
        <f>TRUE()</f>
        <v>1</v>
      </c>
      <c r="F8" s="5" t="b">
        <f>TRUE()</f>
        <v>1</v>
      </c>
      <c r="G8" s="5" t="b">
        <f>TRUE()</f>
        <v>1</v>
      </c>
    </row>
    <row r="9" spans="1:7" x14ac:dyDescent="0.25">
      <c r="A9" s="4" t="s">
        <v>6</v>
      </c>
      <c r="B9" s="4" t="s">
        <v>16</v>
      </c>
      <c r="C9" s="4" t="s">
        <v>15</v>
      </c>
      <c r="D9" s="5" t="b">
        <f>TRUE()</f>
        <v>1</v>
      </c>
      <c r="E9" s="5" t="b">
        <f>TRUE()</f>
        <v>1</v>
      </c>
      <c r="F9" s="5" t="b">
        <f>TRUE()</f>
        <v>1</v>
      </c>
      <c r="G9" s="5" t="b">
        <f>TRUE()</f>
        <v>1</v>
      </c>
    </row>
    <row r="10" spans="1:7" x14ac:dyDescent="0.25">
      <c r="A10" s="4" t="s">
        <v>6</v>
      </c>
      <c r="B10" s="4" t="s">
        <v>17</v>
      </c>
      <c r="C10" s="4" t="s">
        <v>15</v>
      </c>
      <c r="D10" s="5" t="b">
        <f>FALSE()</f>
        <v>0</v>
      </c>
      <c r="E10" s="5" t="b">
        <f>FALSE()</f>
        <v>0</v>
      </c>
      <c r="F10" s="5" t="b">
        <f>TRUE()</f>
        <v>1</v>
      </c>
      <c r="G10" s="5" t="b">
        <v>0</v>
      </c>
    </row>
    <row r="11" spans="1:7" x14ac:dyDescent="0.25">
      <c r="A11" s="4" t="s">
        <v>6</v>
      </c>
      <c r="B11" s="4" t="s">
        <v>18</v>
      </c>
      <c r="C11" s="4" t="s">
        <v>15</v>
      </c>
      <c r="D11" s="5" t="b">
        <f>FALSE()</f>
        <v>0</v>
      </c>
      <c r="E11" s="5" t="b">
        <f>FALSE()</f>
        <v>0</v>
      </c>
      <c r="F11" s="5" t="b">
        <f>TRUE()</f>
        <v>1</v>
      </c>
      <c r="G11" s="5" t="b">
        <v>0</v>
      </c>
    </row>
    <row r="12" spans="1:7" x14ac:dyDescent="0.25">
      <c r="A12" s="4" t="s">
        <v>6</v>
      </c>
      <c r="B12" s="4" t="s">
        <v>19</v>
      </c>
      <c r="C12" s="4" t="s">
        <v>15</v>
      </c>
      <c r="D12" s="5" t="b">
        <f>FALSE()</f>
        <v>0</v>
      </c>
      <c r="E12" s="5" t="b">
        <f>FALSE()</f>
        <v>0</v>
      </c>
      <c r="F12" s="5" t="b">
        <f>TRUE()</f>
        <v>1</v>
      </c>
      <c r="G12" s="5" t="b">
        <v>0</v>
      </c>
    </row>
    <row r="13" spans="1:7" x14ac:dyDescent="0.25">
      <c r="A13" s="4" t="s">
        <v>6</v>
      </c>
      <c r="B13" s="4" t="s">
        <v>20</v>
      </c>
      <c r="C13" s="4" t="s">
        <v>15</v>
      </c>
      <c r="D13" s="5" t="b">
        <f>TRUE()</f>
        <v>1</v>
      </c>
      <c r="E13" s="5" t="b">
        <f>TRUE()</f>
        <v>1</v>
      </c>
      <c r="F13" s="5" t="b">
        <f>TRUE()</f>
        <v>1</v>
      </c>
      <c r="G13" s="5" t="b">
        <f>TRUE()</f>
        <v>1</v>
      </c>
    </row>
    <row r="14" spans="1:7" x14ac:dyDescent="0.25">
      <c r="A14" s="4" t="s">
        <v>6</v>
      </c>
      <c r="B14" s="4" t="s">
        <v>21</v>
      </c>
      <c r="C14" s="4" t="s">
        <v>15</v>
      </c>
      <c r="D14" s="5" t="b">
        <f>FALSE()</f>
        <v>0</v>
      </c>
      <c r="E14" s="5" t="b">
        <f>TRUE()</f>
        <v>1</v>
      </c>
      <c r="F14" s="5" t="b">
        <f>TRUE()</f>
        <v>1</v>
      </c>
      <c r="G14" s="5" t="b">
        <v>0</v>
      </c>
    </row>
    <row r="15" spans="1:7" x14ac:dyDescent="0.25">
      <c r="A15" s="4" t="s">
        <v>6</v>
      </c>
      <c r="B15" s="4" t="s">
        <v>22</v>
      </c>
      <c r="C15" s="4" t="s">
        <v>15</v>
      </c>
      <c r="D15" s="5" t="b">
        <f>TRUE()</f>
        <v>1</v>
      </c>
      <c r="E15" s="5" t="b">
        <f>TRUE()</f>
        <v>1</v>
      </c>
      <c r="F15" s="5" t="b">
        <f>TRUE()</f>
        <v>1</v>
      </c>
      <c r="G15" s="5" t="b">
        <f>TRUE()</f>
        <v>1</v>
      </c>
    </row>
    <row r="16" spans="1:7" x14ac:dyDescent="0.25">
      <c r="A16" s="4" t="s">
        <v>6</v>
      </c>
      <c r="B16" s="4" t="s">
        <v>23</v>
      </c>
      <c r="C16" s="4" t="s">
        <v>15</v>
      </c>
      <c r="D16" s="5" t="b">
        <f>TRUE()</f>
        <v>1</v>
      </c>
      <c r="E16" s="5" t="b">
        <f>TRUE()</f>
        <v>1</v>
      </c>
      <c r="F16" s="5" t="b">
        <f>TRUE()</f>
        <v>1</v>
      </c>
      <c r="G16" s="5" t="b">
        <f>TRUE()</f>
        <v>1</v>
      </c>
    </row>
    <row r="17" spans="1:7" x14ac:dyDescent="0.25">
      <c r="A17" s="4" t="s">
        <v>24</v>
      </c>
      <c r="B17" s="4" t="s">
        <v>25</v>
      </c>
      <c r="C17" s="4" t="s">
        <v>26</v>
      </c>
      <c r="D17" s="5" t="b">
        <f>TRUE()</f>
        <v>1</v>
      </c>
      <c r="E17" s="5" t="b">
        <f>TRUE()</f>
        <v>1</v>
      </c>
      <c r="F17" s="5" t="b">
        <f>TRUE()</f>
        <v>1</v>
      </c>
      <c r="G17" s="5" t="b">
        <f>TRUE()</f>
        <v>1</v>
      </c>
    </row>
    <row r="18" spans="1:7" x14ac:dyDescent="0.25">
      <c r="A18" s="4" t="s">
        <v>24</v>
      </c>
      <c r="B18" s="4" t="s">
        <v>27</v>
      </c>
      <c r="C18" s="4" t="s">
        <v>26</v>
      </c>
      <c r="D18" s="5" t="b">
        <f>TRUE()</f>
        <v>1</v>
      </c>
      <c r="E18" s="5" t="b">
        <f>TRUE()</f>
        <v>1</v>
      </c>
      <c r="F18" s="5" t="b">
        <f>TRUE()</f>
        <v>1</v>
      </c>
      <c r="G18" s="5" t="b">
        <v>0</v>
      </c>
    </row>
    <row r="19" spans="1:7" x14ac:dyDescent="0.25">
      <c r="A19" s="4" t="s">
        <v>24</v>
      </c>
      <c r="B19" s="4" t="s">
        <v>184</v>
      </c>
      <c r="C19" s="4" t="s">
        <v>26</v>
      </c>
      <c r="D19" s="5" t="b">
        <v>0</v>
      </c>
      <c r="E19" s="5" t="b">
        <v>0</v>
      </c>
      <c r="F19" s="5" t="b">
        <v>0</v>
      </c>
      <c r="G19" s="5" t="b">
        <v>1</v>
      </c>
    </row>
    <row r="20" spans="1:7" x14ac:dyDescent="0.25">
      <c r="A20" s="4" t="s">
        <v>24</v>
      </c>
      <c r="B20" s="4" t="s">
        <v>28</v>
      </c>
      <c r="C20" s="4" t="s">
        <v>26</v>
      </c>
      <c r="D20" s="5" t="b">
        <f>TRUE()</f>
        <v>1</v>
      </c>
      <c r="E20" s="5" t="b">
        <f>TRUE()</f>
        <v>1</v>
      </c>
      <c r="F20" s="5" t="b">
        <f>TRUE()</f>
        <v>1</v>
      </c>
      <c r="G20" s="5" t="b">
        <v>0</v>
      </c>
    </row>
    <row r="21" spans="1:7" ht="15.75" thickBot="1" x14ac:dyDescent="0.3">
      <c r="A21" s="6" t="s">
        <v>24</v>
      </c>
      <c r="B21" s="6" t="s">
        <v>29</v>
      </c>
      <c r="C21" s="6" t="s">
        <v>26</v>
      </c>
      <c r="D21" s="5" t="b">
        <f>FALSE()</f>
        <v>0</v>
      </c>
      <c r="E21" s="5" t="b">
        <f>TRUE()</f>
        <v>1</v>
      </c>
      <c r="F21" s="5" t="b">
        <f>TRUE()</f>
        <v>1</v>
      </c>
      <c r="G21" s="5" t="b">
        <v>0</v>
      </c>
    </row>
  </sheetData>
  <conditionalFormatting sqref="D2:G21">
    <cfRule type="cellIs" dxfId="37" priority="9" operator="equal">
      <formula>TRUE</formula>
    </cfRule>
    <cfRule type="cellIs" dxfId="36" priority="10" operator="equal">
      <formula>FALSE</formula>
    </cfRule>
    <cfRule type="cellIs" dxfId="35" priority="11" operator="equal">
      <formula>1</formula>
    </cfRule>
    <cfRule type="cellIs" dxfId="34" priority="1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9F1D-5721-4823-8DB5-5A14418918BA}">
  <dimension ref="A1:V368"/>
  <sheetViews>
    <sheetView workbookViewId="0">
      <pane ySplit="1" topLeftCell="A344" activePane="bottomLeft" state="frozen"/>
      <selection pane="bottomLeft" activeCell="L338" sqref="L338"/>
    </sheetView>
  </sheetViews>
  <sheetFormatPr defaultRowHeight="15" x14ac:dyDescent="0.25"/>
  <cols>
    <col min="1" max="1" width="28.7109375" customWidth="1"/>
    <col min="2" max="2" width="22.42578125" customWidth="1"/>
    <col min="3" max="3" width="17.42578125" customWidth="1"/>
    <col min="4" max="4" width="23.7109375" customWidth="1"/>
    <col min="5" max="5" width="16.7109375" customWidth="1"/>
    <col min="6" max="6" width="17.42578125" customWidth="1"/>
    <col min="7" max="7" width="14.28515625" customWidth="1"/>
    <col min="8" max="8" width="16.140625" customWidth="1"/>
    <col min="9" max="9" width="19.140625" customWidth="1"/>
    <col min="10" max="10" width="16.28515625" customWidth="1"/>
    <col min="11" max="12" width="16.42578125" customWidth="1"/>
    <col min="13" max="13" width="20" customWidth="1"/>
    <col min="14" max="14" width="19.42578125" customWidth="1"/>
    <col min="15" max="15" width="22.28515625" customWidth="1"/>
    <col min="16" max="16" width="25.140625" customWidth="1"/>
    <col min="17" max="17" width="19.42578125" customWidth="1"/>
    <col min="18" max="21" width="25.140625" customWidth="1"/>
    <col min="22" max="22" width="15.28515625" customWidth="1"/>
  </cols>
  <sheetData>
    <row r="1" spans="1:22" ht="35.25" thickBot="1" x14ac:dyDescent="0.3">
      <c r="A1" s="7" t="s">
        <v>30</v>
      </c>
      <c r="B1" s="8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</row>
    <row r="2" spans="1:22" x14ac:dyDescent="0.25">
      <c r="A2" s="10" t="s">
        <v>52</v>
      </c>
      <c r="B2" s="11" t="s">
        <v>27</v>
      </c>
      <c r="C2" s="12" t="str">
        <f>C18</f>
        <v>default</v>
      </c>
      <c r="D2" s="104"/>
      <c r="E2" s="13" t="s">
        <v>53</v>
      </c>
      <c r="F2" s="12" t="s">
        <v>54</v>
      </c>
      <c r="G2" s="12" t="str">
        <f>G18</f>
        <v>default</v>
      </c>
      <c r="H2" s="12" t="s">
        <v>54</v>
      </c>
      <c r="I2" s="104"/>
      <c r="J2" s="12" t="str">
        <f>J18</f>
        <v>default</v>
      </c>
      <c r="K2" s="12" t="str">
        <f>K18</f>
        <v>default</v>
      </c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x14ac:dyDescent="0.25">
      <c r="A3" s="10" t="str">
        <f t="shared" ref="A3:A16" si="0">A2</f>
        <v>HIGH</v>
      </c>
      <c r="B3" s="11" t="s">
        <v>28</v>
      </c>
      <c r="C3" s="12" t="str">
        <f t="shared" ref="C3:C8" si="1">C2</f>
        <v>default</v>
      </c>
      <c r="D3" s="104"/>
      <c r="E3" s="13" t="s">
        <v>53</v>
      </c>
      <c r="F3" s="12" t="s">
        <v>54</v>
      </c>
      <c r="G3" s="12" t="str">
        <f t="shared" ref="G3:G8" si="2">G2</f>
        <v>default</v>
      </c>
      <c r="H3" s="12" t="s">
        <v>54</v>
      </c>
      <c r="I3" s="104"/>
      <c r="J3" s="12" t="str">
        <f t="shared" ref="J3:K8" si="3">J2</f>
        <v>default</v>
      </c>
      <c r="K3" s="12" t="str">
        <f t="shared" si="3"/>
        <v>default</v>
      </c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x14ac:dyDescent="0.25">
      <c r="A4" s="10" t="str">
        <f t="shared" si="0"/>
        <v>HIGH</v>
      </c>
      <c r="B4" s="11" t="s">
        <v>29</v>
      </c>
      <c r="C4" s="12" t="str">
        <f t="shared" si="1"/>
        <v>default</v>
      </c>
      <c r="D4" s="104"/>
      <c r="E4" s="13" t="s">
        <v>53</v>
      </c>
      <c r="F4" s="12" t="s">
        <v>54</v>
      </c>
      <c r="G4" s="12" t="str">
        <f t="shared" si="2"/>
        <v>default</v>
      </c>
      <c r="H4" s="12" t="s">
        <v>54</v>
      </c>
      <c r="I4" s="104"/>
      <c r="J4" s="12" t="str">
        <f t="shared" si="3"/>
        <v>default</v>
      </c>
      <c r="K4" s="12" t="str">
        <f t="shared" si="3"/>
        <v>default</v>
      </c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x14ac:dyDescent="0.25">
      <c r="A5" s="10" t="str">
        <f t="shared" si="0"/>
        <v>HIGH</v>
      </c>
      <c r="B5" s="11" t="s">
        <v>55</v>
      </c>
      <c r="C5" s="12" t="str">
        <f t="shared" si="1"/>
        <v>default</v>
      </c>
      <c r="D5" s="12" t="s">
        <v>54</v>
      </c>
      <c r="E5" s="12" t="s">
        <v>54</v>
      </c>
      <c r="F5" s="12" t="s">
        <v>54</v>
      </c>
      <c r="G5" s="12" t="str">
        <f t="shared" si="2"/>
        <v>default</v>
      </c>
      <c r="H5" s="104"/>
      <c r="I5" s="12" t="s">
        <v>54</v>
      </c>
      <c r="J5" s="12" t="str">
        <f t="shared" si="3"/>
        <v>default</v>
      </c>
      <c r="K5" s="12" t="str">
        <f t="shared" si="3"/>
        <v>default</v>
      </c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x14ac:dyDescent="0.25">
      <c r="A6" s="10" t="str">
        <f t="shared" si="0"/>
        <v>HIGH</v>
      </c>
      <c r="B6" s="11" t="s">
        <v>56</v>
      </c>
      <c r="C6" s="12" t="str">
        <f t="shared" si="1"/>
        <v>default</v>
      </c>
      <c r="D6" s="12" t="s">
        <v>54</v>
      </c>
      <c r="E6" s="12" t="s">
        <v>54</v>
      </c>
      <c r="F6" s="12" t="s">
        <v>54</v>
      </c>
      <c r="G6" s="12" t="str">
        <f t="shared" si="2"/>
        <v>default</v>
      </c>
      <c r="H6" s="104"/>
      <c r="I6" s="12" t="str">
        <f>I5</f>
        <v>default</v>
      </c>
      <c r="J6" s="12" t="str">
        <f t="shared" si="3"/>
        <v>default</v>
      </c>
      <c r="K6" s="12" t="str">
        <f t="shared" si="3"/>
        <v>default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x14ac:dyDescent="0.25">
      <c r="A7" s="10" t="str">
        <f t="shared" si="0"/>
        <v>HIGH</v>
      </c>
      <c r="B7" s="11" t="s">
        <v>57</v>
      </c>
      <c r="C7" s="12" t="str">
        <f t="shared" si="1"/>
        <v>default</v>
      </c>
      <c r="D7" s="12" t="s">
        <v>54</v>
      </c>
      <c r="E7" s="12" t="s">
        <v>54</v>
      </c>
      <c r="F7" s="12" t="s">
        <v>54</v>
      </c>
      <c r="G7" s="12" t="str">
        <f t="shared" si="2"/>
        <v>default</v>
      </c>
      <c r="H7" s="104"/>
      <c r="I7" s="12" t="str">
        <f>I6</f>
        <v>default</v>
      </c>
      <c r="J7" s="12" t="str">
        <f t="shared" si="3"/>
        <v>default</v>
      </c>
      <c r="K7" s="12" t="str">
        <f t="shared" si="3"/>
        <v>default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x14ac:dyDescent="0.25">
      <c r="A8" s="10" t="str">
        <f t="shared" si="0"/>
        <v>HIGH</v>
      </c>
      <c r="B8" s="11" t="s">
        <v>58</v>
      </c>
      <c r="C8" s="12" t="str">
        <f t="shared" si="1"/>
        <v>default</v>
      </c>
      <c r="D8" s="12" t="s">
        <v>54</v>
      </c>
      <c r="E8" s="12" t="s">
        <v>54</v>
      </c>
      <c r="F8" s="12" t="s">
        <v>54</v>
      </c>
      <c r="G8" s="12" t="str">
        <f t="shared" si="2"/>
        <v>default</v>
      </c>
      <c r="H8" s="104"/>
      <c r="I8" s="12" t="str">
        <f>I7</f>
        <v>default</v>
      </c>
      <c r="J8" s="12" t="str">
        <f t="shared" si="3"/>
        <v>default</v>
      </c>
      <c r="K8" s="12" t="str">
        <f t="shared" si="3"/>
        <v>default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x14ac:dyDescent="0.25">
      <c r="A9" s="10" t="str">
        <f t="shared" si="0"/>
        <v>HIGH</v>
      </c>
      <c r="B9" s="11" t="s">
        <v>22</v>
      </c>
      <c r="C9" s="12" t="s">
        <v>54</v>
      </c>
      <c r="D9" s="12" t="s">
        <v>54</v>
      </c>
      <c r="E9" s="12" t="s">
        <v>54</v>
      </c>
      <c r="F9" s="12" t="s">
        <v>54</v>
      </c>
      <c r="G9" s="12" t="s">
        <v>54</v>
      </c>
      <c r="H9" s="104"/>
      <c r="I9" s="12" t="s">
        <v>54</v>
      </c>
      <c r="J9" s="12" t="s">
        <v>54</v>
      </c>
      <c r="K9" s="12" t="s">
        <v>54</v>
      </c>
      <c r="L9" s="12" t="s">
        <v>54</v>
      </c>
      <c r="M9" s="12" t="s">
        <v>54</v>
      </c>
      <c r="N9" s="12" t="s">
        <v>54</v>
      </c>
      <c r="O9" s="104"/>
      <c r="P9" s="104"/>
      <c r="Q9" s="104"/>
      <c r="R9" s="104"/>
      <c r="S9" s="104"/>
      <c r="T9" s="104"/>
      <c r="U9" s="104"/>
      <c r="V9" s="104"/>
    </row>
    <row r="10" spans="1:22" x14ac:dyDescent="0.25">
      <c r="A10" s="10" t="str">
        <f t="shared" si="0"/>
        <v>HIGH</v>
      </c>
      <c r="B10" s="11" t="s">
        <v>23</v>
      </c>
      <c r="C10" s="12" t="s">
        <v>54</v>
      </c>
      <c r="D10" s="12" t="s">
        <v>54</v>
      </c>
      <c r="E10" s="12" t="s">
        <v>54</v>
      </c>
      <c r="F10" s="12" t="s">
        <v>54</v>
      </c>
      <c r="G10" s="12" t="str">
        <f>G9</f>
        <v>default</v>
      </c>
      <c r="H10" s="104"/>
      <c r="I10" s="12" t="str">
        <f t="shared" ref="I10:K12" si="4">I9</f>
        <v>default</v>
      </c>
      <c r="J10" s="12" t="str">
        <f t="shared" si="4"/>
        <v>default</v>
      </c>
      <c r="K10" s="12" t="str">
        <f t="shared" si="4"/>
        <v>default</v>
      </c>
      <c r="L10" s="104"/>
      <c r="M10" s="12" t="s">
        <v>54</v>
      </c>
      <c r="N10" s="12" t="str">
        <f>N9</f>
        <v>default</v>
      </c>
      <c r="O10" s="104"/>
      <c r="P10" s="104"/>
      <c r="Q10" s="104"/>
      <c r="R10" s="104"/>
      <c r="S10" s="104"/>
      <c r="T10" s="104"/>
      <c r="U10" s="104"/>
      <c r="V10" s="104"/>
    </row>
    <row r="11" spans="1:22" x14ac:dyDescent="0.25">
      <c r="A11" s="10" t="str">
        <f t="shared" si="0"/>
        <v>HIGH</v>
      </c>
      <c r="B11" s="11" t="s">
        <v>20</v>
      </c>
      <c r="C11" s="12" t="str">
        <f>C10</f>
        <v>default</v>
      </c>
      <c r="D11" s="12" t="s">
        <v>54</v>
      </c>
      <c r="E11" s="12" t="s">
        <v>54</v>
      </c>
      <c r="F11" s="12" t="s">
        <v>54</v>
      </c>
      <c r="G11" s="12" t="str">
        <f>G10</f>
        <v>default</v>
      </c>
      <c r="H11" s="104"/>
      <c r="I11" s="12" t="str">
        <f t="shared" si="4"/>
        <v>default</v>
      </c>
      <c r="J11" s="12" t="str">
        <f t="shared" si="4"/>
        <v>default</v>
      </c>
      <c r="K11" s="12" t="str">
        <f t="shared" si="4"/>
        <v>default</v>
      </c>
      <c r="L11" s="12" t="s">
        <v>54</v>
      </c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10" t="str">
        <f t="shared" si="0"/>
        <v>HIGH</v>
      </c>
      <c r="B12" s="11" t="s">
        <v>21</v>
      </c>
      <c r="C12" s="12" t="str">
        <f>C11</f>
        <v>default</v>
      </c>
      <c r="D12" s="12" t="s">
        <v>54</v>
      </c>
      <c r="E12" s="12" t="s">
        <v>54</v>
      </c>
      <c r="F12" s="12" t="s">
        <v>54</v>
      </c>
      <c r="G12" s="12" t="str">
        <f>G11</f>
        <v>default</v>
      </c>
      <c r="H12" s="104"/>
      <c r="I12" s="12" t="str">
        <f t="shared" si="4"/>
        <v>default</v>
      </c>
      <c r="J12" s="12" t="str">
        <f t="shared" si="4"/>
        <v>default</v>
      </c>
      <c r="K12" s="12" t="str">
        <f t="shared" si="4"/>
        <v>default</v>
      </c>
      <c r="L12" s="12" t="s">
        <v>54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10" t="str">
        <f t="shared" si="0"/>
        <v>HIGH</v>
      </c>
      <c r="B13" s="11" t="s">
        <v>16</v>
      </c>
      <c r="C13" s="12" t="str">
        <f>C11</f>
        <v>default</v>
      </c>
      <c r="D13" s="12" t="s">
        <v>54</v>
      </c>
      <c r="E13" s="12" t="s">
        <v>54</v>
      </c>
      <c r="F13" s="12" t="s">
        <v>54</v>
      </c>
      <c r="G13" s="12" t="str">
        <f>G11</f>
        <v>default</v>
      </c>
      <c r="H13" s="104"/>
      <c r="I13" s="12" t="str">
        <f t="shared" ref="I13:K16" si="5">I11</f>
        <v>default</v>
      </c>
      <c r="J13" s="12" t="str">
        <f t="shared" si="5"/>
        <v>default</v>
      </c>
      <c r="K13" s="12" t="str">
        <f t="shared" si="5"/>
        <v>default</v>
      </c>
      <c r="L13" s="12" t="s">
        <v>54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25">
      <c r="A14" s="10" t="str">
        <f t="shared" si="0"/>
        <v>HIGH</v>
      </c>
      <c r="B14" s="11" t="s">
        <v>17</v>
      </c>
      <c r="C14" s="12" t="str">
        <f>C12</f>
        <v>default</v>
      </c>
      <c r="D14" s="12" t="s">
        <v>54</v>
      </c>
      <c r="E14" s="12" t="s">
        <v>54</v>
      </c>
      <c r="F14" s="12" t="s">
        <v>54</v>
      </c>
      <c r="G14" s="12" t="str">
        <f>G12</f>
        <v>default</v>
      </c>
      <c r="H14" s="104"/>
      <c r="I14" s="12" t="str">
        <f t="shared" si="5"/>
        <v>default</v>
      </c>
      <c r="J14" s="12" t="str">
        <f t="shared" si="5"/>
        <v>default</v>
      </c>
      <c r="K14" s="12" t="str">
        <f t="shared" si="5"/>
        <v>default</v>
      </c>
      <c r="L14" s="12" t="s">
        <v>54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10" t="str">
        <f t="shared" si="0"/>
        <v>HIGH</v>
      </c>
      <c r="B15" s="11" t="s">
        <v>18</v>
      </c>
      <c r="C15" s="12" t="str">
        <f>C13</f>
        <v>default</v>
      </c>
      <c r="D15" s="12" t="s">
        <v>54</v>
      </c>
      <c r="E15" s="12" t="s">
        <v>54</v>
      </c>
      <c r="F15" s="12" t="s">
        <v>54</v>
      </c>
      <c r="G15" s="12" t="str">
        <f>G13</f>
        <v>default</v>
      </c>
      <c r="H15" s="104"/>
      <c r="I15" s="12" t="str">
        <f t="shared" si="5"/>
        <v>default</v>
      </c>
      <c r="J15" s="12" t="str">
        <f t="shared" si="5"/>
        <v>default</v>
      </c>
      <c r="K15" s="12" t="str">
        <f t="shared" si="5"/>
        <v>default</v>
      </c>
      <c r="L15" s="12" t="s">
        <v>54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x14ac:dyDescent="0.25">
      <c r="A16" s="10" t="str">
        <f t="shared" si="0"/>
        <v>HIGH</v>
      </c>
      <c r="B16" s="11" t="s">
        <v>19</v>
      </c>
      <c r="C16" s="12" t="str">
        <f>C14</f>
        <v>default</v>
      </c>
      <c r="D16" s="12" t="s">
        <v>54</v>
      </c>
      <c r="E16" s="12" t="s">
        <v>54</v>
      </c>
      <c r="F16" s="12" t="s">
        <v>54</v>
      </c>
      <c r="G16" s="12" t="str">
        <f>G14</f>
        <v>default</v>
      </c>
      <c r="H16" s="104"/>
      <c r="I16" s="12" t="str">
        <f t="shared" si="5"/>
        <v>default</v>
      </c>
      <c r="J16" s="12" t="str">
        <f t="shared" si="5"/>
        <v>default</v>
      </c>
      <c r="K16" s="12" t="str">
        <f t="shared" si="5"/>
        <v>default</v>
      </c>
      <c r="L16" s="12" t="s">
        <v>54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x14ac:dyDescent="0.25">
      <c r="A17" s="10" t="str">
        <f>A14</f>
        <v>HIGH</v>
      </c>
      <c r="B17" s="11" t="s">
        <v>14</v>
      </c>
      <c r="C17" s="12" t="str">
        <f>C8</f>
        <v>default</v>
      </c>
      <c r="D17" s="12" t="s">
        <v>54</v>
      </c>
      <c r="E17" s="12" t="s">
        <v>54</v>
      </c>
      <c r="F17" s="12" t="s">
        <v>54</v>
      </c>
      <c r="G17" s="12" t="str">
        <f>G8</f>
        <v>default</v>
      </c>
      <c r="H17" s="104"/>
      <c r="I17" s="12" t="str">
        <f>I8</f>
        <v>default</v>
      </c>
      <c r="J17" s="12" t="str">
        <f>J8</f>
        <v>default</v>
      </c>
      <c r="K17" s="12" t="str">
        <f>K8</f>
        <v>default</v>
      </c>
      <c r="L17" s="104"/>
      <c r="M17" s="12" t="s">
        <v>54</v>
      </c>
      <c r="N17" s="12" t="s">
        <v>54</v>
      </c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0" t="str">
        <f>A17</f>
        <v>HIGH</v>
      </c>
      <c r="B18" s="11" t="s">
        <v>25</v>
      </c>
      <c r="C18" s="12" t="str">
        <f>C13</f>
        <v>default</v>
      </c>
      <c r="D18" s="104"/>
      <c r="E18" s="12" t="s">
        <v>54</v>
      </c>
      <c r="F18" s="12" t="s">
        <v>54</v>
      </c>
      <c r="G18" s="12" t="str">
        <f>G13</f>
        <v>default</v>
      </c>
      <c r="H18" s="104"/>
      <c r="I18" s="104"/>
      <c r="J18" s="12" t="str">
        <f>J13</f>
        <v>default</v>
      </c>
      <c r="K18" s="12" t="str">
        <f>K13</f>
        <v>default</v>
      </c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x14ac:dyDescent="0.25">
      <c r="A19" s="10" t="str">
        <f>A18</f>
        <v>HIGH</v>
      </c>
      <c r="B19" s="11" t="s">
        <v>9</v>
      </c>
      <c r="C19" s="12" t="str">
        <f>C17</f>
        <v>default</v>
      </c>
      <c r="D19" s="104"/>
      <c r="E19" s="13" t="s">
        <v>53</v>
      </c>
      <c r="F19" s="12" t="s">
        <v>54</v>
      </c>
      <c r="G19" s="12" t="str">
        <f>G17</f>
        <v>default</v>
      </c>
      <c r="H19" s="104"/>
      <c r="I19" s="104"/>
      <c r="J19" s="104"/>
      <c r="K19" s="12" t="str">
        <f>K17</f>
        <v>default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x14ac:dyDescent="0.25">
      <c r="A20" s="10" t="str">
        <f>A19</f>
        <v>HIGH</v>
      </c>
      <c r="B20" s="11" t="s">
        <v>10</v>
      </c>
      <c r="C20" s="12" t="str">
        <f>C18</f>
        <v>default</v>
      </c>
      <c r="D20" s="104"/>
      <c r="E20" s="13" t="s">
        <v>53</v>
      </c>
      <c r="F20" s="12" t="s">
        <v>54</v>
      </c>
      <c r="G20" s="12" t="str">
        <f>G18</f>
        <v>default</v>
      </c>
      <c r="H20" s="104"/>
      <c r="I20" s="104"/>
      <c r="J20" s="104"/>
      <c r="K20" s="12" t="str">
        <f>K18</f>
        <v>default</v>
      </c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10" t="str">
        <f>A20</f>
        <v>HIGH</v>
      </c>
      <c r="B21" s="11" t="s">
        <v>7</v>
      </c>
      <c r="C21" s="12" t="str">
        <f>C19</f>
        <v>default</v>
      </c>
      <c r="D21" s="104"/>
      <c r="E21" s="13" t="s">
        <v>53</v>
      </c>
      <c r="F21" s="12" t="s">
        <v>54</v>
      </c>
      <c r="G21" s="12" t="str">
        <f>G19</f>
        <v>default</v>
      </c>
      <c r="H21" s="104"/>
      <c r="I21" s="104"/>
      <c r="J21" s="104"/>
      <c r="K21" s="12" t="str">
        <f>K20</f>
        <v>default</v>
      </c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0" t="str">
        <f>A21</f>
        <v>HIGH</v>
      </c>
      <c r="B22" s="11" t="s">
        <v>11</v>
      </c>
      <c r="C22" s="12" t="str">
        <f>C20</f>
        <v>default</v>
      </c>
      <c r="D22" s="104"/>
      <c r="E22" s="12" t="s">
        <v>54</v>
      </c>
      <c r="F22" s="12" t="s">
        <v>54</v>
      </c>
      <c r="G22" s="12" t="s">
        <v>54</v>
      </c>
      <c r="H22" s="104"/>
      <c r="I22" s="104"/>
      <c r="J22" s="104"/>
      <c r="K22" s="12" t="s">
        <v>54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0" t="str">
        <f>A21</f>
        <v>HIGH</v>
      </c>
      <c r="B23" s="11" t="s">
        <v>12</v>
      </c>
      <c r="C23" s="12" t="str">
        <f>C20</f>
        <v>default</v>
      </c>
      <c r="D23" s="104"/>
      <c r="E23" s="13" t="s">
        <v>53</v>
      </c>
      <c r="F23" s="12" t="s">
        <v>54</v>
      </c>
      <c r="G23" s="12" t="str">
        <f>G20</f>
        <v>default</v>
      </c>
      <c r="H23" s="104"/>
      <c r="I23" s="104"/>
      <c r="J23" s="104"/>
      <c r="K23" s="12" t="str">
        <f>K21</f>
        <v>default</v>
      </c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x14ac:dyDescent="0.25">
      <c r="A24" s="10" t="str">
        <f>A23</f>
        <v>HIGH</v>
      </c>
      <c r="B24" s="11" t="s">
        <v>13</v>
      </c>
      <c r="C24" s="12" t="str">
        <f>C21</f>
        <v>default</v>
      </c>
      <c r="D24" s="104"/>
      <c r="E24" s="13" t="s">
        <v>53</v>
      </c>
      <c r="F24" s="12" t="s">
        <v>54</v>
      </c>
      <c r="G24" s="12" t="str">
        <f>G21</f>
        <v>default</v>
      </c>
      <c r="H24" s="104"/>
      <c r="I24" s="104"/>
      <c r="J24" s="104"/>
      <c r="K24" s="12" t="str">
        <f>K23</f>
        <v>default</v>
      </c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x14ac:dyDescent="0.25">
      <c r="A25" s="10" t="s">
        <v>59</v>
      </c>
      <c r="B25" s="11" t="s">
        <v>27</v>
      </c>
      <c r="C25" s="12" t="str">
        <f>C41</f>
        <v>default</v>
      </c>
      <c r="D25" s="104"/>
      <c r="E25" s="13" t="s">
        <v>53</v>
      </c>
      <c r="F25" s="12" t="s">
        <v>54</v>
      </c>
      <c r="G25" s="12" t="str">
        <f>G41</f>
        <v>default</v>
      </c>
      <c r="H25" s="12" t="s">
        <v>54</v>
      </c>
      <c r="I25" s="104"/>
      <c r="J25" s="12" t="str">
        <f>J41</f>
        <v>default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x14ac:dyDescent="0.25">
      <c r="A26" s="10" t="str">
        <f t="shared" ref="A26:A39" si="6">A25</f>
        <v>HIGH_OVN</v>
      </c>
      <c r="B26" s="11" t="s">
        <v>28</v>
      </c>
      <c r="C26" s="12" t="str">
        <f t="shared" ref="C26:C31" si="7">C25</f>
        <v>default</v>
      </c>
      <c r="D26" s="104"/>
      <c r="E26" s="13" t="s">
        <v>53</v>
      </c>
      <c r="F26" s="12" t="s">
        <v>54</v>
      </c>
      <c r="G26" s="12" t="str">
        <f t="shared" ref="G26:G31" si="8">G25</f>
        <v>default</v>
      </c>
      <c r="H26" s="12" t="s">
        <v>54</v>
      </c>
      <c r="I26" s="104"/>
      <c r="J26" s="12" t="str">
        <f t="shared" ref="J26:J31" si="9">J25</f>
        <v>default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x14ac:dyDescent="0.25">
      <c r="A27" s="10" t="str">
        <f t="shared" si="6"/>
        <v>HIGH_OVN</v>
      </c>
      <c r="B27" s="11" t="s">
        <v>29</v>
      </c>
      <c r="C27" s="12" t="str">
        <f t="shared" si="7"/>
        <v>default</v>
      </c>
      <c r="D27" s="104"/>
      <c r="E27" s="13" t="s">
        <v>53</v>
      </c>
      <c r="F27" s="12" t="s">
        <v>54</v>
      </c>
      <c r="G27" s="12" t="str">
        <f t="shared" si="8"/>
        <v>default</v>
      </c>
      <c r="H27" s="12" t="s">
        <v>54</v>
      </c>
      <c r="I27" s="104"/>
      <c r="J27" s="12" t="str">
        <f t="shared" si="9"/>
        <v>default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x14ac:dyDescent="0.25">
      <c r="A28" s="10" t="str">
        <f t="shared" si="6"/>
        <v>HIGH_OVN</v>
      </c>
      <c r="B28" s="11" t="s">
        <v>55</v>
      </c>
      <c r="C28" s="12" t="str">
        <f t="shared" si="7"/>
        <v>default</v>
      </c>
      <c r="D28" s="12" t="s">
        <v>54</v>
      </c>
      <c r="E28" s="12" t="s">
        <v>54</v>
      </c>
      <c r="F28" s="12" t="s">
        <v>54</v>
      </c>
      <c r="G28" s="12" t="str">
        <f t="shared" si="8"/>
        <v>default</v>
      </c>
      <c r="H28" s="104"/>
      <c r="I28" s="12" t="s">
        <v>54</v>
      </c>
      <c r="J28" s="12" t="str">
        <f t="shared" si="9"/>
        <v>default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x14ac:dyDescent="0.25">
      <c r="A29" s="10" t="str">
        <f t="shared" si="6"/>
        <v>HIGH_OVN</v>
      </c>
      <c r="B29" s="11" t="s">
        <v>56</v>
      </c>
      <c r="C29" s="12" t="str">
        <f t="shared" si="7"/>
        <v>default</v>
      </c>
      <c r="D29" s="12" t="s">
        <v>54</v>
      </c>
      <c r="E29" s="12" t="s">
        <v>54</v>
      </c>
      <c r="F29" s="12" t="s">
        <v>54</v>
      </c>
      <c r="G29" s="12" t="str">
        <f t="shared" si="8"/>
        <v>default</v>
      </c>
      <c r="H29" s="104"/>
      <c r="I29" s="12" t="str">
        <f>I28</f>
        <v>default</v>
      </c>
      <c r="J29" s="12" t="str">
        <f t="shared" si="9"/>
        <v>default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10" t="str">
        <f t="shared" si="6"/>
        <v>HIGH_OVN</v>
      </c>
      <c r="B30" s="11" t="s">
        <v>57</v>
      </c>
      <c r="C30" s="12" t="str">
        <f t="shared" si="7"/>
        <v>default</v>
      </c>
      <c r="D30" s="12" t="s">
        <v>54</v>
      </c>
      <c r="E30" s="12" t="s">
        <v>54</v>
      </c>
      <c r="F30" s="12" t="s">
        <v>54</v>
      </c>
      <c r="G30" s="12" t="str">
        <f t="shared" si="8"/>
        <v>default</v>
      </c>
      <c r="H30" s="104"/>
      <c r="I30" s="12" t="str">
        <f>I29</f>
        <v>default</v>
      </c>
      <c r="J30" s="12" t="str">
        <f t="shared" si="9"/>
        <v>default</v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x14ac:dyDescent="0.25">
      <c r="A31" s="10" t="str">
        <f t="shared" si="6"/>
        <v>HIGH_OVN</v>
      </c>
      <c r="B31" s="11" t="s">
        <v>58</v>
      </c>
      <c r="C31" s="12" t="str">
        <f t="shared" si="7"/>
        <v>default</v>
      </c>
      <c r="D31" s="12" t="s">
        <v>54</v>
      </c>
      <c r="E31" s="12" t="s">
        <v>54</v>
      </c>
      <c r="F31" s="12" t="s">
        <v>54</v>
      </c>
      <c r="G31" s="12" t="str">
        <f t="shared" si="8"/>
        <v>default</v>
      </c>
      <c r="H31" s="104"/>
      <c r="I31" s="12" t="str">
        <f>I30</f>
        <v>default</v>
      </c>
      <c r="J31" s="12" t="str">
        <f t="shared" si="9"/>
        <v>default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x14ac:dyDescent="0.25">
      <c r="A32" s="10" t="str">
        <f t="shared" si="6"/>
        <v>HIGH_OVN</v>
      </c>
      <c r="B32" s="11" t="s">
        <v>22</v>
      </c>
      <c r="C32" s="12" t="s">
        <v>54</v>
      </c>
      <c r="D32" s="12" t="s">
        <v>54</v>
      </c>
      <c r="E32" s="12" t="s">
        <v>54</v>
      </c>
      <c r="F32" s="12" t="s">
        <v>54</v>
      </c>
      <c r="G32" s="12" t="s">
        <v>54</v>
      </c>
      <c r="H32" s="104"/>
      <c r="I32" s="12" t="s">
        <v>54</v>
      </c>
      <c r="J32" s="12" t="s">
        <v>54</v>
      </c>
      <c r="K32" s="104"/>
      <c r="L32" s="12" t="s">
        <v>54</v>
      </c>
      <c r="M32" s="12" t="s">
        <v>54</v>
      </c>
      <c r="N32" s="12" t="s">
        <v>54</v>
      </c>
      <c r="O32" s="104"/>
      <c r="P32" s="104"/>
      <c r="Q32" s="104"/>
      <c r="R32" s="104"/>
      <c r="S32" s="104"/>
      <c r="T32" s="104"/>
      <c r="U32" s="104"/>
      <c r="V32" s="104"/>
    </row>
    <row r="33" spans="1:22" x14ac:dyDescent="0.25">
      <c r="A33" s="10" t="str">
        <f t="shared" si="6"/>
        <v>HIGH_OVN</v>
      </c>
      <c r="B33" s="11" t="s">
        <v>23</v>
      </c>
      <c r="C33" s="12" t="s">
        <v>54</v>
      </c>
      <c r="D33" s="12" t="s">
        <v>54</v>
      </c>
      <c r="E33" s="12" t="s">
        <v>54</v>
      </c>
      <c r="F33" s="12" t="s">
        <v>54</v>
      </c>
      <c r="G33" s="12" t="str">
        <f>G32</f>
        <v>default</v>
      </c>
      <c r="H33" s="104"/>
      <c r="I33" s="12" t="str">
        <f t="shared" ref="I33:J35" si="10">I32</f>
        <v>default</v>
      </c>
      <c r="J33" s="12" t="str">
        <f t="shared" si="10"/>
        <v>default</v>
      </c>
      <c r="K33" s="104"/>
      <c r="L33" s="104"/>
      <c r="M33" s="12" t="s">
        <v>54</v>
      </c>
      <c r="N33" s="12" t="str">
        <f>N32</f>
        <v>default</v>
      </c>
      <c r="O33" s="104"/>
      <c r="P33" s="104"/>
      <c r="Q33" s="104"/>
      <c r="R33" s="104"/>
      <c r="S33" s="104"/>
      <c r="T33" s="104"/>
      <c r="U33" s="104"/>
      <c r="V33" s="104"/>
    </row>
    <row r="34" spans="1:22" x14ac:dyDescent="0.25">
      <c r="A34" s="10" t="str">
        <f t="shared" si="6"/>
        <v>HIGH_OVN</v>
      </c>
      <c r="B34" s="11" t="s">
        <v>20</v>
      </c>
      <c r="C34" s="12" t="str">
        <f>C33</f>
        <v>default</v>
      </c>
      <c r="D34" s="12" t="s">
        <v>54</v>
      </c>
      <c r="E34" s="12" t="s">
        <v>54</v>
      </c>
      <c r="F34" s="12" t="s">
        <v>54</v>
      </c>
      <c r="G34" s="12" t="str">
        <f>G33</f>
        <v>default</v>
      </c>
      <c r="H34" s="104"/>
      <c r="I34" s="12" t="str">
        <f t="shared" si="10"/>
        <v>default</v>
      </c>
      <c r="J34" s="12" t="str">
        <f t="shared" si="10"/>
        <v>default</v>
      </c>
      <c r="K34" s="104"/>
      <c r="L34" s="12" t="s">
        <v>54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x14ac:dyDescent="0.25">
      <c r="A35" s="10" t="str">
        <f t="shared" si="6"/>
        <v>HIGH_OVN</v>
      </c>
      <c r="B35" s="11" t="s">
        <v>21</v>
      </c>
      <c r="C35" s="12" t="str">
        <f>C34</f>
        <v>default</v>
      </c>
      <c r="D35" s="12" t="s">
        <v>54</v>
      </c>
      <c r="E35" s="12" t="s">
        <v>54</v>
      </c>
      <c r="F35" s="12" t="s">
        <v>54</v>
      </c>
      <c r="G35" s="12" t="str">
        <f>G34</f>
        <v>default</v>
      </c>
      <c r="H35" s="104"/>
      <c r="I35" s="12" t="str">
        <f t="shared" si="10"/>
        <v>default</v>
      </c>
      <c r="J35" s="12" t="str">
        <f t="shared" si="10"/>
        <v>default</v>
      </c>
      <c r="K35" s="104"/>
      <c r="L35" s="12" t="s">
        <v>54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x14ac:dyDescent="0.25">
      <c r="A36" s="10" t="str">
        <f t="shared" si="6"/>
        <v>HIGH_OVN</v>
      </c>
      <c r="B36" s="11" t="s">
        <v>16</v>
      </c>
      <c r="C36" s="12" t="str">
        <f>C34</f>
        <v>default</v>
      </c>
      <c r="D36" s="12" t="s">
        <v>54</v>
      </c>
      <c r="E36" s="12" t="s">
        <v>54</v>
      </c>
      <c r="F36" s="12" t="s">
        <v>54</v>
      </c>
      <c r="G36" s="12" t="str">
        <f>G34</f>
        <v>default</v>
      </c>
      <c r="H36" s="104"/>
      <c r="I36" s="12" t="str">
        <f t="shared" ref="I36:J39" si="11">I34</f>
        <v>default</v>
      </c>
      <c r="J36" s="12" t="str">
        <f t="shared" si="11"/>
        <v>default</v>
      </c>
      <c r="K36" s="104"/>
      <c r="L36" s="12" t="s">
        <v>54</v>
      </c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x14ac:dyDescent="0.25">
      <c r="A37" s="10" t="str">
        <f t="shared" si="6"/>
        <v>HIGH_OVN</v>
      </c>
      <c r="B37" s="11" t="s">
        <v>17</v>
      </c>
      <c r="C37" s="12" t="str">
        <f>C35</f>
        <v>default</v>
      </c>
      <c r="D37" s="12" t="s">
        <v>54</v>
      </c>
      <c r="E37" s="12" t="s">
        <v>54</v>
      </c>
      <c r="F37" s="12" t="s">
        <v>54</v>
      </c>
      <c r="G37" s="12" t="str">
        <f>G35</f>
        <v>default</v>
      </c>
      <c r="H37" s="104"/>
      <c r="I37" s="12" t="str">
        <f t="shared" si="11"/>
        <v>default</v>
      </c>
      <c r="J37" s="12" t="str">
        <f t="shared" si="11"/>
        <v>default</v>
      </c>
      <c r="K37" s="104"/>
      <c r="L37" s="12" t="s">
        <v>54</v>
      </c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x14ac:dyDescent="0.25">
      <c r="A38" s="10" t="str">
        <f t="shared" si="6"/>
        <v>HIGH_OVN</v>
      </c>
      <c r="B38" s="11" t="s">
        <v>18</v>
      </c>
      <c r="C38" s="12" t="str">
        <f>C36</f>
        <v>default</v>
      </c>
      <c r="D38" s="12" t="s">
        <v>54</v>
      </c>
      <c r="E38" s="12" t="s">
        <v>54</v>
      </c>
      <c r="F38" s="12" t="s">
        <v>54</v>
      </c>
      <c r="G38" s="12" t="str">
        <f>G36</f>
        <v>default</v>
      </c>
      <c r="H38" s="104"/>
      <c r="I38" s="12" t="str">
        <f t="shared" si="11"/>
        <v>default</v>
      </c>
      <c r="J38" s="12" t="str">
        <f t="shared" si="11"/>
        <v>default</v>
      </c>
      <c r="K38" s="104"/>
      <c r="L38" s="12" t="s">
        <v>54</v>
      </c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x14ac:dyDescent="0.25">
      <c r="A39" s="10" t="str">
        <f t="shared" si="6"/>
        <v>HIGH_OVN</v>
      </c>
      <c r="B39" s="11" t="s">
        <v>19</v>
      </c>
      <c r="C39" s="12" t="str">
        <f>C37</f>
        <v>default</v>
      </c>
      <c r="D39" s="12" t="s">
        <v>54</v>
      </c>
      <c r="E39" s="12" t="s">
        <v>54</v>
      </c>
      <c r="F39" s="12" t="s">
        <v>54</v>
      </c>
      <c r="G39" s="12" t="str">
        <f>G37</f>
        <v>default</v>
      </c>
      <c r="H39" s="104"/>
      <c r="I39" s="12" t="str">
        <f t="shared" si="11"/>
        <v>default</v>
      </c>
      <c r="J39" s="12" t="str">
        <f t="shared" si="11"/>
        <v>default</v>
      </c>
      <c r="K39" s="104"/>
      <c r="L39" s="12" t="s">
        <v>54</v>
      </c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x14ac:dyDescent="0.25">
      <c r="A40" s="10" t="str">
        <f>A37</f>
        <v>HIGH_OVN</v>
      </c>
      <c r="B40" s="11" t="s">
        <v>14</v>
      </c>
      <c r="C40" s="12" t="str">
        <f>C31</f>
        <v>default</v>
      </c>
      <c r="D40" s="12" t="s">
        <v>54</v>
      </c>
      <c r="E40" s="12" t="s">
        <v>54</v>
      </c>
      <c r="F40" s="12" t="s">
        <v>54</v>
      </c>
      <c r="G40" s="12" t="str">
        <f>G31</f>
        <v>default</v>
      </c>
      <c r="H40" s="104"/>
      <c r="I40" s="12" t="str">
        <f>I31</f>
        <v>default</v>
      </c>
      <c r="J40" s="12" t="str">
        <f>J31</f>
        <v>default</v>
      </c>
      <c r="K40" s="104"/>
      <c r="L40" s="104"/>
      <c r="M40" s="12" t="s">
        <v>54</v>
      </c>
      <c r="N40" s="12" t="s">
        <v>54</v>
      </c>
      <c r="O40" s="104"/>
      <c r="P40" s="104"/>
      <c r="Q40" s="104"/>
      <c r="R40" s="104"/>
      <c r="S40" s="104"/>
      <c r="T40" s="104"/>
      <c r="U40" s="104"/>
      <c r="V40" s="104"/>
    </row>
    <row r="41" spans="1:22" x14ac:dyDescent="0.25">
      <c r="A41" s="10" t="str">
        <f>A40</f>
        <v>HIGH_OVN</v>
      </c>
      <c r="B41" s="11" t="s">
        <v>25</v>
      </c>
      <c r="C41" s="12" t="str">
        <f>C36</f>
        <v>default</v>
      </c>
      <c r="D41" s="104"/>
      <c r="E41" s="12" t="s">
        <v>54</v>
      </c>
      <c r="F41" s="12" t="s">
        <v>54</v>
      </c>
      <c r="G41" s="12" t="str">
        <f>G36</f>
        <v>default</v>
      </c>
      <c r="H41" s="104"/>
      <c r="I41" s="104"/>
      <c r="J41" s="12" t="str">
        <f>J36</f>
        <v>default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x14ac:dyDescent="0.25">
      <c r="A42" s="10" t="str">
        <f>A41</f>
        <v>HIGH_OVN</v>
      </c>
      <c r="B42" s="11" t="s">
        <v>9</v>
      </c>
      <c r="C42" s="12" t="str">
        <f>C40</f>
        <v>default</v>
      </c>
      <c r="D42" s="104"/>
      <c r="E42" s="13" t="s">
        <v>53</v>
      </c>
      <c r="F42" s="12" t="s">
        <v>54</v>
      </c>
      <c r="G42" s="12" t="str">
        <f>G40</f>
        <v>default</v>
      </c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x14ac:dyDescent="0.25">
      <c r="A43" s="10" t="str">
        <f>A42</f>
        <v>HIGH_OVN</v>
      </c>
      <c r="B43" s="11" t="s">
        <v>10</v>
      </c>
      <c r="C43" s="12" t="str">
        <f>C41</f>
        <v>default</v>
      </c>
      <c r="D43" s="104"/>
      <c r="E43" s="13" t="s">
        <v>53</v>
      </c>
      <c r="F43" s="12" t="s">
        <v>54</v>
      </c>
      <c r="G43" s="12" t="str">
        <f>G41</f>
        <v>default</v>
      </c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x14ac:dyDescent="0.25">
      <c r="A44" s="10" t="str">
        <f>A43</f>
        <v>HIGH_OVN</v>
      </c>
      <c r="B44" s="11" t="s">
        <v>7</v>
      </c>
      <c r="C44" s="12" t="str">
        <f>C42</f>
        <v>default</v>
      </c>
      <c r="D44" s="104"/>
      <c r="E44" s="13" t="s">
        <v>53</v>
      </c>
      <c r="F44" s="12" t="s">
        <v>54</v>
      </c>
      <c r="G44" s="12" t="str">
        <f>G42</f>
        <v>default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x14ac:dyDescent="0.25">
      <c r="A45" s="10" t="str">
        <f>A44</f>
        <v>HIGH_OVN</v>
      </c>
      <c r="B45" s="11" t="s">
        <v>11</v>
      </c>
      <c r="C45" s="12" t="str">
        <f>C43</f>
        <v>default</v>
      </c>
      <c r="D45" s="104"/>
      <c r="E45" s="12" t="s">
        <v>54</v>
      </c>
      <c r="F45" s="12" t="s">
        <v>54</v>
      </c>
      <c r="G45" s="12" t="s">
        <v>54</v>
      </c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x14ac:dyDescent="0.25">
      <c r="A46" s="10" t="str">
        <f>A44</f>
        <v>HIGH_OVN</v>
      </c>
      <c r="B46" s="11" t="s">
        <v>12</v>
      </c>
      <c r="C46" s="12" t="str">
        <f>C43</f>
        <v>default</v>
      </c>
      <c r="D46" s="104"/>
      <c r="E46" s="13" t="s">
        <v>53</v>
      </c>
      <c r="F46" s="12" t="s">
        <v>54</v>
      </c>
      <c r="G46" s="12" t="str">
        <f>G43</f>
        <v>default</v>
      </c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x14ac:dyDescent="0.25">
      <c r="A47" s="10" t="str">
        <f>A46</f>
        <v>HIGH_OVN</v>
      </c>
      <c r="B47" s="11" t="s">
        <v>13</v>
      </c>
      <c r="C47" s="12" t="str">
        <f>C44</f>
        <v>default</v>
      </c>
      <c r="D47" s="104"/>
      <c r="E47" s="13" t="s">
        <v>53</v>
      </c>
      <c r="F47" s="12" t="s">
        <v>54</v>
      </c>
      <c r="G47" s="12" t="str">
        <f>G44</f>
        <v>default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x14ac:dyDescent="0.25">
      <c r="A48" s="14" t="s">
        <v>60</v>
      </c>
      <c r="B48" s="11" t="s">
        <v>27</v>
      </c>
      <c r="C48" s="12" t="str">
        <f>C64</f>
        <v>default</v>
      </c>
      <c r="D48" s="104"/>
      <c r="E48" s="15" t="s">
        <v>61</v>
      </c>
      <c r="F48" s="12" t="s">
        <v>54</v>
      </c>
      <c r="G48" s="12" t="str">
        <f>G64</f>
        <v>default</v>
      </c>
      <c r="H48" s="12" t="s">
        <v>54</v>
      </c>
      <c r="I48" s="104"/>
      <c r="J48" s="12" t="str">
        <f>J64</f>
        <v>default</v>
      </c>
      <c r="K48" s="12" t="s">
        <v>54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x14ac:dyDescent="0.25">
      <c r="A49" s="14" t="s">
        <v>60</v>
      </c>
      <c r="B49" s="11" t="s">
        <v>28</v>
      </c>
      <c r="C49" s="12" t="str">
        <f t="shared" ref="C49:C54" si="12">C48</f>
        <v>default</v>
      </c>
      <c r="D49" s="104"/>
      <c r="E49" s="15" t="s">
        <v>61</v>
      </c>
      <c r="F49" s="12" t="s">
        <v>54</v>
      </c>
      <c r="G49" s="12" t="str">
        <f t="shared" ref="G49:G54" si="13">G48</f>
        <v>default</v>
      </c>
      <c r="H49" s="12" t="s">
        <v>54</v>
      </c>
      <c r="I49" s="104"/>
      <c r="J49" s="12" t="str">
        <f t="shared" ref="J49:K54" si="14">J48</f>
        <v>default</v>
      </c>
      <c r="K49" s="12" t="str">
        <f t="shared" si="14"/>
        <v>default</v>
      </c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x14ac:dyDescent="0.25">
      <c r="A50" s="14" t="s">
        <v>60</v>
      </c>
      <c r="B50" s="11" t="s">
        <v>29</v>
      </c>
      <c r="C50" s="12" t="str">
        <f t="shared" si="12"/>
        <v>default</v>
      </c>
      <c r="D50" s="104"/>
      <c r="E50" s="15" t="s">
        <v>61</v>
      </c>
      <c r="F50" s="12" t="s">
        <v>54</v>
      </c>
      <c r="G50" s="12" t="str">
        <f t="shared" si="13"/>
        <v>default</v>
      </c>
      <c r="H50" s="12" t="s">
        <v>54</v>
      </c>
      <c r="I50" s="104"/>
      <c r="J50" s="12" t="str">
        <f t="shared" si="14"/>
        <v>default</v>
      </c>
      <c r="K50" s="12" t="str">
        <f t="shared" si="14"/>
        <v>default</v>
      </c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x14ac:dyDescent="0.25">
      <c r="A51" s="14" t="s">
        <v>60</v>
      </c>
      <c r="B51" s="11" t="s">
        <v>55</v>
      </c>
      <c r="C51" s="12" t="str">
        <f t="shared" si="12"/>
        <v>default</v>
      </c>
      <c r="D51" s="12" t="s">
        <v>54</v>
      </c>
      <c r="E51" s="12" t="s">
        <v>54</v>
      </c>
      <c r="F51" s="12" t="s">
        <v>54</v>
      </c>
      <c r="G51" s="12" t="str">
        <f t="shared" si="13"/>
        <v>default</v>
      </c>
      <c r="H51" s="104"/>
      <c r="I51" s="12" t="s">
        <v>54</v>
      </c>
      <c r="J51" s="12" t="str">
        <f t="shared" si="14"/>
        <v>default</v>
      </c>
      <c r="K51" s="12" t="str">
        <f t="shared" si="14"/>
        <v>default</v>
      </c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x14ac:dyDescent="0.25">
      <c r="A52" s="14" t="s">
        <v>60</v>
      </c>
      <c r="B52" s="11" t="s">
        <v>56</v>
      </c>
      <c r="C52" s="12" t="str">
        <f t="shared" si="12"/>
        <v>default</v>
      </c>
      <c r="D52" s="12" t="s">
        <v>54</v>
      </c>
      <c r="E52" s="12" t="s">
        <v>54</v>
      </c>
      <c r="F52" s="12" t="s">
        <v>54</v>
      </c>
      <c r="G52" s="12" t="str">
        <f t="shared" si="13"/>
        <v>default</v>
      </c>
      <c r="H52" s="104"/>
      <c r="I52" s="12" t="str">
        <f>I51</f>
        <v>default</v>
      </c>
      <c r="J52" s="12" t="str">
        <f t="shared" si="14"/>
        <v>default</v>
      </c>
      <c r="K52" s="12" t="str">
        <f t="shared" si="14"/>
        <v>default</v>
      </c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x14ac:dyDescent="0.25">
      <c r="A53" s="14" t="s">
        <v>60</v>
      </c>
      <c r="B53" s="11" t="s">
        <v>57</v>
      </c>
      <c r="C53" s="12" t="str">
        <f t="shared" si="12"/>
        <v>default</v>
      </c>
      <c r="D53" s="12" t="s">
        <v>54</v>
      </c>
      <c r="E53" s="12" t="s">
        <v>54</v>
      </c>
      <c r="F53" s="12" t="s">
        <v>54</v>
      </c>
      <c r="G53" s="12" t="str">
        <f t="shared" si="13"/>
        <v>default</v>
      </c>
      <c r="H53" s="104"/>
      <c r="I53" s="12" t="str">
        <f>I52</f>
        <v>default</v>
      </c>
      <c r="J53" s="12" t="str">
        <f t="shared" si="14"/>
        <v>default</v>
      </c>
      <c r="K53" s="12" t="str">
        <f t="shared" si="14"/>
        <v>default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x14ac:dyDescent="0.25">
      <c r="A54" s="14" t="s">
        <v>60</v>
      </c>
      <c r="B54" s="11" t="s">
        <v>58</v>
      </c>
      <c r="C54" s="12" t="str">
        <f t="shared" si="12"/>
        <v>default</v>
      </c>
      <c r="D54" s="12" t="s">
        <v>54</v>
      </c>
      <c r="E54" s="12" t="s">
        <v>54</v>
      </c>
      <c r="F54" s="12" t="s">
        <v>54</v>
      </c>
      <c r="G54" s="12" t="str">
        <f t="shared" si="13"/>
        <v>default</v>
      </c>
      <c r="H54" s="104"/>
      <c r="I54" s="12" t="str">
        <f>I53</f>
        <v>default</v>
      </c>
      <c r="J54" s="12" t="str">
        <f t="shared" si="14"/>
        <v>default</v>
      </c>
      <c r="K54" s="12" t="str">
        <f t="shared" si="14"/>
        <v>default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x14ac:dyDescent="0.25">
      <c r="A55" s="14" t="s">
        <v>60</v>
      </c>
      <c r="B55" s="11" t="s">
        <v>22</v>
      </c>
      <c r="C55" s="12" t="s">
        <v>54</v>
      </c>
      <c r="D55" s="12" t="s">
        <v>54</v>
      </c>
      <c r="E55" s="12" t="s">
        <v>54</v>
      </c>
      <c r="F55" s="12" t="s">
        <v>54</v>
      </c>
      <c r="G55" s="12" t="s">
        <v>54</v>
      </c>
      <c r="H55" s="104"/>
      <c r="I55" s="12" t="s">
        <v>54</v>
      </c>
      <c r="J55" s="12" t="s">
        <v>54</v>
      </c>
      <c r="K55" s="12" t="str">
        <f>K54</f>
        <v>default</v>
      </c>
      <c r="L55" s="12" t="s">
        <v>54</v>
      </c>
      <c r="M55" s="12" t="s">
        <v>54</v>
      </c>
      <c r="N55" s="12" t="s">
        <v>54</v>
      </c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4" t="s">
        <v>60</v>
      </c>
      <c r="B56" s="11" t="s">
        <v>23</v>
      </c>
      <c r="C56" s="12" t="s">
        <v>54</v>
      </c>
      <c r="D56" s="12" t="s">
        <v>54</v>
      </c>
      <c r="E56" s="12" t="s">
        <v>54</v>
      </c>
      <c r="F56" s="12" t="s">
        <v>54</v>
      </c>
      <c r="G56" s="12" t="str">
        <f>G55</f>
        <v>default</v>
      </c>
      <c r="H56" s="104"/>
      <c r="I56" s="12" t="str">
        <f t="shared" ref="I56:J58" si="15">I55</f>
        <v>default</v>
      </c>
      <c r="J56" s="12" t="str">
        <f t="shared" si="15"/>
        <v>default</v>
      </c>
      <c r="K56" s="12" t="str">
        <f>K55</f>
        <v>default</v>
      </c>
      <c r="L56" s="104"/>
      <c r="M56" s="12" t="s">
        <v>54</v>
      </c>
      <c r="N56" s="12" t="str">
        <f>N55</f>
        <v>default</v>
      </c>
      <c r="O56" s="104"/>
      <c r="P56" s="104"/>
      <c r="Q56" s="104"/>
      <c r="R56" s="104"/>
      <c r="S56" s="104"/>
      <c r="T56" s="104"/>
      <c r="U56" s="104"/>
      <c r="V56" s="104"/>
    </row>
    <row r="57" spans="1:22" x14ac:dyDescent="0.25">
      <c r="A57" s="14" t="s">
        <v>60</v>
      </c>
      <c r="B57" s="11" t="s">
        <v>20</v>
      </c>
      <c r="C57" s="12" t="str">
        <f>C56</f>
        <v>default</v>
      </c>
      <c r="D57" s="12" t="s">
        <v>54</v>
      </c>
      <c r="E57" s="12" t="s">
        <v>54</v>
      </c>
      <c r="F57" s="12" t="s">
        <v>54</v>
      </c>
      <c r="G57" s="12" t="str">
        <f>G56</f>
        <v>default</v>
      </c>
      <c r="H57" s="104"/>
      <c r="I57" s="12" t="str">
        <f t="shared" si="15"/>
        <v>default</v>
      </c>
      <c r="J57" s="12" t="str">
        <f t="shared" si="15"/>
        <v>default</v>
      </c>
      <c r="K57" s="12" t="str">
        <f>K56</f>
        <v>default</v>
      </c>
      <c r="L57" s="12" t="s">
        <v>54</v>
      </c>
      <c r="M57" s="104"/>
      <c r="N57" s="104"/>
      <c r="O57" s="104"/>
      <c r="P57" s="104"/>
      <c r="Q57" s="104"/>
      <c r="R57" s="104"/>
      <c r="S57" s="104"/>
      <c r="T57" s="104"/>
      <c r="U57" s="104"/>
      <c r="V57" s="104"/>
    </row>
    <row r="58" spans="1:22" x14ac:dyDescent="0.25">
      <c r="A58" s="14" t="s">
        <v>60</v>
      </c>
      <c r="B58" s="11" t="s">
        <v>21</v>
      </c>
      <c r="C58" s="12" t="str">
        <f>C57</f>
        <v>default</v>
      </c>
      <c r="D58" s="12" t="s">
        <v>54</v>
      </c>
      <c r="E58" s="12" t="s">
        <v>54</v>
      </c>
      <c r="F58" s="12" t="s">
        <v>54</v>
      </c>
      <c r="G58" s="12" t="str">
        <f>G57</f>
        <v>default</v>
      </c>
      <c r="H58" s="104"/>
      <c r="I58" s="12" t="str">
        <f t="shared" si="15"/>
        <v>default</v>
      </c>
      <c r="J58" s="12" t="str">
        <f t="shared" si="15"/>
        <v>default</v>
      </c>
      <c r="K58" s="12" t="str">
        <f>K57</f>
        <v>default</v>
      </c>
      <c r="L58" s="12" t="s">
        <v>54</v>
      </c>
      <c r="M58" s="104"/>
      <c r="N58" s="104"/>
      <c r="O58" s="104"/>
      <c r="P58" s="104"/>
      <c r="Q58" s="104"/>
      <c r="R58" s="104"/>
      <c r="S58" s="104"/>
      <c r="T58" s="104"/>
      <c r="U58" s="104"/>
      <c r="V58" s="104"/>
    </row>
    <row r="59" spans="1:22" x14ac:dyDescent="0.25">
      <c r="A59" s="14" t="s">
        <v>60</v>
      </c>
      <c r="B59" s="11" t="s">
        <v>16</v>
      </c>
      <c r="C59" s="12" t="str">
        <f>C57</f>
        <v>default</v>
      </c>
      <c r="D59" s="12" t="s">
        <v>54</v>
      </c>
      <c r="E59" s="12" t="s">
        <v>54</v>
      </c>
      <c r="F59" s="12" t="s">
        <v>54</v>
      </c>
      <c r="G59" s="12" t="str">
        <f>G57</f>
        <v>default</v>
      </c>
      <c r="H59" s="104"/>
      <c r="I59" s="12" t="str">
        <f t="shared" ref="I59:K60" si="16">I57</f>
        <v>default</v>
      </c>
      <c r="J59" s="12" t="str">
        <f t="shared" si="16"/>
        <v>default</v>
      </c>
      <c r="K59" s="12" t="str">
        <f t="shared" si="16"/>
        <v>default</v>
      </c>
      <c r="L59" s="12" t="s">
        <v>54</v>
      </c>
      <c r="M59" s="104"/>
      <c r="N59" s="104"/>
      <c r="O59" s="104"/>
      <c r="P59" s="104"/>
      <c r="Q59" s="104"/>
      <c r="R59" s="104"/>
      <c r="S59" s="104"/>
      <c r="T59" s="104"/>
      <c r="U59" s="104"/>
      <c r="V59" s="104"/>
    </row>
    <row r="60" spans="1:22" x14ac:dyDescent="0.25">
      <c r="A60" s="14" t="s">
        <v>60</v>
      </c>
      <c r="B60" s="11" t="s">
        <v>17</v>
      </c>
      <c r="C60" s="12" t="str">
        <f>C58</f>
        <v>default</v>
      </c>
      <c r="D60" s="12" t="s">
        <v>54</v>
      </c>
      <c r="E60" s="12" t="s">
        <v>54</v>
      </c>
      <c r="F60" s="12" t="s">
        <v>54</v>
      </c>
      <c r="G60" s="12" t="str">
        <f>G58</f>
        <v>default</v>
      </c>
      <c r="H60" s="104"/>
      <c r="I60" s="12" t="str">
        <f t="shared" si="16"/>
        <v>default</v>
      </c>
      <c r="J60" s="12" t="str">
        <f t="shared" si="16"/>
        <v>default</v>
      </c>
      <c r="K60" s="12" t="str">
        <f t="shared" si="16"/>
        <v>default</v>
      </c>
      <c r="L60" s="12" t="s">
        <v>54</v>
      </c>
      <c r="M60" s="104"/>
      <c r="N60" s="104"/>
      <c r="O60" s="104"/>
      <c r="P60" s="104"/>
      <c r="Q60" s="104"/>
      <c r="R60" s="104"/>
      <c r="S60" s="104"/>
      <c r="T60" s="104"/>
      <c r="U60" s="104"/>
      <c r="V60" s="104"/>
    </row>
    <row r="61" spans="1:22" x14ac:dyDescent="0.25">
      <c r="A61" s="14" t="s">
        <v>60</v>
      </c>
      <c r="B61" s="11" t="s">
        <v>18</v>
      </c>
      <c r="C61" s="12" t="str">
        <f>C58</f>
        <v>default</v>
      </c>
      <c r="D61" s="12" t="s">
        <v>54</v>
      </c>
      <c r="E61" s="12" t="s">
        <v>54</v>
      </c>
      <c r="F61" s="12" t="s">
        <v>54</v>
      </c>
      <c r="G61" s="12" t="str">
        <f>G58</f>
        <v>default</v>
      </c>
      <c r="H61" s="104"/>
      <c r="I61" s="12" t="str">
        <f t="shared" ref="I61:K62" si="17">I58</f>
        <v>default</v>
      </c>
      <c r="J61" s="12" t="str">
        <f t="shared" si="17"/>
        <v>default</v>
      </c>
      <c r="K61" s="12" t="str">
        <f t="shared" si="17"/>
        <v>default</v>
      </c>
      <c r="L61" s="12" t="s">
        <v>54</v>
      </c>
      <c r="M61" s="104"/>
      <c r="N61" s="104"/>
      <c r="O61" s="104"/>
      <c r="P61" s="104"/>
      <c r="Q61" s="104"/>
      <c r="R61" s="104"/>
      <c r="S61" s="104"/>
      <c r="T61" s="104"/>
      <c r="U61" s="104"/>
      <c r="V61" s="104"/>
    </row>
    <row r="62" spans="1:22" x14ac:dyDescent="0.25">
      <c r="A62" s="14" t="s">
        <v>60</v>
      </c>
      <c r="B62" s="11" t="s">
        <v>19</v>
      </c>
      <c r="C62" s="12" t="str">
        <f>C59</f>
        <v>default</v>
      </c>
      <c r="D62" s="12" t="s">
        <v>54</v>
      </c>
      <c r="E62" s="12" t="s">
        <v>54</v>
      </c>
      <c r="F62" s="12" t="s">
        <v>54</v>
      </c>
      <c r="G62" s="12" t="str">
        <f>G59</f>
        <v>default</v>
      </c>
      <c r="H62" s="104"/>
      <c r="I62" s="12" t="str">
        <f t="shared" si="17"/>
        <v>default</v>
      </c>
      <c r="J62" s="12" t="str">
        <f t="shared" si="17"/>
        <v>default</v>
      </c>
      <c r="K62" s="12" t="str">
        <f t="shared" si="17"/>
        <v>default</v>
      </c>
      <c r="L62" s="12" t="s">
        <v>54</v>
      </c>
      <c r="M62" s="104"/>
      <c r="N62" s="104"/>
      <c r="O62" s="104"/>
      <c r="P62" s="104"/>
      <c r="Q62" s="104"/>
      <c r="R62" s="104"/>
      <c r="S62" s="104"/>
      <c r="T62" s="104"/>
      <c r="U62" s="104"/>
      <c r="V62" s="104"/>
    </row>
    <row r="63" spans="1:22" x14ac:dyDescent="0.25">
      <c r="A63" s="14" t="s">
        <v>60</v>
      </c>
      <c r="B63" s="11" t="s">
        <v>14</v>
      </c>
      <c r="C63" s="12" t="str">
        <f>C54</f>
        <v>default</v>
      </c>
      <c r="D63" s="12" t="s">
        <v>54</v>
      </c>
      <c r="E63" s="12" t="s">
        <v>54</v>
      </c>
      <c r="F63" s="12" t="s">
        <v>54</v>
      </c>
      <c r="G63" s="12" t="str">
        <f>G54</f>
        <v>default</v>
      </c>
      <c r="H63" s="104"/>
      <c r="I63" s="12" t="str">
        <f>I54</f>
        <v>default</v>
      </c>
      <c r="J63" s="12" t="str">
        <f>J54</f>
        <v>default</v>
      </c>
      <c r="K63" s="12" t="str">
        <f>K59</f>
        <v>default</v>
      </c>
      <c r="L63" s="104"/>
      <c r="M63" s="12" t="s">
        <v>54</v>
      </c>
      <c r="N63" s="12" t="s">
        <v>54</v>
      </c>
      <c r="O63" s="104"/>
      <c r="P63" s="104"/>
      <c r="Q63" s="104"/>
      <c r="R63" s="104"/>
      <c r="S63" s="104"/>
      <c r="T63" s="104"/>
      <c r="U63" s="104"/>
      <c r="V63" s="104"/>
    </row>
    <row r="64" spans="1:22" x14ac:dyDescent="0.25">
      <c r="A64" s="14" t="s">
        <v>60</v>
      </c>
      <c r="B64" s="11" t="s">
        <v>25</v>
      </c>
      <c r="C64" s="12" t="str">
        <f>C59</f>
        <v>default</v>
      </c>
      <c r="D64" s="104"/>
      <c r="E64" s="12" t="s">
        <v>54</v>
      </c>
      <c r="F64" s="12" t="s">
        <v>54</v>
      </c>
      <c r="G64" s="12" t="str">
        <f>G59</f>
        <v>default</v>
      </c>
      <c r="H64" s="104"/>
      <c r="I64" s="104"/>
      <c r="J64" s="12" t="str">
        <f>J59</f>
        <v>default</v>
      </c>
      <c r="K64" s="12" t="str">
        <f>K63</f>
        <v>default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</row>
    <row r="65" spans="1:22" x14ac:dyDescent="0.25">
      <c r="A65" s="14" t="s">
        <v>60</v>
      </c>
      <c r="B65" s="11" t="s">
        <v>9</v>
      </c>
      <c r="C65" s="12" t="str">
        <f>C63</f>
        <v>default</v>
      </c>
      <c r="D65" s="104"/>
      <c r="E65" s="15" t="s">
        <v>61</v>
      </c>
      <c r="F65" s="12" t="s">
        <v>54</v>
      </c>
      <c r="G65" s="12" t="str">
        <f>G63</f>
        <v>default</v>
      </c>
      <c r="H65" s="104"/>
      <c r="I65" s="104"/>
      <c r="J65" s="104"/>
      <c r="K65" s="12" t="str">
        <f>K64</f>
        <v>default</v>
      </c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</row>
    <row r="66" spans="1:22" x14ac:dyDescent="0.25">
      <c r="A66" s="14" t="s">
        <v>60</v>
      </c>
      <c r="B66" s="11" t="s">
        <v>10</v>
      </c>
      <c r="C66" s="12" t="str">
        <f>C64</f>
        <v>default</v>
      </c>
      <c r="D66" s="104"/>
      <c r="E66" s="15" t="s">
        <v>61</v>
      </c>
      <c r="F66" s="12" t="s">
        <v>54</v>
      </c>
      <c r="G66" s="12" t="str">
        <f>G64</f>
        <v>default</v>
      </c>
      <c r="H66" s="104"/>
      <c r="I66" s="104"/>
      <c r="J66" s="104"/>
      <c r="K66" s="12" t="str">
        <f>K65</f>
        <v>default</v>
      </c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</row>
    <row r="67" spans="1:22" x14ac:dyDescent="0.25">
      <c r="A67" s="14" t="s">
        <v>60</v>
      </c>
      <c r="B67" s="11" t="s">
        <v>7</v>
      </c>
      <c r="C67" s="12" t="str">
        <f>C65</f>
        <v>default</v>
      </c>
      <c r="D67" s="104"/>
      <c r="E67" s="15" t="s">
        <v>61</v>
      </c>
      <c r="F67" s="12" t="s">
        <v>54</v>
      </c>
      <c r="G67" s="12" t="str">
        <f>G65</f>
        <v>default</v>
      </c>
      <c r="H67" s="104"/>
      <c r="I67" s="104"/>
      <c r="J67" s="104"/>
      <c r="K67" s="12" t="str">
        <f>K66</f>
        <v>default</v>
      </c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</row>
    <row r="68" spans="1:22" x14ac:dyDescent="0.25">
      <c r="A68" s="14" t="s">
        <v>60</v>
      </c>
      <c r="B68" s="11" t="s">
        <v>11</v>
      </c>
      <c r="C68" s="12" t="str">
        <f>C66</f>
        <v>default</v>
      </c>
      <c r="D68" s="104"/>
      <c r="E68" s="12" t="s">
        <v>54</v>
      </c>
      <c r="F68" s="12" t="s">
        <v>54</v>
      </c>
      <c r="G68" s="12" t="s">
        <v>54</v>
      </c>
      <c r="H68" s="104"/>
      <c r="I68" s="104"/>
      <c r="J68" s="104"/>
      <c r="K68" s="12" t="s">
        <v>54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</row>
    <row r="69" spans="1:22" x14ac:dyDescent="0.25">
      <c r="A69" s="14" t="s">
        <v>60</v>
      </c>
      <c r="B69" s="11" t="s">
        <v>12</v>
      </c>
      <c r="C69" s="12" t="str">
        <f>C66</f>
        <v>default</v>
      </c>
      <c r="D69" s="104"/>
      <c r="E69" s="15" t="s">
        <v>61</v>
      </c>
      <c r="F69" s="12" t="s">
        <v>54</v>
      </c>
      <c r="G69" s="12" t="str">
        <f>G66</f>
        <v>default</v>
      </c>
      <c r="H69" s="104"/>
      <c r="I69" s="104"/>
      <c r="J69" s="104"/>
      <c r="K69" s="12" t="str">
        <f>K67</f>
        <v>default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</row>
    <row r="70" spans="1:22" x14ac:dyDescent="0.25">
      <c r="A70" s="14" t="s">
        <v>60</v>
      </c>
      <c r="B70" s="11" t="s">
        <v>13</v>
      </c>
      <c r="C70" s="12" t="str">
        <f>C67</f>
        <v>default</v>
      </c>
      <c r="D70" s="104"/>
      <c r="E70" s="15" t="s">
        <v>61</v>
      </c>
      <c r="F70" s="12" t="s">
        <v>54</v>
      </c>
      <c r="G70" s="12" t="str">
        <f>G67</f>
        <v>default</v>
      </c>
      <c r="H70" s="104"/>
      <c r="I70" s="104"/>
      <c r="J70" s="104"/>
      <c r="K70" s="12" t="str">
        <f>K69</f>
        <v>default</v>
      </c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</row>
    <row r="71" spans="1:22" x14ac:dyDescent="0.25">
      <c r="A71" s="14" t="s">
        <v>62</v>
      </c>
      <c r="B71" s="11" t="s">
        <v>27</v>
      </c>
      <c r="C71" s="12" t="str">
        <f>C87</f>
        <v>default</v>
      </c>
      <c r="D71" s="104"/>
      <c r="E71" s="15" t="s">
        <v>61</v>
      </c>
      <c r="F71" s="12" t="s">
        <v>54</v>
      </c>
      <c r="G71" s="12" t="str">
        <f>G87</f>
        <v>default</v>
      </c>
      <c r="H71" s="12" t="s">
        <v>54</v>
      </c>
      <c r="I71" s="104"/>
      <c r="J71" s="12" t="str">
        <f>J87</f>
        <v>default</v>
      </c>
      <c r="K71" s="1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</row>
    <row r="72" spans="1:22" x14ac:dyDescent="0.25">
      <c r="A72" s="14" t="str">
        <f t="shared" ref="A72:A93" si="18">A71</f>
        <v>BASE_OVN</v>
      </c>
      <c r="B72" s="11" t="s">
        <v>28</v>
      </c>
      <c r="C72" s="12" t="str">
        <f t="shared" ref="C72:C77" si="19">C71</f>
        <v>default</v>
      </c>
      <c r="D72" s="104"/>
      <c r="E72" s="15" t="s">
        <v>61</v>
      </c>
      <c r="F72" s="12" t="s">
        <v>54</v>
      </c>
      <c r="G72" s="12" t="str">
        <f t="shared" ref="G72:G77" si="20">G71</f>
        <v>default</v>
      </c>
      <c r="H72" s="12" t="s">
        <v>54</v>
      </c>
      <c r="I72" s="104"/>
      <c r="J72" s="12" t="str">
        <f t="shared" ref="J72:J77" si="21">J71</f>
        <v>default</v>
      </c>
      <c r="K72" s="1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</row>
    <row r="73" spans="1:22" x14ac:dyDescent="0.25">
      <c r="A73" s="14" t="str">
        <f t="shared" si="18"/>
        <v>BASE_OVN</v>
      </c>
      <c r="B73" s="11" t="s">
        <v>29</v>
      </c>
      <c r="C73" s="12" t="str">
        <f t="shared" si="19"/>
        <v>default</v>
      </c>
      <c r="D73" s="104"/>
      <c r="E73" s="15" t="s">
        <v>61</v>
      </c>
      <c r="F73" s="12" t="s">
        <v>54</v>
      </c>
      <c r="G73" s="12" t="str">
        <f t="shared" si="20"/>
        <v>default</v>
      </c>
      <c r="H73" s="12" t="s">
        <v>54</v>
      </c>
      <c r="I73" s="104"/>
      <c r="J73" s="12" t="str">
        <f t="shared" si="21"/>
        <v>default</v>
      </c>
      <c r="K73" s="1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</row>
    <row r="74" spans="1:22" x14ac:dyDescent="0.25">
      <c r="A74" s="14" t="str">
        <f t="shared" si="18"/>
        <v>BASE_OVN</v>
      </c>
      <c r="B74" s="11" t="s">
        <v>55</v>
      </c>
      <c r="C74" s="12" t="str">
        <f t="shared" si="19"/>
        <v>default</v>
      </c>
      <c r="D74" s="12" t="s">
        <v>54</v>
      </c>
      <c r="E74" s="12" t="s">
        <v>54</v>
      </c>
      <c r="F74" s="12" t="s">
        <v>54</v>
      </c>
      <c r="G74" s="12" t="str">
        <f t="shared" si="20"/>
        <v>default</v>
      </c>
      <c r="H74" s="104"/>
      <c r="I74" s="12" t="s">
        <v>54</v>
      </c>
      <c r="J74" s="12" t="str">
        <f t="shared" si="21"/>
        <v>default</v>
      </c>
      <c r="K74" s="12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</row>
    <row r="75" spans="1:22" x14ac:dyDescent="0.25">
      <c r="A75" s="14" t="str">
        <f t="shared" si="18"/>
        <v>BASE_OVN</v>
      </c>
      <c r="B75" s="11" t="s">
        <v>56</v>
      </c>
      <c r="C75" s="12" t="str">
        <f t="shared" si="19"/>
        <v>default</v>
      </c>
      <c r="D75" s="12" t="s">
        <v>54</v>
      </c>
      <c r="E75" s="12" t="s">
        <v>54</v>
      </c>
      <c r="F75" s="12" t="s">
        <v>54</v>
      </c>
      <c r="G75" s="12" t="str">
        <f t="shared" si="20"/>
        <v>default</v>
      </c>
      <c r="H75" s="104"/>
      <c r="I75" s="12" t="str">
        <f>I74</f>
        <v>default</v>
      </c>
      <c r="J75" s="12" t="str">
        <f t="shared" si="21"/>
        <v>default</v>
      </c>
      <c r="K75" s="12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</row>
    <row r="76" spans="1:22" x14ac:dyDescent="0.25">
      <c r="A76" s="14" t="str">
        <f t="shared" si="18"/>
        <v>BASE_OVN</v>
      </c>
      <c r="B76" s="11" t="s">
        <v>57</v>
      </c>
      <c r="C76" s="12" t="str">
        <f t="shared" si="19"/>
        <v>default</v>
      </c>
      <c r="D76" s="12" t="s">
        <v>54</v>
      </c>
      <c r="E76" s="12" t="s">
        <v>54</v>
      </c>
      <c r="F76" s="12" t="s">
        <v>54</v>
      </c>
      <c r="G76" s="12" t="str">
        <f t="shared" si="20"/>
        <v>default</v>
      </c>
      <c r="H76" s="104"/>
      <c r="I76" s="12" t="str">
        <f>I75</f>
        <v>default</v>
      </c>
      <c r="J76" s="12" t="str">
        <f t="shared" si="21"/>
        <v>default</v>
      </c>
      <c r="K76" s="1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</row>
    <row r="77" spans="1:22" x14ac:dyDescent="0.25">
      <c r="A77" s="14" t="str">
        <f t="shared" si="18"/>
        <v>BASE_OVN</v>
      </c>
      <c r="B77" s="11" t="s">
        <v>58</v>
      </c>
      <c r="C77" s="12" t="str">
        <f t="shared" si="19"/>
        <v>default</v>
      </c>
      <c r="D77" s="12" t="s">
        <v>54</v>
      </c>
      <c r="E77" s="12" t="s">
        <v>54</v>
      </c>
      <c r="F77" s="12" t="s">
        <v>54</v>
      </c>
      <c r="G77" s="12" t="str">
        <f t="shared" si="20"/>
        <v>default</v>
      </c>
      <c r="H77" s="104"/>
      <c r="I77" s="12" t="str">
        <f>I76</f>
        <v>default</v>
      </c>
      <c r="J77" s="12" t="str">
        <f t="shared" si="21"/>
        <v>default</v>
      </c>
      <c r="K77" s="1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</row>
    <row r="78" spans="1:22" x14ac:dyDescent="0.25">
      <c r="A78" s="14" t="str">
        <f t="shared" si="18"/>
        <v>BASE_OVN</v>
      </c>
      <c r="B78" s="11" t="s">
        <v>22</v>
      </c>
      <c r="C78" s="12" t="s">
        <v>54</v>
      </c>
      <c r="D78" s="12" t="s">
        <v>54</v>
      </c>
      <c r="E78" s="12" t="s">
        <v>54</v>
      </c>
      <c r="F78" s="12" t="s">
        <v>54</v>
      </c>
      <c r="G78" s="12" t="s">
        <v>54</v>
      </c>
      <c r="H78" s="104"/>
      <c r="I78" s="12" t="s">
        <v>54</v>
      </c>
      <c r="J78" s="12" t="s">
        <v>54</v>
      </c>
      <c r="K78" s="12"/>
      <c r="L78" s="12" t="s">
        <v>54</v>
      </c>
      <c r="M78" s="12" t="s">
        <v>54</v>
      </c>
      <c r="N78" s="12" t="s">
        <v>54</v>
      </c>
      <c r="O78" s="104"/>
      <c r="P78" s="104"/>
      <c r="Q78" s="104"/>
      <c r="R78" s="104"/>
      <c r="S78" s="104"/>
      <c r="T78" s="104"/>
      <c r="U78" s="104"/>
      <c r="V78" s="104"/>
    </row>
    <row r="79" spans="1:22" x14ac:dyDescent="0.25">
      <c r="A79" s="14" t="str">
        <f t="shared" si="18"/>
        <v>BASE_OVN</v>
      </c>
      <c r="B79" s="11" t="s">
        <v>23</v>
      </c>
      <c r="C79" s="12" t="s">
        <v>54</v>
      </c>
      <c r="D79" s="12" t="s">
        <v>54</v>
      </c>
      <c r="E79" s="12" t="s">
        <v>54</v>
      </c>
      <c r="F79" s="12" t="s">
        <v>54</v>
      </c>
      <c r="G79" s="12" t="str">
        <f>G78</f>
        <v>default</v>
      </c>
      <c r="H79" s="104"/>
      <c r="I79" s="12" t="str">
        <f t="shared" ref="I79:J81" si="22">I78</f>
        <v>default</v>
      </c>
      <c r="J79" s="12" t="str">
        <f t="shared" si="22"/>
        <v>default</v>
      </c>
      <c r="K79" s="12"/>
      <c r="L79" s="104"/>
      <c r="M79" s="12" t="s">
        <v>54</v>
      </c>
      <c r="N79" s="12" t="str">
        <f>N78</f>
        <v>default</v>
      </c>
      <c r="O79" s="104"/>
      <c r="P79" s="104"/>
      <c r="Q79" s="104"/>
      <c r="R79" s="104"/>
      <c r="S79" s="104"/>
      <c r="T79" s="104"/>
      <c r="U79" s="104"/>
      <c r="V79" s="104"/>
    </row>
    <row r="80" spans="1:22" x14ac:dyDescent="0.25">
      <c r="A80" s="14" t="str">
        <f t="shared" si="18"/>
        <v>BASE_OVN</v>
      </c>
      <c r="B80" s="11" t="s">
        <v>20</v>
      </c>
      <c r="C80" s="12" t="str">
        <f>C79</f>
        <v>default</v>
      </c>
      <c r="D80" s="12" t="s">
        <v>54</v>
      </c>
      <c r="E80" s="12" t="s">
        <v>54</v>
      </c>
      <c r="F80" s="12" t="s">
        <v>54</v>
      </c>
      <c r="G80" s="12" t="str">
        <f>G79</f>
        <v>default</v>
      </c>
      <c r="H80" s="104"/>
      <c r="I80" s="12" t="str">
        <f t="shared" si="22"/>
        <v>default</v>
      </c>
      <c r="J80" s="12" t="str">
        <f t="shared" si="22"/>
        <v>default</v>
      </c>
      <c r="K80" s="12"/>
      <c r="L80" s="12" t="s">
        <v>54</v>
      </c>
      <c r="M80" s="104"/>
      <c r="N80" s="104"/>
      <c r="O80" s="104"/>
      <c r="P80" s="104"/>
      <c r="Q80" s="104"/>
      <c r="R80" s="104"/>
      <c r="S80" s="104"/>
      <c r="T80" s="104"/>
      <c r="U80" s="104"/>
      <c r="V80" s="104"/>
    </row>
    <row r="81" spans="1:22" x14ac:dyDescent="0.25">
      <c r="A81" s="14" t="str">
        <f t="shared" si="18"/>
        <v>BASE_OVN</v>
      </c>
      <c r="B81" s="11" t="s">
        <v>21</v>
      </c>
      <c r="C81" s="12" t="str">
        <f>C80</f>
        <v>default</v>
      </c>
      <c r="D81" s="12" t="s">
        <v>54</v>
      </c>
      <c r="E81" s="12" t="s">
        <v>54</v>
      </c>
      <c r="F81" s="12" t="s">
        <v>54</v>
      </c>
      <c r="G81" s="12" t="str">
        <f>G80</f>
        <v>default</v>
      </c>
      <c r="H81" s="104"/>
      <c r="I81" s="12" t="str">
        <f t="shared" si="22"/>
        <v>default</v>
      </c>
      <c r="J81" s="12" t="str">
        <f t="shared" si="22"/>
        <v>default</v>
      </c>
      <c r="K81" s="12"/>
      <c r="L81" s="12" t="s">
        <v>54</v>
      </c>
      <c r="M81" s="104"/>
      <c r="N81" s="104"/>
      <c r="O81" s="104"/>
      <c r="P81" s="104"/>
      <c r="Q81" s="104"/>
      <c r="R81" s="104"/>
      <c r="S81" s="104"/>
      <c r="T81" s="104"/>
      <c r="U81" s="104"/>
      <c r="V81" s="104"/>
    </row>
    <row r="82" spans="1:22" x14ac:dyDescent="0.25">
      <c r="A82" s="14" t="str">
        <f t="shared" si="18"/>
        <v>BASE_OVN</v>
      </c>
      <c r="B82" s="11" t="s">
        <v>16</v>
      </c>
      <c r="C82" s="12" t="str">
        <f>C80</f>
        <v>default</v>
      </c>
      <c r="D82" s="12" t="s">
        <v>54</v>
      </c>
      <c r="E82" s="12" t="s">
        <v>54</v>
      </c>
      <c r="F82" s="12" t="s">
        <v>54</v>
      </c>
      <c r="G82" s="12" t="str">
        <f>G80</f>
        <v>default</v>
      </c>
      <c r="H82" s="104"/>
      <c r="I82" s="12" t="str">
        <f>I80</f>
        <v>default</v>
      </c>
      <c r="J82" s="12" t="str">
        <f>J80</f>
        <v>default</v>
      </c>
      <c r="K82" s="12"/>
      <c r="L82" s="12" t="s">
        <v>54</v>
      </c>
      <c r="M82" s="104"/>
      <c r="N82" s="104"/>
      <c r="O82" s="104"/>
      <c r="P82" s="104"/>
      <c r="Q82" s="104"/>
      <c r="R82" s="104"/>
      <c r="S82" s="104"/>
      <c r="T82" s="104"/>
      <c r="U82" s="104"/>
      <c r="V82" s="104"/>
    </row>
    <row r="83" spans="1:22" x14ac:dyDescent="0.25">
      <c r="A83" s="14" t="str">
        <f t="shared" si="18"/>
        <v>BASE_OVN</v>
      </c>
      <c r="B83" s="11" t="s">
        <v>17</v>
      </c>
      <c r="C83" s="12" t="str">
        <f>C81</f>
        <v>default</v>
      </c>
      <c r="D83" s="12" t="s">
        <v>54</v>
      </c>
      <c r="E83" s="12" t="s">
        <v>54</v>
      </c>
      <c r="F83" s="12" t="s">
        <v>54</v>
      </c>
      <c r="G83" s="12" t="str">
        <f>G81</f>
        <v>default</v>
      </c>
      <c r="H83" s="104"/>
      <c r="I83" s="12" t="str">
        <f>I81</f>
        <v>default</v>
      </c>
      <c r="J83" s="12" t="str">
        <f>J81</f>
        <v>default</v>
      </c>
      <c r="K83" s="12"/>
      <c r="L83" s="12" t="s">
        <v>54</v>
      </c>
      <c r="M83" s="104"/>
      <c r="N83" s="104"/>
      <c r="O83" s="104"/>
      <c r="P83" s="104"/>
      <c r="Q83" s="104"/>
      <c r="R83" s="104"/>
      <c r="S83" s="104"/>
      <c r="T83" s="104"/>
      <c r="U83" s="104"/>
      <c r="V83" s="104"/>
    </row>
    <row r="84" spans="1:22" x14ac:dyDescent="0.25">
      <c r="A84" s="14" t="str">
        <f t="shared" si="18"/>
        <v>BASE_OVN</v>
      </c>
      <c r="B84" s="11" t="s">
        <v>18</v>
      </c>
      <c r="C84" s="12" t="str">
        <f>C81</f>
        <v>default</v>
      </c>
      <c r="D84" s="12" t="s">
        <v>54</v>
      </c>
      <c r="E84" s="12" t="s">
        <v>54</v>
      </c>
      <c r="F84" s="12" t="s">
        <v>54</v>
      </c>
      <c r="G84" s="12" t="str">
        <f>G81</f>
        <v>default</v>
      </c>
      <c r="H84" s="104"/>
      <c r="I84" s="12" t="str">
        <f>I81</f>
        <v>default</v>
      </c>
      <c r="J84" s="12" t="str">
        <f>J81</f>
        <v>default</v>
      </c>
      <c r="K84" s="12"/>
      <c r="L84" s="12" t="s">
        <v>54</v>
      </c>
      <c r="M84" s="104"/>
      <c r="N84" s="104"/>
      <c r="O84" s="104"/>
      <c r="P84" s="104"/>
      <c r="Q84" s="104"/>
      <c r="R84" s="104"/>
      <c r="S84" s="104"/>
      <c r="T84" s="104"/>
      <c r="U84" s="104"/>
      <c r="V84" s="104"/>
    </row>
    <row r="85" spans="1:22" x14ac:dyDescent="0.25">
      <c r="A85" s="14" t="str">
        <f t="shared" si="18"/>
        <v>BASE_OVN</v>
      </c>
      <c r="B85" s="11" t="s">
        <v>19</v>
      </c>
      <c r="C85" s="12" t="str">
        <f>C82</f>
        <v>default</v>
      </c>
      <c r="D85" s="12" t="s">
        <v>54</v>
      </c>
      <c r="E85" s="12" t="s">
        <v>54</v>
      </c>
      <c r="F85" s="12" t="s">
        <v>54</v>
      </c>
      <c r="G85" s="12" t="str">
        <f>G82</f>
        <v>default</v>
      </c>
      <c r="H85" s="104"/>
      <c r="I85" s="12" t="str">
        <f>I82</f>
        <v>default</v>
      </c>
      <c r="J85" s="12" t="str">
        <f>J82</f>
        <v>default</v>
      </c>
      <c r="K85" s="12"/>
      <c r="L85" s="12" t="s">
        <v>54</v>
      </c>
      <c r="M85" s="104"/>
      <c r="N85" s="104"/>
      <c r="O85" s="104"/>
      <c r="P85" s="104"/>
      <c r="Q85" s="104"/>
      <c r="R85" s="104"/>
      <c r="S85" s="104"/>
      <c r="T85" s="104"/>
      <c r="U85" s="104"/>
      <c r="V85" s="104"/>
    </row>
    <row r="86" spans="1:22" x14ac:dyDescent="0.25">
      <c r="A86" s="14" t="str">
        <f t="shared" si="18"/>
        <v>BASE_OVN</v>
      </c>
      <c r="B86" s="11" t="s">
        <v>14</v>
      </c>
      <c r="C86" s="12" t="str">
        <f>C77</f>
        <v>default</v>
      </c>
      <c r="D86" s="12" t="s">
        <v>54</v>
      </c>
      <c r="E86" s="12" t="s">
        <v>54</v>
      </c>
      <c r="F86" s="12" t="s">
        <v>54</v>
      </c>
      <c r="G86" s="12" t="str">
        <f>G77</f>
        <v>default</v>
      </c>
      <c r="H86" s="104"/>
      <c r="I86" s="12" t="str">
        <f>I77</f>
        <v>default</v>
      </c>
      <c r="J86" s="12" t="str">
        <f>J77</f>
        <v>default</v>
      </c>
      <c r="K86" s="12"/>
      <c r="L86" s="104"/>
      <c r="M86" s="12" t="s">
        <v>54</v>
      </c>
      <c r="N86" s="12" t="s">
        <v>54</v>
      </c>
      <c r="O86" s="104"/>
      <c r="P86" s="104"/>
      <c r="Q86" s="104"/>
      <c r="R86" s="104"/>
      <c r="S86" s="104"/>
      <c r="T86" s="104"/>
      <c r="U86" s="104"/>
      <c r="V86" s="104"/>
    </row>
    <row r="87" spans="1:22" x14ac:dyDescent="0.25">
      <c r="A87" s="14" t="str">
        <f t="shared" si="18"/>
        <v>BASE_OVN</v>
      </c>
      <c r="B87" s="11" t="s">
        <v>25</v>
      </c>
      <c r="C87" s="12" t="str">
        <f>C82</f>
        <v>default</v>
      </c>
      <c r="D87" s="104"/>
      <c r="E87" s="12" t="s">
        <v>54</v>
      </c>
      <c r="F87" s="12" t="s">
        <v>54</v>
      </c>
      <c r="G87" s="12" t="str">
        <f>G82</f>
        <v>default</v>
      </c>
      <c r="H87" s="104"/>
      <c r="I87" s="104"/>
      <c r="J87" s="12" t="str">
        <f>J82</f>
        <v>default</v>
      </c>
      <c r="K87" s="12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</row>
    <row r="88" spans="1:22" x14ac:dyDescent="0.25">
      <c r="A88" s="14" t="str">
        <f t="shared" si="18"/>
        <v>BASE_OVN</v>
      </c>
      <c r="B88" s="11" t="s">
        <v>9</v>
      </c>
      <c r="C88" s="12" t="str">
        <f>C86</f>
        <v>default</v>
      </c>
      <c r="D88" s="104"/>
      <c r="E88" s="15" t="s">
        <v>61</v>
      </c>
      <c r="F88" s="12" t="s">
        <v>54</v>
      </c>
      <c r="G88" s="12" t="str">
        <f>G86</f>
        <v>default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</row>
    <row r="89" spans="1:22" x14ac:dyDescent="0.25">
      <c r="A89" s="14" t="str">
        <f t="shared" si="18"/>
        <v>BASE_OVN</v>
      </c>
      <c r="B89" s="11" t="s">
        <v>10</v>
      </c>
      <c r="C89" s="12" t="str">
        <f>C87</f>
        <v>default</v>
      </c>
      <c r="D89" s="104"/>
      <c r="E89" s="15" t="s">
        <v>61</v>
      </c>
      <c r="F89" s="12" t="s">
        <v>54</v>
      </c>
      <c r="G89" s="12" t="str">
        <f>G87</f>
        <v>default</v>
      </c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</row>
    <row r="90" spans="1:22" x14ac:dyDescent="0.25">
      <c r="A90" s="14" t="str">
        <f t="shared" si="18"/>
        <v>BASE_OVN</v>
      </c>
      <c r="B90" s="11" t="s">
        <v>7</v>
      </c>
      <c r="C90" s="12" t="str">
        <f>C88</f>
        <v>default</v>
      </c>
      <c r="D90" s="104"/>
      <c r="E90" s="15" t="s">
        <v>61</v>
      </c>
      <c r="F90" s="12" t="s">
        <v>54</v>
      </c>
      <c r="G90" s="12" t="str">
        <f>G88</f>
        <v>default</v>
      </c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</row>
    <row r="91" spans="1:22" x14ac:dyDescent="0.25">
      <c r="A91" s="14" t="str">
        <f t="shared" si="18"/>
        <v>BASE_OVN</v>
      </c>
      <c r="B91" s="11" t="s">
        <v>11</v>
      </c>
      <c r="C91" s="12" t="str">
        <f>C89</f>
        <v>default</v>
      </c>
      <c r="D91" s="104"/>
      <c r="E91" s="12" t="s">
        <v>54</v>
      </c>
      <c r="F91" s="12" t="s">
        <v>54</v>
      </c>
      <c r="G91" s="12" t="s">
        <v>54</v>
      </c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 spans="1:22" x14ac:dyDescent="0.25">
      <c r="A92" s="14" t="str">
        <f t="shared" si="18"/>
        <v>BASE_OVN</v>
      </c>
      <c r="B92" s="11" t="s">
        <v>12</v>
      </c>
      <c r="C92" s="12" t="str">
        <f>C89</f>
        <v>default</v>
      </c>
      <c r="D92" s="104"/>
      <c r="E92" s="15" t="s">
        <v>61</v>
      </c>
      <c r="F92" s="12" t="s">
        <v>54</v>
      </c>
      <c r="G92" s="12" t="str">
        <f>G89</f>
        <v>default</v>
      </c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 spans="1:22" x14ac:dyDescent="0.25">
      <c r="A93" s="14" t="str">
        <f t="shared" si="18"/>
        <v>BASE_OVN</v>
      </c>
      <c r="B93" s="11" t="s">
        <v>13</v>
      </c>
      <c r="C93" s="12" t="str">
        <f>C90</f>
        <v>default</v>
      </c>
      <c r="D93" s="104"/>
      <c r="E93" s="15" t="s">
        <v>61</v>
      </c>
      <c r="F93" s="12" t="s">
        <v>54</v>
      </c>
      <c r="G93" s="12" t="str">
        <f>G90</f>
        <v>default</v>
      </c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 spans="1:22" x14ac:dyDescent="0.25">
      <c r="A94" s="16" t="s">
        <v>63</v>
      </c>
      <c r="B94" s="11" t="s">
        <v>27</v>
      </c>
      <c r="C94" s="12" t="str">
        <f>C110</f>
        <v>default</v>
      </c>
      <c r="D94" s="104"/>
      <c r="E94" s="17" t="s">
        <v>64</v>
      </c>
      <c r="F94" s="12" t="s">
        <v>54</v>
      </c>
      <c r="G94" s="12" t="str">
        <f>G110</f>
        <v>default</v>
      </c>
      <c r="H94" s="12" t="s">
        <v>54</v>
      </c>
      <c r="I94" s="104"/>
      <c r="J94" s="12" t="str">
        <f>J110</f>
        <v>default</v>
      </c>
      <c r="K94" s="12" t="s">
        <v>54</v>
      </c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 spans="1:22" x14ac:dyDescent="0.25">
      <c r="A95" s="16" t="str">
        <f t="shared" ref="A95:A108" si="23">A94</f>
        <v>LOW</v>
      </c>
      <c r="B95" s="11" t="s">
        <v>28</v>
      </c>
      <c r="C95" s="12" t="str">
        <f t="shared" ref="C95:C100" si="24">C94</f>
        <v>default</v>
      </c>
      <c r="D95" s="104"/>
      <c r="E95" s="17" t="s">
        <v>64</v>
      </c>
      <c r="F95" s="12" t="s">
        <v>54</v>
      </c>
      <c r="G95" s="12" t="str">
        <f t="shared" ref="G95:G100" si="25">G94</f>
        <v>default</v>
      </c>
      <c r="H95" s="12" t="s">
        <v>54</v>
      </c>
      <c r="I95" s="104"/>
      <c r="J95" s="12" t="str">
        <f t="shared" ref="J95:K100" si="26">J94</f>
        <v>default</v>
      </c>
      <c r="K95" s="12" t="str">
        <f t="shared" si="26"/>
        <v>default</v>
      </c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 spans="1:22" x14ac:dyDescent="0.25">
      <c r="A96" s="16" t="str">
        <f t="shared" si="23"/>
        <v>LOW</v>
      </c>
      <c r="B96" s="11" t="s">
        <v>29</v>
      </c>
      <c r="C96" s="12" t="str">
        <f t="shared" si="24"/>
        <v>default</v>
      </c>
      <c r="D96" s="104"/>
      <c r="E96" s="17" t="s">
        <v>64</v>
      </c>
      <c r="F96" s="12" t="s">
        <v>54</v>
      </c>
      <c r="G96" s="12" t="str">
        <f t="shared" si="25"/>
        <v>default</v>
      </c>
      <c r="H96" s="12" t="s">
        <v>54</v>
      </c>
      <c r="I96" s="104"/>
      <c r="J96" s="12" t="str">
        <f t="shared" si="26"/>
        <v>default</v>
      </c>
      <c r="K96" s="12" t="str">
        <f t="shared" si="26"/>
        <v>default</v>
      </c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 spans="1:22" x14ac:dyDescent="0.25">
      <c r="A97" s="16" t="str">
        <f t="shared" si="23"/>
        <v>LOW</v>
      </c>
      <c r="B97" s="11" t="s">
        <v>55</v>
      </c>
      <c r="C97" s="12" t="str">
        <f t="shared" si="24"/>
        <v>default</v>
      </c>
      <c r="D97" s="12" t="s">
        <v>54</v>
      </c>
      <c r="E97" s="12" t="s">
        <v>54</v>
      </c>
      <c r="F97" s="12" t="s">
        <v>54</v>
      </c>
      <c r="G97" s="12" t="str">
        <f t="shared" si="25"/>
        <v>default</v>
      </c>
      <c r="H97" s="104"/>
      <c r="I97" s="12" t="s">
        <v>54</v>
      </c>
      <c r="J97" s="12" t="str">
        <f t="shared" si="26"/>
        <v>default</v>
      </c>
      <c r="K97" s="12" t="str">
        <f t="shared" si="26"/>
        <v>default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spans="1:22" x14ac:dyDescent="0.25">
      <c r="A98" s="16" t="str">
        <f t="shared" si="23"/>
        <v>LOW</v>
      </c>
      <c r="B98" s="11" t="s">
        <v>56</v>
      </c>
      <c r="C98" s="12" t="str">
        <f t="shared" si="24"/>
        <v>default</v>
      </c>
      <c r="D98" s="12" t="s">
        <v>54</v>
      </c>
      <c r="E98" s="12" t="s">
        <v>54</v>
      </c>
      <c r="F98" s="12" t="s">
        <v>54</v>
      </c>
      <c r="G98" s="12" t="str">
        <f t="shared" si="25"/>
        <v>default</v>
      </c>
      <c r="H98" s="104"/>
      <c r="I98" s="12" t="str">
        <f>I97</f>
        <v>default</v>
      </c>
      <c r="J98" s="12" t="str">
        <f t="shared" si="26"/>
        <v>default</v>
      </c>
      <c r="K98" s="12" t="str">
        <f t="shared" si="26"/>
        <v>default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spans="1:22" x14ac:dyDescent="0.25">
      <c r="A99" s="16" t="str">
        <f t="shared" si="23"/>
        <v>LOW</v>
      </c>
      <c r="B99" s="11" t="s">
        <v>57</v>
      </c>
      <c r="C99" s="12" t="str">
        <f t="shared" si="24"/>
        <v>default</v>
      </c>
      <c r="D99" s="12" t="s">
        <v>54</v>
      </c>
      <c r="E99" s="12" t="s">
        <v>54</v>
      </c>
      <c r="F99" s="12" t="s">
        <v>54</v>
      </c>
      <c r="G99" s="12" t="str">
        <f t="shared" si="25"/>
        <v>default</v>
      </c>
      <c r="H99" s="104"/>
      <c r="I99" s="12" t="str">
        <f>I98</f>
        <v>default</v>
      </c>
      <c r="J99" s="12" t="str">
        <f t="shared" si="26"/>
        <v>default</v>
      </c>
      <c r="K99" s="12" t="str">
        <f t="shared" si="26"/>
        <v>default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spans="1:22" x14ac:dyDescent="0.25">
      <c r="A100" s="16" t="str">
        <f t="shared" si="23"/>
        <v>LOW</v>
      </c>
      <c r="B100" s="11" t="s">
        <v>58</v>
      </c>
      <c r="C100" s="12" t="str">
        <f t="shared" si="24"/>
        <v>default</v>
      </c>
      <c r="D100" s="12" t="s">
        <v>54</v>
      </c>
      <c r="E100" s="12" t="s">
        <v>54</v>
      </c>
      <c r="F100" s="12" t="s">
        <v>54</v>
      </c>
      <c r="G100" s="12" t="str">
        <f t="shared" si="25"/>
        <v>default</v>
      </c>
      <c r="H100" s="104"/>
      <c r="I100" s="12" t="str">
        <f>I99</f>
        <v>default</v>
      </c>
      <c r="J100" s="12" t="str">
        <f t="shared" si="26"/>
        <v>default</v>
      </c>
      <c r="K100" s="12" t="str">
        <f t="shared" si="26"/>
        <v>default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spans="1:22" x14ac:dyDescent="0.25">
      <c r="A101" s="16" t="str">
        <f t="shared" si="23"/>
        <v>LOW</v>
      </c>
      <c r="B101" s="11" t="s">
        <v>22</v>
      </c>
      <c r="C101" s="12" t="s">
        <v>54</v>
      </c>
      <c r="D101" s="12" t="s">
        <v>54</v>
      </c>
      <c r="E101" s="12" t="s">
        <v>54</v>
      </c>
      <c r="F101" s="12" t="s">
        <v>54</v>
      </c>
      <c r="G101" s="12" t="s">
        <v>54</v>
      </c>
      <c r="H101" s="104"/>
      <c r="I101" s="12" t="s">
        <v>54</v>
      </c>
      <c r="J101" s="12" t="s">
        <v>54</v>
      </c>
      <c r="K101" s="12" t="str">
        <f>K100</f>
        <v>default</v>
      </c>
      <c r="L101" s="12" t="s">
        <v>54</v>
      </c>
      <c r="M101" s="12" t="s">
        <v>54</v>
      </c>
      <c r="N101" s="12" t="s">
        <v>54</v>
      </c>
      <c r="O101" s="104"/>
      <c r="P101" s="104"/>
      <c r="Q101" s="104"/>
      <c r="R101" s="104"/>
      <c r="S101" s="104"/>
      <c r="T101" s="104"/>
      <c r="U101" s="104"/>
      <c r="V101" s="104"/>
    </row>
    <row r="102" spans="1:22" x14ac:dyDescent="0.25">
      <c r="A102" s="16" t="str">
        <f t="shared" si="23"/>
        <v>LOW</v>
      </c>
      <c r="B102" s="11" t="s">
        <v>23</v>
      </c>
      <c r="C102" s="12" t="s">
        <v>54</v>
      </c>
      <c r="D102" s="12" t="s">
        <v>54</v>
      </c>
      <c r="E102" s="12" t="s">
        <v>54</v>
      </c>
      <c r="F102" s="12" t="s">
        <v>54</v>
      </c>
      <c r="G102" s="12" t="str">
        <f>G101</f>
        <v>default</v>
      </c>
      <c r="H102" s="104"/>
      <c r="I102" s="12" t="str">
        <f t="shared" ref="I102:J104" si="27">I101</f>
        <v>default</v>
      </c>
      <c r="J102" s="12" t="str">
        <f t="shared" si="27"/>
        <v>default</v>
      </c>
      <c r="K102" s="12" t="str">
        <f>K101</f>
        <v>default</v>
      </c>
      <c r="L102" s="104"/>
      <c r="M102" s="12" t="s">
        <v>54</v>
      </c>
      <c r="N102" s="12" t="str">
        <f>N101</f>
        <v>default</v>
      </c>
      <c r="O102" s="104"/>
      <c r="P102" s="104"/>
      <c r="Q102" s="104"/>
      <c r="R102" s="104"/>
      <c r="S102" s="104"/>
      <c r="T102" s="104"/>
      <c r="U102" s="104"/>
      <c r="V102" s="104"/>
    </row>
    <row r="103" spans="1:22" x14ac:dyDescent="0.25">
      <c r="A103" s="16" t="str">
        <f t="shared" si="23"/>
        <v>LOW</v>
      </c>
      <c r="B103" s="11" t="s">
        <v>20</v>
      </c>
      <c r="C103" s="12" t="str">
        <f>C102</f>
        <v>default</v>
      </c>
      <c r="D103" s="12" t="s">
        <v>54</v>
      </c>
      <c r="E103" s="12" t="s">
        <v>54</v>
      </c>
      <c r="F103" s="12" t="s">
        <v>54</v>
      </c>
      <c r="G103" s="12" t="str">
        <f>G102</f>
        <v>default</v>
      </c>
      <c r="H103" s="104"/>
      <c r="I103" s="12" t="str">
        <f t="shared" si="27"/>
        <v>default</v>
      </c>
      <c r="J103" s="12" t="str">
        <f t="shared" si="27"/>
        <v>default</v>
      </c>
      <c r="K103" s="12" t="str">
        <f>K102</f>
        <v>default</v>
      </c>
      <c r="L103" s="12" t="s">
        <v>54</v>
      </c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spans="1:22" x14ac:dyDescent="0.25">
      <c r="A104" s="16" t="str">
        <f t="shared" si="23"/>
        <v>LOW</v>
      </c>
      <c r="B104" s="11" t="s">
        <v>21</v>
      </c>
      <c r="C104" s="12" t="str">
        <f>C103</f>
        <v>default</v>
      </c>
      <c r="D104" s="12" t="s">
        <v>54</v>
      </c>
      <c r="E104" s="12" t="s">
        <v>54</v>
      </c>
      <c r="F104" s="12" t="s">
        <v>54</v>
      </c>
      <c r="G104" s="12" t="str">
        <f>G103</f>
        <v>default</v>
      </c>
      <c r="H104" s="104"/>
      <c r="I104" s="12" t="str">
        <f t="shared" si="27"/>
        <v>default</v>
      </c>
      <c r="J104" s="12" t="str">
        <f t="shared" si="27"/>
        <v>default</v>
      </c>
      <c r="K104" s="12" t="str">
        <f>K103</f>
        <v>default</v>
      </c>
      <c r="L104" s="12" t="s">
        <v>54</v>
      </c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spans="1:22" x14ac:dyDescent="0.25">
      <c r="A105" s="16" t="str">
        <f t="shared" si="23"/>
        <v>LOW</v>
      </c>
      <c r="B105" s="11" t="s">
        <v>16</v>
      </c>
      <c r="C105" s="12" t="str">
        <f>C103</f>
        <v>default</v>
      </c>
      <c r="D105" s="12" t="s">
        <v>54</v>
      </c>
      <c r="E105" s="12" t="s">
        <v>54</v>
      </c>
      <c r="F105" s="12" t="s">
        <v>54</v>
      </c>
      <c r="G105" s="12" t="str">
        <f>G103</f>
        <v>default</v>
      </c>
      <c r="H105" s="104"/>
      <c r="I105" s="12" t="str">
        <f t="shared" ref="I105:K108" si="28">I103</f>
        <v>default</v>
      </c>
      <c r="J105" s="12" t="str">
        <f t="shared" si="28"/>
        <v>default</v>
      </c>
      <c r="K105" s="12" t="str">
        <f t="shared" si="28"/>
        <v>default</v>
      </c>
      <c r="L105" s="12" t="s">
        <v>54</v>
      </c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spans="1:22" x14ac:dyDescent="0.25">
      <c r="A106" s="16" t="str">
        <f t="shared" si="23"/>
        <v>LOW</v>
      </c>
      <c r="B106" s="11" t="s">
        <v>17</v>
      </c>
      <c r="C106" s="12" t="str">
        <f>C104</f>
        <v>default</v>
      </c>
      <c r="D106" s="12" t="s">
        <v>54</v>
      </c>
      <c r="E106" s="12" t="s">
        <v>54</v>
      </c>
      <c r="F106" s="12" t="s">
        <v>54</v>
      </c>
      <c r="G106" s="12" t="str">
        <f>G104</f>
        <v>default</v>
      </c>
      <c r="H106" s="104"/>
      <c r="I106" s="12" t="str">
        <f t="shared" si="28"/>
        <v>default</v>
      </c>
      <c r="J106" s="12" t="str">
        <f t="shared" si="28"/>
        <v>default</v>
      </c>
      <c r="K106" s="12" t="str">
        <f t="shared" si="28"/>
        <v>default</v>
      </c>
      <c r="L106" s="12" t="s">
        <v>54</v>
      </c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spans="1:22" x14ac:dyDescent="0.25">
      <c r="A107" s="16" t="str">
        <f t="shared" si="23"/>
        <v>LOW</v>
      </c>
      <c r="B107" s="11" t="s">
        <v>18</v>
      </c>
      <c r="C107" s="12" t="str">
        <f>C105</f>
        <v>default</v>
      </c>
      <c r="D107" s="12" t="s">
        <v>54</v>
      </c>
      <c r="E107" s="12" t="s">
        <v>54</v>
      </c>
      <c r="F107" s="12" t="s">
        <v>54</v>
      </c>
      <c r="G107" s="12" t="str">
        <f>G105</f>
        <v>default</v>
      </c>
      <c r="H107" s="104"/>
      <c r="I107" s="12" t="str">
        <f t="shared" si="28"/>
        <v>default</v>
      </c>
      <c r="J107" s="12" t="str">
        <f t="shared" si="28"/>
        <v>default</v>
      </c>
      <c r="K107" s="12" t="str">
        <f t="shared" si="28"/>
        <v>default</v>
      </c>
      <c r="L107" s="12" t="s">
        <v>54</v>
      </c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spans="1:22" x14ac:dyDescent="0.25">
      <c r="A108" s="16" t="str">
        <f t="shared" si="23"/>
        <v>LOW</v>
      </c>
      <c r="B108" s="11" t="s">
        <v>19</v>
      </c>
      <c r="C108" s="12" t="str">
        <f>C106</f>
        <v>default</v>
      </c>
      <c r="D108" s="12" t="s">
        <v>54</v>
      </c>
      <c r="E108" s="12" t="s">
        <v>54</v>
      </c>
      <c r="F108" s="12" t="s">
        <v>54</v>
      </c>
      <c r="G108" s="12" t="str">
        <f>G106</f>
        <v>default</v>
      </c>
      <c r="H108" s="104"/>
      <c r="I108" s="12" t="str">
        <f t="shared" si="28"/>
        <v>default</v>
      </c>
      <c r="J108" s="12" t="str">
        <f t="shared" si="28"/>
        <v>default</v>
      </c>
      <c r="K108" s="12" t="str">
        <f t="shared" si="28"/>
        <v>default</v>
      </c>
      <c r="L108" s="12" t="s">
        <v>54</v>
      </c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spans="1:22" x14ac:dyDescent="0.25">
      <c r="A109" s="16" t="str">
        <f>A106</f>
        <v>LOW</v>
      </c>
      <c r="B109" s="11" t="s">
        <v>14</v>
      </c>
      <c r="C109" s="12" t="str">
        <f>C100</f>
        <v>default</v>
      </c>
      <c r="D109" s="12" t="s">
        <v>54</v>
      </c>
      <c r="E109" s="12" t="s">
        <v>54</v>
      </c>
      <c r="F109" s="12" t="s">
        <v>54</v>
      </c>
      <c r="G109" s="12" t="str">
        <f>G100</f>
        <v>default</v>
      </c>
      <c r="H109" s="104"/>
      <c r="I109" s="12" t="str">
        <f>I100</f>
        <v>default</v>
      </c>
      <c r="J109" s="12" t="str">
        <f>J100</f>
        <v>default</v>
      </c>
      <c r="K109" s="12" t="str">
        <f>K105</f>
        <v>default</v>
      </c>
      <c r="L109" s="104"/>
      <c r="M109" s="12" t="s">
        <v>54</v>
      </c>
      <c r="N109" s="12" t="s">
        <v>54</v>
      </c>
      <c r="O109" s="104"/>
      <c r="P109" s="104"/>
      <c r="Q109" s="104"/>
      <c r="R109" s="104"/>
      <c r="S109" s="104"/>
      <c r="T109" s="104"/>
      <c r="U109" s="104"/>
      <c r="V109" s="104"/>
    </row>
    <row r="110" spans="1:22" x14ac:dyDescent="0.25">
      <c r="A110" s="16" t="str">
        <f>A109</f>
        <v>LOW</v>
      </c>
      <c r="B110" s="11" t="s">
        <v>25</v>
      </c>
      <c r="C110" s="12" t="str">
        <f>C105</f>
        <v>default</v>
      </c>
      <c r="D110" s="104"/>
      <c r="E110" s="12" t="s">
        <v>54</v>
      </c>
      <c r="F110" s="12" t="s">
        <v>54</v>
      </c>
      <c r="G110" s="12" t="str">
        <f>G105</f>
        <v>default</v>
      </c>
      <c r="H110" s="104"/>
      <c r="I110" s="104"/>
      <c r="J110" s="12" t="str">
        <f>J105</f>
        <v>default</v>
      </c>
      <c r="K110" s="12" t="str">
        <f>K109</f>
        <v>default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spans="1:22" x14ac:dyDescent="0.25">
      <c r="A111" s="16" t="str">
        <f>A110</f>
        <v>LOW</v>
      </c>
      <c r="B111" s="11" t="s">
        <v>9</v>
      </c>
      <c r="C111" s="12" t="str">
        <f>C109</f>
        <v>default</v>
      </c>
      <c r="D111" s="104"/>
      <c r="E111" s="17" t="s">
        <v>64</v>
      </c>
      <c r="F111" s="12" t="s">
        <v>54</v>
      </c>
      <c r="G111" s="12" t="str">
        <f>G109</f>
        <v>default</v>
      </c>
      <c r="H111" s="104"/>
      <c r="I111" s="104"/>
      <c r="J111" s="104"/>
      <c r="K111" s="12" t="str">
        <f>K110</f>
        <v>default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spans="1:22" x14ac:dyDescent="0.25">
      <c r="A112" s="16" t="str">
        <f>A111</f>
        <v>LOW</v>
      </c>
      <c r="B112" s="11" t="s">
        <v>10</v>
      </c>
      <c r="C112" s="12" t="str">
        <f>C110</f>
        <v>default</v>
      </c>
      <c r="D112" s="104"/>
      <c r="E112" s="17" t="s">
        <v>64</v>
      </c>
      <c r="F112" s="12" t="s">
        <v>54</v>
      </c>
      <c r="G112" s="12" t="str">
        <f>G110</f>
        <v>default</v>
      </c>
      <c r="H112" s="104"/>
      <c r="I112" s="104"/>
      <c r="J112" s="104"/>
      <c r="K112" s="12" t="str">
        <f>K111</f>
        <v>default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spans="1:22" x14ac:dyDescent="0.25">
      <c r="A113" s="16" t="str">
        <f>A112</f>
        <v>LOW</v>
      </c>
      <c r="B113" s="11" t="s">
        <v>7</v>
      </c>
      <c r="C113" s="12" t="str">
        <f>C111</f>
        <v>default</v>
      </c>
      <c r="D113" s="104"/>
      <c r="E113" s="17" t="s">
        <v>64</v>
      </c>
      <c r="F113" s="12" t="s">
        <v>54</v>
      </c>
      <c r="G113" s="12" t="str">
        <f>G111</f>
        <v>default</v>
      </c>
      <c r="H113" s="104"/>
      <c r="I113" s="104"/>
      <c r="J113" s="104"/>
      <c r="K113" s="12" t="str">
        <f>K112</f>
        <v>default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spans="1:22" x14ac:dyDescent="0.25">
      <c r="A114" s="16" t="str">
        <f>A113</f>
        <v>LOW</v>
      </c>
      <c r="B114" s="11" t="s">
        <v>11</v>
      </c>
      <c r="C114" s="12" t="str">
        <f>C112</f>
        <v>default</v>
      </c>
      <c r="D114" s="104"/>
      <c r="E114" s="12" t="s">
        <v>54</v>
      </c>
      <c r="F114" s="12" t="s">
        <v>54</v>
      </c>
      <c r="G114" s="12" t="s">
        <v>54</v>
      </c>
      <c r="H114" s="104"/>
      <c r="I114" s="104"/>
      <c r="J114" s="104"/>
      <c r="K114" s="12" t="s">
        <v>54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spans="1:22" x14ac:dyDescent="0.25">
      <c r="A115" s="16" t="str">
        <f>A113</f>
        <v>LOW</v>
      </c>
      <c r="B115" s="11" t="s">
        <v>12</v>
      </c>
      <c r="C115" s="12" t="str">
        <f>C112</f>
        <v>default</v>
      </c>
      <c r="D115" s="104"/>
      <c r="E115" s="17" t="s">
        <v>64</v>
      </c>
      <c r="F115" s="12" t="s">
        <v>54</v>
      </c>
      <c r="G115" s="12" t="str">
        <f>G112</f>
        <v>default</v>
      </c>
      <c r="H115" s="104"/>
      <c r="I115" s="104"/>
      <c r="J115" s="104"/>
      <c r="K115" s="12" t="str">
        <f>K113</f>
        <v>default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spans="1:22" x14ac:dyDescent="0.25">
      <c r="A116" s="16" t="str">
        <f>A115</f>
        <v>LOW</v>
      </c>
      <c r="B116" s="11" t="s">
        <v>13</v>
      </c>
      <c r="C116" s="12" t="str">
        <f>C113</f>
        <v>default</v>
      </c>
      <c r="D116" s="104"/>
      <c r="E116" s="17" t="s">
        <v>64</v>
      </c>
      <c r="F116" s="12" t="s">
        <v>54</v>
      </c>
      <c r="G116" s="12" t="str">
        <f>G113</f>
        <v>default</v>
      </c>
      <c r="H116" s="104"/>
      <c r="I116" s="104"/>
      <c r="J116" s="104"/>
      <c r="K116" s="12" t="str">
        <f>K115</f>
        <v>default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spans="1:22" x14ac:dyDescent="0.25">
      <c r="A117" s="16" t="s">
        <v>65</v>
      </c>
      <c r="B117" s="11" t="s">
        <v>27</v>
      </c>
      <c r="C117" s="12" t="str">
        <f>C133</f>
        <v>default</v>
      </c>
      <c r="D117" s="104"/>
      <c r="E117" s="17" t="s">
        <v>64</v>
      </c>
      <c r="F117" s="12" t="s">
        <v>54</v>
      </c>
      <c r="G117" s="12" t="str">
        <f>G133</f>
        <v>default</v>
      </c>
      <c r="H117" s="12" t="s">
        <v>54</v>
      </c>
      <c r="I117" s="104"/>
      <c r="J117" s="12" t="str">
        <f>J133</f>
        <v>default</v>
      </c>
      <c r="K117" s="12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spans="1:22" x14ac:dyDescent="0.25">
      <c r="A118" s="16" t="str">
        <f t="shared" ref="A118:A131" si="29">A117</f>
        <v>LOW_OVN</v>
      </c>
      <c r="B118" s="11" t="s">
        <v>28</v>
      </c>
      <c r="C118" s="12" t="str">
        <f t="shared" ref="C118:C123" si="30">C117</f>
        <v>default</v>
      </c>
      <c r="D118" s="104"/>
      <c r="E118" s="17" t="s">
        <v>64</v>
      </c>
      <c r="F118" s="12" t="s">
        <v>54</v>
      </c>
      <c r="G118" s="12" t="str">
        <f t="shared" ref="G118:G123" si="31">G117</f>
        <v>default</v>
      </c>
      <c r="H118" s="12" t="s">
        <v>54</v>
      </c>
      <c r="I118" s="104"/>
      <c r="J118" s="12" t="str">
        <f t="shared" ref="J118:J123" si="32">J117</f>
        <v>default</v>
      </c>
      <c r="K118" s="1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spans="1:22" x14ac:dyDescent="0.25">
      <c r="A119" s="16" t="str">
        <f t="shared" si="29"/>
        <v>LOW_OVN</v>
      </c>
      <c r="B119" s="11" t="s">
        <v>29</v>
      </c>
      <c r="C119" s="12" t="str">
        <f t="shared" si="30"/>
        <v>default</v>
      </c>
      <c r="D119" s="104"/>
      <c r="E119" s="17" t="s">
        <v>64</v>
      </c>
      <c r="F119" s="12" t="s">
        <v>54</v>
      </c>
      <c r="G119" s="12" t="str">
        <f t="shared" si="31"/>
        <v>default</v>
      </c>
      <c r="H119" s="12" t="s">
        <v>54</v>
      </c>
      <c r="I119" s="104"/>
      <c r="J119" s="12" t="str">
        <f t="shared" si="32"/>
        <v>default</v>
      </c>
      <c r="K119" s="1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spans="1:22" x14ac:dyDescent="0.25">
      <c r="A120" s="16" t="str">
        <f t="shared" si="29"/>
        <v>LOW_OVN</v>
      </c>
      <c r="B120" s="11" t="s">
        <v>55</v>
      </c>
      <c r="C120" s="12" t="str">
        <f t="shared" si="30"/>
        <v>default</v>
      </c>
      <c r="D120" s="12" t="s">
        <v>54</v>
      </c>
      <c r="E120" s="12" t="s">
        <v>54</v>
      </c>
      <c r="F120" s="12" t="s">
        <v>54</v>
      </c>
      <c r="G120" s="12" t="str">
        <f t="shared" si="31"/>
        <v>default</v>
      </c>
      <c r="H120" s="104"/>
      <c r="I120" s="12" t="s">
        <v>54</v>
      </c>
      <c r="J120" s="12" t="str">
        <f t="shared" si="32"/>
        <v>default</v>
      </c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spans="1:22" x14ac:dyDescent="0.25">
      <c r="A121" s="16" t="str">
        <f t="shared" si="29"/>
        <v>LOW_OVN</v>
      </c>
      <c r="B121" s="11" t="s">
        <v>56</v>
      </c>
      <c r="C121" s="12" t="str">
        <f t="shared" si="30"/>
        <v>default</v>
      </c>
      <c r="D121" s="12" t="s">
        <v>54</v>
      </c>
      <c r="E121" s="12" t="s">
        <v>54</v>
      </c>
      <c r="F121" s="12" t="s">
        <v>54</v>
      </c>
      <c r="G121" s="12" t="str">
        <f t="shared" si="31"/>
        <v>default</v>
      </c>
      <c r="H121" s="104"/>
      <c r="I121" s="12" t="str">
        <f>I120</f>
        <v>default</v>
      </c>
      <c r="J121" s="12" t="str">
        <f t="shared" si="32"/>
        <v>default</v>
      </c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spans="1:22" x14ac:dyDescent="0.25">
      <c r="A122" s="16" t="str">
        <f t="shared" si="29"/>
        <v>LOW_OVN</v>
      </c>
      <c r="B122" s="11" t="s">
        <v>57</v>
      </c>
      <c r="C122" s="12" t="str">
        <f t="shared" si="30"/>
        <v>default</v>
      </c>
      <c r="D122" s="12" t="s">
        <v>54</v>
      </c>
      <c r="E122" s="12" t="s">
        <v>54</v>
      </c>
      <c r="F122" s="12" t="s">
        <v>54</v>
      </c>
      <c r="G122" s="12" t="str">
        <f t="shared" si="31"/>
        <v>default</v>
      </c>
      <c r="H122" s="104"/>
      <c r="I122" s="12" t="str">
        <f>I121</f>
        <v>default</v>
      </c>
      <c r="J122" s="12" t="str">
        <f t="shared" si="32"/>
        <v>default</v>
      </c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spans="1:22" x14ac:dyDescent="0.25">
      <c r="A123" s="16" t="str">
        <f t="shared" si="29"/>
        <v>LOW_OVN</v>
      </c>
      <c r="B123" s="11" t="s">
        <v>58</v>
      </c>
      <c r="C123" s="12" t="str">
        <f t="shared" si="30"/>
        <v>default</v>
      </c>
      <c r="D123" s="12" t="s">
        <v>54</v>
      </c>
      <c r="E123" s="12" t="s">
        <v>54</v>
      </c>
      <c r="F123" s="12" t="s">
        <v>54</v>
      </c>
      <c r="G123" s="12" t="str">
        <f t="shared" si="31"/>
        <v>default</v>
      </c>
      <c r="H123" s="104"/>
      <c r="I123" s="12" t="str">
        <f>I122</f>
        <v>default</v>
      </c>
      <c r="J123" s="12" t="str">
        <f t="shared" si="32"/>
        <v>default</v>
      </c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spans="1:22" x14ac:dyDescent="0.25">
      <c r="A124" s="16" t="str">
        <f t="shared" si="29"/>
        <v>LOW_OVN</v>
      </c>
      <c r="B124" s="11" t="s">
        <v>22</v>
      </c>
      <c r="C124" s="12" t="s">
        <v>54</v>
      </c>
      <c r="D124" s="12" t="s">
        <v>54</v>
      </c>
      <c r="E124" s="12" t="s">
        <v>54</v>
      </c>
      <c r="F124" s="12" t="s">
        <v>54</v>
      </c>
      <c r="G124" s="12" t="s">
        <v>54</v>
      </c>
      <c r="H124" s="104"/>
      <c r="I124" s="12" t="s">
        <v>54</v>
      </c>
      <c r="J124" s="12" t="s">
        <v>54</v>
      </c>
      <c r="K124" s="104"/>
      <c r="L124" s="12" t="s">
        <v>54</v>
      </c>
      <c r="M124" s="12" t="s">
        <v>54</v>
      </c>
      <c r="N124" s="12" t="s">
        <v>54</v>
      </c>
      <c r="O124" s="104"/>
      <c r="P124" s="104"/>
      <c r="Q124" s="104"/>
      <c r="R124" s="104"/>
      <c r="S124" s="104"/>
      <c r="T124" s="104"/>
      <c r="U124" s="104"/>
      <c r="V124" s="104"/>
    </row>
    <row r="125" spans="1:22" x14ac:dyDescent="0.25">
      <c r="A125" s="16" t="str">
        <f t="shared" si="29"/>
        <v>LOW_OVN</v>
      </c>
      <c r="B125" s="11" t="s">
        <v>23</v>
      </c>
      <c r="C125" s="12" t="s">
        <v>54</v>
      </c>
      <c r="D125" s="12" t="s">
        <v>54</v>
      </c>
      <c r="E125" s="12" t="s">
        <v>54</v>
      </c>
      <c r="F125" s="12" t="s">
        <v>54</v>
      </c>
      <c r="G125" s="12" t="str">
        <f>G124</f>
        <v>default</v>
      </c>
      <c r="H125" s="104"/>
      <c r="I125" s="12" t="str">
        <f t="shared" ref="I125:J127" si="33">I124</f>
        <v>default</v>
      </c>
      <c r="J125" s="12" t="str">
        <f t="shared" si="33"/>
        <v>default</v>
      </c>
      <c r="K125" s="104"/>
      <c r="L125" s="104"/>
      <c r="M125" s="12" t="s">
        <v>54</v>
      </c>
      <c r="N125" s="12" t="str">
        <f>N124</f>
        <v>default</v>
      </c>
      <c r="O125" s="104"/>
      <c r="P125" s="104"/>
      <c r="Q125" s="104"/>
      <c r="R125" s="104"/>
      <c r="S125" s="104"/>
      <c r="T125" s="104"/>
      <c r="U125" s="104"/>
      <c r="V125" s="104"/>
    </row>
    <row r="126" spans="1:22" x14ac:dyDescent="0.25">
      <c r="A126" s="16" t="str">
        <f t="shared" si="29"/>
        <v>LOW_OVN</v>
      </c>
      <c r="B126" s="11" t="s">
        <v>20</v>
      </c>
      <c r="C126" s="12" t="str">
        <f>C125</f>
        <v>default</v>
      </c>
      <c r="D126" s="12" t="s">
        <v>54</v>
      </c>
      <c r="E126" s="12" t="s">
        <v>54</v>
      </c>
      <c r="F126" s="12" t="s">
        <v>54</v>
      </c>
      <c r="G126" s="12" t="str">
        <f>G125</f>
        <v>default</v>
      </c>
      <c r="H126" s="104"/>
      <c r="I126" s="12" t="str">
        <f t="shared" si="33"/>
        <v>default</v>
      </c>
      <c r="J126" s="12" t="str">
        <f t="shared" si="33"/>
        <v>default</v>
      </c>
      <c r="K126" s="104"/>
      <c r="L126" s="12" t="s">
        <v>54</v>
      </c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  <row r="127" spans="1:22" x14ac:dyDescent="0.25">
      <c r="A127" s="16" t="str">
        <f t="shared" si="29"/>
        <v>LOW_OVN</v>
      </c>
      <c r="B127" s="11" t="s">
        <v>21</v>
      </c>
      <c r="C127" s="12" t="str">
        <f>C126</f>
        <v>default</v>
      </c>
      <c r="D127" s="12" t="s">
        <v>54</v>
      </c>
      <c r="E127" s="12" t="s">
        <v>54</v>
      </c>
      <c r="F127" s="12" t="s">
        <v>54</v>
      </c>
      <c r="G127" s="12" t="str">
        <f>G126</f>
        <v>default</v>
      </c>
      <c r="H127" s="104"/>
      <c r="I127" s="12" t="str">
        <f t="shared" si="33"/>
        <v>default</v>
      </c>
      <c r="J127" s="12" t="str">
        <f t="shared" si="33"/>
        <v>default</v>
      </c>
      <c r="K127" s="104"/>
      <c r="L127" s="12" t="s">
        <v>54</v>
      </c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</row>
    <row r="128" spans="1:22" x14ac:dyDescent="0.25">
      <c r="A128" s="16" t="str">
        <f t="shared" si="29"/>
        <v>LOW_OVN</v>
      </c>
      <c r="B128" s="11" t="s">
        <v>16</v>
      </c>
      <c r="C128" s="12" t="str">
        <f>C126</f>
        <v>default</v>
      </c>
      <c r="D128" s="12" t="s">
        <v>54</v>
      </c>
      <c r="E128" s="12" t="s">
        <v>54</v>
      </c>
      <c r="F128" s="12" t="s">
        <v>54</v>
      </c>
      <c r="G128" s="12" t="str">
        <f>G126</f>
        <v>default</v>
      </c>
      <c r="H128" s="104"/>
      <c r="I128" s="12" t="str">
        <f t="shared" ref="I128:J131" si="34">I126</f>
        <v>default</v>
      </c>
      <c r="J128" s="12" t="str">
        <f t="shared" si="34"/>
        <v>default</v>
      </c>
      <c r="K128" s="104"/>
      <c r="L128" s="12" t="s">
        <v>54</v>
      </c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</row>
    <row r="129" spans="1:22" x14ac:dyDescent="0.25">
      <c r="A129" s="16" t="str">
        <f t="shared" si="29"/>
        <v>LOW_OVN</v>
      </c>
      <c r="B129" s="11" t="s">
        <v>17</v>
      </c>
      <c r="C129" s="12" t="str">
        <f>C127</f>
        <v>default</v>
      </c>
      <c r="D129" s="12" t="s">
        <v>54</v>
      </c>
      <c r="E129" s="12" t="s">
        <v>54</v>
      </c>
      <c r="F129" s="12" t="s">
        <v>54</v>
      </c>
      <c r="G129" s="12" t="str">
        <f>G127</f>
        <v>default</v>
      </c>
      <c r="H129" s="104"/>
      <c r="I129" s="12" t="str">
        <f t="shared" si="34"/>
        <v>default</v>
      </c>
      <c r="J129" s="12" t="str">
        <f t="shared" si="34"/>
        <v>default</v>
      </c>
      <c r="K129" s="104"/>
      <c r="L129" s="12" t="s">
        <v>54</v>
      </c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</row>
    <row r="130" spans="1:22" x14ac:dyDescent="0.25">
      <c r="A130" s="16" t="str">
        <f t="shared" si="29"/>
        <v>LOW_OVN</v>
      </c>
      <c r="B130" s="11" t="s">
        <v>18</v>
      </c>
      <c r="C130" s="12" t="str">
        <f>C128</f>
        <v>default</v>
      </c>
      <c r="D130" s="12" t="s">
        <v>54</v>
      </c>
      <c r="E130" s="12" t="s">
        <v>54</v>
      </c>
      <c r="F130" s="12" t="s">
        <v>54</v>
      </c>
      <c r="G130" s="12" t="str">
        <f>G128</f>
        <v>default</v>
      </c>
      <c r="H130" s="104"/>
      <c r="I130" s="12" t="str">
        <f t="shared" si="34"/>
        <v>default</v>
      </c>
      <c r="J130" s="12" t="str">
        <f t="shared" si="34"/>
        <v>default</v>
      </c>
      <c r="K130" s="104"/>
      <c r="L130" s="12" t="s">
        <v>54</v>
      </c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</row>
    <row r="131" spans="1:22" x14ac:dyDescent="0.25">
      <c r="A131" s="16" t="str">
        <f t="shared" si="29"/>
        <v>LOW_OVN</v>
      </c>
      <c r="B131" s="11" t="s">
        <v>19</v>
      </c>
      <c r="C131" s="12" t="str">
        <f>C129</f>
        <v>default</v>
      </c>
      <c r="D131" s="12" t="s">
        <v>54</v>
      </c>
      <c r="E131" s="12" t="s">
        <v>54</v>
      </c>
      <c r="F131" s="12" t="s">
        <v>54</v>
      </c>
      <c r="G131" s="12" t="str">
        <f>G129</f>
        <v>default</v>
      </c>
      <c r="H131" s="104"/>
      <c r="I131" s="12" t="str">
        <f t="shared" si="34"/>
        <v>default</v>
      </c>
      <c r="J131" s="12" t="str">
        <f t="shared" si="34"/>
        <v>default</v>
      </c>
      <c r="K131" s="104"/>
      <c r="L131" s="12" t="s">
        <v>54</v>
      </c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</row>
    <row r="132" spans="1:22" x14ac:dyDescent="0.25">
      <c r="A132" s="16" t="str">
        <f>A129</f>
        <v>LOW_OVN</v>
      </c>
      <c r="B132" s="11" t="s">
        <v>14</v>
      </c>
      <c r="C132" s="12" t="str">
        <f>C123</f>
        <v>default</v>
      </c>
      <c r="D132" s="12" t="s">
        <v>54</v>
      </c>
      <c r="E132" s="12" t="s">
        <v>54</v>
      </c>
      <c r="F132" s="12" t="s">
        <v>54</v>
      </c>
      <c r="G132" s="12" t="str">
        <f>G123</f>
        <v>default</v>
      </c>
      <c r="H132" s="104"/>
      <c r="I132" s="12" t="str">
        <f>I123</f>
        <v>default</v>
      </c>
      <c r="J132" s="12" t="str">
        <f>J123</f>
        <v>default</v>
      </c>
      <c r="K132" s="104"/>
      <c r="L132" s="104"/>
      <c r="M132" s="12" t="s">
        <v>54</v>
      </c>
      <c r="N132" s="12" t="s">
        <v>54</v>
      </c>
      <c r="O132" s="104"/>
      <c r="P132" s="104"/>
      <c r="Q132" s="104"/>
      <c r="R132" s="104"/>
      <c r="S132" s="104"/>
      <c r="T132" s="104"/>
      <c r="U132" s="104"/>
      <c r="V132" s="104"/>
    </row>
    <row r="133" spans="1:22" x14ac:dyDescent="0.25">
      <c r="A133" s="16" t="str">
        <f>A132</f>
        <v>LOW_OVN</v>
      </c>
      <c r="B133" s="11" t="s">
        <v>25</v>
      </c>
      <c r="C133" s="12" t="str">
        <f>C128</f>
        <v>default</v>
      </c>
      <c r="D133" s="104"/>
      <c r="E133" s="12" t="s">
        <v>54</v>
      </c>
      <c r="F133" s="12" t="s">
        <v>54</v>
      </c>
      <c r="G133" s="12" t="str">
        <f>G128</f>
        <v>default</v>
      </c>
      <c r="H133" s="104"/>
      <c r="I133" s="104"/>
      <c r="J133" s="12" t="str">
        <f>J128</f>
        <v>default</v>
      </c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</row>
    <row r="134" spans="1:22" x14ac:dyDescent="0.25">
      <c r="A134" s="16" t="str">
        <f>A133</f>
        <v>LOW_OVN</v>
      </c>
      <c r="B134" s="11" t="s">
        <v>9</v>
      </c>
      <c r="C134" s="12" t="str">
        <f>C132</f>
        <v>default</v>
      </c>
      <c r="D134" s="104"/>
      <c r="E134" s="17" t="s">
        <v>64</v>
      </c>
      <c r="F134" s="12" t="s">
        <v>54</v>
      </c>
      <c r="G134" s="12" t="str">
        <f>G132</f>
        <v>default</v>
      </c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</row>
    <row r="135" spans="1:22" x14ac:dyDescent="0.25">
      <c r="A135" s="16" t="str">
        <f>A134</f>
        <v>LOW_OVN</v>
      </c>
      <c r="B135" s="11" t="s">
        <v>10</v>
      </c>
      <c r="C135" s="12" t="str">
        <f>C133</f>
        <v>default</v>
      </c>
      <c r="D135" s="104"/>
      <c r="E135" s="17" t="s">
        <v>64</v>
      </c>
      <c r="F135" s="12" t="s">
        <v>54</v>
      </c>
      <c r="G135" s="12" t="str">
        <f>G133</f>
        <v>default</v>
      </c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</row>
    <row r="136" spans="1:22" x14ac:dyDescent="0.25">
      <c r="A136" s="16" t="str">
        <f>A135</f>
        <v>LOW_OVN</v>
      </c>
      <c r="B136" s="11" t="s">
        <v>7</v>
      </c>
      <c r="C136" s="12" t="str">
        <f>C134</f>
        <v>default</v>
      </c>
      <c r="D136" s="104"/>
      <c r="E136" s="17" t="s">
        <v>64</v>
      </c>
      <c r="F136" s="12" t="s">
        <v>54</v>
      </c>
      <c r="G136" s="12" t="str">
        <f>G134</f>
        <v>default</v>
      </c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 spans="1:22" x14ac:dyDescent="0.25">
      <c r="A137" s="16" t="str">
        <f>A136</f>
        <v>LOW_OVN</v>
      </c>
      <c r="B137" s="11" t="s">
        <v>11</v>
      </c>
      <c r="C137" s="12" t="str">
        <f>C135</f>
        <v>default</v>
      </c>
      <c r="D137" s="104"/>
      <c r="E137" s="12" t="s">
        <v>54</v>
      </c>
      <c r="F137" s="12" t="s">
        <v>54</v>
      </c>
      <c r="G137" s="12" t="s">
        <v>54</v>
      </c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 spans="1:22" x14ac:dyDescent="0.25">
      <c r="A138" s="16" t="str">
        <f>A136</f>
        <v>LOW_OVN</v>
      </c>
      <c r="B138" s="11" t="s">
        <v>12</v>
      </c>
      <c r="C138" s="12" t="str">
        <f>C135</f>
        <v>default</v>
      </c>
      <c r="D138" s="104"/>
      <c r="E138" s="17" t="s">
        <v>64</v>
      </c>
      <c r="F138" s="12" t="s">
        <v>54</v>
      </c>
      <c r="G138" s="12" t="str">
        <f>G135</f>
        <v>default</v>
      </c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</row>
    <row r="139" spans="1:22" x14ac:dyDescent="0.25">
      <c r="A139" s="16" t="str">
        <f>A138</f>
        <v>LOW_OVN</v>
      </c>
      <c r="B139" s="11" t="s">
        <v>13</v>
      </c>
      <c r="C139" s="12" t="str">
        <f>C136</f>
        <v>default</v>
      </c>
      <c r="D139" s="104"/>
      <c r="E139" s="17" t="s">
        <v>64</v>
      </c>
      <c r="F139" s="12" t="s">
        <v>54</v>
      </c>
      <c r="G139" s="12" t="str">
        <f>G136</f>
        <v>default</v>
      </c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</row>
    <row r="140" spans="1:22" x14ac:dyDescent="0.25">
      <c r="A140" s="18" t="s">
        <v>66</v>
      </c>
      <c r="B140" s="11" t="s">
        <v>27</v>
      </c>
      <c r="C140" s="19" t="s">
        <v>66</v>
      </c>
      <c r="D140" s="104"/>
      <c r="E140" s="19" t="s">
        <v>66</v>
      </c>
      <c r="F140" s="12" t="s">
        <v>54</v>
      </c>
      <c r="G140" s="12" t="str">
        <f>G153</f>
        <v>default</v>
      </c>
      <c r="H140" s="12" t="s">
        <v>54</v>
      </c>
      <c r="I140" s="104"/>
      <c r="J140" s="12" t="str">
        <f>J153</f>
        <v>default</v>
      </c>
      <c r="K140" s="12" t="s">
        <v>54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 spans="1:22" x14ac:dyDescent="0.25">
      <c r="A141" s="18" t="str">
        <f t="shared" ref="A141:A158" si="35">A140</f>
        <v>IRP23</v>
      </c>
      <c r="B141" s="11" t="s">
        <v>28</v>
      </c>
      <c r="C141" s="19" t="s">
        <v>66</v>
      </c>
      <c r="D141" s="104"/>
      <c r="E141" s="19" t="s">
        <v>66</v>
      </c>
      <c r="F141" s="12" t="s">
        <v>54</v>
      </c>
      <c r="G141" s="12" t="str">
        <f t="shared" ref="G141:G146" si="36">G140</f>
        <v>default</v>
      </c>
      <c r="H141" s="12" t="s">
        <v>54</v>
      </c>
      <c r="I141" s="104"/>
      <c r="J141" s="12" t="str">
        <f t="shared" ref="J141:K146" si="37">J140</f>
        <v>default</v>
      </c>
      <c r="K141" s="12" t="str">
        <f t="shared" si="37"/>
        <v>default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 spans="1:22" x14ac:dyDescent="0.25">
      <c r="A142" s="18" t="str">
        <f t="shared" si="35"/>
        <v>IRP23</v>
      </c>
      <c r="B142" s="11" t="s">
        <v>29</v>
      </c>
      <c r="C142" s="19" t="s">
        <v>66</v>
      </c>
      <c r="D142" s="104"/>
      <c r="E142" s="19" t="s">
        <v>66</v>
      </c>
      <c r="F142" s="12" t="s">
        <v>54</v>
      </c>
      <c r="G142" s="12" t="str">
        <f t="shared" si="36"/>
        <v>default</v>
      </c>
      <c r="H142" s="12" t="s">
        <v>54</v>
      </c>
      <c r="I142" s="104"/>
      <c r="J142" s="12" t="str">
        <f t="shared" si="37"/>
        <v>default</v>
      </c>
      <c r="K142" s="12" t="str">
        <f t="shared" si="37"/>
        <v>default</v>
      </c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 spans="1:22" x14ac:dyDescent="0.25">
      <c r="A143" s="18" t="str">
        <f t="shared" si="35"/>
        <v>IRP23</v>
      </c>
      <c r="B143" s="11" t="s">
        <v>55</v>
      </c>
      <c r="C143" s="12" t="s">
        <v>54</v>
      </c>
      <c r="D143" s="12" t="s">
        <v>54</v>
      </c>
      <c r="E143" s="12" t="s">
        <v>54</v>
      </c>
      <c r="F143" s="12" t="s">
        <v>54</v>
      </c>
      <c r="G143" s="12" t="str">
        <f t="shared" si="36"/>
        <v>default</v>
      </c>
      <c r="H143" s="104"/>
      <c r="I143" s="12" t="s">
        <v>54</v>
      </c>
      <c r="J143" s="12" t="str">
        <f t="shared" si="37"/>
        <v>default</v>
      </c>
      <c r="K143" s="12" t="str">
        <f t="shared" si="37"/>
        <v>default</v>
      </c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 spans="1:22" x14ac:dyDescent="0.25">
      <c r="A144" s="18" t="str">
        <f t="shared" si="35"/>
        <v>IRP23</v>
      </c>
      <c r="B144" s="11" t="s">
        <v>56</v>
      </c>
      <c r="C144" s="12" t="s">
        <v>54</v>
      </c>
      <c r="D144" s="12" t="s">
        <v>54</v>
      </c>
      <c r="E144" s="12" t="s">
        <v>54</v>
      </c>
      <c r="F144" s="12" t="s">
        <v>54</v>
      </c>
      <c r="G144" s="12" t="str">
        <f t="shared" si="36"/>
        <v>default</v>
      </c>
      <c r="H144" s="104"/>
      <c r="I144" s="12" t="str">
        <f>I143</f>
        <v>default</v>
      </c>
      <c r="J144" s="12" t="str">
        <f t="shared" si="37"/>
        <v>default</v>
      </c>
      <c r="K144" s="12" t="str">
        <f t="shared" si="37"/>
        <v>default</v>
      </c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 spans="1:22" x14ac:dyDescent="0.25">
      <c r="A145" s="18" t="str">
        <f t="shared" si="35"/>
        <v>IRP23</v>
      </c>
      <c r="B145" s="11" t="s">
        <v>57</v>
      </c>
      <c r="C145" s="12" t="s">
        <v>54</v>
      </c>
      <c r="D145" s="12" t="s">
        <v>54</v>
      </c>
      <c r="E145" s="12" t="s">
        <v>54</v>
      </c>
      <c r="F145" s="12" t="s">
        <v>54</v>
      </c>
      <c r="G145" s="12" t="str">
        <f t="shared" si="36"/>
        <v>default</v>
      </c>
      <c r="H145" s="104"/>
      <c r="I145" s="12" t="str">
        <f>I144</f>
        <v>default</v>
      </c>
      <c r="J145" s="12" t="str">
        <f t="shared" si="37"/>
        <v>default</v>
      </c>
      <c r="K145" s="12" t="str">
        <f t="shared" si="37"/>
        <v>default</v>
      </c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 spans="1:22" x14ac:dyDescent="0.25">
      <c r="A146" s="18" t="str">
        <f t="shared" si="35"/>
        <v>IRP23</v>
      </c>
      <c r="B146" s="11" t="s">
        <v>58</v>
      </c>
      <c r="C146" s="12" t="s">
        <v>54</v>
      </c>
      <c r="D146" s="12" t="s">
        <v>54</v>
      </c>
      <c r="E146" s="12" t="s">
        <v>54</v>
      </c>
      <c r="F146" s="12" t="s">
        <v>54</v>
      </c>
      <c r="G146" s="12" t="str">
        <f t="shared" si="36"/>
        <v>default</v>
      </c>
      <c r="H146" s="104"/>
      <c r="I146" s="12" t="str">
        <f>I145</f>
        <v>default</v>
      </c>
      <c r="J146" s="12" t="str">
        <f t="shared" si="37"/>
        <v>default</v>
      </c>
      <c r="K146" s="12" t="str">
        <f t="shared" si="37"/>
        <v>default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 spans="1:22" x14ac:dyDescent="0.25">
      <c r="A147" s="18" t="str">
        <f t="shared" si="35"/>
        <v>IRP23</v>
      </c>
      <c r="B147" s="11" t="s">
        <v>22</v>
      </c>
      <c r="C147" s="12" t="s">
        <v>54</v>
      </c>
      <c r="D147" s="12" t="s">
        <v>54</v>
      </c>
      <c r="E147" s="12" t="s">
        <v>54</v>
      </c>
      <c r="F147" s="12" t="s">
        <v>54</v>
      </c>
      <c r="G147" s="12" t="s">
        <v>54</v>
      </c>
      <c r="H147" s="104"/>
      <c r="I147" s="12" t="s">
        <v>54</v>
      </c>
      <c r="J147" s="12" t="s">
        <v>54</v>
      </c>
      <c r="K147" s="12" t="str">
        <f>K146</f>
        <v>default</v>
      </c>
      <c r="L147" s="12" t="s">
        <v>54</v>
      </c>
      <c r="M147" s="12" t="s">
        <v>54</v>
      </c>
      <c r="N147" s="12" t="s">
        <v>54</v>
      </c>
      <c r="O147" s="104"/>
      <c r="P147" s="104"/>
      <c r="Q147" s="104"/>
      <c r="R147" s="104"/>
      <c r="S147" s="104"/>
      <c r="T147" s="104"/>
      <c r="U147" s="104"/>
      <c r="V147" s="104"/>
    </row>
    <row r="148" spans="1:22" x14ac:dyDescent="0.25">
      <c r="A148" s="18" t="str">
        <f t="shared" si="35"/>
        <v>IRP23</v>
      </c>
      <c r="B148" s="11" t="s">
        <v>23</v>
      </c>
      <c r="C148" s="12" t="s">
        <v>54</v>
      </c>
      <c r="D148" s="12" t="s">
        <v>54</v>
      </c>
      <c r="E148" s="12" t="s">
        <v>54</v>
      </c>
      <c r="F148" s="12" t="s">
        <v>54</v>
      </c>
      <c r="G148" s="12" t="str">
        <f>G147</f>
        <v>default</v>
      </c>
      <c r="H148" s="104"/>
      <c r="I148" s="12" t="str">
        <f t="shared" ref="I148:J150" si="38">I147</f>
        <v>default</v>
      </c>
      <c r="J148" s="12" t="str">
        <f t="shared" si="38"/>
        <v>default</v>
      </c>
      <c r="K148" s="12" t="str">
        <f>K147</f>
        <v>default</v>
      </c>
      <c r="L148" s="104"/>
      <c r="M148" s="12" t="s">
        <v>54</v>
      </c>
      <c r="N148" s="12" t="str">
        <f>N147</f>
        <v>default</v>
      </c>
      <c r="O148" s="104"/>
      <c r="P148" s="104"/>
      <c r="Q148" s="104"/>
      <c r="R148" s="104"/>
      <c r="S148" s="104"/>
      <c r="T148" s="104"/>
      <c r="U148" s="104"/>
      <c r="V148" s="104"/>
    </row>
    <row r="149" spans="1:22" x14ac:dyDescent="0.25">
      <c r="A149" s="18" t="str">
        <f t="shared" si="35"/>
        <v>IRP23</v>
      </c>
      <c r="B149" s="11" t="s">
        <v>20</v>
      </c>
      <c r="C149" s="12" t="s">
        <v>54</v>
      </c>
      <c r="D149" s="20" t="s">
        <v>54</v>
      </c>
      <c r="E149" s="12" t="s">
        <v>54</v>
      </c>
      <c r="F149" s="12" t="s">
        <v>54</v>
      </c>
      <c r="G149" s="12" t="str">
        <f>G148</f>
        <v>default</v>
      </c>
      <c r="H149" s="104"/>
      <c r="I149" s="12" t="str">
        <f t="shared" si="38"/>
        <v>default</v>
      </c>
      <c r="J149" s="12" t="str">
        <f t="shared" si="38"/>
        <v>default</v>
      </c>
      <c r="K149" s="12" t="str">
        <f>K148</f>
        <v>default</v>
      </c>
      <c r="L149" s="12" t="s">
        <v>54</v>
      </c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 spans="1:22" x14ac:dyDescent="0.25">
      <c r="A150" s="18" t="str">
        <f t="shared" si="35"/>
        <v>IRP23</v>
      </c>
      <c r="B150" s="11" t="s">
        <v>21</v>
      </c>
      <c r="C150" s="12" t="s">
        <v>54</v>
      </c>
      <c r="D150" s="12" t="s">
        <v>54</v>
      </c>
      <c r="E150" s="12" t="s">
        <v>54</v>
      </c>
      <c r="F150" s="12" t="s">
        <v>54</v>
      </c>
      <c r="G150" s="12" t="str">
        <f>G149</f>
        <v>default</v>
      </c>
      <c r="H150" s="104"/>
      <c r="I150" s="12" t="str">
        <f t="shared" si="38"/>
        <v>default</v>
      </c>
      <c r="J150" s="12" t="str">
        <f t="shared" si="38"/>
        <v>default</v>
      </c>
      <c r="K150" s="12" t="str">
        <f>K149</f>
        <v>default</v>
      </c>
      <c r="L150" s="12" t="s">
        <v>54</v>
      </c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</row>
    <row r="151" spans="1:22" x14ac:dyDescent="0.25">
      <c r="A151" s="18" t="str">
        <f t="shared" si="35"/>
        <v>IRP23</v>
      </c>
      <c r="B151" s="11" t="s">
        <v>16</v>
      </c>
      <c r="C151" s="12" t="s">
        <v>54</v>
      </c>
      <c r="D151" s="12" t="s">
        <v>54</v>
      </c>
      <c r="E151" s="12" t="s">
        <v>54</v>
      </c>
      <c r="F151" s="12" t="s">
        <v>54</v>
      </c>
      <c r="G151" s="12" t="str">
        <f>G149</f>
        <v>default</v>
      </c>
      <c r="H151" s="104"/>
      <c r="I151" s="12" t="str">
        <f>I149</f>
        <v>default</v>
      </c>
      <c r="J151" s="12" t="str">
        <f>J149</f>
        <v>default</v>
      </c>
      <c r="K151" s="12" t="str">
        <f>K149</f>
        <v>default</v>
      </c>
      <c r="L151" s="12" t="s">
        <v>54</v>
      </c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</row>
    <row r="152" spans="1:22" x14ac:dyDescent="0.25">
      <c r="A152" s="18" t="str">
        <f t="shared" si="35"/>
        <v>IRP23</v>
      </c>
      <c r="B152" s="11" t="s">
        <v>14</v>
      </c>
      <c r="C152" s="12" t="s">
        <v>54</v>
      </c>
      <c r="D152" s="12" t="s">
        <v>54</v>
      </c>
      <c r="E152" s="12" t="s">
        <v>54</v>
      </c>
      <c r="F152" s="12" t="s">
        <v>54</v>
      </c>
      <c r="G152" s="12" t="str">
        <f>G146</f>
        <v>default</v>
      </c>
      <c r="H152" s="104"/>
      <c r="I152" s="12" t="str">
        <f>I146</f>
        <v>default</v>
      </c>
      <c r="J152" s="12" t="str">
        <f>J146</f>
        <v>default</v>
      </c>
      <c r="K152" s="12" t="str">
        <f t="shared" ref="K152:K158" si="39">K151</f>
        <v>default</v>
      </c>
      <c r="L152" s="104"/>
      <c r="M152" s="12" t="s">
        <v>54</v>
      </c>
      <c r="N152" s="12" t="s">
        <v>54</v>
      </c>
      <c r="O152" s="104"/>
      <c r="P152" s="104"/>
      <c r="Q152" s="104"/>
      <c r="R152" s="104"/>
      <c r="S152" s="104"/>
      <c r="T152" s="104"/>
      <c r="U152" s="104"/>
      <c r="V152" s="104"/>
    </row>
    <row r="153" spans="1:22" x14ac:dyDescent="0.25">
      <c r="A153" s="18" t="str">
        <f t="shared" si="35"/>
        <v>IRP23</v>
      </c>
      <c r="B153" s="11" t="s">
        <v>25</v>
      </c>
      <c r="C153" s="12" t="s">
        <v>54</v>
      </c>
      <c r="D153" s="104"/>
      <c r="E153" s="12" t="s">
        <v>54</v>
      </c>
      <c r="F153" s="20" t="s">
        <v>66</v>
      </c>
      <c r="G153" s="12" t="str">
        <f>G151</f>
        <v>default</v>
      </c>
      <c r="H153" s="104"/>
      <c r="I153" s="104"/>
      <c r="J153" s="12" t="str">
        <f>J151</f>
        <v>default</v>
      </c>
      <c r="K153" s="12" t="str">
        <f t="shared" si="39"/>
        <v>default</v>
      </c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</row>
    <row r="154" spans="1:22" x14ac:dyDescent="0.25">
      <c r="A154" s="18" t="str">
        <f t="shared" si="35"/>
        <v>IRP23</v>
      </c>
      <c r="B154" s="11" t="s">
        <v>9</v>
      </c>
      <c r="C154" s="19" t="s">
        <v>66</v>
      </c>
      <c r="D154" s="104"/>
      <c r="E154" s="19" t="s">
        <v>66</v>
      </c>
      <c r="F154" s="12" t="s">
        <v>54</v>
      </c>
      <c r="G154" s="12" t="str">
        <f>G152</f>
        <v>default</v>
      </c>
      <c r="H154" s="104"/>
      <c r="I154" s="104"/>
      <c r="J154" s="104"/>
      <c r="K154" s="12" t="str">
        <f t="shared" si="39"/>
        <v>default</v>
      </c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 spans="1:22" x14ac:dyDescent="0.25">
      <c r="A155" s="18" t="str">
        <f t="shared" si="35"/>
        <v>IRP23</v>
      </c>
      <c r="B155" s="11" t="s">
        <v>10</v>
      </c>
      <c r="C155" s="19" t="s">
        <v>66</v>
      </c>
      <c r="D155" s="104"/>
      <c r="E155" s="19" t="s">
        <v>66</v>
      </c>
      <c r="F155" s="12" t="s">
        <v>54</v>
      </c>
      <c r="G155" s="12" t="str">
        <f>G153</f>
        <v>default</v>
      </c>
      <c r="H155" s="104"/>
      <c r="I155" s="104"/>
      <c r="J155" s="104"/>
      <c r="K155" s="12" t="str">
        <f t="shared" si="39"/>
        <v>default</v>
      </c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</row>
    <row r="156" spans="1:22" x14ac:dyDescent="0.25">
      <c r="A156" s="18" t="str">
        <f t="shared" si="35"/>
        <v>IRP23</v>
      </c>
      <c r="B156" s="11" t="s">
        <v>7</v>
      </c>
      <c r="C156" s="19" t="s">
        <v>66</v>
      </c>
      <c r="D156" s="104"/>
      <c r="E156" s="19" t="s">
        <v>66</v>
      </c>
      <c r="F156" s="12" t="s">
        <v>54</v>
      </c>
      <c r="G156" s="12" t="str">
        <f>G154</f>
        <v>default</v>
      </c>
      <c r="H156" s="104"/>
      <c r="I156" s="104"/>
      <c r="J156" s="104"/>
      <c r="K156" s="12" t="str">
        <f t="shared" si="39"/>
        <v>default</v>
      </c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</row>
    <row r="157" spans="1:22" x14ac:dyDescent="0.25">
      <c r="A157" s="18" t="str">
        <f t="shared" si="35"/>
        <v>IRP23</v>
      </c>
      <c r="B157" s="11" t="s">
        <v>12</v>
      </c>
      <c r="C157" s="19" t="s">
        <v>66</v>
      </c>
      <c r="D157" s="104"/>
      <c r="E157" s="19" t="s">
        <v>66</v>
      </c>
      <c r="F157" s="12" t="s">
        <v>54</v>
      </c>
      <c r="G157" s="12" t="s">
        <v>54</v>
      </c>
      <c r="H157" s="104"/>
      <c r="I157" s="104"/>
      <c r="J157" s="104"/>
      <c r="K157" s="12" t="str">
        <f t="shared" si="39"/>
        <v>default</v>
      </c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</row>
    <row r="158" spans="1:22" x14ac:dyDescent="0.25">
      <c r="A158" s="18" t="str">
        <f t="shared" si="35"/>
        <v>IRP23</v>
      </c>
      <c r="B158" s="11" t="s">
        <v>13</v>
      </c>
      <c r="C158" s="19" t="s">
        <v>66</v>
      </c>
      <c r="D158" s="104"/>
      <c r="E158" s="19" t="s">
        <v>66</v>
      </c>
      <c r="F158" s="12" t="s">
        <v>54</v>
      </c>
      <c r="G158" s="12" t="s">
        <v>54</v>
      </c>
      <c r="H158" s="104"/>
      <c r="I158" s="104"/>
      <c r="J158" s="104"/>
      <c r="K158" s="12" t="str">
        <f t="shared" si="39"/>
        <v>default</v>
      </c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 spans="1:22" x14ac:dyDescent="0.25">
      <c r="A159" s="18" t="s">
        <v>67</v>
      </c>
      <c r="B159" s="11" t="s">
        <v>27</v>
      </c>
      <c r="C159" s="19" t="s">
        <v>66</v>
      </c>
      <c r="D159" s="104"/>
      <c r="E159" s="19" t="s">
        <v>66</v>
      </c>
      <c r="F159" s="12" t="s">
        <v>54</v>
      </c>
      <c r="G159" s="12" t="str">
        <f>G172</f>
        <v>default</v>
      </c>
      <c r="H159" s="12" t="s">
        <v>54</v>
      </c>
      <c r="I159" s="104"/>
      <c r="J159" s="12" t="str">
        <f>J172</f>
        <v>default</v>
      </c>
      <c r="K159" s="12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 spans="1:22" x14ac:dyDescent="0.25">
      <c r="A160" s="18" t="str">
        <f t="shared" ref="A160:A177" si="40">A159</f>
        <v>IRP23_OVN</v>
      </c>
      <c r="B160" s="11" t="s">
        <v>28</v>
      </c>
      <c r="C160" s="19" t="s">
        <v>66</v>
      </c>
      <c r="D160" s="104"/>
      <c r="E160" s="19" t="s">
        <v>66</v>
      </c>
      <c r="F160" s="12" t="s">
        <v>54</v>
      </c>
      <c r="G160" s="12" t="str">
        <f t="shared" ref="G160:G165" si="41">G159</f>
        <v>default</v>
      </c>
      <c r="H160" s="12" t="s">
        <v>54</v>
      </c>
      <c r="I160" s="104"/>
      <c r="J160" s="12" t="str">
        <f t="shared" ref="J160:J165" si="42">J159</f>
        <v>default</v>
      </c>
      <c r="K160" s="12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 spans="1:22" x14ac:dyDescent="0.25">
      <c r="A161" s="18" t="str">
        <f t="shared" si="40"/>
        <v>IRP23_OVN</v>
      </c>
      <c r="B161" s="11" t="s">
        <v>29</v>
      </c>
      <c r="C161" s="19" t="s">
        <v>66</v>
      </c>
      <c r="D161" s="104"/>
      <c r="E161" s="19" t="s">
        <v>66</v>
      </c>
      <c r="F161" s="12" t="s">
        <v>54</v>
      </c>
      <c r="G161" s="12" t="str">
        <f t="shared" si="41"/>
        <v>default</v>
      </c>
      <c r="H161" s="12" t="s">
        <v>54</v>
      </c>
      <c r="I161" s="104"/>
      <c r="J161" s="12" t="str">
        <f t="shared" si="42"/>
        <v>default</v>
      </c>
      <c r="K161" s="12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 spans="1:22" x14ac:dyDescent="0.25">
      <c r="A162" s="18" t="str">
        <f t="shared" si="40"/>
        <v>IRP23_OVN</v>
      </c>
      <c r="B162" s="11" t="s">
        <v>55</v>
      </c>
      <c r="C162" s="12" t="s">
        <v>54</v>
      </c>
      <c r="D162" s="12" t="s">
        <v>54</v>
      </c>
      <c r="E162" s="12" t="s">
        <v>54</v>
      </c>
      <c r="F162" s="12" t="s">
        <v>54</v>
      </c>
      <c r="G162" s="12" t="str">
        <f t="shared" si="41"/>
        <v>default</v>
      </c>
      <c r="H162" s="104"/>
      <c r="I162" s="12" t="s">
        <v>54</v>
      </c>
      <c r="J162" s="12" t="str">
        <f t="shared" si="42"/>
        <v>default</v>
      </c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</row>
    <row r="163" spans="1:22" x14ac:dyDescent="0.25">
      <c r="A163" s="18" t="str">
        <f t="shared" si="40"/>
        <v>IRP23_OVN</v>
      </c>
      <c r="B163" s="11" t="s">
        <v>56</v>
      </c>
      <c r="C163" s="12" t="s">
        <v>54</v>
      </c>
      <c r="D163" s="12" t="s">
        <v>54</v>
      </c>
      <c r="E163" s="12" t="s">
        <v>54</v>
      </c>
      <c r="F163" s="12" t="s">
        <v>54</v>
      </c>
      <c r="G163" s="12" t="str">
        <f t="shared" si="41"/>
        <v>default</v>
      </c>
      <c r="H163" s="104"/>
      <c r="I163" s="12" t="str">
        <f>I162</f>
        <v>default</v>
      </c>
      <c r="J163" s="12" t="str">
        <f t="shared" si="42"/>
        <v>default</v>
      </c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</row>
    <row r="164" spans="1:22" x14ac:dyDescent="0.25">
      <c r="A164" s="18" t="str">
        <f t="shared" si="40"/>
        <v>IRP23_OVN</v>
      </c>
      <c r="B164" s="11" t="s">
        <v>57</v>
      </c>
      <c r="C164" s="12" t="s">
        <v>54</v>
      </c>
      <c r="D164" s="12" t="s">
        <v>54</v>
      </c>
      <c r="E164" s="12" t="s">
        <v>54</v>
      </c>
      <c r="F164" s="12" t="s">
        <v>54</v>
      </c>
      <c r="G164" s="12" t="str">
        <f t="shared" si="41"/>
        <v>default</v>
      </c>
      <c r="H164" s="104"/>
      <c r="I164" s="12" t="str">
        <f>I163</f>
        <v>default</v>
      </c>
      <c r="J164" s="12" t="str">
        <f t="shared" si="42"/>
        <v>default</v>
      </c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</row>
    <row r="165" spans="1:22" x14ac:dyDescent="0.25">
      <c r="A165" s="18" t="str">
        <f t="shared" si="40"/>
        <v>IRP23_OVN</v>
      </c>
      <c r="B165" s="11" t="s">
        <v>58</v>
      </c>
      <c r="C165" s="12" t="s">
        <v>54</v>
      </c>
      <c r="D165" s="12" t="s">
        <v>54</v>
      </c>
      <c r="E165" s="12" t="s">
        <v>54</v>
      </c>
      <c r="F165" s="12" t="s">
        <v>54</v>
      </c>
      <c r="G165" s="12" t="str">
        <f t="shared" si="41"/>
        <v>default</v>
      </c>
      <c r="H165" s="104"/>
      <c r="I165" s="12" t="str">
        <f>I164</f>
        <v>default</v>
      </c>
      <c r="J165" s="12" t="str">
        <f t="shared" si="42"/>
        <v>default</v>
      </c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</row>
    <row r="166" spans="1:22" x14ac:dyDescent="0.25">
      <c r="A166" s="18" t="str">
        <f t="shared" si="40"/>
        <v>IRP23_OVN</v>
      </c>
      <c r="B166" s="11" t="s">
        <v>22</v>
      </c>
      <c r="C166" s="12" t="s">
        <v>54</v>
      </c>
      <c r="D166" s="12" t="s">
        <v>54</v>
      </c>
      <c r="E166" s="12" t="s">
        <v>54</v>
      </c>
      <c r="F166" s="12" t="s">
        <v>54</v>
      </c>
      <c r="G166" s="12" t="s">
        <v>54</v>
      </c>
      <c r="H166" s="104"/>
      <c r="I166" s="12" t="s">
        <v>54</v>
      </c>
      <c r="J166" s="12" t="s">
        <v>54</v>
      </c>
      <c r="K166" s="104"/>
      <c r="L166" s="12" t="s">
        <v>54</v>
      </c>
      <c r="M166" s="12" t="s">
        <v>54</v>
      </c>
      <c r="N166" s="12" t="s">
        <v>54</v>
      </c>
      <c r="O166" s="104"/>
      <c r="P166" s="104"/>
      <c r="Q166" s="104"/>
      <c r="R166" s="104"/>
      <c r="S166" s="104"/>
      <c r="T166" s="104"/>
      <c r="U166" s="104"/>
      <c r="V166" s="104"/>
    </row>
    <row r="167" spans="1:22" x14ac:dyDescent="0.25">
      <c r="A167" s="18" t="str">
        <f t="shared" si="40"/>
        <v>IRP23_OVN</v>
      </c>
      <c r="B167" s="11" t="s">
        <v>23</v>
      </c>
      <c r="C167" s="12" t="s">
        <v>54</v>
      </c>
      <c r="D167" s="12" t="s">
        <v>54</v>
      </c>
      <c r="E167" s="12" t="s">
        <v>54</v>
      </c>
      <c r="F167" s="12" t="s">
        <v>54</v>
      </c>
      <c r="G167" s="12" t="str">
        <f>G166</f>
        <v>default</v>
      </c>
      <c r="H167" s="104"/>
      <c r="I167" s="12" t="str">
        <f t="shared" ref="I167:J169" si="43">I166</f>
        <v>default</v>
      </c>
      <c r="J167" s="12" t="str">
        <f t="shared" si="43"/>
        <v>default</v>
      </c>
      <c r="K167" s="104"/>
      <c r="L167" s="104"/>
      <c r="M167" s="12" t="s">
        <v>54</v>
      </c>
      <c r="N167" s="12" t="str">
        <f>N166</f>
        <v>default</v>
      </c>
      <c r="O167" s="104"/>
      <c r="P167" s="104"/>
      <c r="Q167" s="104"/>
      <c r="R167" s="104"/>
      <c r="S167" s="104"/>
      <c r="T167" s="104"/>
      <c r="U167" s="104"/>
      <c r="V167" s="104"/>
    </row>
    <row r="168" spans="1:22" x14ac:dyDescent="0.25">
      <c r="A168" s="18" t="str">
        <f t="shared" si="40"/>
        <v>IRP23_OVN</v>
      </c>
      <c r="B168" s="11" t="s">
        <v>20</v>
      </c>
      <c r="C168" s="12" t="s">
        <v>54</v>
      </c>
      <c r="D168" s="20" t="s">
        <v>54</v>
      </c>
      <c r="E168" s="12" t="s">
        <v>54</v>
      </c>
      <c r="F168" s="12" t="s">
        <v>54</v>
      </c>
      <c r="G168" s="12" t="str">
        <f>G167</f>
        <v>default</v>
      </c>
      <c r="H168" s="104"/>
      <c r="I168" s="12" t="str">
        <f t="shared" si="43"/>
        <v>default</v>
      </c>
      <c r="J168" s="12" t="str">
        <f t="shared" si="43"/>
        <v>default</v>
      </c>
      <c r="K168" s="104"/>
      <c r="L168" s="12" t="s">
        <v>54</v>
      </c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</row>
    <row r="169" spans="1:22" x14ac:dyDescent="0.25">
      <c r="A169" s="18" t="str">
        <f t="shared" si="40"/>
        <v>IRP23_OVN</v>
      </c>
      <c r="B169" s="11" t="s">
        <v>21</v>
      </c>
      <c r="C169" s="12" t="s">
        <v>54</v>
      </c>
      <c r="D169" s="12" t="s">
        <v>54</v>
      </c>
      <c r="E169" s="12" t="s">
        <v>54</v>
      </c>
      <c r="F169" s="12" t="s">
        <v>54</v>
      </c>
      <c r="G169" s="12" t="str">
        <f>G168</f>
        <v>default</v>
      </c>
      <c r="H169" s="104"/>
      <c r="I169" s="12" t="str">
        <f t="shared" si="43"/>
        <v>default</v>
      </c>
      <c r="J169" s="12" t="str">
        <f t="shared" si="43"/>
        <v>default</v>
      </c>
      <c r="K169" s="104"/>
      <c r="L169" s="12" t="s">
        <v>54</v>
      </c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</row>
    <row r="170" spans="1:22" x14ac:dyDescent="0.25">
      <c r="A170" s="18" t="str">
        <f t="shared" si="40"/>
        <v>IRP23_OVN</v>
      </c>
      <c r="B170" s="11" t="s">
        <v>16</v>
      </c>
      <c r="C170" s="12" t="s">
        <v>54</v>
      </c>
      <c r="D170" s="12" t="s">
        <v>54</v>
      </c>
      <c r="E170" s="12" t="s">
        <v>54</v>
      </c>
      <c r="F170" s="12" t="s">
        <v>54</v>
      </c>
      <c r="G170" s="12" t="str">
        <f>G168</f>
        <v>default</v>
      </c>
      <c r="H170" s="104"/>
      <c r="I170" s="12" t="str">
        <f>I168</f>
        <v>default</v>
      </c>
      <c r="J170" s="12" t="str">
        <f>J168</f>
        <v>default</v>
      </c>
      <c r="K170" s="104"/>
      <c r="L170" s="12" t="s">
        <v>54</v>
      </c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</row>
    <row r="171" spans="1:22" x14ac:dyDescent="0.25">
      <c r="A171" s="18" t="str">
        <f t="shared" si="40"/>
        <v>IRP23_OVN</v>
      </c>
      <c r="B171" s="11" t="s">
        <v>14</v>
      </c>
      <c r="C171" s="12" t="s">
        <v>54</v>
      </c>
      <c r="D171" s="12" t="s">
        <v>54</v>
      </c>
      <c r="E171" s="12" t="s">
        <v>54</v>
      </c>
      <c r="F171" s="12" t="s">
        <v>54</v>
      </c>
      <c r="G171" s="12" t="str">
        <f>G165</f>
        <v>default</v>
      </c>
      <c r="H171" s="104"/>
      <c r="I171" s="12" t="str">
        <f>I165</f>
        <v>default</v>
      </c>
      <c r="J171" s="12" t="str">
        <f>J165</f>
        <v>default</v>
      </c>
      <c r="K171" s="104"/>
      <c r="L171" s="104"/>
      <c r="M171" s="12" t="s">
        <v>54</v>
      </c>
      <c r="N171" s="12" t="s">
        <v>54</v>
      </c>
      <c r="O171" s="104"/>
      <c r="P171" s="104"/>
      <c r="Q171" s="104"/>
      <c r="R171" s="104"/>
      <c r="S171" s="104"/>
      <c r="T171" s="104"/>
      <c r="U171" s="104"/>
      <c r="V171" s="104"/>
    </row>
    <row r="172" spans="1:22" x14ac:dyDescent="0.25">
      <c r="A172" s="18" t="str">
        <f t="shared" si="40"/>
        <v>IRP23_OVN</v>
      </c>
      <c r="B172" s="11" t="s">
        <v>25</v>
      </c>
      <c r="C172" s="12" t="s">
        <v>54</v>
      </c>
      <c r="D172" s="104"/>
      <c r="E172" s="12" t="s">
        <v>54</v>
      </c>
      <c r="F172" s="20" t="s">
        <v>66</v>
      </c>
      <c r="G172" s="12" t="str">
        <f>G170</f>
        <v>default</v>
      </c>
      <c r="H172" s="104"/>
      <c r="I172" s="104"/>
      <c r="J172" s="12" t="str">
        <f>J170</f>
        <v>default</v>
      </c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</row>
    <row r="173" spans="1:22" x14ac:dyDescent="0.25">
      <c r="A173" s="18" t="str">
        <f t="shared" si="40"/>
        <v>IRP23_OVN</v>
      </c>
      <c r="B173" s="11" t="s">
        <v>9</v>
      </c>
      <c r="C173" s="19" t="s">
        <v>66</v>
      </c>
      <c r="D173" s="104"/>
      <c r="E173" s="19" t="s">
        <v>66</v>
      </c>
      <c r="F173" s="12" t="s">
        <v>54</v>
      </c>
      <c r="G173" s="12" t="str">
        <f>G171</f>
        <v>default</v>
      </c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</row>
    <row r="174" spans="1:22" x14ac:dyDescent="0.25">
      <c r="A174" s="18" t="str">
        <f t="shared" si="40"/>
        <v>IRP23_OVN</v>
      </c>
      <c r="B174" s="11" t="s">
        <v>10</v>
      </c>
      <c r="C174" s="19" t="s">
        <v>66</v>
      </c>
      <c r="D174" s="104"/>
      <c r="E174" s="19" t="s">
        <v>66</v>
      </c>
      <c r="F174" s="12" t="s">
        <v>54</v>
      </c>
      <c r="G174" s="12" t="str">
        <f>G172</f>
        <v>default</v>
      </c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</row>
    <row r="175" spans="1:22" x14ac:dyDescent="0.25">
      <c r="A175" s="18" t="str">
        <f t="shared" si="40"/>
        <v>IRP23_OVN</v>
      </c>
      <c r="B175" s="11" t="s">
        <v>7</v>
      </c>
      <c r="C175" s="19" t="s">
        <v>66</v>
      </c>
      <c r="D175" s="104"/>
      <c r="E175" s="19" t="s">
        <v>66</v>
      </c>
      <c r="F175" s="12" t="s">
        <v>54</v>
      </c>
      <c r="G175" s="12" t="str">
        <f>G173</f>
        <v>default</v>
      </c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</row>
    <row r="176" spans="1:22" x14ac:dyDescent="0.25">
      <c r="A176" s="18" t="str">
        <f t="shared" si="40"/>
        <v>IRP23_OVN</v>
      </c>
      <c r="B176" s="11" t="s">
        <v>12</v>
      </c>
      <c r="C176" s="19" t="s">
        <v>66</v>
      </c>
      <c r="D176" s="104"/>
      <c r="E176" s="19" t="s">
        <v>66</v>
      </c>
      <c r="F176" s="12" t="s">
        <v>54</v>
      </c>
      <c r="G176" s="12" t="s">
        <v>54</v>
      </c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</row>
    <row r="177" spans="1:22" x14ac:dyDescent="0.25">
      <c r="A177" s="18" t="str">
        <f t="shared" si="40"/>
        <v>IRP23_OVN</v>
      </c>
      <c r="B177" s="11" t="s">
        <v>13</v>
      </c>
      <c r="C177" s="19" t="s">
        <v>66</v>
      </c>
      <c r="D177" s="104"/>
      <c r="E177" s="19" t="s">
        <v>66</v>
      </c>
      <c r="F177" s="12" t="s">
        <v>54</v>
      </c>
      <c r="G177" s="12" t="s">
        <v>54</v>
      </c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</row>
    <row r="178" spans="1:22" x14ac:dyDescent="0.25">
      <c r="A178" s="14" t="s">
        <v>68</v>
      </c>
      <c r="B178" s="11" t="s">
        <v>27</v>
      </c>
      <c r="C178" s="12" t="str">
        <f>C194</f>
        <v>default</v>
      </c>
      <c r="D178" s="104"/>
      <c r="E178" s="15" t="s">
        <v>61</v>
      </c>
      <c r="F178" s="12" t="s">
        <v>54</v>
      </c>
      <c r="G178" s="12" t="str">
        <f>G194</f>
        <v>default</v>
      </c>
      <c r="H178" s="12" t="s">
        <v>54</v>
      </c>
      <c r="I178" s="104"/>
      <c r="J178" s="12" t="str">
        <f>J194</f>
        <v>default</v>
      </c>
      <c r="K178" s="12" t="str">
        <f>K155</f>
        <v>default</v>
      </c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</row>
    <row r="179" spans="1:22" x14ac:dyDescent="0.25">
      <c r="A179" s="14" t="s">
        <v>68</v>
      </c>
      <c r="B179" s="11" t="s">
        <v>28</v>
      </c>
      <c r="C179" s="12" t="str">
        <f t="shared" ref="C179:C184" si="44">C178</f>
        <v>default</v>
      </c>
      <c r="D179" s="104"/>
      <c r="E179" s="15" t="s">
        <v>61</v>
      </c>
      <c r="F179" s="12" t="s">
        <v>54</v>
      </c>
      <c r="G179" s="12" t="str">
        <f t="shared" ref="G179:G184" si="45">G178</f>
        <v>default</v>
      </c>
      <c r="H179" s="12" t="s">
        <v>54</v>
      </c>
      <c r="I179" s="104"/>
      <c r="J179" s="12" t="str">
        <f t="shared" ref="J179:K184" si="46">J178</f>
        <v>default</v>
      </c>
      <c r="K179" s="12" t="str">
        <f t="shared" si="46"/>
        <v>default</v>
      </c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</row>
    <row r="180" spans="1:22" x14ac:dyDescent="0.25">
      <c r="A180" s="14" t="s">
        <v>68</v>
      </c>
      <c r="B180" s="11" t="s">
        <v>29</v>
      </c>
      <c r="C180" s="12" t="str">
        <f t="shared" si="44"/>
        <v>default</v>
      </c>
      <c r="D180" s="104"/>
      <c r="E180" s="15" t="s">
        <v>61</v>
      </c>
      <c r="F180" s="12" t="s">
        <v>54</v>
      </c>
      <c r="G180" s="12" t="str">
        <f t="shared" si="45"/>
        <v>default</v>
      </c>
      <c r="H180" s="12" t="s">
        <v>54</v>
      </c>
      <c r="I180" s="104"/>
      <c r="J180" s="12" t="str">
        <f t="shared" si="46"/>
        <v>default</v>
      </c>
      <c r="K180" s="12" t="str">
        <f t="shared" si="46"/>
        <v>default</v>
      </c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</row>
    <row r="181" spans="1:22" x14ac:dyDescent="0.25">
      <c r="A181" s="14" t="s">
        <v>68</v>
      </c>
      <c r="B181" s="11" t="s">
        <v>55</v>
      </c>
      <c r="C181" s="12" t="str">
        <f t="shared" si="44"/>
        <v>default</v>
      </c>
      <c r="D181" s="12" t="s">
        <v>54</v>
      </c>
      <c r="E181" s="12" t="s">
        <v>54</v>
      </c>
      <c r="F181" s="12" t="s">
        <v>54</v>
      </c>
      <c r="G181" s="12" t="str">
        <f t="shared" si="45"/>
        <v>default</v>
      </c>
      <c r="H181" s="104"/>
      <c r="I181" s="12" t="s">
        <v>54</v>
      </c>
      <c r="J181" s="12" t="str">
        <f t="shared" si="46"/>
        <v>default</v>
      </c>
      <c r="K181" s="12" t="str">
        <f t="shared" si="46"/>
        <v>default</v>
      </c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</row>
    <row r="182" spans="1:22" x14ac:dyDescent="0.25">
      <c r="A182" s="14" t="s">
        <v>68</v>
      </c>
      <c r="B182" s="11" t="s">
        <v>56</v>
      </c>
      <c r="C182" s="12" t="str">
        <f t="shared" si="44"/>
        <v>default</v>
      </c>
      <c r="D182" s="12" t="s">
        <v>54</v>
      </c>
      <c r="E182" s="12" t="s">
        <v>54</v>
      </c>
      <c r="F182" s="12" t="s">
        <v>54</v>
      </c>
      <c r="G182" s="12" t="str">
        <f t="shared" si="45"/>
        <v>default</v>
      </c>
      <c r="H182" s="104"/>
      <c r="I182" s="12" t="str">
        <f>I181</f>
        <v>default</v>
      </c>
      <c r="J182" s="12" t="str">
        <f t="shared" si="46"/>
        <v>default</v>
      </c>
      <c r="K182" s="12" t="str">
        <f t="shared" si="46"/>
        <v>default</v>
      </c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</row>
    <row r="183" spans="1:22" x14ac:dyDescent="0.25">
      <c r="A183" s="14" t="s">
        <v>68</v>
      </c>
      <c r="B183" s="11" t="s">
        <v>57</v>
      </c>
      <c r="C183" s="12" t="str">
        <f t="shared" si="44"/>
        <v>default</v>
      </c>
      <c r="D183" s="12" t="s">
        <v>54</v>
      </c>
      <c r="E183" s="12" t="s">
        <v>54</v>
      </c>
      <c r="F183" s="12" t="s">
        <v>54</v>
      </c>
      <c r="G183" s="12" t="str">
        <f t="shared" si="45"/>
        <v>default</v>
      </c>
      <c r="H183" s="104"/>
      <c r="I183" s="12" t="str">
        <f>I182</f>
        <v>default</v>
      </c>
      <c r="J183" s="12" t="str">
        <f t="shared" si="46"/>
        <v>default</v>
      </c>
      <c r="K183" s="12" t="str">
        <f t="shared" si="46"/>
        <v>default</v>
      </c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</row>
    <row r="184" spans="1:22" x14ac:dyDescent="0.25">
      <c r="A184" s="14" t="s">
        <v>68</v>
      </c>
      <c r="B184" s="11" t="s">
        <v>58</v>
      </c>
      <c r="C184" s="12" t="str">
        <f t="shared" si="44"/>
        <v>default</v>
      </c>
      <c r="D184" s="12" t="s">
        <v>54</v>
      </c>
      <c r="E184" s="12" t="s">
        <v>54</v>
      </c>
      <c r="F184" s="12" t="s">
        <v>54</v>
      </c>
      <c r="G184" s="12" t="str">
        <f t="shared" si="45"/>
        <v>default</v>
      </c>
      <c r="H184" s="104"/>
      <c r="I184" s="12" t="str">
        <f>I183</f>
        <v>default</v>
      </c>
      <c r="J184" s="12" t="str">
        <f t="shared" si="46"/>
        <v>default</v>
      </c>
      <c r="K184" s="12" t="str">
        <f t="shared" si="46"/>
        <v>default</v>
      </c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</row>
    <row r="185" spans="1:22" x14ac:dyDescent="0.25">
      <c r="A185" s="14" t="s">
        <v>68</v>
      </c>
      <c r="B185" s="11" t="s">
        <v>22</v>
      </c>
      <c r="C185" s="12" t="s">
        <v>54</v>
      </c>
      <c r="D185" s="12" t="s">
        <v>54</v>
      </c>
      <c r="E185" s="12" t="s">
        <v>54</v>
      </c>
      <c r="F185" s="12" t="s">
        <v>54</v>
      </c>
      <c r="G185" s="12" t="s">
        <v>54</v>
      </c>
      <c r="H185" s="104"/>
      <c r="I185" s="12" t="s">
        <v>54</v>
      </c>
      <c r="J185" s="12" t="s">
        <v>54</v>
      </c>
      <c r="K185" s="12" t="str">
        <f>K184</f>
        <v>default</v>
      </c>
      <c r="L185" s="12" t="s">
        <v>54</v>
      </c>
      <c r="M185" s="12" t="s">
        <v>54</v>
      </c>
      <c r="N185" s="12" t="s">
        <v>54</v>
      </c>
      <c r="O185" s="104"/>
      <c r="P185" s="104"/>
      <c r="Q185" s="104"/>
      <c r="R185" s="104"/>
      <c r="S185" s="104"/>
      <c r="T185" s="104"/>
      <c r="U185" s="104"/>
      <c r="V185" s="104"/>
    </row>
    <row r="186" spans="1:22" x14ac:dyDescent="0.25">
      <c r="A186" s="14" t="s">
        <v>68</v>
      </c>
      <c r="B186" s="11" t="s">
        <v>23</v>
      </c>
      <c r="C186" s="12" t="s">
        <v>54</v>
      </c>
      <c r="D186" s="12" t="s">
        <v>54</v>
      </c>
      <c r="E186" s="12" t="s">
        <v>54</v>
      </c>
      <c r="F186" s="12" t="s">
        <v>54</v>
      </c>
      <c r="G186" s="12" t="str">
        <f>G185</f>
        <v>default</v>
      </c>
      <c r="H186" s="104"/>
      <c r="I186" s="12" t="str">
        <f t="shared" ref="I186:J188" si="47">I185</f>
        <v>default</v>
      </c>
      <c r="J186" s="12" t="str">
        <f t="shared" si="47"/>
        <v>default</v>
      </c>
      <c r="K186" s="12" t="str">
        <f>K185</f>
        <v>default</v>
      </c>
      <c r="L186" s="104"/>
      <c r="M186" s="12" t="s">
        <v>54</v>
      </c>
      <c r="N186" s="12" t="str">
        <f>N185</f>
        <v>default</v>
      </c>
      <c r="O186" s="104"/>
      <c r="P186" s="104"/>
      <c r="Q186" s="104"/>
      <c r="R186" s="104"/>
      <c r="S186" s="104"/>
      <c r="T186" s="104"/>
      <c r="U186" s="104"/>
      <c r="V186" s="104"/>
    </row>
    <row r="187" spans="1:22" x14ac:dyDescent="0.25">
      <c r="A187" s="14" t="s">
        <v>68</v>
      </c>
      <c r="B187" s="11" t="s">
        <v>20</v>
      </c>
      <c r="C187" s="12" t="str">
        <f>C186</f>
        <v>default</v>
      </c>
      <c r="D187" s="12" t="s">
        <v>54</v>
      </c>
      <c r="E187" s="12" t="s">
        <v>54</v>
      </c>
      <c r="F187" s="12" t="s">
        <v>54</v>
      </c>
      <c r="G187" s="12" t="str">
        <f>G186</f>
        <v>default</v>
      </c>
      <c r="H187" s="104"/>
      <c r="I187" s="12" t="str">
        <f t="shared" si="47"/>
        <v>default</v>
      </c>
      <c r="J187" s="12" t="str">
        <f t="shared" si="47"/>
        <v>default</v>
      </c>
      <c r="K187" s="12" t="str">
        <f>K186</f>
        <v>default</v>
      </c>
      <c r="L187" s="12" t="s">
        <v>54</v>
      </c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</row>
    <row r="188" spans="1:22" x14ac:dyDescent="0.25">
      <c r="A188" s="14" t="s">
        <v>68</v>
      </c>
      <c r="B188" s="11" t="s">
        <v>21</v>
      </c>
      <c r="C188" s="12" t="str">
        <f>C187</f>
        <v>default</v>
      </c>
      <c r="D188" s="12" t="s">
        <v>54</v>
      </c>
      <c r="E188" s="12" t="s">
        <v>54</v>
      </c>
      <c r="F188" s="12" t="s">
        <v>54</v>
      </c>
      <c r="G188" s="12" t="str">
        <f>G187</f>
        <v>default</v>
      </c>
      <c r="H188" s="104"/>
      <c r="I188" s="12" t="str">
        <f t="shared" si="47"/>
        <v>default</v>
      </c>
      <c r="J188" s="12" t="str">
        <f t="shared" si="47"/>
        <v>default</v>
      </c>
      <c r="K188" s="12" t="str">
        <f>K187</f>
        <v>default</v>
      </c>
      <c r="L188" s="12" t="s">
        <v>54</v>
      </c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</row>
    <row r="189" spans="1:22" x14ac:dyDescent="0.25">
      <c r="A189" s="14" t="s">
        <v>68</v>
      </c>
      <c r="B189" s="11" t="s">
        <v>16</v>
      </c>
      <c r="C189" s="12" t="str">
        <f>C187</f>
        <v>default</v>
      </c>
      <c r="D189" s="21" t="s">
        <v>69</v>
      </c>
      <c r="E189" s="12" t="s">
        <v>54</v>
      </c>
      <c r="F189" s="12" t="s">
        <v>54</v>
      </c>
      <c r="G189" s="12" t="str">
        <f>G187</f>
        <v>default</v>
      </c>
      <c r="H189" s="104"/>
      <c r="I189" s="12" t="str">
        <f t="shared" ref="I189:K190" si="48">I187</f>
        <v>default</v>
      </c>
      <c r="J189" s="12" t="str">
        <f t="shared" si="48"/>
        <v>default</v>
      </c>
      <c r="K189" s="12" t="str">
        <f t="shared" si="48"/>
        <v>default</v>
      </c>
      <c r="L189" s="12" t="s">
        <v>54</v>
      </c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</row>
    <row r="190" spans="1:22" x14ac:dyDescent="0.25">
      <c r="A190" s="14" t="s">
        <v>68</v>
      </c>
      <c r="B190" s="11" t="s">
        <v>17</v>
      </c>
      <c r="C190" s="12" t="str">
        <f>C188</f>
        <v>default</v>
      </c>
      <c r="D190" s="21" t="s">
        <v>69</v>
      </c>
      <c r="E190" s="12" t="s">
        <v>54</v>
      </c>
      <c r="F190" s="12" t="s">
        <v>54</v>
      </c>
      <c r="G190" s="12" t="str">
        <f>G188</f>
        <v>default</v>
      </c>
      <c r="H190" s="104"/>
      <c r="I190" s="12" t="str">
        <f t="shared" si="48"/>
        <v>default</v>
      </c>
      <c r="J190" s="12" t="str">
        <f t="shared" si="48"/>
        <v>default</v>
      </c>
      <c r="K190" s="12" t="str">
        <f t="shared" si="48"/>
        <v>default</v>
      </c>
      <c r="L190" s="12" t="s">
        <v>54</v>
      </c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</row>
    <row r="191" spans="1:22" x14ac:dyDescent="0.25">
      <c r="A191" s="14" t="s">
        <v>68</v>
      </c>
      <c r="B191" s="11" t="s">
        <v>18</v>
      </c>
      <c r="C191" s="12" t="str">
        <f>C188</f>
        <v>default</v>
      </c>
      <c r="D191" s="21" t="s">
        <v>69</v>
      </c>
      <c r="E191" s="12" t="s">
        <v>54</v>
      </c>
      <c r="F191" s="12" t="s">
        <v>54</v>
      </c>
      <c r="G191" s="12" t="str">
        <f>G188</f>
        <v>default</v>
      </c>
      <c r="H191" s="104"/>
      <c r="I191" s="12" t="str">
        <f t="shared" ref="I191:K192" si="49">I188</f>
        <v>default</v>
      </c>
      <c r="J191" s="12" t="str">
        <f t="shared" si="49"/>
        <v>default</v>
      </c>
      <c r="K191" s="12" t="str">
        <f t="shared" si="49"/>
        <v>default</v>
      </c>
      <c r="L191" s="12" t="s">
        <v>54</v>
      </c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</row>
    <row r="192" spans="1:22" x14ac:dyDescent="0.25">
      <c r="A192" s="14" t="s">
        <v>68</v>
      </c>
      <c r="B192" s="11" t="s">
        <v>19</v>
      </c>
      <c r="C192" s="12" t="str">
        <f>C189</f>
        <v>default</v>
      </c>
      <c r="D192" s="21" t="s">
        <v>69</v>
      </c>
      <c r="E192" s="12" t="s">
        <v>54</v>
      </c>
      <c r="F192" s="12" t="s">
        <v>54</v>
      </c>
      <c r="G192" s="12" t="str">
        <f>G189</f>
        <v>default</v>
      </c>
      <c r="H192" s="104"/>
      <c r="I192" s="12" t="str">
        <f t="shared" si="49"/>
        <v>default</v>
      </c>
      <c r="J192" s="12" t="str">
        <f t="shared" si="49"/>
        <v>default</v>
      </c>
      <c r="K192" s="12" t="str">
        <f t="shared" si="49"/>
        <v>default</v>
      </c>
      <c r="L192" s="12" t="s">
        <v>54</v>
      </c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</row>
    <row r="193" spans="1:22" x14ac:dyDescent="0.25">
      <c r="A193" s="14" t="s">
        <v>68</v>
      </c>
      <c r="B193" s="11" t="s">
        <v>14</v>
      </c>
      <c r="C193" s="12" t="str">
        <f>C184</f>
        <v>default</v>
      </c>
      <c r="D193" s="12" t="s">
        <v>54</v>
      </c>
      <c r="E193" s="12" t="s">
        <v>54</v>
      </c>
      <c r="F193" s="12" t="s">
        <v>54</v>
      </c>
      <c r="G193" s="12" t="str">
        <f>G184</f>
        <v>default</v>
      </c>
      <c r="H193" s="104"/>
      <c r="I193" s="12" t="str">
        <f>I184</f>
        <v>default</v>
      </c>
      <c r="J193" s="12" t="str">
        <f>J184</f>
        <v>default</v>
      </c>
      <c r="K193" s="12" t="str">
        <f>K189</f>
        <v>default</v>
      </c>
      <c r="L193" s="104"/>
      <c r="M193" s="12" t="s">
        <v>54</v>
      </c>
      <c r="N193" s="12" t="s">
        <v>54</v>
      </c>
      <c r="O193" s="104"/>
      <c r="P193" s="104"/>
      <c r="Q193" s="104"/>
      <c r="R193" s="104"/>
      <c r="S193" s="104"/>
      <c r="T193" s="104"/>
      <c r="U193" s="104"/>
      <c r="V193" s="104"/>
    </row>
    <row r="194" spans="1:22" x14ac:dyDescent="0.25">
      <c r="A194" s="14" t="s">
        <v>68</v>
      </c>
      <c r="B194" s="11" t="s">
        <v>25</v>
      </c>
      <c r="C194" s="12" t="str">
        <f>C189</f>
        <v>default</v>
      </c>
      <c r="D194" s="104"/>
      <c r="E194" s="12" t="s">
        <v>54</v>
      </c>
      <c r="F194" s="12" t="s">
        <v>54</v>
      </c>
      <c r="G194" s="12" t="str">
        <f>G189</f>
        <v>default</v>
      </c>
      <c r="H194" s="104"/>
      <c r="I194" s="104"/>
      <c r="J194" s="12" t="str">
        <f>J189</f>
        <v>default</v>
      </c>
      <c r="K194" s="12" t="str">
        <f>K193</f>
        <v>default</v>
      </c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</row>
    <row r="195" spans="1:22" x14ac:dyDescent="0.25">
      <c r="A195" s="14" t="s">
        <v>68</v>
      </c>
      <c r="B195" s="11" t="s">
        <v>9</v>
      </c>
      <c r="C195" s="12" t="str">
        <f>C193</f>
        <v>default</v>
      </c>
      <c r="D195" s="104"/>
      <c r="E195" s="15" t="s">
        <v>61</v>
      </c>
      <c r="F195" s="12" t="s">
        <v>54</v>
      </c>
      <c r="G195" s="12" t="str">
        <f>G193</f>
        <v>default</v>
      </c>
      <c r="H195" s="104"/>
      <c r="I195" s="104"/>
      <c r="J195" s="104"/>
      <c r="K195" s="12" t="str">
        <f>K194</f>
        <v>default</v>
      </c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</row>
    <row r="196" spans="1:22" x14ac:dyDescent="0.25">
      <c r="A196" s="14" t="s">
        <v>68</v>
      </c>
      <c r="B196" s="11" t="s">
        <v>10</v>
      </c>
      <c r="C196" s="12" t="str">
        <f>C194</f>
        <v>default</v>
      </c>
      <c r="D196" s="104"/>
      <c r="E196" s="15" t="s">
        <v>61</v>
      </c>
      <c r="F196" s="12" t="s">
        <v>54</v>
      </c>
      <c r="G196" s="12" t="str">
        <f>G194</f>
        <v>default</v>
      </c>
      <c r="H196" s="104"/>
      <c r="I196" s="104"/>
      <c r="J196" s="104"/>
      <c r="K196" s="12" t="str">
        <f>K195</f>
        <v>default</v>
      </c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</row>
    <row r="197" spans="1:22" x14ac:dyDescent="0.25">
      <c r="A197" s="14" t="s">
        <v>68</v>
      </c>
      <c r="B197" s="11" t="s">
        <v>7</v>
      </c>
      <c r="C197" s="12" t="str">
        <f>C195</f>
        <v>default</v>
      </c>
      <c r="D197" s="104"/>
      <c r="E197" s="15" t="s">
        <v>61</v>
      </c>
      <c r="F197" s="12" t="s">
        <v>54</v>
      </c>
      <c r="G197" s="12" t="str">
        <f>G195</f>
        <v>default</v>
      </c>
      <c r="H197" s="104"/>
      <c r="I197" s="104"/>
      <c r="J197" s="104"/>
      <c r="K197" s="12" t="str">
        <f>K196</f>
        <v>default</v>
      </c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</row>
    <row r="198" spans="1:22" x14ac:dyDescent="0.25">
      <c r="A198" s="14" t="s">
        <v>68</v>
      </c>
      <c r="B198" s="11" t="s">
        <v>11</v>
      </c>
      <c r="C198" s="12" t="str">
        <f>C196</f>
        <v>default</v>
      </c>
      <c r="D198" s="104"/>
      <c r="E198" s="12" t="s">
        <v>54</v>
      </c>
      <c r="F198" s="12" t="s">
        <v>54</v>
      </c>
      <c r="G198" s="12" t="s">
        <v>54</v>
      </c>
      <c r="H198" s="104"/>
      <c r="I198" s="104"/>
      <c r="J198" s="104"/>
      <c r="K198" s="12" t="s">
        <v>54</v>
      </c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 spans="1:22" x14ac:dyDescent="0.25">
      <c r="A199" s="14" t="s">
        <v>68</v>
      </c>
      <c r="B199" s="11" t="s">
        <v>12</v>
      </c>
      <c r="C199" s="12" t="str">
        <f>C196</f>
        <v>default</v>
      </c>
      <c r="D199" s="104"/>
      <c r="E199" s="15" t="s">
        <v>61</v>
      </c>
      <c r="F199" s="12" t="s">
        <v>54</v>
      </c>
      <c r="G199" s="12" t="str">
        <f>G196</f>
        <v>default</v>
      </c>
      <c r="H199" s="104"/>
      <c r="I199" s="104"/>
      <c r="J199" s="104"/>
      <c r="K199" s="12" t="str">
        <f>K197</f>
        <v>default</v>
      </c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 spans="1:22" x14ac:dyDescent="0.25">
      <c r="A200" s="14" t="s">
        <v>68</v>
      </c>
      <c r="B200" s="11" t="s">
        <v>13</v>
      </c>
      <c r="C200" s="12" t="str">
        <f>C197</f>
        <v>default</v>
      </c>
      <c r="D200" s="104"/>
      <c r="E200" s="15" t="s">
        <v>61</v>
      </c>
      <c r="F200" s="12" t="s">
        <v>54</v>
      </c>
      <c r="G200" s="12" t="str">
        <f>G197</f>
        <v>default</v>
      </c>
      <c r="H200" s="104"/>
      <c r="I200" s="104"/>
      <c r="J200" s="104"/>
      <c r="K200" s="12" t="str">
        <f>K199</f>
        <v>default</v>
      </c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 spans="1:22" x14ac:dyDescent="0.25">
      <c r="A201" s="16" t="s">
        <v>70</v>
      </c>
      <c r="B201" s="11" t="s">
        <v>27</v>
      </c>
      <c r="C201" s="12" t="str">
        <f>C217</f>
        <v>default</v>
      </c>
      <c r="D201" s="104"/>
      <c r="E201" s="17" t="s">
        <v>64</v>
      </c>
      <c r="F201" s="12" t="s">
        <v>54</v>
      </c>
      <c r="G201" s="12" t="str">
        <f>G217</f>
        <v>default</v>
      </c>
      <c r="H201" s="12" t="s">
        <v>54</v>
      </c>
      <c r="I201" s="104"/>
      <c r="J201" s="12" t="str">
        <f>J217</f>
        <v>default</v>
      </c>
      <c r="K201" s="12" t="s">
        <v>54</v>
      </c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 spans="1:22" x14ac:dyDescent="0.25">
      <c r="A202" s="16" t="str">
        <f t="shared" ref="A202:A215" si="50">A201</f>
        <v>LOW_LOW_GAS</v>
      </c>
      <c r="B202" s="11" t="s">
        <v>28</v>
      </c>
      <c r="C202" s="12" t="str">
        <f t="shared" ref="C202:C207" si="51">C201</f>
        <v>default</v>
      </c>
      <c r="D202" s="104"/>
      <c r="E202" s="17" t="s">
        <v>64</v>
      </c>
      <c r="F202" s="12" t="s">
        <v>54</v>
      </c>
      <c r="G202" s="12" t="str">
        <f t="shared" ref="G202:G207" si="52">G201</f>
        <v>default</v>
      </c>
      <c r="H202" s="12" t="s">
        <v>54</v>
      </c>
      <c r="I202" s="104"/>
      <c r="J202" s="12" t="str">
        <f t="shared" ref="J202:K207" si="53">J201</f>
        <v>default</v>
      </c>
      <c r="K202" s="12" t="str">
        <f t="shared" si="53"/>
        <v>default</v>
      </c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 spans="1:22" x14ac:dyDescent="0.25">
      <c r="A203" s="16" t="str">
        <f t="shared" si="50"/>
        <v>LOW_LOW_GAS</v>
      </c>
      <c r="B203" s="11" t="s">
        <v>29</v>
      </c>
      <c r="C203" s="12" t="str">
        <f t="shared" si="51"/>
        <v>default</v>
      </c>
      <c r="D203" s="104"/>
      <c r="E203" s="17" t="s">
        <v>64</v>
      </c>
      <c r="F203" s="12" t="s">
        <v>54</v>
      </c>
      <c r="G203" s="12" t="str">
        <f t="shared" si="52"/>
        <v>default</v>
      </c>
      <c r="H203" s="12" t="s">
        <v>54</v>
      </c>
      <c r="I203" s="104"/>
      <c r="J203" s="12" t="str">
        <f t="shared" si="53"/>
        <v>default</v>
      </c>
      <c r="K203" s="12" t="str">
        <f t="shared" si="53"/>
        <v>default</v>
      </c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 spans="1:22" x14ac:dyDescent="0.25">
      <c r="A204" s="16" t="str">
        <f t="shared" si="50"/>
        <v>LOW_LOW_GAS</v>
      </c>
      <c r="B204" s="11" t="s">
        <v>55</v>
      </c>
      <c r="C204" s="12" t="str">
        <f t="shared" si="51"/>
        <v>default</v>
      </c>
      <c r="D204" s="12" t="s">
        <v>54</v>
      </c>
      <c r="E204" s="12" t="s">
        <v>54</v>
      </c>
      <c r="F204" s="12" t="s">
        <v>54</v>
      </c>
      <c r="G204" s="12" t="str">
        <f t="shared" si="52"/>
        <v>default</v>
      </c>
      <c r="H204" s="104"/>
      <c r="I204" s="12" t="s">
        <v>54</v>
      </c>
      <c r="J204" s="12" t="str">
        <f t="shared" si="53"/>
        <v>default</v>
      </c>
      <c r="K204" s="12" t="str">
        <f t="shared" si="53"/>
        <v>default</v>
      </c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 spans="1:22" x14ac:dyDescent="0.25">
      <c r="A205" s="16" t="str">
        <f t="shared" si="50"/>
        <v>LOW_LOW_GAS</v>
      </c>
      <c r="B205" s="11" t="s">
        <v>56</v>
      </c>
      <c r="C205" s="12" t="str">
        <f t="shared" si="51"/>
        <v>default</v>
      </c>
      <c r="D205" s="12" t="s">
        <v>54</v>
      </c>
      <c r="E205" s="12" t="s">
        <v>54</v>
      </c>
      <c r="F205" s="12" t="s">
        <v>54</v>
      </c>
      <c r="G205" s="12" t="str">
        <f t="shared" si="52"/>
        <v>default</v>
      </c>
      <c r="H205" s="104"/>
      <c r="I205" s="12" t="str">
        <f>I204</f>
        <v>default</v>
      </c>
      <c r="J205" s="12" t="str">
        <f t="shared" si="53"/>
        <v>default</v>
      </c>
      <c r="K205" s="12" t="str">
        <f t="shared" si="53"/>
        <v>default</v>
      </c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 spans="1:22" x14ac:dyDescent="0.25">
      <c r="A206" s="16" t="str">
        <f t="shared" si="50"/>
        <v>LOW_LOW_GAS</v>
      </c>
      <c r="B206" s="11" t="s">
        <v>57</v>
      </c>
      <c r="C206" s="12" t="str">
        <f t="shared" si="51"/>
        <v>default</v>
      </c>
      <c r="D206" s="12" t="s">
        <v>54</v>
      </c>
      <c r="E206" s="12" t="s">
        <v>54</v>
      </c>
      <c r="F206" s="12" t="s">
        <v>54</v>
      </c>
      <c r="G206" s="12" t="str">
        <f t="shared" si="52"/>
        <v>default</v>
      </c>
      <c r="H206" s="104"/>
      <c r="I206" s="12" t="str">
        <f>I205</f>
        <v>default</v>
      </c>
      <c r="J206" s="12" t="str">
        <f t="shared" si="53"/>
        <v>default</v>
      </c>
      <c r="K206" s="12" t="str">
        <f t="shared" si="53"/>
        <v>default</v>
      </c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 spans="1:22" x14ac:dyDescent="0.25">
      <c r="A207" s="16" t="str">
        <f t="shared" si="50"/>
        <v>LOW_LOW_GAS</v>
      </c>
      <c r="B207" s="11" t="s">
        <v>58</v>
      </c>
      <c r="C207" s="12" t="str">
        <f t="shared" si="51"/>
        <v>default</v>
      </c>
      <c r="D207" s="12" t="s">
        <v>54</v>
      </c>
      <c r="E207" s="12" t="s">
        <v>54</v>
      </c>
      <c r="F207" s="12" t="s">
        <v>54</v>
      </c>
      <c r="G207" s="12" t="str">
        <f t="shared" si="52"/>
        <v>default</v>
      </c>
      <c r="H207" s="104"/>
      <c r="I207" s="12" t="str">
        <f>I206</f>
        <v>default</v>
      </c>
      <c r="J207" s="12" t="str">
        <f t="shared" si="53"/>
        <v>default</v>
      </c>
      <c r="K207" s="12" t="str">
        <f t="shared" si="53"/>
        <v>default</v>
      </c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 spans="1:22" x14ac:dyDescent="0.25">
      <c r="A208" s="16" t="str">
        <f t="shared" si="50"/>
        <v>LOW_LOW_GAS</v>
      </c>
      <c r="B208" s="11" t="s">
        <v>22</v>
      </c>
      <c r="C208" s="12" t="s">
        <v>54</v>
      </c>
      <c r="D208" s="12" t="s">
        <v>54</v>
      </c>
      <c r="E208" s="12" t="s">
        <v>54</v>
      </c>
      <c r="F208" s="12" t="s">
        <v>54</v>
      </c>
      <c r="G208" s="12" t="s">
        <v>54</v>
      </c>
      <c r="H208" s="104"/>
      <c r="I208" s="12" t="s">
        <v>54</v>
      </c>
      <c r="J208" s="12" t="s">
        <v>54</v>
      </c>
      <c r="K208" s="12" t="str">
        <f>K207</f>
        <v>default</v>
      </c>
      <c r="L208" s="12" t="s">
        <v>54</v>
      </c>
      <c r="M208" s="12" t="s">
        <v>54</v>
      </c>
      <c r="N208" s="12" t="s">
        <v>54</v>
      </c>
      <c r="O208" s="104"/>
      <c r="P208" s="104"/>
      <c r="Q208" s="104"/>
      <c r="R208" s="104"/>
      <c r="S208" s="104"/>
      <c r="T208" s="104"/>
      <c r="U208" s="104"/>
      <c r="V208" s="104"/>
    </row>
    <row r="209" spans="1:22" x14ac:dyDescent="0.25">
      <c r="A209" s="16" t="str">
        <f t="shared" si="50"/>
        <v>LOW_LOW_GAS</v>
      </c>
      <c r="B209" s="11" t="s">
        <v>23</v>
      </c>
      <c r="C209" s="12" t="s">
        <v>54</v>
      </c>
      <c r="D209" s="12" t="s">
        <v>54</v>
      </c>
      <c r="E209" s="12" t="s">
        <v>54</v>
      </c>
      <c r="F209" s="12" t="s">
        <v>54</v>
      </c>
      <c r="G209" s="12" t="str">
        <f>G208</f>
        <v>default</v>
      </c>
      <c r="H209" s="104"/>
      <c r="I209" s="12" t="str">
        <f t="shared" ref="I209:J211" si="54">I208</f>
        <v>default</v>
      </c>
      <c r="J209" s="12" t="str">
        <f t="shared" si="54"/>
        <v>default</v>
      </c>
      <c r="K209" s="12" t="str">
        <f>K208</f>
        <v>default</v>
      </c>
      <c r="L209" s="104"/>
      <c r="M209" s="12" t="s">
        <v>54</v>
      </c>
      <c r="N209" s="12" t="str">
        <f>N208</f>
        <v>default</v>
      </c>
      <c r="O209" s="104"/>
      <c r="P209" s="104"/>
      <c r="Q209" s="104"/>
      <c r="R209" s="104"/>
      <c r="S209" s="104"/>
      <c r="T209" s="104"/>
      <c r="U209" s="104"/>
      <c r="V209" s="104"/>
    </row>
    <row r="210" spans="1:22" x14ac:dyDescent="0.25">
      <c r="A210" s="16" t="str">
        <f t="shared" si="50"/>
        <v>LOW_LOW_GAS</v>
      </c>
      <c r="B210" s="11" t="s">
        <v>20</v>
      </c>
      <c r="C210" s="12" t="str">
        <f>C209</f>
        <v>default</v>
      </c>
      <c r="D210" s="12" t="s">
        <v>54</v>
      </c>
      <c r="E210" s="12" t="s">
        <v>54</v>
      </c>
      <c r="F210" s="12" t="s">
        <v>54</v>
      </c>
      <c r="G210" s="12" t="str">
        <f>G209</f>
        <v>default</v>
      </c>
      <c r="H210" s="104"/>
      <c r="I210" s="12" t="str">
        <f t="shared" si="54"/>
        <v>default</v>
      </c>
      <c r="J210" s="12" t="str">
        <f t="shared" si="54"/>
        <v>default</v>
      </c>
      <c r="K210" s="12" t="str">
        <f>K209</f>
        <v>default</v>
      </c>
      <c r="L210" s="12" t="s">
        <v>54</v>
      </c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 spans="1:22" x14ac:dyDescent="0.25">
      <c r="A211" s="16" t="str">
        <f t="shared" si="50"/>
        <v>LOW_LOW_GAS</v>
      </c>
      <c r="B211" s="11" t="s">
        <v>21</v>
      </c>
      <c r="C211" s="12" t="str">
        <f>C210</f>
        <v>default</v>
      </c>
      <c r="D211" s="12" t="s">
        <v>54</v>
      </c>
      <c r="E211" s="12" t="s">
        <v>54</v>
      </c>
      <c r="F211" s="12" t="s">
        <v>54</v>
      </c>
      <c r="G211" s="12" t="str">
        <f>G210</f>
        <v>default</v>
      </c>
      <c r="H211" s="104"/>
      <c r="I211" s="12" t="str">
        <f t="shared" si="54"/>
        <v>default</v>
      </c>
      <c r="J211" s="12" t="str">
        <f t="shared" si="54"/>
        <v>default</v>
      </c>
      <c r="K211" s="12" t="str">
        <f>K210</f>
        <v>default</v>
      </c>
      <c r="L211" s="12" t="s">
        <v>54</v>
      </c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 spans="1:22" x14ac:dyDescent="0.25">
      <c r="A212" s="16" t="str">
        <f t="shared" si="50"/>
        <v>LOW_LOW_GAS</v>
      </c>
      <c r="B212" s="11" t="s">
        <v>16</v>
      </c>
      <c r="C212" s="12" t="str">
        <f>C210</f>
        <v>default</v>
      </c>
      <c r="D212" s="21" t="s">
        <v>69</v>
      </c>
      <c r="E212" s="12" t="s">
        <v>54</v>
      </c>
      <c r="F212" s="12" t="s">
        <v>54</v>
      </c>
      <c r="G212" s="12" t="str">
        <f>G210</f>
        <v>default</v>
      </c>
      <c r="H212" s="104"/>
      <c r="I212" s="12" t="str">
        <f t="shared" ref="I212:K215" si="55">I210</f>
        <v>default</v>
      </c>
      <c r="J212" s="12" t="str">
        <f t="shared" si="55"/>
        <v>default</v>
      </c>
      <c r="K212" s="12" t="str">
        <f t="shared" si="55"/>
        <v>default</v>
      </c>
      <c r="L212" s="12" t="s">
        <v>54</v>
      </c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 spans="1:22" x14ac:dyDescent="0.25">
      <c r="A213" s="16" t="str">
        <f t="shared" si="50"/>
        <v>LOW_LOW_GAS</v>
      </c>
      <c r="B213" s="11" t="s">
        <v>17</v>
      </c>
      <c r="C213" s="12" t="str">
        <f>C211</f>
        <v>default</v>
      </c>
      <c r="D213" s="21" t="s">
        <v>69</v>
      </c>
      <c r="E213" s="12" t="s">
        <v>54</v>
      </c>
      <c r="F213" s="12" t="s">
        <v>54</v>
      </c>
      <c r="G213" s="12" t="str">
        <f>G211</f>
        <v>default</v>
      </c>
      <c r="H213" s="104"/>
      <c r="I213" s="12" t="str">
        <f t="shared" si="55"/>
        <v>default</v>
      </c>
      <c r="J213" s="12" t="str">
        <f t="shared" si="55"/>
        <v>default</v>
      </c>
      <c r="K213" s="12" t="str">
        <f t="shared" si="55"/>
        <v>default</v>
      </c>
      <c r="L213" s="12" t="s">
        <v>54</v>
      </c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 spans="1:22" x14ac:dyDescent="0.25">
      <c r="A214" s="16" t="str">
        <f t="shared" si="50"/>
        <v>LOW_LOW_GAS</v>
      </c>
      <c r="B214" s="11" t="s">
        <v>18</v>
      </c>
      <c r="C214" s="12" t="str">
        <f>C212</f>
        <v>default</v>
      </c>
      <c r="D214" s="21" t="s">
        <v>69</v>
      </c>
      <c r="E214" s="12" t="s">
        <v>54</v>
      </c>
      <c r="F214" s="12" t="s">
        <v>54</v>
      </c>
      <c r="G214" s="12" t="str">
        <f>G212</f>
        <v>default</v>
      </c>
      <c r="H214" s="104"/>
      <c r="I214" s="12" t="str">
        <f t="shared" si="55"/>
        <v>default</v>
      </c>
      <c r="J214" s="12" t="str">
        <f t="shared" si="55"/>
        <v>default</v>
      </c>
      <c r="K214" s="12" t="str">
        <f t="shared" si="55"/>
        <v>default</v>
      </c>
      <c r="L214" s="12" t="s">
        <v>54</v>
      </c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 spans="1:22" x14ac:dyDescent="0.25">
      <c r="A215" s="16" t="str">
        <f t="shared" si="50"/>
        <v>LOW_LOW_GAS</v>
      </c>
      <c r="B215" s="11" t="s">
        <v>19</v>
      </c>
      <c r="C215" s="12" t="str">
        <f>C213</f>
        <v>default</v>
      </c>
      <c r="D215" s="21" t="s">
        <v>69</v>
      </c>
      <c r="E215" s="12" t="s">
        <v>54</v>
      </c>
      <c r="F215" s="12" t="s">
        <v>54</v>
      </c>
      <c r="G215" s="12" t="str">
        <f>G213</f>
        <v>default</v>
      </c>
      <c r="H215" s="104"/>
      <c r="I215" s="12" t="str">
        <f t="shared" si="55"/>
        <v>default</v>
      </c>
      <c r="J215" s="12" t="str">
        <f t="shared" si="55"/>
        <v>default</v>
      </c>
      <c r="K215" s="12" t="str">
        <f t="shared" si="55"/>
        <v>default</v>
      </c>
      <c r="L215" s="12" t="s">
        <v>54</v>
      </c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 spans="1:22" x14ac:dyDescent="0.25">
      <c r="A216" s="16" t="str">
        <f>A213</f>
        <v>LOW_LOW_GAS</v>
      </c>
      <c r="B216" s="11" t="s">
        <v>14</v>
      </c>
      <c r="C216" s="12" t="str">
        <f>C207</f>
        <v>default</v>
      </c>
      <c r="D216" s="12" t="s">
        <v>54</v>
      </c>
      <c r="E216" s="12" t="s">
        <v>54</v>
      </c>
      <c r="F216" s="12" t="s">
        <v>54</v>
      </c>
      <c r="G216" s="12" t="str">
        <f>G207</f>
        <v>default</v>
      </c>
      <c r="H216" s="104"/>
      <c r="I216" s="12" t="str">
        <f>I207</f>
        <v>default</v>
      </c>
      <c r="J216" s="12" t="str">
        <f>J207</f>
        <v>default</v>
      </c>
      <c r="K216" s="12" t="str">
        <f>K212</f>
        <v>default</v>
      </c>
      <c r="L216" s="104"/>
      <c r="M216" s="12" t="s">
        <v>54</v>
      </c>
      <c r="N216" s="12" t="s">
        <v>54</v>
      </c>
      <c r="O216" s="104"/>
      <c r="P216" s="104"/>
      <c r="Q216" s="104"/>
      <c r="R216" s="104"/>
      <c r="S216" s="104"/>
      <c r="T216" s="104"/>
      <c r="U216" s="104"/>
      <c r="V216" s="104"/>
    </row>
    <row r="217" spans="1:22" x14ac:dyDescent="0.25">
      <c r="A217" s="16" t="str">
        <f>A216</f>
        <v>LOW_LOW_GAS</v>
      </c>
      <c r="B217" s="11" t="s">
        <v>25</v>
      </c>
      <c r="C217" s="12" t="str">
        <f>C212</f>
        <v>default</v>
      </c>
      <c r="D217" s="104"/>
      <c r="E217" s="12" t="s">
        <v>54</v>
      </c>
      <c r="F217" s="12" t="s">
        <v>54</v>
      </c>
      <c r="G217" s="12" t="str">
        <f>G212</f>
        <v>default</v>
      </c>
      <c r="H217" s="104"/>
      <c r="I217" s="104"/>
      <c r="J217" s="12" t="str">
        <f>J212</f>
        <v>default</v>
      </c>
      <c r="K217" s="12" t="str">
        <f>K216</f>
        <v>default</v>
      </c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 spans="1:22" x14ac:dyDescent="0.25">
      <c r="A218" s="16" t="str">
        <f>A217</f>
        <v>LOW_LOW_GAS</v>
      </c>
      <c r="B218" s="11" t="s">
        <v>9</v>
      </c>
      <c r="C218" s="12" t="str">
        <f>C216</f>
        <v>default</v>
      </c>
      <c r="D218" s="104"/>
      <c r="E218" s="17" t="s">
        <v>64</v>
      </c>
      <c r="F218" s="12" t="s">
        <v>54</v>
      </c>
      <c r="G218" s="12" t="str">
        <f>G216</f>
        <v>default</v>
      </c>
      <c r="H218" s="104"/>
      <c r="I218" s="104"/>
      <c r="J218" s="104"/>
      <c r="K218" s="12" t="str">
        <f>K217</f>
        <v>default</v>
      </c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 spans="1:22" x14ac:dyDescent="0.25">
      <c r="A219" s="16" t="str">
        <f>A218</f>
        <v>LOW_LOW_GAS</v>
      </c>
      <c r="B219" s="11" t="s">
        <v>10</v>
      </c>
      <c r="C219" s="12" t="str">
        <f>C217</f>
        <v>default</v>
      </c>
      <c r="D219" s="104"/>
      <c r="E219" s="17" t="s">
        <v>64</v>
      </c>
      <c r="F219" s="12" t="s">
        <v>54</v>
      </c>
      <c r="G219" s="12" t="str">
        <f>G217</f>
        <v>default</v>
      </c>
      <c r="H219" s="104"/>
      <c r="I219" s="104"/>
      <c r="J219" s="104"/>
      <c r="K219" s="12" t="str">
        <f>K218</f>
        <v>default</v>
      </c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 spans="1:22" x14ac:dyDescent="0.25">
      <c r="A220" s="16" t="str">
        <f>A219</f>
        <v>LOW_LOW_GAS</v>
      </c>
      <c r="B220" s="11" t="s">
        <v>7</v>
      </c>
      <c r="C220" s="12" t="str">
        <f>C218</f>
        <v>default</v>
      </c>
      <c r="D220" s="104"/>
      <c r="E220" s="17" t="s">
        <v>64</v>
      </c>
      <c r="F220" s="12" t="s">
        <v>54</v>
      </c>
      <c r="G220" s="12" t="str">
        <f>G218</f>
        <v>default</v>
      </c>
      <c r="H220" s="104"/>
      <c r="I220" s="104"/>
      <c r="J220" s="104"/>
      <c r="K220" s="12" t="str">
        <f>K219</f>
        <v>default</v>
      </c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 spans="1:22" x14ac:dyDescent="0.25">
      <c r="A221" s="16" t="str">
        <f>A220</f>
        <v>LOW_LOW_GAS</v>
      </c>
      <c r="B221" s="11" t="s">
        <v>11</v>
      </c>
      <c r="C221" s="12" t="str">
        <f>C219</f>
        <v>default</v>
      </c>
      <c r="D221" s="104"/>
      <c r="E221" s="12" t="s">
        <v>54</v>
      </c>
      <c r="F221" s="12" t="s">
        <v>54</v>
      </c>
      <c r="G221" s="12" t="s">
        <v>54</v>
      </c>
      <c r="H221" s="104"/>
      <c r="I221" s="104"/>
      <c r="J221" s="104"/>
      <c r="K221" s="12" t="s">
        <v>54</v>
      </c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 spans="1:22" x14ac:dyDescent="0.25">
      <c r="A222" s="16" t="str">
        <f>A220</f>
        <v>LOW_LOW_GAS</v>
      </c>
      <c r="B222" s="11" t="s">
        <v>12</v>
      </c>
      <c r="C222" s="12" t="str">
        <f>C219</f>
        <v>default</v>
      </c>
      <c r="D222" s="104"/>
      <c r="E222" s="17" t="s">
        <v>64</v>
      </c>
      <c r="F222" s="12" t="s">
        <v>54</v>
      </c>
      <c r="G222" s="12" t="str">
        <f>G219</f>
        <v>default</v>
      </c>
      <c r="H222" s="104"/>
      <c r="I222" s="104"/>
      <c r="J222" s="104"/>
      <c r="K222" s="12" t="str">
        <f>K220</f>
        <v>default</v>
      </c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 spans="1:22" x14ac:dyDescent="0.25">
      <c r="A223" s="16" t="str">
        <f>A222</f>
        <v>LOW_LOW_GAS</v>
      </c>
      <c r="B223" s="11" t="s">
        <v>13</v>
      </c>
      <c r="C223" s="12" t="str">
        <f>C220</f>
        <v>default</v>
      </c>
      <c r="D223" s="104"/>
      <c r="E223" s="17" t="s">
        <v>64</v>
      </c>
      <c r="F223" s="12" t="s">
        <v>54</v>
      </c>
      <c r="G223" s="12" t="str">
        <f>G220</f>
        <v>default</v>
      </c>
      <c r="H223" s="104"/>
      <c r="I223" s="104"/>
      <c r="J223" s="104"/>
      <c r="K223" s="12" t="str">
        <f>K222</f>
        <v>default</v>
      </c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 spans="1:22" x14ac:dyDescent="0.25">
      <c r="A224" s="22" t="s">
        <v>71</v>
      </c>
      <c r="B224" s="11" t="s">
        <v>27</v>
      </c>
      <c r="C224" s="19" t="s">
        <v>66</v>
      </c>
      <c r="D224" s="104"/>
      <c r="E224" s="19" t="s">
        <v>66</v>
      </c>
      <c r="F224" s="12" t="s">
        <v>54</v>
      </c>
      <c r="G224" s="12" t="str">
        <f>G237</f>
        <v>default</v>
      </c>
      <c r="H224" s="12" t="s">
        <v>54</v>
      </c>
      <c r="I224" s="104"/>
      <c r="J224" s="12" t="str">
        <f>J237</f>
        <v>default</v>
      </c>
      <c r="K224" s="12" t="str">
        <f>K155</f>
        <v>default</v>
      </c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</row>
    <row r="225" spans="1:22" x14ac:dyDescent="0.25">
      <c r="A225" s="22" t="str">
        <f t="shared" ref="A225:A242" si="56">A224</f>
        <v>IRP23_CARBON_TAX</v>
      </c>
      <c r="B225" s="11" t="s">
        <v>28</v>
      </c>
      <c r="C225" s="19" t="s">
        <v>66</v>
      </c>
      <c r="D225" s="104"/>
      <c r="E225" s="19" t="s">
        <v>66</v>
      </c>
      <c r="F225" s="12" t="s">
        <v>54</v>
      </c>
      <c r="G225" s="12" t="str">
        <f t="shared" ref="G225:G230" si="57">G224</f>
        <v>default</v>
      </c>
      <c r="H225" s="12" t="s">
        <v>54</v>
      </c>
      <c r="I225" s="104"/>
      <c r="J225" s="12" t="str">
        <f t="shared" ref="J225:K230" si="58">J224</f>
        <v>default</v>
      </c>
      <c r="K225" s="12" t="str">
        <f t="shared" si="58"/>
        <v>default</v>
      </c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</row>
    <row r="226" spans="1:22" x14ac:dyDescent="0.25">
      <c r="A226" s="22" t="str">
        <f t="shared" si="56"/>
        <v>IRP23_CARBON_TAX</v>
      </c>
      <c r="B226" s="11" t="s">
        <v>29</v>
      </c>
      <c r="C226" s="19" t="s">
        <v>66</v>
      </c>
      <c r="D226" s="104"/>
      <c r="E226" s="19" t="s">
        <v>66</v>
      </c>
      <c r="F226" s="12" t="s">
        <v>54</v>
      </c>
      <c r="G226" s="12" t="str">
        <f t="shared" si="57"/>
        <v>default</v>
      </c>
      <c r="H226" s="12" t="s">
        <v>54</v>
      </c>
      <c r="I226" s="104"/>
      <c r="J226" s="12" t="str">
        <f t="shared" si="58"/>
        <v>default</v>
      </c>
      <c r="K226" s="12" t="str">
        <f t="shared" si="58"/>
        <v>default</v>
      </c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 spans="1:22" x14ac:dyDescent="0.25">
      <c r="A227" s="22" t="str">
        <f t="shared" si="56"/>
        <v>IRP23_CARBON_TAX</v>
      </c>
      <c r="B227" s="11" t="s">
        <v>55</v>
      </c>
      <c r="C227" s="12" t="s">
        <v>54</v>
      </c>
      <c r="D227" s="12" t="s">
        <v>54</v>
      </c>
      <c r="E227" s="12" t="s">
        <v>54</v>
      </c>
      <c r="F227" s="12" t="s">
        <v>54</v>
      </c>
      <c r="G227" s="12" t="str">
        <f t="shared" si="57"/>
        <v>default</v>
      </c>
      <c r="H227" s="104"/>
      <c r="I227" s="12" t="s">
        <v>54</v>
      </c>
      <c r="J227" s="12" t="str">
        <f t="shared" si="58"/>
        <v>default</v>
      </c>
      <c r="K227" s="12" t="str">
        <f t="shared" si="58"/>
        <v>default</v>
      </c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</row>
    <row r="228" spans="1:22" x14ac:dyDescent="0.25">
      <c r="A228" s="22" t="str">
        <f t="shared" si="56"/>
        <v>IRP23_CARBON_TAX</v>
      </c>
      <c r="B228" s="11" t="s">
        <v>56</v>
      </c>
      <c r="C228" s="12" t="s">
        <v>54</v>
      </c>
      <c r="D228" s="12" t="str">
        <f>D227</f>
        <v>default</v>
      </c>
      <c r="E228" s="12" t="s">
        <v>54</v>
      </c>
      <c r="F228" s="12" t="s">
        <v>54</v>
      </c>
      <c r="G228" s="12" t="str">
        <f t="shared" si="57"/>
        <v>default</v>
      </c>
      <c r="H228" s="104"/>
      <c r="I228" s="12" t="str">
        <f>I227</f>
        <v>default</v>
      </c>
      <c r="J228" s="12" t="str">
        <f t="shared" si="58"/>
        <v>default</v>
      </c>
      <c r="K228" s="12" t="str">
        <f t="shared" si="58"/>
        <v>default</v>
      </c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</row>
    <row r="229" spans="1:22" x14ac:dyDescent="0.25">
      <c r="A229" s="22" t="str">
        <f t="shared" si="56"/>
        <v>IRP23_CARBON_TAX</v>
      </c>
      <c r="B229" s="11" t="s">
        <v>57</v>
      </c>
      <c r="C229" s="12" t="s">
        <v>54</v>
      </c>
      <c r="D229" s="12" t="str">
        <f>D228</f>
        <v>default</v>
      </c>
      <c r="E229" s="12" t="s">
        <v>54</v>
      </c>
      <c r="F229" s="12" t="s">
        <v>54</v>
      </c>
      <c r="G229" s="12" t="str">
        <f t="shared" si="57"/>
        <v>default</v>
      </c>
      <c r="H229" s="104"/>
      <c r="I229" s="12" t="str">
        <f>I228</f>
        <v>default</v>
      </c>
      <c r="J229" s="12" t="str">
        <f t="shared" si="58"/>
        <v>default</v>
      </c>
      <c r="K229" s="12" t="str">
        <f t="shared" si="58"/>
        <v>default</v>
      </c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</row>
    <row r="230" spans="1:22" x14ac:dyDescent="0.25">
      <c r="A230" s="22" t="str">
        <f t="shared" si="56"/>
        <v>IRP23_CARBON_TAX</v>
      </c>
      <c r="B230" s="11" t="s">
        <v>58</v>
      </c>
      <c r="C230" s="12" t="s">
        <v>54</v>
      </c>
      <c r="D230" s="12" t="str">
        <f>D229</f>
        <v>default</v>
      </c>
      <c r="E230" s="12" t="s">
        <v>54</v>
      </c>
      <c r="F230" s="12" t="s">
        <v>54</v>
      </c>
      <c r="G230" s="12" t="str">
        <f t="shared" si="57"/>
        <v>default</v>
      </c>
      <c r="H230" s="104"/>
      <c r="I230" s="12" t="str">
        <f>I229</f>
        <v>default</v>
      </c>
      <c r="J230" s="12" t="str">
        <f t="shared" si="58"/>
        <v>default</v>
      </c>
      <c r="K230" s="12" t="str">
        <f t="shared" si="58"/>
        <v>default</v>
      </c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</row>
    <row r="231" spans="1:22" x14ac:dyDescent="0.25">
      <c r="A231" s="22" t="str">
        <f t="shared" si="56"/>
        <v>IRP23_CARBON_TAX</v>
      </c>
      <c r="B231" s="11" t="s">
        <v>22</v>
      </c>
      <c r="C231" s="12" t="s">
        <v>54</v>
      </c>
      <c r="D231" s="23" t="s">
        <v>72</v>
      </c>
      <c r="E231" s="12" t="s">
        <v>54</v>
      </c>
      <c r="F231" s="12" t="s">
        <v>54</v>
      </c>
      <c r="G231" s="12" t="s">
        <v>54</v>
      </c>
      <c r="H231" s="104"/>
      <c r="I231" s="12" t="s">
        <v>54</v>
      </c>
      <c r="J231" s="12" t="s">
        <v>54</v>
      </c>
      <c r="K231" s="12" t="str">
        <f>K230</f>
        <v>default</v>
      </c>
      <c r="L231" s="12" t="s">
        <v>54</v>
      </c>
      <c r="M231" s="12" t="s">
        <v>54</v>
      </c>
      <c r="N231" s="12" t="s">
        <v>54</v>
      </c>
      <c r="O231" s="104"/>
      <c r="P231" s="104"/>
      <c r="Q231" s="104"/>
      <c r="R231" s="104"/>
      <c r="S231" s="104"/>
      <c r="T231" s="104"/>
      <c r="U231" s="104"/>
      <c r="V231" s="104"/>
    </row>
    <row r="232" spans="1:22" x14ac:dyDescent="0.25">
      <c r="A232" s="22" t="str">
        <f t="shared" si="56"/>
        <v>IRP23_CARBON_TAX</v>
      </c>
      <c r="B232" s="11" t="s">
        <v>23</v>
      </c>
      <c r="C232" s="12" t="s">
        <v>54</v>
      </c>
      <c r="D232" s="12" t="s">
        <v>54</v>
      </c>
      <c r="E232" s="12" t="s">
        <v>54</v>
      </c>
      <c r="F232" s="12" t="s">
        <v>54</v>
      </c>
      <c r="G232" s="12" t="str">
        <f>G231</f>
        <v>default</v>
      </c>
      <c r="H232" s="104"/>
      <c r="I232" s="12" t="str">
        <f t="shared" ref="I232:J234" si="59">I231</f>
        <v>default</v>
      </c>
      <c r="J232" s="12" t="str">
        <f t="shared" si="59"/>
        <v>default</v>
      </c>
      <c r="K232" s="12" t="str">
        <f>K231</f>
        <v>default</v>
      </c>
      <c r="L232" s="104"/>
      <c r="M232" s="12" t="s">
        <v>54</v>
      </c>
      <c r="N232" s="12" t="str">
        <f>N231</f>
        <v>default</v>
      </c>
      <c r="O232" s="104"/>
      <c r="P232" s="104"/>
      <c r="Q232" s="104"/>
      <c r="R232" s="104"/>
      <c r="S232" s="104"/>
      <c r="T232" s="104"/>
      <c r="U232" s="104"/>
      <c r="V232" s="104"/>
    </row>
    <row r="233" spans="1:22" x14ac:dyDescent="0.25">
      <c r="A233" s="22" t="str">
        <f t="shared" si="56"/>
        <v>IRP23_CARBON_TAX</v>
      </c>
      <c r="B233" s="11" t="s">
        <v>20</v>
      </c>
      <c r="C233" s="12" t="s">
        <v>54</v>
      </c>
      <c r="D233" s="23" t="s">
        <v>72</v>
      </c>
      <c r="E233" s="12" t="s">
        <v>54</v>
      </c>
      <c r="F233" s="12" t="s">
        <v>54</v>
      </c>
      <c r="G233" s="12" t="str">
        <f>G232</f>
        <v>default</v>
      </c>
      <c r="H233" s="104"/>
      <c r="I233" s="12" t="str">
        <f t="shared" si="59"/>
        <v>default</v>
      </c>
      <c r="J233" s="12" t="str">
        <f t="shared" si="59"/>
        <v>default</v>
      </c>
      <c r="K233" s="12" t="str">
        <f>K232</f>
        <v>default</v>
      </c>
      <c r="L233" s="12" t="s">
        <v>54</v>
      </c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</row>
    <row r="234" spans="1:22" x14ac:dyDescent="0.25">
      <c r="A234" s="22" t="str">
        <f t="shared" si="56"/>
        <v>IRP23_CARBON_TAX</v>
      </c>
      <c r="B234" s="11" t="s">
        <v>21</v>
      </c>
      <c r="C234" s="12" t="s">
        <v>54</v>
      </c>
      <c r="D234" s="23" t="s">
        <v>72</v>
      </c>
      <c r="E234" s="12" t="s">
        <v>54</v>
      </c>
      <c r="F234" s="12" t="s">
        <v>54</v>
      </c>
      <c r="G234" s="12" t="str">
        <f>G233</f>
        <v>default</v>
      </c>
      <c r="H234" s="104"/>
      <c r="I234" s="12" t="str">
        <f t="shared" si="59"/>
        <v>default</v>
      </c>
      <c r="J234" s="12" t="str">
        <f t="shared" si="59"/>
        <v>default</v>
      </c>
      <c r="K234" s="12" t="str">
        <f>K233</f>
        <v>default</v>
      </c>
      <c r="L234" s="12" t="s">
        <v>54</v>
      </c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</row>
    <row r="235" spans="1:22" x14ac:dyDescent="0.25">
      <c r="A235" s="22" t="str">
        <f t="shared" si="56"/>
        <v>IRP23_CARBON_TAX</v>
      </c>
      <c r="B235" s="11" t="s">
        <v>16</v>
      </c>
      <c r="C235" s="12" t="s">
        <v>54</v>
      </c>
      <c r="D235" s="23" t="s">
        <v>72</v>
      </c>
      <c r="E235" s="12" t="s">
        <v>54</v>
      </c>
      <c r="F235" s="12" t="s">
        <v>54</v>
      </c>
      <c r="G235" s="12" t="str">
        <f>G233</f>
        <v>default</v>
      </c>
      <c r="H235" s="104"/>
      <c r="I235" s="12" t="str">
        <f>I233</f>
        <v>default</v>
      </c>
      <c r="J235" s="12" t="str">
        <f>J233</f>
        <v>default</v>
      </c>
      <c r="K235" s="12" t="str">
        <f>K233</f>
        <v>default</v>
      </c>
      <c r="L235" s="12" t="s">
        <v>54</v>
      </c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</row>
    <row r="236" spans="1:22" x14ac:dyDescent="0.25">
      <c r="A236" s="22" t="str">
        <f t="shared" si="56"/>
        <v>IRP23_CARBON_TAX</v>
      </c>
      <c r="B236" s="11" t="s">
        <v>14</v>
      </c>
      <c r="C236" s="12" t="s">
        <v>54</v>
      </c>
      <c r="D236" s="104"/>
      <c r="E236" s="12" t="s">
        <v>54</v>
      </c>
      <c r="F236" s="12" t="s">
        <v>54</v>
      </c>
      <c r="G236" s="12" t="str">
        <f>G230</f>
        <v>default</v>
      </c>
      <c r="H236" s="104"/>
      <c r="I236" s="12" t="str">
        <f>I230</f>
        <v>default</v>
      </c>
      <c r="J236" s="12" t="str">
        <f>J230</f>
        <v>default</v>
      </c>
      <c r="K236" s="12" t="str">
        <f t="shared" ref="K236:K242" si="60">K235</f>
        <v>default</v>
      </c>
      <c r="L236" s="104"/>
      <c r="M236" s="12" t="s">
        <v>54</v>
      </c>
      <c r="N236" s="12" t="s">
        <v>54</v>
      </c>
      <c r="O236" s="104"/>
      <c r="P236" s="104"/>
      <c r="Q236" s="104"/>
      <c r="R236" s="104"/>
      <c r="S236" s="104"/>
      <c r="T236" s="104"/>
      <c r="U236" s="104"/>
      <c r="V236" s="104"/>
    </row>
    <row r="237" spans="1:22" x14ac:dyDescent="0.25">
      <c r="A237" s="22" t="str">
        <f t="shared" si="56"/>
        <v>IRP23_CARBON_TAX</v>
      </c>
      <c r="B237" s="11" t="s">
        <v>25</v>
      </c>
      <c r="C237" s="12" t="s">
        <v>54</v>
      </c>
      <c r="D237" s="104"/>
      <c r="E237" s="12" t="s">
        <v>54</v>
      </c>
      <c r="F237" s="20" t="s">
        <v>66</v>
      </c>
      <c r="G237" s="12" t="str">
        <f>G235</f>
        <v>default</v>
      </c>
      <c r="H237" s="104"/>
      <c r="I237" s="104"/>
      <c r="J237" s="12" t="str">
        <f>J235</f>
        <v>default</v>
      </c>
      <c r="K237" s="12" t="str">
        <f t="shared" si="60"/>
        <v>default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</row>
    <row r="238" spans="1:22" x14ac:dyDescent="0.25">
      <c r="A238" s="22" t="str">
        <f t="shared" si="56"/>
        <v>IRP23_CARBON_TAX</v>
      </c>
      <c r="B238" s="11" t="s">
        <v>9</v>
      </c>
      <c r="C238" s="19" t="s">
        <v>66</v>
      </c>
      <c r="D238" s="104"/>
      <c r="E238" s="19" t="s">
        <v>66</v>
      </c>
      <c r="F238" s="12" t="s">
        <v>54</v>
      </c>
      <c r="G238" s="12" t="str">
        <f>G236</f>
        <v>default</v>
      </c>
      <c r="H238" s="104"/>
      <c r="I238" s="104"/>
      <c r="J238" s="104"/>
      <c r="K238" s="12" t="str">
        <f t="shared" si="60"/>
        <v>default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</row>
    <row r="239" spans="1:22" x14ac:dyDescent="0.25">
      <c r="A239" s="22" t="str">
        <f t="shared" si="56"/>
        <v>IRP23_CARBON_TAX</v>
      </c>
      <c r="B239" s="11" t="s">
        <v>10</v>
      </c>
      <c r="C239" s="19" t="s">
        <v>66</v>
      </c>
      <c r="D239" s="104"/>
      <c r="E239" s="19" t="s">
        <v>66</v>
      </c>
      <c r="F239" s="12" t="s">
        <v>54</v>
      </c>
      <c r="G239" s="12" t="str">
        <f>G237</f>
        <v>default</v>
      </c>
      <c r="H239" s="104"/>
      <c r="I239" s="104"/>
      <c r="J239" s="104"/>
      <c r="K239" s="12" t="str">
        <f t="shared" si="60"/>
        <v>default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</row>
    <row r="240" spans="1:22" x14ac:dyDescent="0.25">
      <c r="A240" s="22" t="str">
        <f t="shared" si="56"/>
        <v>IRP23_CARBON_TAX</v>
      </c>
      <c r="B240" s="11" t="s">
        <v>7</v>
      </c>
      <c r="C240" s="19" t="s">
        <v>66</v>
      </c>
      <c r="D240" s="104"/>
      <c r="E240" s="19" t="s">
        <v>66</v>
      </c>
      <c r="F240" s="12" t="s">
        <v>54</v>
      </c>
      <c r="G240" s="12" t="str">
        <f>G238</f>
        <v>default</v>
      </c>
      <c r="H240" s="104"/>
      <c r="I240" s="104"/>
      <c r="J240" s="104"/>
      <c r="K240" s="12" t="str">
        <f t="shared" si="60"/>
        <v>default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</row>
    <row r="241" spans="1:22" x14ac:dyDescent="0.25">
      <c r="A241" s="22" t="str">
        <f t="shared" si="56"/>
        <v>IRP23_CARBON_TAX</v>
      </c>
      <c r="B241" s="11" t="s">
        <v>12</v>
      </c>
      <c r="C241" s="19" t="s">
        <v>66</v>
      </c>
      <c r="D241" s="104"/>
      <c r="E241" s="19" t="s">
        <v>66</v>
      </c>
      <c r="F241" s="12" t="s">
        <v>54</v>
      </c>
      <c r="G241" s="12" t="s">
        <v>54</v>
      </c>
      <c r="H241" s="104"/>
      <c r="I241" s="104"/>
      <c r="J241" s="104"/>
      <c r="K241" s="12" t="str">
        <f t="shared" si="60"/>
        <v>default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</row>
    <row r="242" spans="1:22" x14ac:dyDescent="0.25">
      <c r="A242" s="22" t="str">
        <f t="shared" si="56"/>
        <v>IRP23_CARBON_TAX</v>
      </c>
      <c r="B242" s="11" t="s">
        <v>13</v>
      </c>
      <c r="C242" s="19" t="s">
        <v>66</v>
      </c>
      <c r="D242" s="104"/>
      <c r="E242" s="19" t="s">
        <v>66</v>
      </c>
      <c r="F242" s="12" t="s">
        <v>54</v>
      </c>
      <c r="G242" s="12" t="s">
        <v>54</v>
      </c>
      <c r="H242" s="104"/>
      <c r="I242" s="104"/>
      <c r="J242" s="104"/>
      <c r="K242" s="12" t="str">
        <f t="shared" si="60"/>
        <v>default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</row>
    <row r="243" spans="1:22" x14ac:dyDescent="0.25">
      <c r="A243" s="24" t="s">
        <v>73</v>
      </c>
      <c r="B243" s="11" t="s">
        <v>27</v>
      </c>
      <c r="C243" s="12" t="str">
        <f>C259</f>
        <v>default</v>
      </c>
      <c r="D243" s="104"/>
      <c r="E243" s="15" t="s">
        <v>61</v>
      </c>
      <c r="F243" s="12" t="s">
        <v>54</v>
      </c>
      <c r="G243" s="12" t="str">
        <f>G259</f>
        <v>default</v>
      </c>
      <c r="H243" s="12" t="s">
        <v>54</v>
      </c>
      <c r="I243" s="104"/>
      <c r="J243" s="12" t="str">
        <f>J259</f>
        <v>default</v>
      </c>
      <c r="K243" s="12" t="s">
        <v>54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</row>
    <row r="244" spans="1:22" x14ac:dyDescent="0.25">
      <c r="A244" s="24" t="s">
        <v>73</v>
      </c>
      <c r="B244" s="11" t="s">
        <v>28</v>
      </c>
      <c r="C244" s="12" t="str">
        <f t="shared" ref="C244:C249" si="61">C243</f>
        <v>default</v>
      </c>
      <c r="D244" s="104"/>
      <c r="E244" s="15" t="s">
        <v>61</v>
      </c>
      <c r="F244" s="12" t="s">
        <v>54</v>
      </c>
      <c r="G244" s="12" t="str">
        <f t="shared" ref="G244:G249" si="62">G243</f>
        <v>default</v>
      </c>
      <c r="H244" s="12" t="s">
        <v>54</v>
      </c>
      <c r="I244" s="104"/>
      <c r="J244" s="12" t="str">
        <f t="shared" ref="J244:K249" si="63">J243</f>
        <v>default</v>
      </c>
      <c r="K244" s="12" t="str">
        <f t="shared" si="63"/>
        <v>default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</row>
    <row r="245" spans="1:22" x14ac:dyDescent="0.25">
      <c r="A245" s="24" t="s">
        <v>73</v>
      </c>
      <c r="B245" s="11" t="s">
        <v>29</v>
      </c>
      <c r="C245" s="12" t="str">
        <f t="shared" si="61"/>
        <v>default</v>
      </c>
      <c r="D245" s="104"/>
      <c r="E245" s="15" t="s">
        <v>61</v>
      </c>
      <c r="F245" s="12" t="s">
        <v>54</v>
      </c>
      <c r="G245" s="12" t="str">
        <f t="shared" si="62"/>
        <v>default</v>
      </c>
      <c r="H245" s="12" t="s">
        <v>54</v>
      </c>
      <c r="I245" s="104"/>
      <c r="J245" s="12" t="str">
        <f t="shared" si="63"/>
        <v>default</v>
      </c>
      <c r="K245" s="12" t="str">
        <f t="shared" si="63"/>
        <v>default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</row>
    <row r="246" spans="1:22" x14ac:dyDescent="0.25">
      <c r="A246" s="24" t="s">
        <v>73</v>
      </c>
      <c r="B246" s="11" t="s">
        <v>55</v>
      </c>
      <c r="C246" s="12" t="str">
        <f t="shared" si="61"/>
        <v>default</v>
      </c>
      <c r="D246" s="12" t="s">
        <v>54</v>
      </c>
      <c r="E246" s="12" t="s">
        <v>54</v>
      </c>
      <c r="F246" s="12" t="s">
        <v>54</v>
      </c>
      <c r="G246" s="12" t="str">
        <f t="shared" si="62"/>
        <v>default</v>
      </c>
      <c r="H246" s="104"/>
      <c r="I246" s="12" t="s">
        <v>54</v>
      </c>
      <c r="J246" s="12" t="str">
        <f t="shared" si="63"/>
        <v>default</v>
      </c>
      <c r="K246" s="12" t="str">
        <f t="shared" si="63"/>
        <v>default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</row>
    <row r="247" spans="1:22" x14ac:dyDescent="0.25">
      <c r="A247" s="24" t="s">
        <v>73</v>
      </c>
      <c r="B247" s="11" t="s">
        <v>56</v>
      </c>
      <c r="C247" s="12" t="str">
        <f t="shared" si="61"/>
        <v>default</v>
      </c>
      <c r="D247" s="12" t="str">
        <f>D246</f>
        <v>default</v>
      </c>
      <c r="E247" s="12" t="s">
        <v>54</v>
      </c>
      <c r="F247" s="12" t="s">
        <v>54</v>
      </c>
      <c r="G247" s="12" t="str">
        <f t="shared" si="62"/>
        <v>default</v>
      </c>
      <c r="H247" s="104"/>
      <c r="I247" s="12" t="str">
        <f>I246</f>
        <v>default</v>
      </c>
      <c r="J247" s="12" t="str">
        <f t="shared" si="63"/>
        <v>default</v>
      </c>
      <c r="K247" s="12" t="str">
        <f t="shared" si="63"/>
        <v>default</v>
      </c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</row>
    <row r="248" spans="1:22" x14ac:dyDescent="0.25">
      <c r="A248" s="24" t="s">
        <v>73</v>
      </c>
      <c r="B248" s="11" t="s">
        <v>57</v>
      </c>
      <c r="C248" s="12" t="str">
        <f t="shared" si="61"/>
        <v>default</v>
      </c>
      <c r="D248" s="12" t="str">
        <f>D247</f>
        <v>default</v>
      </c>
      <c r="E248" s="12" t="s">
        <v>54</v>
      </c>
      <c r="F248" s="12" t="s">
        <v>54</v>
      </c>
      <c r="G248" s="12" t="str">
        <f t="shared" si="62"/>
        <v>default</v>
      </c>
      <c r="H248" s="104"/>
      <c r="I248" s="12" t="str">
        <f>I247</f>
        <v>default</v>
      </c>
      <c r="J248" s="12" t="str">
        <f t="shared" si="63"/>
        <v>default</v>
      </c>
      <c r="K248" s="12" t="str">
        <f t="shared" si="63"/>
        <v>default</v>
      </c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</row>
    <row r="249" spans="1:22" x14ac:dyDescent="0.25">
      <c r="A249" s="24" t="s">
        <v>73</v>
      </c>
      <c r="B249" s="11" t="s">
        <v>58</v>
      </c>
      <c r="C249" s="12" t="str">
        <f t="shared" si="61"/>
        <v>default</v>
      </c>
      <c r="D249" s="12" t="str">
        <f>D248</f>
        <v>default</v>
      </c>
      <c r="E249" s="12" t="s">
        <v>54</v>
      </c>
      <c r="F249" s="12" t="s">
        <v>54</v>
      </c>
      <c r="G249" s="12" t="str">
        <f t="shared" si="62"/>
        <v>default</v>
      </c>
      <c r="H249" s="104"/>
      <c r="I249" s="12" t="str">
        <f>I248</f>
        <v>default</v>
      </c>
      <c r="J249" s="12" t="str">
        <f t="shared" si="63"/>
        <v>default</v>
      </c>
      <c r="K249" s="12" t="str">
        <f t="shared" si="63"/>
        <v>default</v>
      </c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</row>
    <row r="250" spans="1:22" x14ac:dyDescent="0.25">
      <c r="A250" s="24" t="s">
        <v>73</v>
      </c>
      <c r="B250" s="11" t="s">
        <v>22</v>
      </c>
      <c r="C250" s="12" t="s">
        <v>54</v>
      </c>
      <c r="D250" s="23" t="s">
        <v>72</v>
      </c>
      <c r="E250" s="12" t="s">
        <v>54</v>
      </c>
      <c r="F250" s="12" t="s">
        <v>54</v>
      </c>
      <c r="G250" s="12" t="s">
        <v>54</v>
      </c>
      <c r="H250" s="104"/>
      <c r="I250" s="12" t="s">
        <v>54</v>
      </c>
      <c r="J250" s="12" t="s">
        <v>54</v>
      </c>
      <c r="K250" s="12" t="str">
        <f>K249</f>
        <v>default</v>
      </c>
      <c r="L250" s="12" t="s">
        <v>54</v>
      </c>
      <c r="M250" s="12" t="s">
        <v>54</v>
      </c>
      <c r="N250" s="12" t="s">
        <v>54</v>
      </c>
      <c r="O250" s="104"/>
      <c r="P250" s="104"/>
      <c r="Q250" s="104"/>
      <c r="R250" s="104"/>
      <c r="S250" s="104"/>
      <c r="T250" s="104"/>
      <c r="U250" s="104"/>
      <c r="V250" s="104"/>
    </row>
    <row r="251" spans="1:22" x14ac:dyDescent="0.25">
      <c r="A251" s="24" t="s">
        <v>73</v>
      </c>
      <c r="B251" s="11" t="s">
        <v>23</v>
      </c>
      <c r="C251" s="12" t="s">
        <v>54</v>
      </c>
      <c r="D251" s="12" t="s">
        <v>54</v>
      </c>
      <c r="E251" s="12" t="s">
        <v>54</v>
      </c>
      <c r="F251" s="12" t="s">
        <v>54</v>
      </c>
      <c r="G251" s="12" t="str">
        <f>G250</f>
        <v>default</v>
      </c>
      <c r="H251" s="104"/>
      <c r="I251" s="12" t="str">
        <f t="shared" ref="I251:J253" si="64">I250</f>
        <v>default</v>
      </c>
      <c r="J251" s="12" t="str">
        <f t="shared" si="64"/>
        <v>default</v>
      </c>
      <c r="K251" s="12" t="str">
        <f>K250</f>
        <v>default</v>
      </c>
      <c r="L251" s="104"/>
      <c r="M251" s="12" t="s">
        <v>54</v>
      </c>
      <c r="N251" s="12" t="str">
        <f>N250</f>
        <v>default</v>
      </c>
      <c r="O251" s="104"/>
      <c r="P251" s="104"/>
      <c r="Q251" s="104"/>
      <c r="R251" s="104"/>
      <c r="S251" s="104"/>
      <c r="T251" s="104"/>
      <c r="U251" s="104"/>
      <c r="V251" s="104"/>
    </row>
    <row r="252" spans="1:22" x14ac:dyDescent="0.25">
      <c r="A252" s="24" t="s">
        <v>73</v>
      </c>
      <c r="B252" s="11" t="s">
        <v>20</v>
      </c>
      <c r="C252" s="12" t="str">
        <f>C251</f>
        <v>default</v>
      </c>
      <c r="D252" s="23" t="s">
        <v>72</v>
      </c>
      <c r="E252" s="12" t="s">
        <v>54</v>
      </c>
      <c r="F252" s="12" t="s">
        <v>54</v>
      </c>
      <c r="G252" s="12" t="str">
        <f>G251</f>
        <v>default</v>
      </c>
      <c r="H252" s="104"/>
      <c r="I252" s="12" t="str">
        <f t="shared" si="64"/>
        <v>default</v>
      </c>
      <c r="J252" s="12" t="str">
        <f t="shared" si="64"/>
        <v>default</v>
      </c>
      <c r="K252" s="12" t="str">
        <f>K251</f>
        <v>default</v>
      </c>
      <c r="L252" s="12" t="s">
        <v>54</v>
      </c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</row>
    <row r="253" spans="1:22" x14ac:dyDescent="0.25">
      <c r="A253" s="24" t="s">
        <v>73</v>
      </c>
      <c r="B253" s="11" t="s">
        <v>21</v>
      </c>
      <c r="C253" s="12" t="str">
        <f>C252</f>
        <v>default</v>
      </c>
      <c r="D253" s="23" t="s">
        <v>72</v>
      </c>
      <c r="E253" s="12" t="s">
        <v>54</v>
      </c>
      <c r="F253" s="12" t="s">
        <v>54</v>
      </c>
      <c r="G253" s="12" t="str">
        <f>G252</f>
        <v>default</v>
      </c>
      <c r="H253" s="104"/>
      <c r="I253" s="12" t="str">
        <f t="shared" si="64"/>
        <v>default</v>
      </c>
      <c r="J253" s="12" t="str">
        <f t="shared" si="64"/>
        <v>default</v>
      </c>
      <c r="K253" s="12" t="str">
        <f>K252</f>
        <v>default</v>
      </c>
      <c r="L253" s="12" t="s">
        <v>54</v>
      </c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</row>
    <row r="254" spans="1:22" x14ac:dyDescent="0.25">
      <c r="A254" s="24" t="s">
        <v>73</v>
      </c>
      <c r="B254" s="11" t="s">
        <v>16</v>
      </c>
      <c r="C254" s="12" t="str">
        <f>C252</f>
        <v>default</v>
      </c>
      <c r="D254" s="23" t="s">
        <v>72</v>
      </c>
      <c r="E254" s="12" t="s">
        <v>54</v>
      </c>
      <c r="F254" s="12" t="s">
        <v>54</v>
      </c>
      <c r="G254" s="12" t="str">
        <f>G252</f>
        <v>default</v>
      </c>
      <c r="H254" s="104"/>
      <c r="I254" s="12" t="str">
        <f t="shared" ref="I254:K255" si="65">I252</f>
        <v>default</v>
      </c>
      <c r="J254" s="12" t="str">
        <f t="shared" si="65"/>
        <v>default</v>
      </c>
      <c r="K254" s="12" t="str">
        <f t="shared" si="65"/>
        <v>default</v>
      </c>
      <c r="L254" s="12" t="s">
        <v>54</v>
      </c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</row>
    <row r="255" spans="1:22" x14ac:dyDescent="0.25">
      <c r="A255" s="24" t="s">
        <v>73</v>
      </c>
      <c r="B255" s="11" t="s">
        <v>17</v>
      </c>
      <c r="C255" s="12" t="str">
        <f>C253</f>
        <v>default</v>
      </c>
      <c r="D255" s="23" t="s">
        <v>72</v>
      </c>
      <c r="E255" s="12" t="s">
        <v>54</v>
      </c>
      <c r="F255" s="12" t="s">
        <v>54</v>
      </c>
      <c r="G255" s="12" t="str">
        <f>G253</f>
        <v>default</v>
      </c>
      <c r="H255" s="104"/>
      <c r="I255" s="12" t="str">
        <f t="shared" si="65"/>
        <v>default</v>
      </c>
      <c r="J255" s="12" t="str">
        <f t="shared" si="65"/>
        <v>default</v>
      </c>
      <c r="K255" s="12" t="str">
        <f t="shared" si="65"/>
        <v>default</v>
      </c>
      <c r="L255" s="12" t="s">
        <v>54</v>
      </c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</row>
    <row r="256" spans="1:22" x14ac:dyDescent="0.25">
      <c r="A256" s="24" t="s">
        <v>73</v>
      </c>
      <c r="B256" s="11" t="s">
        <v>18</v>
      </c>
      <c r="C256" s="12" t="str">
        <f>C253</f>
        <v>default</v>
      </c>
      <c r="D256" s="23" t="s">
        <v>72</v>
      </c>
      <c r="E256" s="12" t="s">
        <v>54</v>
      </c>
      <c r="F256" s="12" t="s">
        <v>54</v>
      </c>
      <c r="G256" s="12" t="str">
        <f>G253</f>
        <v>default</v>
      </c>
      <c r="H256" s="104"/>
      <c r="I256" s="12" t="str">
        <f t="shared" ref="I256:K257" si="66">I253</f>
        <v>default</v>
      </c>
      <c r="J256" s="12" t="str">
        <f t="shared" si="66"/>
        <v>default</v>
      </c>
      <c r="K256" s="12" t="str">
        <f t="shared" si="66"/>
        <v>default</v>
      </c>
      <c r="L256" s="12" t="s">
        <v>54</v>
      </c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</row>
    <row r="257" spans="1:22" x14ac:dyDescent="0.25">
      <c r="A257" s="24" t="s">
        <v>73</v>
      </c>
      <c r="B257" s="11" t="s">
        <v>19</v>
      </c>
      <c r="C257" s="12" t="str">
        <f>C254</f>
        <v>default</v>
      </c>
      <c r="D257" s="23" t="s">
        <v>72</v>
      </c>
      <c r="E257" s="12" t="s">
        <v>54</v>
      </c>
      <c r="F257" s="12" t="s">
        <v>54</v>
      </c>
      <c r="G257" s="12" t="str">
        <f>G254</f>
        <v>default</v>
      </c>
      <c r="H257" s="104"/>
      <c r="I257" s="12" t="str">
        <f t="shared" si="66"/>
        <v>default</v>
      </c>
      <c r="J257" s="12" t="str">
        <f t="shared" si="66"/>
        <v>default</v>
      </c>
      <c r="K257" s="12" t="str">
        <f t="shared" si="66"/>
        <v>default</v>
      </c>
      <c r="L257" s="12" t="s">
        <v>54</v>
      </c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</row>
    <row r="258" spans="1:22" x14ac:dyDescent="0.25">
      <c r="A258" s="24" t="s">
        <v>73</v>
      </c>
      <c r="B258" s="11" t="s">
        <v>14</v>
      </c>
      <c r="C258" s="12" t="str">
        <f>C249</f>
        <v>default</v>
      </c>
      <c r="D258" s="12" t="str">
        <f>D249</f>
        <v>default</v>
      </c>
      <c r="E258" s="12" t="s">
        <v>54</v>
      </c>
      <c r="F258" s="12" t="s">
        <v>54</v>
      </c>
      <c r="G258" s="12" t="str">
        <f>G249</f>
        <v>default</v>
      </c>
      <c r="H258" s="104"/>
      <c r="I258" s="12" t="str">
        <f>I249</f>
        <v>default</v>
      </c>
      <c r="J258" s="12" t="str">
        <f>J249</f>
        <v>default</v>
      </c>
      <c r="K258" s="12" t="str">
        <f>K254</f>
        <v>default</v>
      </c>
      <c r="L258" s="104"/>
      <c r="M258" s="12" t="s">
        <v>54</v>
      </c>
      <c r="N258" s="12" t="s">
        <v>54</v>
      </c>
      <c r="O258" s="104"/>
      <c r="P258" s="104"/>
      <c r="Q258" s="104"/>
      <c r="R258" s="104"/>
      <c r="S258" s="104"/>
      <c r="T258" s="104"/>
      <c r="U258" s="104"/>
      <c r="V258" s="104"/>
    </row>
    <row r="259" spans="1:22" x14ac:dyDescent="0.25">
      <c r="A259" s="24" t="s">
        <v>73</v>
      </c>
      <c r="B259" s="11" t="s">
        <v>25</v>
      </c>
      <c r="C259" s="12" t="str">
        <f>C254</f>
        <v>default</v>
      </c>
      <c r="D259" s="104"/>
      <c r="E259" s="12" t="s">
        <v>54</v>
      </c>
      <c r="F259" s="12" t="s">
        <v>54</v>
      </c>
      <c r="G259" s="12" t="str">
        <f>G254</f>
        <v>default</v>
      </c>
      <c r="H259" s="104"/>
      <c r="I259" s="104"/>
      <c r="J259" s="12" t="str">
        <f>J254</f>
        <v>default</v>
      </c>
      <c r="K259" s="12" t="str">
        <f>K258</f>
        <v>default</v>
      </c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</row>
    <row r="260" spans="1:22" x14ac:dyDescent="0.25">
      <c r="A260" s="24" t="s">
        <v>73</v>
      </c>
      <c r="B260" s="11" t="s">
        <v>9</v>
      </c>
      <c r="C260" s="12" t="str">
        <f>C258</f>
        <v>default</v>
      </c>
      <c r="D260" s="104"/>
      <c r="E260" s="15" t="s">
        <v>61</v>
      </c>
      <c r="F260" s="12" t="s">
        <v>54</v>
      </c>
      <c r="G260" s="12" t="str">
        <f>G258</f>
        <v>default</v>
      </c>
      <c r="H260" s="104"/>
      <c r="I260" s="104"/>
      <c r="J260" s="104"/>
      <c r="K260" s="12" t="str">
        <f>K259</f>
        <v>default</v>
      </c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</row>
    <row r="261" spans="1:22" x14ac:dyDescent="0.25">
      <c r="A261" s="24" t="s">
        <v>73</v>
      </c>
      <c r="B261" s="11" t="s">
        <v>10</v>
      </c>
      <c r="C261" s="12" t="str">
        <f>C259</f>
        <v>default</v>
      </c>
      <c r="D261" s="104"/>
      <c r="E261" s="15" t="s">
        <v>61</v>
      </c>
      <c r="F261" s="12" t="s">
        <v>54</v>
      </c>
      <c r="G261" s="12" t="str">
        <f>G259</f>
        <v>default</v>
      </c>
      <c r="H261" s="104"/>
      <c r="I261" s="104"/>
      <c r="J261" s="104"/>
      <c r="K261" s="12" t="str">
        <f>K260</f>
        <v>default</v>
      </c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 spans="1:22" x14ac:dyDescent="0.25">
      <c r="A262" s="24" t="s">
        <v>73</v>
      </c>
      <c r="B262" s="11" t="s">
        <v>7</v>
      </c>
      <c r="C262" s="12" t="str">
        <f>C260</f>
        <v>default</v>
      </c>
      <c r="D262" s="104"/>
      <c r="E262" s="15" t="s">
        <v>61</v>
      </c>
      <c r="F262" s="12" t="s">
        <v>54</v>
      </c>
      <c r="G262" s="12" t="str">
        <f>G260</f>
        <v>default</v>
      </c>
      <c r="H262" s="104"/>
      <c r="I262" s="104"/>
      <c r="J262" s="104"/>
      <c r="K262" s="12" t="str">
        <f>K261</f>
        <v>default</v>
      </c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 spans="1:22" x14ac:dyDescent="0.25">
      <c r="A263" s="24" t="s">
        <v>73</v>
      </c>
      <c r="B263" s="11" t="s">
        <v>11</v>
      </c>
      <c r="C263" s="12" t="str">
        <f>C261</f>
        <v>default</v>
      </c>
      <c r="D263" s="104"/>
      <c r="E263" s="12" t="s">
        <v>54</v>
      </c>
      <c r="F263" s="12" t="s">
        <v>54</v>
      </c>
      <c r="G263" s="12" t="s">
        <v>54</v>
      </c>
      <c r="H263" s="104"/>
      <c r="I263" s="104"/>
      <c r="J263" s="104"/>
      <c r="K263" s="12" t="s">
        <v>54</v>
      </c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 spans="1:22" x14ac:dyDescent="0.25">
      <c r="A264" s="24" t="s">
        <v>73</v>
      </c>
      <c r="B264" s="11" t="s">
        <v>12</v>
      </c>
      <c r="C264" s="12" t="str">
        <f>C261</f>
        <v>default</v>
      </c>
      <c r="D264" s="104"/>
      <c r="E264" s="15" t="s">
        <v>61</v>
      </c>
      <c r="F264" s="12" t="s">
        <v>54</v>
      </c>
      <c r="G264" s="12" t="str">
        <f>G261</f>
        <v>default</v>
      </c>
      <c r="H264" s="104"/>
      <c r="I264" s="104"/>
      <c r="J264" s="104"/>
      <c r="K264" s="12" t="str">
        <f>K262</f>
        <v>default</v>
      </c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</row>
    <row r="265" spans="1:22" x14ac:dyDescent="0.25">
      <c r="A265" s="24" t="s">
        <v>73</v>
      </c>
      <c r="B265" s="11" t="s">
        <v>13</v>
      </c>
      <c r="C265" s="12" t="str">
        <f>C262</f>
        <v>default</v>
      </c>
      <c r="D265" s="104"/>
      <c r="E265" s="15" t="s">
        <v>61</v>
      </c>
      <c r="F265" s="12" t="s">
        <v>54</v>
      </c>
      <c r="G265" s="12" t="str">
        <f>G262</f>
        <v>default</v>
      </c>
      <c r="H265" s="104"/>
      <c r="I265" s="104"/>
      <c r="J265" s="104"/>
      <c r="K265" s="12" t="str">
        <f>K264</f>
        <v>default</v>
      </c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</row>
    <row r="266" spans="1:22" x14ac:dyDescent="0.25">
      <c r="A266" s="24" t="s">
        <v>74</v>
      </c>
      <c r="B266" s="11" t="s">
        <v>27</v>
      </c>
      <c r="C266" s="12" t="str">
        <f>C282</f>
        <v>default</v>
      </c>
      <c r="D266" s="104"/>
      <c r="E266" s="15" t="s">
        <v>61</v>
      </c>
      <c r="F266" s="12" t="s">
        <v>54</v>
      </c>
      <c r="G266" s="12" t="str">
        <f>G282</f>
        <v>default</v>
      </c>
      <c r="H266" s="12" t="s">
        <v>54</v>
      </c>
      <c r="I266" s="104"/>
      <c r="J266" s="12" t="str">
        <f>J282</f>
        <v>default</v>
      </c>
      <c r="K266" s="12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</row>
    <row r="267" spans="1:22" x14ac:dyDescent="0.25">
      <c r="A267" s="24" t="s">
        <v>74</v>
      </c>
      <c r="B267" s="11" t="s">
        <v>28</v>
      </c>
      <c r="C267" s="12" t="str">
        <f t="shared" ref="C267:C272" si="67">C266</f>
        <v>default</v>
      </c>
      <c r="D267" s="104"/>
      <c r="E267" s="15" t="s">
        <v>61</v>
      </c>
      <c r="F267" s="12" t="s">
        <v>54</v>
      </c>
      <c r="G267" s="12" t="str">
        <f t="shared" ref="G267:G272" si="68">G266</f>
        <v>default</v>
      </c>
      <c r="H267" s="12" t="s">
        <v>54</v>
      </c>
      <c r="I267" s="104"/>
      <c r="J267" s="12" t="str">
        <f t="shared" ref="J267:J272" si="69">J266</f>
        <v>default</v>
      </c>
      <c r="K267" s="12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</row>
    <row r="268" spans="1:22" x14ac:dyDescent="0.25">
      <c r="A268" s="24" t="s">
        <v>74</v>
      </c>
      <c r="B268" s="11" t="s">
        <v>29</v>
      </c>
      <c r="C268" s="12" t="str">
        <f t="shared" si="67"/>
        <v>default</v>
      </c>
      <c r="D268" s="104"/>
      <c r="E268" s="15" t="s">
        <v>61</v>
      </c>
      <c r="F268" s="12" t="s">
        <v>54</v>
      </c>
      <c r="G268" s="12" t="str">
        <f t="shared" si="68"/>
        <v>default</v>
      </c>
      <c r="H268" s="12" t="s">
        <v>54</v>
      </c>
      <c r="I268" s="104"/>
      <c r="J268" s="12" t="str">
        <f t="shared" si="69"/>
        <v>default</v>
      </c>
      <c r="K268" s="12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</row>
    <row r="269" spans="1:22" x14ac:dyDescent="0.25">
      <c r="A269" s="24" t="s">
        <v>74</v>
      </c>
      <c r="B269" s="11" t="s">
        <v>55</v>
      </c>
      <c r="C269" s="12" t="str">
        <f t="shared" si="67"/>
        <v>default</v>
      </c>
      <c r="D269" s="12" t="s">
        <v>54</v>
      </c>
      <c r="E269" s="12" t="s">
        <v>54</v>
      </c>
      <c r="F269" s="12" t="s">
        <v>54</v>
      </c>
      <c r="G269" s="12" t="str">
        <f t="shared" si="68"/>
        <v>default</v>
      </c>
      <c r="H269" s="104"/>
      <c r="I269" s="12" t="s">
        <v>54</v>
      </c>
      <c r="J269" s="12" t="str">
        <f t="shared" si="69"/>
        <v>default</v>
      </c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</row>
    <row r="270" spans="1:22" x14ac:dyDescent="0.25">
      <c r="A270" s="24" t="s">
        <v>74</v>
      </c>
      <c r="B270" s="11" t="s">
        <v>56</v>
      </c>
      <c r="C270" s="12" t="str">
        <f t="shared" si="67"/>
        <v>default</v>
      </c>
      <c r="D270" s="12" t="str">
        <f>D269</f>
        <v>default</v>
      </c>
      <c r="E270" s="12" t="s">
        <v>54</v>
      </c>
      <c r="F270" s="12" t="s">
        <v>54</v>
      </c>
      <c r="G270" s="12" t="str">
        <f t="shared" si="68"/>
        <v>default</v>
      </c>
      <c r="H270" s="104"/>
      <c r="I270" s="12" t="str">
        <f>I269</f>
        <v>default</v>
      </c>
      <c r="J270" s="12" t="str">
        <f t="shared" si="69"/>
        <v>default</v>
      </c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</row>
    <row r="271" spans="1:22" x14ac:dyDescent="0.25">
      <c r="A271" s="24" t="s">
        <v>74</v>
      </c>
      <c r="B271" s="11" t="s">
        <v>57</v>
      </c>
      <c r="C271" s="12" t="str">
        <f t="shared" si="67"/>
        <v>default</v>
      </c>
      <c r="D271" s="12" t="str">
        <f>D270</f>
        <v>default</v>
      </c>
      <c r="E271" s="12" t="s">
        <v>54</v>
      </c>
      <c r="F271" s="12" t="s">
        <v>54</v>
      </c>
      <c r="G271" s="12" t="str">
        <f t="shared" si="68"/>
        <v>default</v>
      </c>
      <c r="H271" s="104"/>
      <c r="I271" s="12" t="str">
        <f>I270</f>
        <v>default</v>
      </c>
      <c r="J271" s="12" t="str">
        <f t="shared" si="69"/>
        <v>default</v>
      </c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</row>
    <row r="272" spans="1:22" x14ac:dyDescent="0.25">
      <c r="A272" s="24" t="s">
        <v>74</v>
      </c>
      <c r="B272" s="11" t="s">
        <v>58</v>
      </c>
      <c r="C272" s="12" t="str">
        <f t="shared" si="67"/>
        <v>default</v>
      </c>
      <c r="D272" s="12" t="str">
        <f>D271</f>
        <v>default</v>
      </c>
      <c r="E272" s="12" t="s">
        <v>54</v>
      </c>
      <c r="F272" s="12" t="s">
        <v>54</v>
      </c>
      <c r="G272" s="12" t="str">
        <f t="shared" si="68"/>
        <v>default</v>
      </c>
      <c r="H272" s="104"/>
      <c r="I272" s="12" t="str">
        <f>I271</f>
        <v>default</v>
      </c>
      <c r="J272" s="12" t="str">
        <f t="shared" si="69"/>
        <v>default</v>
      </c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</row>
    <row r="273" spans="1:22" x14ac:dyDescent="0.25">
      <c r="A273" s="24" t="s">
        <v>74</v>
      </c>
      <c r="B273" s="11" t="s">
        <v>22</v>
      </c>
      <c r="C273" s="12" t="s">
        <v>54</v>
      </c>
      <c r="D273" s="23" t="s">
        <v>72</v>
      </c>
      <c r="E273" s="12" t="s">
        <v>54</v>
      </c>
      <c r="F273" s="12" t="s">
        <v>54</v>
      </c>
      <c r="G273" s="12" t="s">
        <v>54</v>
      </c>
      <c r="H273" s="104"/>
      <c r="I273" s="12" t="s">
        <v>54</v>
      </c>
      <c r="J273" s="12" t="s">
        <v>54</v>
      </c>
      <c r="K273" s="104"/>
      <c r="L273" s="12" t="s">
        <v>54</v>
      </c>
      <c r="M273" s="12" t="s">
        <v>54</v>
      </c>
      <c r="N273" s="12" t="s">
        <v>54</v>
      </c>
      <c r="O273" s="104"/>
      <c r="P273" s="104"/>
      <c r="Q273" s="104"/>
      <c r="R273" s="104"/>
      <c r="S273" s="104"/>
      <c r="T273" s="104"/>
      <c r="U273" s="104"/>
      <c r="V273" s="104"/>
    </row>
    <row r="274" spans="1:22" x14ac:dyDescent="0.25">
      <c r="A274" s="24" t="s">
        <v>74</v>
      </c>
      <c r="B274" s="11" t="s">
        <v>23</v>
      </c>
      <c r="C274" s="12" t="s">
        <v>54</v>
      </c>
      <c r="D274" s="12" t="s">
        <v>54</v>
      </c>
      <c r="E274" s="12" t="s">
        <v>54</v>
      </c>
      <c r="F274" s="12" t="s">
        <v>54</v>
      </c>
      <c r="G274" s="12" t="str">
        <f>G273</f>
        <v>default</v>
      </c>
      <c r="H274" s="104"/>
      <c r="I274" s="12" t="str">
        <f t="shared" ref="I274:J276" si="70">I273</f>
        <v>default</v>
      </c>
      <c r="J274" s="12" t="str">
        <f t="shared" si="70"/>
        <v>default</v>
      </c>
      <c r="K274" s="104"/>
      <c r="L274" s="104"/>
      <c r="M274" s="12" t="s">
        <v>54</v>
      </c>
      <c r="N274" s="12" t="str">
        <f>N273</f>
        <v>default</v>
      </c>
      <c r="O274" s="104"/>
      <c r="P274" s="104"/>
      <c r="Q274" s="104"/>
      <c r="R274" s="104"/>
      <c r="S274" s="104"/>
      <c r="T274" s="104"/>
      <c r="U274" s="104"/>
      <c r="V274" s="104"/>
    </row>
    <row r="275" spans="1:22" x14ac:dyDescent="0.25">
      <c r="A275" s="24" t="s">
        <v>74</v>
      </c>
      <c r="B275" s="11" t="s">
        <v>20</v>
      </c>
      <c r="C275" s="12" t="str">
        <f>C274</f>
        <v>default</v>
      </c>
      <c r="D275" s="23" t="s">
        <v>72</v>
      </c>
      <c r="E275" s="12" t="s">
        <v>54</v>
      </c>
      <c r="F275" s="12" t="s">
        <v>54</v>
      </c>
      <c r="G275" s="12" t="str">
        <f>G274</f>
        <v>default</v>
      </c>
      <c r="H275" s="104"/>
      <c r="I275" s="12" t="str">
        <f t="shared" si="70"/>
        <v>default</v>
      </c>
      <c r="J275" s="12" t="str">
        <f t="shared" si="70"/>
        <v>default</v>
      </c>
      <c r="K275" s="104"/>
      <c r="L275" s="12" t="s">
        <v>54</v>
      </c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</row>
    <row r="276" spans="1:22" x14ac:dyDescent="0.25">
      <c r="A276" s="24" t="s">
        <v>74</v>
      </c>
      <c r="B276" s="11" t="s">
        <v>21</v>
      </c>
      <c r="C276" s="12" t="str">
        <f>C275</f>
        <v>default</v>
      </c>
      <c r="D276" s="23" t="s">
        <v>72</v>
      </c>
      <c r="E276" s="12" t="s">
        <v>54</v>
      </c>
      <c r="F276" s="12" t="s">
        <v>54</v>
      </c>
      <c r="G276" s="12" t="str">
        <f>G275</f>
        <v>default</v>
      </c>
      <c r="H276" s="104"/>
      <c r="I276" s="12" t="str">
        <f t="shared" si="70"/>
        <v>default</v>
      </c>
      <c r="J276" s="12" t="str">
        <f t="shared" si="70"/>
        <v>default</v>
      </c>
      <c r="K276" s="104"/>
      <c r="L276" s="12" t="s">
        <v>54</v>
      </c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</row>
    <row r="277" spans="1:22" x14ac:dyDescent="0.25">
      <c r="A277" s="24" t="s">
        <v>74</v>
      </c>
      <c r="B277" s="11" t="s">
        <v>16</v>
      </c>
      <c r="C277" s="12" t="str">
        <f>C275</f>
        <v>default</v>
      </c>
      <c r="D277" s="23" t="s">
        <v>72</v>
      </c>
      <c r="E277" s="12" t="s">
        <v>54</v>
      </c>
      <c r="F277" s="12" t="s">
        <v>54</v>
      </c>
      <c r="G277" s="12" t="str">
        <f>G275</f>
        <v>default</v>
      </c>
      <c r="H277" s="104"/>
      <c r="I277" s="12" t="str">
        <f>I275</f>
        <v>default</v>
      </c>
      <c r="J277" s="12" t="str">
        <f>J275</f>
        <v>default</v>
      </c>
      <c r="K277" s="104"/>
      <c r="L277" s="12" t="s">
        <v>54</v>
      </c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</row>
    <row r="278" spans="1:22" x14ac:dyDescent="0.25">
      <c r="A278" s="24" t="s">
        <v>74</v>
      </c>
      <c r="B278" s="11" t="s">
        <v>17</v>
      </c>
      <c r="C278" s="12" t="str">
        <f>C276</f>
        <v>default</v>
      </c>
      <c r="D278" s="23" t="s">
        <v>72</v>
      </c>
      <c r="E278" s="12" t="s">
        <v>54</v>
      </c>
      <c r="F278" s="12" t="s">
        <v>54</v>
      </c>
      <c r="G278" s="12" t="str">
        <f>G276</f>
        <v>default</v>
      </c>
      <c r="H278" s="104"/>
      <c r="I278" s="12" t="str">
        <f>I276</f>
        <v>default</v>
      </c>
      <c r="J278" s="12" t="str">
        <f>J276</f>
        <v>default</v>
      </c>
      <c r="K278" s="104"/>
      <c r="L278" s="12" t="s">
        <v>54</v>
      </c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</row>
    <row r="279" spans="1:22" x14ac:dyDescent="0.25">
      <c r="A279" s="24" t="s">
        <v>74</v>
      </c>
      <c r="B279" s="11" t="s">
        <v>18</v>
      </c>
      <c r="C279" s="12" t="str">
        <f>C276</f>
        <v>default</v>
      </c>
      <c r="D279" s="23" t="s">
        <v>72</v>
      </c>
      <c r="E279" s="12" t="s">
        <v>54</v>
      </c>
      <c r="F279" s="12" t="s">
        <v>54</v>
      </c>
      <c r="G279" s="12" t="str">
        <f>G276</f>
        <v>default</v>
      </c>
      <c r="H279" s="104"/>
      <c r="I279" s="12" t="str">
        <f>I276</f>
        <v>default</v>
      </c>
      <c r="J279" s="12" t="str">
        <f>J276</f>
        <v>default</v>
      </c>
      <c r="K279" s="104"/>
      <c r="L279" s="12" t="s">
        <v>54</v>
      </c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</row>
    <row r="280" spans="1:22" x14ac:dyDescent="0.25">
      <c r="A280" s="24" t="s">
        <v>74</v>
      </c>
      <c r="B280" s="11" t="s">
        <v>19</v>
      </c>
      <c r="C280" s="12" t="str">
        <f>C277</f>
        <v>default</v>
      </c>
      <c r="D280" s="23" t="s">
        <v>72</v>
      </c>
      <c r="E280" s="12" t="s">
        <v>54</v>
      </c>
      <c r="F280" s="12" t="s">
        <v>54</v>
      </c>
      <c r="G280" s="12" t="str">
        <f>G277</f>
        <v>default</v>
      </c>
      <c r="H280" s="104"/>
      <c r="I280" s="12" t="str">
        <f>I277</f>
        <v>default</v>
      </c>
      <c r="J280" s="12" t="str">
        <f>J277</f>
        <v>default</v>
      </c>
      <c r="K280" s="104"/>
      <c r="L280" s="12" t="s">
        <v>54</v>
      </c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</row>
    <row r="281" spans="1:22" x14ac:dyDescent="0.25">
      <c r="A281" s="24" t="s">
        <v>74</v>
      </c>
      <c r="B281" s="11" t="s">
        <v>14</v>
      </c>
      <c r="C281" s="12" t="str">
        <f>C272</f>
        <v>default</v>
      </c>
      <c r="D281" s="12" t="str">
        <f>D272</f>
        <v>default</v>
      </c>
      <c r="E281" s="12" t="s">
        <v>54</v>
      </c>
      <c r="F281" s="12" t="s">
        <v>54</v>
      </c>
      <c r="G281" s="12" t="str">
        <f>G272</f>
        <v>default</v>
      </c>
      <c r="H281" s="104"/>
      <c r="I281" s="12" t="str">
        <f>I272</f>
        <v>default</v>
      </c>
      <c r="J281" s="12" t="str">
        <f>J272</f>
        <v>default</v>
      </c>
      <c r="K281" s="104"/>
      <c r="L281" s="104"/>
      <c r="M281" s="12" t="s">
        <v>54</v>
      </c>
      <c r="N281" s="12" t="s">
        <v>54</v>
      </c>
      <c r="O281" s="104"/>
      <c r="P281" s="104"/>
      <c r="Q281" s="104"/>
      <c r="R281" s="104"/>
      <c r="S281" s="104"/>
      <c r="T281" s="104"/>
      <c r="U281" s="104"/>
      <c r="V281" s="104"/>
    </row>
    <row r="282" spans="1:22" x14ac:dyDescent="0.25">
      <c r="A282" s="24" t="s">
        <v>74</v>
      </c>
      <c r="B282" s="11" t="s">
        <v>25</v>
      </c>
      <c r="C282" s="12" t="str">
        <f>C277</f>
        <v>default</v>
      </c>
      <c r="D282" s="104"/>
      <c r="E282" s="12" t="s">
        <v>54</v>
      </c>
      <c r="F282" s="12" t="s">
        <v>54</v>
      </c>
      <c r="G282" s="12" t="str">
        <f>G277</f>
        <v>default</v>
      </c>
      <c r="H282" s="104"/>
      <c r="I282" s="104"/>
      <c r="J282" s="12" t="str">
        <f>J277</f>
        <v>default</v>
      </c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</row>
    <row r="283" spans="1:22" x14ac:dyDescent="0.25">
      <c r="A283" s="24" t="s">
        <v>74</v>
      </c>
      <c r="B283" s="11" t="s">
        <v>9</v>
      </c>
      <c r="C283" s="12" t="str">
        <f>C281</f>
        <v>default</v>
      </c>
      <c r="D283" s="104"/>
      <c r="E283" s="15" t="s">
        <v>61</v>
      </c>
      <c r="F283" s="12" t="s">
        <v>54</v>
      </c>
      <c r="G283" s="12" t="str">
        <f>G281</f>
        <v>default</v>
      </c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</row>
    <row r="284" spans="1:22" x14ac:dyDescent="0.25">
      <c r="A284" s="24" t="s">
        <v>74</v>
      </c>
      <c r="B284" s="11" t="s">
        <v>10</v>
      </c>
      <c r="C284" s="12" t="str">
        <f>C282</f>
        <v>default</v>
      </c>
      <c r="D284" s="104"/>
      <c r="E284" s="15" t="s">
        <v>61</v>
      </c>
      <c r="F284" s="12" t="s">
        <v>54</v>
      </c>
      <c r="G284" s="12" t="str">
        <f>G282</f>
        <v>default</v>
      </c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 spans="1:22" x14ac:dyDescent="0.25">
      <c r="A285" s="24" t="s">
        <v>74</v>
      </c>
      <c r="B285" s="11" t="s">
        <v>7</v>
      </c>
      <c r="C285" s="12" t="str">
        <f>C283</f>
        <v>default</v>
      </c>
      <c r="D285" s="104"/>
      <c r="E285" s="15" t="s">
        <v>61</v>
      </c>
      <c r="F285" s="12" t="s">
        <v>54</v>
      </c>
      <c r="G285" s="12" t="str">
        <f>G283</f>
        <v>default</v>
      </c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 spans="1:22" x14ac:dyDescent="0.25">
      <c r="A286" s="24" t="s">
        <v>74</v>
      </c>
      <c r="B286" s="11" t="s">
        <v>11</v>
      </c>
      <c r="C286" s="12" t="str">
        <f>C284</f>
        <v>default</v>
      </c>
      <c r="D286" s="104"/>
      <c r="E286" s="12" t="s">
        <v>54</v>
      </c>
      <c r="F286" s="12" t="s">
        <v>54</v>
      </c>
      <c r="G286" s="12" t="s">
        <v>54</v>
      </c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 spans="1:22" x14ac:dyDescent="0.25">
      <c r="A287" s="24" t="s">
        <v>74</v>
      </c>
      <c r="B287" s="11" t="s">
        <v>12</v>
      </c>
      <c r="C287" s="12" t="str">
        <f>C284</f>
        <v>default</v>
      </c>
      <c r="D287" s="104"/>
      <c r="E287" s="15" t="s">
        <v>61</v>
      </c>
      <c r="F287" s="12" t="s">
        <v>54</v>
      </c>
      <c r="G287" s="12" t="str">
        <f>G284</f>
        <v>default</v>
      </c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</row>
    <row r="288" spans="1:22" x14ac:dyDescent="0.25">
      <c r="A288" s="24" t="s">
        <v>74</v>
      </c>
      <c r="B288" s="11" t="s">
        <v>13</v>
      </c>
      <c r="C288" s="12" t="str">
        <f>C285</f>
        <v>default</v>
      </c>
      <c r="D288" s="104"/>
      <c r="E288" s="15" t="s">
        <v>61</v>
      </c>
      <c r="F288" s="12" t="s">
        <v>54</v>
      </c>
      <c r="G288" s="12" t="str">
        <f>G285</f>
        <v>default</v>
      </c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</row>
    <row r="289" spans="1:22" x14ac:dyDescent="0.25">
      <c r="A289" s="25" t="s">
        <v>75</v>
      </c>
      <c r="B289" s="11" t="s">
        <v>27</v>
      </c>
      <c r="C289" s="12" t="str">
        <f>C305</f>
        <v>default</v>
      </c>
      <c r="D289" s="104"/>
      <c r="E289" s="15" t="s">
        <v>61</v>
      </c>
      <c r="F289" s="12" t="s">
        <v>54</v>
      </c>
      <c r="G289" s="12" t="str">
        <f>G305</f>
        <v>default</v>
      </c>
      <c r="H289" s="12" t="s">
        <v>54</v>
      </c>
      <c r="I289" s="104"/>
      <c r="J289" s="12" t="str">
        <f>J305</f>
        <v>default</v>
      </c>
      <c r="K289" s="12" t="s">
        <v>54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</row>
    <row r="290" spans="1:22" x14ac:dyDescent="0.25">
      <c r="A290" s="25" t="s">
        <v>75</v>
      </c>
      <c r="B290" s="11" t="s">
        <v>28</v>
      </c>
      <c r="C290" s="12" t="str">
        <f t="shared" ref="C290:C295" si="71">C289</f>
        <v>default</v>
      </c>
      <c r="D290" s="104"/>
      <c r="E290" s="15" t="s">
        <v>61</v>
      </c>
      <c r="F290" s="12" t="s">
        <v>54</v>
      </c>
      <c r="G290" s="12" t="str">
        <f t="shared" ref="G290:G295" si="72">G289</f>
        <v>default</v>
      </c>
      <c r="H290" s="12" t="s">
        <v>54</v>
      </c>
      <c r="I290" s="104"/>
      <c r="J290" s="12" t="str">
        <f t="shared" ref="J290:K295" si="73">J289</f>
        <v>default</v>
      </c>
      <c r="K290" s="12" t="str">
        <f t="shared" si="73"/>
        <v>default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</row>
    <row r="291" spans="1:22" x14ac:dyDescent="0.25">
      <c r="A291" s="25" t="s">
        <v>75</v>
      </c>
      <c r="B291" s="11" t="s">
        <v>29</v>
      </c>
      <c r="C291" s="12" t="str">
        <f t="shared" si="71"/>
        <v>default</v>
      </c>
      <c r="D291" s="104"/>
      <c r="E291" s="15" t="s">
        <v>61</v>
      </c>
      <c r="F291" s="12" t="s">
        <v>54</v>
      </c>
      <c r="G291" s="12" t="str">
        <f t="shared" si="72"/>
        <v>default</v>
      </c>
      <c r="H291" s="12" t="s">
        <v>54</v>
      </c>
      <c r="I291" s="104"/>
      <c r="J291" s="12" t="str">
        <f t="shared" si="73"/>
        <v>default</v>
      </c>
      <c r="K291" s="12" t="str">
        <f t="shared" si="73"/>
        <v>default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</row>
    <row r="292" spans="1:22" x14ac:dyDescent="0.25">
      <c r="A292" s="25" t="s">
        <v>75</v>
      </c>
      <c r="B292" s="11" t="s">
        <v>55</v>
      </c>
      <c r="C292" s="12" t="str">
        <f t="shared" si="71"/>
        <v>default</v>
      </c>
      <c r="D292" s="12" t="s">
        <v>54</v>
      </c>
      <c r="E292" s="12" t="s">
        <v>54</v>
      </c>
      <c r="F292" s="12" t="s">
        <v>54</v>
      </c>
      <c r="G292" s="12" t="str">
        <f t="shared" si="72"/>
        <v>default</v>
      </c>
      <c r="H292" s="104"/>
      <c r="I292" s="12" t="s">
        <v>54</v>
      </c>
      <c r="J292" s="12" t="str">
        <f t="shared" si="73"/>
        <v>default</v>
      </c>
      <c r="K292" s="12" t="str">
        <f t="shared" si="73"/>
        <v>default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</row>
    <row r="293" spans="1:22" x14ac:dyDescent="0.25">
      <c r="A293" s="25" t="s">
        <v>75</v>
      </c>
      <c r="B293" s="11" t="s">
        <v>56</v>
      </c>
      <c r="C293" s="12" t="str">
        <f t="shared" si="71"/>
        <v>default</v>
      </c>
      <c r="D293" s="12" t="str">
        <f>D292</f>
        <v>default</v>
      </c>
      <c r="E293" s="12" t="s">
        <v>54</v>
      </c>
      <c r="F293" s="12" t="s">
        <v>54</v>
      </c>
      <c r="G293" s="12" t="str">
        <f t="shared" si="72"/>
        <v>default</v>
      </c>
      <c r="H293" s="104"/>
      <c r="I293" s="12" t="str">
        <f>I292</f>
        <v>default</v>
      </c>
      <c r="J293" s="12" t="str">
        <f t="shared" si="73"/>
        <v>default</v>
      </c>
      <c r="K293" s="12" t="str">
        <f t="shared" si="73"/>
        <v>default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</row>
    <row r="294" spans="1:22" x14ac:dyDescent="0.25">
      <c r="A294" s="25" t="s">
        <v>75</v>
      </c>
      <c r="B294" s="11" t="s">
        <v>57</v>
      </c>
      <c r="C294" s="12" t="str">
        <f t="shared" si="71"/>
        <v>default</v>
      </c>
      <c r="D294" s="12" t="str">
        <f>D293</f>
        <v>default</v>
      </c>
      <c r="E294" s="12" t="s">
        <v>54</v>
      </c>
      <c r="F294" s="12" t="s">
        <v>54</v>
      </c>
      <c r="G294" s="12" t="str">
        <f t="shared" si="72"/>
        <v>default</v>
      </c>
      <c r="H294" s="104"/>
      <c r="I294" s="12" t="str">
        <f>I293</f>
        <v>default</v>
      </c>
      <c r="J294" s="12" t="str">
        <f t="shared" si="73"/>
        <v>default</v>
      </c>
      <c r="K294" s="12" t="str">
        <f t="shared" si="73"/>
        <v>default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</row>
    <row r="295" spans="1:22" x14ac:dyDescent="0.25">
      <c r="A295" s="25" t="s">
        <v>75</v>
      </c>
      <c r="B295" s="11" t="s">
        <v>58</v>
      </c>
      <c r="C295" s="12" t="str">
        <f t="shared" si="71"/>
        <v>default</v>
      </c>
      <c r="D295" s="12" t="str">
        <f>D294</f>
        <v>default</v>
      </c>
      <c r="E295" s="12" t="s">
        <v>54</v>
      </c>
      <c r="F295" s="12" t="s">
        <v>54</v>
      </c>
      <c r="G295" s="12" t="str">
        <f t="shared" si="72"/>
        <v>default</v>
      </c>
      <c r="H295" s="104"/>
      <c r="I295" s="12" t="str">
        <f>I294</f>
        <v>default</v>
      </c>
      <c r="J295" s="12" t="str">
        <f t="shared" si="73"/>
        <v>default</v>
      </c>
      <c r="K295" s="12" t="str">
        <f t="shared" si="73"/>
        <v>default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</row>
    <row r="296" spans="1:22" x14ac:dyDescent="0.25">
      <c r="A296" s="25" t="s">
        <v>75</v>
      </c>
      <c r="B296" s="11" t="s">
        <v>22</v>
      </c>
      <c r="C296" s="12" t="s">
        <v>54</v>
      </c>
      <c r="D296" s="23" t="s">
        <v>76</v>
      </c>
      <c r="E296" s="12" t="s">
        <v>54</v>
      </c>
      <c r="F296" s="12" t="s">
        <v>54</v>
      </c>
      <c r="G296" s="12" t="s">
        <v>54</v>
      </c>
      <c r="H296" s="104"/>
      <c r="I296" s="12" t="s">
        <v>54</v>
      </c>
      <c r="J296" s="12" t="s">
        <v>54</v>
      </c>
      <c r="K296" s="12" t="str">
        <f>K295</f>
        <v>default</v>
      </c>
      <c r="L296" s="12" t="s">
        <v>54</v>
      </c>
      <c r="M296" s="12" t="s">
        <v>54</v>
      </c>
      <c r="N296" s="12" t="s">
        <v>54</v>
      </c>
      <c r="O296" s="104"/>
      <c r="P296" s="104"/>
      <c r="Q296" s="104"/>
      <c r="R296" s="104"/>
      <c r="S296" s="104"/>
      <c r="T296" s="104"/>
      <c r="U296" s="104"/>
      <c r="V296" s="104"/>
    </row>
    <row r="297" spans="1:22" x14ac:dyDescent="0.25">
      <c r="A297" s="25" t="s">
        <v>75</v>
      </c>
      <c r="B297" s="11" t="s">
        <v>23</v>
      </c>
      <c r="C297" s="12" t="s">
        <v>54</v>
      </c>
      <c r="D297" s="12" t="s">
        <v>54</v>
      </c>
      <c r="E297" s="12" t="s">
        <v>54</v>
      </c>
      <c r="F297" s="12" t="s">
        <v>54</v>
      </c>
      <c r="G297" s="12" t="str">
        <f>G296</f>
        <v>default</v>
      </c>
      <c r="H297" s="104"/>
      <c r="I297" s="12" t="str">
        <f t="shared" ref="I297:J299" si="74">I296</f>
        <v>default</v>
      </c>
      <c r="J297" s="12" t="str">
        <f t="shared" si="74"/>
        <v>default</v>
      </c>
      <c r="K297" s="12" t="str">
        <f>K296</f>
        <v>default</v>
      </c>
      <c r="L297" s="104"/>
      <c r="M297" s="12" t="s">
        <v>54</v>
      </c>
      <c r="N297" s="12" t="str">
        <f>N296</f>
        <v>default</v>
      </c>
      <c r="O297" s="104"/>
      <c r="P297" s="104"/>
      <c r="Q297" s="104"/>
      <c r="R297" s="104"/>
      <c r="S297" s="104"/>
      <c r="T297" s="104"/>
      <c r="U297" s="104"/>
      <c r="V297" s="104"/>
    </row>
    <row r="298" spans="1:22" x14ac:dyDescent="0.25">
      <c r="A298" s="25" t="s">
        <v>75</v>
      </c>
      <c r="B298" s="11" t="s">
        <v>20</v>
      </c>
      <c r="C298" s="12" t="str">
        <f>C297</f>
        <v>default</v>
      </c>
      <c r="D298" s="23" t="s">
        <v>76</v>
      </c>
      <c r="E298" s="12" t="s">
        <v>54</v>
      </c>
      <c r="F298" s="12" t="s">
        <v>54</v>
      </c>
      <c r="G298" s="12" t="str">
        <f>G297</f>
        <v>default</v>
      </c>
      <c r="H298" s="104"/>
      <c r="I298" s="12" t="str">
        <f t="shared" si="74"/>
        <v>default</v>
      </c>
      <c r="J298" s="12" t="str">
        <f t="shared" si="74"/>
        <v>default</v>
      </c>
      <c r="K298" s="12" t="str">
        <f>K297</f>
        <v>default</v>
      </c>
      <c r="L298" s="12" t="s">
        <v>54</v>
      </c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</row>
    <row r="299" spans="1:22" x14ac:dyDescent="0.25">
      <c r="A299" s="25" t="s">
        <v>75</v>
      </c>
      <c r="B299" s="11" t="s">
        <v>21</v>
      </c>
      <c r="C299" s="12" t="str">
        <f>C298</f>
        <v>default</v>
      </c>
      <c r="D299" s="23" t="s">
        <v>76</v>
      </c>
      <c r="E299" s="12" t="s">
        <v>54</v>
      </c>
      <c r="F299" s="12" t="s">
        <v>54</v>
      </c>
      <c r="G299" s="12" t="str">
        <f>G298</f>
        <v>default</v>
      </c>
      <c r="H299" s="104"/>
      <c r="I299" s="12" t="str">
        <f t="shared" si="74"/>
        <v>default</v>
      </c>
      <c r="J299" s="12" t="str">
        <f t="shared" si="74"/>
        <v>default</v>
      </c>
      <c r="K299" s="12" t="str">
        <f>K298</f>
        <v>default</v>
      </c>
      <c r="L299" s="12" t="s">
        <v>54</v>
      </c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</row>
    <row r="300" spans="1:22" x14ac:dyDescent="0.25">
      <c r="A300" s="25" t="s">
        <v>75</v>
      </c>
      <c r="B300" s="11" t="s">
        <v>16</v>
      </c>
      <c r="C300" s="12" t="str">
        <f>C298</f>
        <v>default</v>
      </c>
      <c r="D300" s="23" t="s">
        <v>76</v>
      </c>
      <c r="E300" s="12" t="s">
        <v>54</v>
      </c>
      <c r="F300" s="12" t="s">
        <v>54</v>
      </c>
      <c r="G300" s="12" t="str">
        <f>G298</f>
        <v>default</v>
      </c>
      <c r="H300" s="104"/>
      <c r="I300" s="12" t="str">
        <f t="shared" ref="I300:K301" si="75">I298</f>
        <v>default</v>
      </c>
      <c r="J300" s="12" t="str">
        <f t="shared" si="75"/>
        <v>default</v>
      </c>
      <c r="K300" s="12" t="str">
        <f t="shared" si="75"/>
        <v>default</v>
      </c>
      <c r="L300" s="12" t="s">
        <v>54</v>
      </c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</row>
    <row r="301" spans="1:22" x14ac:dyDescent="0.25">
      <c r="A301" s="25" t="s">
        <v>75</v>
      </c>
      <c r="B301" s="11" t="s">
        <v>17</v>
      </c>
      <c r="C301" s="12" t="str">
        <f>C299</f>
        <v>default</v>
      </c>
      <c r="D301" s="23" t="s">
        <v>76</v>
      </c>
      <c r="E301" s="12" t="s">
        <v>54</v>
      </c>
      <c r="F301" s="12" t="s">
        <v>54</v>
      </c>
      <c r="G301" s="12" t="str">
        <f>G299</f>
        <v>default</v>
      </c>
      <c r="H301" s="104"/>
      <c r="I301" s="12" t="str">
        <f t="shared" si="75"/>
        <v>default</v>
      </c>
      <c r="J301" s="12" t="str">
        <f t="shared" si="75"/>
        <v>default</v>
      </c>
      <c r="K301" s="12" t="str">
        <f t="shared" si="75"/>
        <v>default</v>
      </c>
      <c r="L301" s="12" t="s">
        <v>54</v>
      </c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</row>
    <row r="302" spans="1:22" x14ac:dyDescent="0.25">
      <c r="A302" s="25" t="s">
        <v>75</v>
      </c>
      <c r="B302" s="11" t="s">
        <v>18</v>
      </c>
      <c r="C302" s="12" t="str">
        <f>C299</f>
        <v>default</v>
      </c>
      <c r="D302" s="23" t="s">
        <v>76</v>
      </c>
      <c r="E302" s="12" t="s">
        <v>54</v>
      </c>
      <c r="F302" s="12" t="s">
        <v>54</v>
      </c>
      <c r="G302" s="12" t="str">
        <f>G299</f>
        <v>default</v>
      </c>
      <c r="H302" s="104"/>
      <c r="I302" s="12" t="str">
        <f t="shared" ref="I302:K303" si="76">I299</f>
        <v>default</v>
      </c>
      <c r="J302" s="12" t="str">
        <f t="shared" si="76"/>
        <v>default</v>
      </c>
      <c r="K302" s="12" t="str">
        <f t="shared" si="76"/>
        <v>default</v>
      </c>
      <c r="L302" s="12" t="s">
        <v>54</v>
      </c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</row>
    <row r="303" spans="1:22" x14ac:dyDescent="0.25">
      <c r="A303" s="25" t="s">
        <v>75</v>
      </c>
      <c r="B303" s="11" t="s">
        <v>19</v>
      </c>
      <c r="C303" s="12" t="str">
        <f>C300</f>
        <v>default</v>
      </c>
      <c r="D303" s="23" t="s">
        <v>76</v>
      </c>
      <c r="E303" s="12" t="s">
        <v>54</v>
      </c>
      <c r="F303" s="12" t="s">
        <v>54</v>
      </c>
      <c r="G303" s="12" t="str">
        <f>G300</f>
        <v>default</v>
      </c>
      <c r="H303" s="104"/>
      <c r="I303" s="12" t="str">
        <f t="shared" si="76"/>
        <v>default</v>
      </c>
      <c r="J303" s="12" t="str">
        <f t="shared" si="76"/>
        <v>default</v>
      </c>
      <c r="K303" s="12" t="str">
        <f t="shared" si="76"/>
        <v>default</v>
      </c>
      <c r="L303" s="12" t="s">
        <v>54</v>
      </c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</row>
    <row r="304" spans="1:22" x14ac:dyDescent="0.25">
      <c r="A304" s="25" t="s">
        <v>75</v>
      </c>
      <c r="B304" s="11" t="s">
        <v>14</v>
      </c>
      <c r="C304" s="12" t="str">
        <f>C295</f>
        <v>default</v>
      </c>
      <c r="D304" s="12" t="str">
        <f>D295</f>
        <v>default</v>
      </c>
      <c r="E304" s="12" t="s">
        <v>54</v>
      </c>
      <c r="F304" s="12" t="s">
        <v>54</v>
      </c>
      <c r="G304" s="12" t="str">
        <f>G295</f>
        <v>default</v>
      </c>
      <c r="H304" s="104"/>
      <c r="I304" s="12" t="str">
        <f>I295</f>
        <v>default</v>
      </c>
      <c r="J304" s="12" t="str">
        <f>J295</f>
        <v>default</v>
      </c>
      <c r="K304" s="12" t="str">
        <f>K300</f>
        <v>default</v>
      </c>
      <c r="L304" s="104"/>
      <c r="M304" s="12" t="s">
        <v>54</v>
      </c>
      <c r="N304" s="12" t="s">
        <v>54</v>
      </c>
      <c r="O304" s="104"/>
      <c r="P304" s="104"/>
      <c r="Q304" s="104"/>
      <c r="R304" s="104"/>
      <c r="S304" s="104"/>
      <c r="T304" s="104"/>
      <c r="U304" s="104"/>
      <c r="V304" s="104"/>
    </row>
    <row r="305" spans="1:22" x14ac:dyDescent="0.25">
      <c r="A305" s="25" t="s">
        <v>75</v>
      </c>
      <c r="B305" s="11" t="s">
        <v>25</v>
      </c>
      <c r="C305" s="12" t="str">
        <f>C300</f>
        <v>default</v>
      </c>
      <c r="D305" s="104"/>
      <c r="E305" s="12" t="s">
        <v>54</v>
      </c>
      <c r="F305" s="12" t="s">
        <v>54</v>
      </c>
      <c r="G305" s="12" t="str">
        <f>G300</f>
        <v>default</v>
      </c>
      <c r="H305" s="104"/>
      <c r="I305" s="104"/>
      <c r="J305" s="12" t="str">
        <f>J300</f>
        <v>default</v>
      </c>
      <c r="K305" s="12" t="str">
        <f>K304</f>
        <v>default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</row>
    <row r="306" spans="1:22" x14ac:dyDescent="0.25">
      <c r="A306" s="25" t="s">
        <v>75</v>
      </c>
      <c r="B306" s="11" t="s">
        <v>9</v>
      </c>
      <c r="C306" s="12" t="str">
        <f>C304</f>
        <v>default</v>
      </c>
      <c r="D306" s="104"/>
      <c r="E306" s="15" t="s">
        <v>61</v>
      </c>
      <c r="F306" s="12" t="s">
        <v>54</v>
      </c>
      <c r="G306" s="12" t="str">
        <f>G304</f>
        <v>default</v>
      </c>
      <c r="H306" s="104"/>
      <c r="I306" s="104"/>
      <c r="J306" s="104"/>
      <c r="K306" s="12" t="str">
        <f>K305</f>
        <v>default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</row>
    <row r="307" spans="1:22" x14ac:dyDescent="0.25">
      <c r="A307" s="25" t="s">
        <v>75</v>
      </c>
      <c r="B307" s="11" t="s">
        <v>10</v>
      </c>
      <c r="C307" s="12" t="str">
        <f>C305</f>
        <v>default</v>
      </c>
      <c r="D307" s="104"/>
      <c r="E307" s="15" t="s">
        <v>61</v>
      </c>
      <c r="F307" s="12" t="s">
        <v>54</v>
      </c>
      <c r="G307" s="12" t="str">
        <f>G305</f>
        <v>default</v>
      </c>
      <c r="H307" s="104"/>
      <c r="I307" s="104"/>
      <c r="J307" s="104"/>
      <c r="K307" s="12" t="str">
        <f>K306</f>
        <v>default</v>
      </c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</row>
    <row r="308" spans="1:22" x14ac:dyDescent="0.25">
      <c r="A308" s="25" t="s">
        <v>75</v>
      </c>
      <c r="B308" s="11" t="s">
        <v>7</v>
      </c>
      <c r="C308" s="12" t="str">
        <f>C306</f>
        <v>default</v>
      </c>
      <c r="D308" s="104"/>
      <c r="E308" s="15" t="s">
        <v>61</v>
      </c>
      <c r="F308" s="12" t="s">
        <v>54</v>
      </c>
      <c r="G308" s="12" t="str">
        <f>G306</f>
        <v>default</v>
      </c>
      <c r="H308" s="104"/>
      <c r="I308" s="104"/>
      <c r="J308" s="104"/>
      <c r="K308" s="12" t="str">
        <f>K307</f>
        <v>default</v>
      </c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</row>
    <row r="309" spans="1:22" x14ac:dyDescent="0.25">
      <c r="A309" s="25" t="s">
        <v>75</v>
      </c>
      <c r="B309" s="11" t="s">
        <v>11</v>
      </c>
      <c r="C309" s="12" t="str">
        <f>C307</f>
        <v>default</v>
      </c>
      <c r="D309" s="104"/>
      <c r="E309" s="12" t="s">
        <v>54</v>
      </c>
      <c r="F309" s="12" t="s">
        <v>54</v>
      </c>
      <c r="G309" s="12" t="s">
        <v>54</v>
      </c>
      <c r="H309" s="104"/>
      <c r="I309" s="104"/>
      <c r="J309" s="104"/>
      <c r="K309" s="12" t="s">
        <v>54</v>
      </c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</row>
    <row r="310" spans="1:22" x14ac:dyDescent="0.25">
      <c r="A310" s="25" t="s">
        <v>75</v>
      </c>
      <c r="B310" s="11" t="s">
        <v>12</v>
      </c>
      <c r="C310" s="12" t="str">
        <f>C307</f>
        <v>default</v>
      </c>
      <c r="D310" s="104"/>
      <c r="E310" s="15" t="s">
        <v>61</v>
      </c>
      <c r="F310" s="12" t="s">
        <v>54</v>
      </c>
      <c r="G310" s="12" t="str">
        <f>G307</f>
        <v>default</v>
      </c>
      <c r="H310" s="104"/>
      <c r="I310" s="104"/>
      <c r="J310" s="104"/>
      <c r="K310" s="12" t="str">
        <f>K308</f>
        <v>default</v>
      </c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</row>
    <row r="311" spans="1:22" x14ac:dyDescent="0.25">
      <c r="A311" s="25" t="s">
        <v>75</v>
      </c>
      <c r="B311" s="11" t="s">
        <v>13</v>
      </c>
      <c r="C311" s="12" t="str">
        <f>C308</f>
        <v>default</v>
      </c>
      <c r="D311" s="104"/>
      <c r="E311" s="15" t="s">
        <v>61</v>
      </c>
      <c r="F311" s="12" t="s">
        <v>54</v>
      </c>
      <c r="G311" s="12" t="str">
        <f>G308</f>
        <v>default</v>
      </c>
      <c r="H311" s="104"/>
      <c r="I311" s="104"/>
      <c r="J311" s="104"/>
      <c r="K311" s="12" t="str">
        <f>K310</f>
        <v>default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</row>
    <row r="312" spans="1:22" x14ac:dyDescent="0.25">
      <c r="A312" s="24" t="s">
        <v>77</v>
      </c>
      <c r="B312" s="11" t="s">
        <v>27</v>
      </c>
      <c r="C312" s="12" t="str">
        <f>C328</f>
        <v>default</v>
      </c>
      <c r="D312" s="104"/>
      <c r="E312" s="15" t="s">
        <v>61</v>
      </c>
      <c r="F312" s="12" t="s">
        <v>54</v>
      </c>
      <c r="G312" s="12" t="str">
        <f>G328</f>
        <v>default</v>
      </c>
      <c r="H312" s="12" t="s">
        <v>54</v>
      </c>
      <c r="I312" s="104"/>
      <c r="J312" s="12" t="str">
        <f>J328</f>
        <v>default</v>
      </c>
      <c r="K312" s="12" t="str">
        <f>K250</f>
        <v>default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</row>
    <row r="313" spans="1:22" x14ac:dyDescent="0.25">
      <c r="A313" s="24" t="s">
        <v>77</v>
      </c>
      <c r="B313" s="11" t="s">
        <v>28</v>
      </c>
      <c r="C313" s="12" t="str">
        <f t="shared" ref="C313:C318" si="77">C312</f>
        <v>default</v>
      </c>
      <c r="D313" s="104"/>
      <c r="E313" s="15" t="s">
        <v>61</v>
      </c>
      <c r="F313" s="12" t="s">
        <v>54</v>
      </c>
      <c r="G313" s="12" t="str">
        <f t="shared" ref="G313:G318" si="78">G312</f>
        <v>default</v>
      </c>
      <c r="H313" s="12" t="s">
        <v>54</v>
      </c>
      <c r="I313" s="104"/>
      <c r="J313" s="12" t="str">
        <f t="shared" ref="J313:K318" si="79">J312</f>
        <v>default</v>
      </c>
      <c r="K313" s="12" t="str">
        <f t="shared" si="79"/>
        <v>default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</row>
    <row r="314" spans="1:22" x14ac:dyDescent="0.25">
      <c r="A314" s="24" t="s">
        <v>77</v>
      </c>
      <c r="B314" s="11" t="s">
        <v>29</v>
      </c>
      <c r="C314" s="12" t="str">
        <f t="shared" si="77"/>
        <v>default</v>
      </c>
      <c r="D314" s="104"/>
      <c r="E314" s="15" t="s">
        <v>61</v>
      </c>
      <c r="F314" s="12" t="s">
        <v>54</v>
      </c>
      <c r="G314" s="12" t="str">
        <f t="shared" si="78"/>
        <v>default</v>
      </c>
      <c r="H314" s="12" t="s">
        <v>54</v>
      </c>
      <c r="I314" s="104"/>
      <c r="J314" s="12" t="str">
        <f t="shared" si="79"/>
        <v>default</v>
      </c>
      <c r="K314" s="12" t="str">
        <f t="shared" si="79"/>
        <v>default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</row>
    <row r="315" spans="1:22" x14ac:dyDescent="0.25">
      <c r="A315" s="24" t="s">
        <v>77</v>
      </c>
      <c r="B315" s="11" t="s">
        <v>55</v>
      </c>
      <c r="C315" s="12" t="str">
        <f t="shared" si="77"/>
        <v>default</v>
      </c>
      <c r="D315" s="12" t="s">
        <v>54</v>
      </c>
      <c r="E315" s="12" t="s">
        <v>54</v>
      </c>
      <c r="F315" s="12" t="s">
        <v>54</v>
      </c>
      <c r="G315" s="12" t="str">
        <f t="shared" si="78"/>
        <v>default</v>
      </c>
      <c r="H315" s="104"/>
      <c r="I315" s="12" t="s">
        <v>54</v>
      </c>
      <c r="J315" s="12" t="str">
        <f t="shared" si="79"/>
        <v>default</v>
      </c>
      <c r="K315" s="12" t="str">
        <f t="shared" si="79"/>
        <v>default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 spans="1:22" x14ac:dyDescent="0.25">
      <c r="A316" s="24" t="s">
        <v>77</v>
      </c>
      <c r="B316" s="11" t="s">
        <v>56</v>
      </c>
      <c r="C316" s="12" t="str">
        <f t="shared" si="77"/>
        <v>default</v>
      </c>
      <c r="D316" s="12" t="str">
        <f>D315</f>
        <v>default</v>
      </c>
      <c r="E316" s="12" t="s">
        <v>54</v>
      </c>
      <c r="F316" s="12" t="s">
        <v>54</v>
      </c>
      <c r="G316" s="12" t="str">
        <f t="shared" si="78"/>
        <v>default</v>
      </c>
      <c r="H316" s="104"/>
      <c r="I316" s="12" t="str">
        <f>I315</f>
        <v>default</v>
      </c>
      <c r="J316" s="12" t="str">
        <f t="shared" si="79"/>
        <v>default</v>
      </c>
      <c r="K316" s="12" t="str">
        <f t="shared" si="79"/>
        <v>default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</row>
    <row r="317" spans="1:22" x14ac:dyDescent="0.25">
      <c r="A317" s="24" t="s">
        <v>77</v>
      </c>
      <c r="B317" s="11" t="s">
        <v>57</v>
      </c>
      <c r="C317" s="12" t="str">
        <f t="shared" si="77"/>
        <v>default</v>
      </c>
      <c r="D317" s="12" t="str">
        <f>D316</f>
        <v>default</v>
      </c>
      <c r="E317" s="12" t="s">
        <v>54</v>
      </c>
      <c r="F317" s="12" t="s">
        <v>54</v>
      </c>
      <c r="G317" s="12" t="str">
        <f t="shared" si="78"/>
        <v>default</v>
      </c>
      <c r="H317" s="104"/>
      <c r="I317" s="12" t="str">
        <f>I316</f>
        <v>default</v>
      </c>
      <c r="J317" s="12" t="str">
        <f t="shared" si="79"/>
        <v>default</v>
      </c>
      <c r="K317" s="12" t="str">
        <f t="shared" si="79"/>
        <v>default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</row>
    <row r="318" spans="1:22" x14ac:dyDescent="0.25">
      <c r="A318" s="24" t="s">
        <v>77</v>
      </c>
      <c r="B318" s="11" t="s">
        <v>58</v>
      </c>
      <c r="C318" s="12" t="str">
        <f t="shared" si="77"/>
        <v>default</v>
      </c>
      <c r="D318" s="12" t="str">
        <f>D317</f>
        <v>default</v>
      </c>
      <c r="E318" s="12" t="s">
        <v>54</v>
      </c>
      <c r="F318" s="12" t="s">
        <v>54</v>
      </c>
      <c r="G318" s="12" t="str">
        <f t="shared" si="78"/>
        <v>default</v>
      </c>
      <c r="H318" s="104"/>
      <c r="I318" s="12" t="str">
        <f>I317</f>
        <v>default</v>
      </c>
      <c r="J318" s="12" t="str">
        <f t="shared" si="79"/>
        <v>default</v>
      </c>
      <c r="K318" s="12" t="str">
        <f t="shared" si="79"/>
        <v>default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</row>
    <row r="319" spans="1:22" x14ac:dyDescent="0.25">
      <c r="A319" s="24" t="s">
        <v>77</v>
      </c>
      <c r="B319" s="11" t="s">
        <v>22</v>
      </c>
      <c r="C319" s="12" t="s">
        <v>54</v>
      </c>
      <c r="D319" s="26" t="s">
        <v>78</v>
      </c>
      <c r="E319" s="12" t="s">
        <v>54</v>
      </c>
      <c r="F319" s="12" t="s">
        <v>54</v>
      </c>
      <c r="G319" s="12" t="s">
        <v>54</v>
      </c>
      <c r="H319" s="104"/>
      <c r="I319" s="12" t="s">
        <v>54</v>
      </c>
      <c r="J319" s="12" t="s">
        <v>54</v>
      </c>
      <c r="K319" s="12" t="str">
        <f>K318</f>
        <v>default</v>
      </c>
      <c r="L319" s="12" t="s">
        <v>54</v>
      </c>
      <c r="M319" s="12" t="s">
        <v>54</v>
      </c>
      <c r="N319" s="12" t="s">
        <v>54</v>
      </c>
      <c r="O319" s="104"/>
      <c r="P319" s="104"/>
      <c r="Q319" s="104"/>
      <c r="R319" s="104"/>
      <c r="S319" s="104"/>
      <c r="T319" s="104"/>
      <c r="U319" s="104"/>
      <c r="V319" s="104"/>
    </row>
    <row r="320" spans="1:22" x14ac:dyDescent="0.25">
      <c r="A320" s="24" t="s">
        <v>77</v>
      </c>
      <c r="B320" s="11" t="s">
        <v>23</v>
      </c>
      <c r="C320" s="12" t="s">
        <v>54</v>
      </c>
      <c r="D320" s="12" t="s">
        <v>54</v>
      </c>
      <c r="E320" s="12" t="s">
        <v>54</v>
      </c>
      <c r="F320" s="12" t="s">
        <v>54</v>
      </c>
      <c r="G320" s="12" t="str">
        <f>G319</f>
        <v>default</v>
      </c>
      <c r="H320" s="104"/>
      <c r="I320" s="12" t="str">
        <f t="shared" ref="I320:J322" si="80">I319</f>
        <v>default</v>
      </c>
      <c r="J320" s="12" t="str">
        <f t="shared" si="80"/>
        <v>default</v>
      </c>
      <c r="K320" s="12" t="str">
        <f>K319</f>
        <v>default</v>
      </c>
      <c r="L320" s="104"/>
      <c r="M320" s="12" t="s">
        <v>54</v>
      </c>
      <c r="N320" s="12" t="str">
        <f>N319</f>
        <v>default</v>
      </c>
      <c r="O320" s="104"/>
      <c r="P320" s="104"/>
      <c r="Q320" s="104"/>
      <c r="R320" s="104"/>
      <c r="S320" s="104"/>
      <c r="T320" s="104"/>
      <c r="U320" s="104"/>
      <c r="V320" s="104"/>
    </row>
    <row r="321" spans="1:22" x14ac:dyDescent="0.25">
      <c r="A321" s="24" t="s">
        <v>77</v>
      </c>
      <c r="B321" s="11" t="s">
        <v>20</v>
      </c>
      <c r="C321" s="12" t="str">
        <f>C320</f>
        <v>default</v>
      </c>
      <c r="D321" s="26" t="s">
        <v>78</v>
      </c>
      <c r="E321" s="12" t="s">
        <v>54</v>
      </c>
      <c r="F321" s="12" t="s">
        <v>54</v>
      </c>
      <c r="G321" s="12" t="str">
        <f>G320</f>
        <v>default</v>
      </c>
      <c r="H321" s="104"/>
      <c r="I321" s="12" t="str">
        <f t="shared" si="80"/>
        <v>default</v>
      </c>
      <c r="J321" s="12" t="str">
        <f t="shared" si="80"/>
        <v>default</v>
      </c>
      <c r="K321" s="12" t="str">
        <f>K320</f>
        <v>default</v>
      </c>
      <c r="L321" s="12" t="s">
        <v>54</v>
      </c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</row>
    <row r="322" spans="1:22" x14ac:dyDescent="0.25">
      <c r="A322" s="24" t="s">
        <v>77</v>
      </c>
      <c r="B322" s="11" t="s">
        <v>21</v>
      </c>
      <c r="C322" s="12" t="str">
        <f>C321</f>
        <v>default</v>
      </c>
      <c r="D322" s="26" t="s">
        <v>78</v>
      </c>
      <c r="E322" s="12" t="s">
        <v>54</v>
      </c>
      <c r="F322" s="12" t="s">
        <v>54</v>
      </c>
      <c r="G322" s="12" t="str">
        <f>G321</f>
        <v>default</v>
      </c>
      <c r="H322" s="104"/>
      <c r="I322" s="12" t="str">
        <f t="shared" si="80"/>
        <v>default</v>
      </c>
      <c r="J322" s="12" t="str">
        <f t="shared" si="80"/>
        <v>default</v>
      </c>
      <c r="K322" s="12" t="str">
        <f>K321</f>
        <v>default</v>
      </c>
      <c r="L322" s="12" t="s">
        <v>54</v>
      </c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</row>
    <row r="323" spans="1:22" x14ac:dyDescent="0.25">
      <c r="A323" s="24" t="s">
        <v>77</v>
      </c>
      <c r="B323" s="11" t="s">
        <v>16</v>
      </c>
      <c r="C323" s="12" t="str">
        <f>C321</f>
        <v>default</v>
      </c>
      <c r="D323" s="26" t="s">
        <v>78</v>
      </c>
      <c r="E323" s="12" t="s">
        <v>54</v>
      </c>
      <c r="F323" s="12" t="s">
        <v>54</v>
      </c>
      <c r="G323" s="12" t="str">
        <f>G321</f>
        <v>default</v>
      </c>
      <c r="H323" s="104"/>
      <c r="I323" s="12" t="str">
        <f t="shared" ref="I323:K324" si="81">I321</f>
        <v>default</v>
      </c>
      <c r="J323" s="12" t="str">
        <f t="shared" si="81"/>
        <v>default</v>
      </c>
      <c r="K323" s="12" t="str">
        <f t="shared" si="81"/>
        <v>default</v>
      </c>
      <c r="L323" s="12" t="s">
        <v>54</v>
      </c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</row>
    <row r="324" spans="1:22" x14ac:dyDescent="0.25">
      <c r="A324" s="24" t="s">
        <v>77</v>
      </c>
      <c r="B324" s="11" t="s">
        <v>17</v>
      </c>
      <c r="C324" s="12" t="str">
        <f>C322</f>
        <v>default</v>
      </c>
      <c r="D324" s="26" t="s">
        <v>78</v>
      </c>
      <c r="E324" s="12" t="s">
        <v>54</v>
      </c>
      <c r="F324" s="12" t="s">
        <v>54</v>
      </c>
      <c r="G324" s="12" t="str">
        <f>G322</f>
        <v>default</v>
      </c>
      <c r="H324" s="104"/>
      <c r="I324" s="12" t="str">
        <f t="shared" si="81"/>
        <v>default</v>
      </c>
      <c r="J324" s="12" t="str">
        <f t="shared" si="81"/>
        <v>default</v>
      </c>
      <c r="K324" s="12" t="str">
        <f t="shared" si="81"/>
        <v>default</v>
      </c>
      <c r="L324" s="12" t="s">
        <v>54</v>
      </c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 spans="1:22" x14ac:dyDescent="0.25">
      <c r="A325" s="24" t="s">
        <v>77</v>
      </c>
      <c r="B325" s="11" t="s">
        <v>18</v>
      </c>
      <c r="C325" s="12" t="str">
        <f>C322</f>
        <v>default</v>
      </c>
      <c r="D325" s="26" t="s">
        <v>78</v>
      </c>
      <c r="E325" s="12" t="s">
        <v>54</v>
      </c>
      <c r="F325" s="12" t="s">
        <v>54</v>
      </c>
      <c r="G325" s="12" t="str">
        <f>G322</f>
        <v>default</v>
      </c>
      <c r="H325" s="104"/>
      <c r="I325" s="12" t="str">
        <f t="shared" ref="I325:K326" si="82">I322</f>
        <v>default</v>
      </c>
      <c r="J325" s="12" t="str">
        <f t="shared" si="82"/>
        <v>default</v>
      </c>
      <c r="K325" s="12" t="str">
        <f t="shared" si="82"/>
        <v>default</v>
      </c>
      <c r="L325" s="12" t="s">
        <v>54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</row>
    <row r="326" spans="1:22" x14ac:dyDescent="0.25">
      <c r="A326" s="24" t="s">
        <v>77</v>
      </c>
      <c r="B326" s="11" t="s">
        <v>19</v>
      </c>
      <c r="C326" s="12" t="str">
        <f>C323</f>
        <v>default</v>
      </c>
      <c r="D326" s="26" t="s">
        <v>78</v>
      </c>
      <c r="E326" s="12" t="s">
        <v>54</v>
      </c>
      <c r="F326" s="12" t="s">
        <v>54</v>
      </c>
      <c r="G326" s="12" t="str">
        <f>G323</f>
        <v>default</v>
      </c>
      <c r="H326" s="104"/>
      <c r="I326" s="12" t="str">
        <f t="shared" si="82"/>
        <v>default</v>
      </c>
      <c r="J326" s="12" t="str">
        <f t="shared" si="82"/>
        <v>default</v>
      </c>
      <c r="K326" s="12" t="str">
        <f t="shared" si="82"/>
        <v>default</v>
      </c>
      <c r="L326" s="12" t="s">
        <v>54</v>
      </c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</row>
    <row r="327" spans="1:22" x14ac:dyDescent="0.25">
      <c r="A327" s="24" t="s">
        <v>77</v>
      </c>
      <c r="B327" s="11" t="s">
        <v>14</v>
      </c>
      <c r="C327" s="12" t="str">
        <f>C318</f>
        <v>default</v>
      </c>
      <c r="D327" s="12" t="str">
        <f>D318</f>
        <v>default</v>
      </c>
      <c r="E327" s="12" t="s">
        <v>54</v>
      </c>
      <c r="F327" s="12" t="s">
        <v>54</v>
      </c>
      <c r="G327" s="12" t="str">
        <f>G318</f>
        <v>default</v>
      </c>
      <c r="H327" s="104"/>
      <c r="I327" s="12" t="str">
        <f>I318</f>
        <v>default</v>
      </c>
      <c r="J327" s="12" t="str">
        <f>J318</f>
        <v>default</v>
      </c>
      <c r="K327" s="12" t="str">
        <f>K323</f>
        <v>default</v>
      </c>
      <c r="L327" s="104"/>
      <c r="M327" s="12" t="s">
        <v>54</v>
      </c>
      <c r="N327" s="12" t="s">
        <v>54</v>
      </c>
      <c r="O327" s="104"/>
      <c r="P327" s="104"/>
      <c r="Q327" s="104"/>
      <c r="R327" s="104"/>
      <c r="S327" s="104"/>
      <c r="T327" s="104"/>
      <c r="U327" s="104"/>
      <c r="V327" s="104"/>
    </row>
    <row r="328" spans="1:22" x14ac:dyDescent="0.25">
      <c r="A328" s="24" t="s">
        <v>77</v>
      </c>
      <c r="B328" s="11" t="s">
        <v>25</v>
      </c>
      <c r="C328" s="12" t="str">
        <f>C323</f>
        <v>default</v>
      </c>
      <c r="D328" s="104"/>
      <c r="E328" s="12" t="s">
        <v>54</v>
      </c>
      <c r="F328" s="12" t="s">
        <v>54</v>
      </c>
      <c r="G328" s="12" t="str">
        <f>G323</f>
        <v>default</v>
      </c>
      <c r="H328" s="104"/>
      <c r="I328" s="104"/>
      <c r="J328" s="12" t="str">
        <f>J323</f>
        <v>default</v>
      </c>
      <c r="K328" s="12" t="str">
        <f>K327</f>
        <v>default</v>
      </c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</row>
    <row r="329" spans="1:22" x14ac:dyDescent="0.25">
      <c r="A329" s="24" t="s">
        <v>77</v>
      </c>
      <c r="B329" s="11" t="s">
        <v>9</v>
      </c>
      <c r="C329" s="12" t="str">
        <f>C327</f>
        <v>default</v>
      </c>
      <c r="D329" s="104"/>
      <c r="E329" s="15" t="s">
        <v>61</v>
      </c>
      <c r="F329" s="12" t="s">
        <v>54</v>
      </c>
      <c r="G329" s="12" t="str">
        <f>G327</f>
        <v>default</v>
      </c>
      <c r="H329" s="104"/>
      <c r="I329" s="104"/>
      <c r="J329" s="104"/>
      <c r="K329" s="12" t="str">
        <f>K328</f>
        <v>default</v>
      </c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</row>
    <row r="330" spans="1:22" x14ac:dyDescent="0.25">
      <c r="A330" s="24" t="s">
        <v>77</v>
      </c>
      <c r="B330" s="11" t="s">
        <v>10</v>
      </c>
      <c r="C330" s="12" t="str">
        <f>C328</f>
        <v>default</v>
      </c>
      <c r="D330" s="104"/>
      <c r="E330" s="15" t="s">
        <v>61</v>
      </c>
      <c r="F330" s="12" t="s">
        <v>54</v>
      </c>
      <c r="G330" s="12" t="str">
        <f>G328</f>
        <v>default</v>
      </c>
      <c r="H330" s="104"/>
      <c r="I330" s="104"/>
      <c r="J330" s="104"/>
      <c r="K330" s="12" t="str">
        <f>K329</f>
        <v>default</v>
      </c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</row>
    <row r="331" spans="1:22" x14ac:dyDescent="0.25">
      <c r="A331" s="24" t="s">
        <v>77</v>
      </c>
      <c r="B331" s="11" t="s">
        <v>7</v>
      </c>
      <c r="C331" s="12" t="str">
        <f>C329</f>
        <v>default</v>
      </c>
      <c r="D331" s="104"/>
      <c r="E331" s="15" t="s">
        <v>61</v>
      </c>
      <c r="F331" s="12" t="s">
        <v>54</v>
      </c>
      <c r="G331" s="12" t="str">
        <f>G329</f>
        <v>default</v>
      </c>
      <c r="H331" s="104"/>
      <c r="I331" s="104"/>
      <c r="J331" s="104"/>
      <c r="K331" s="12" t="str">
        <f>K330</f>
        <v>default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</row>
    <row r="332" spans="1:22" x14ac:dyDescent="0.25">
      <c r="A332" s="24" t="s">
        <v>77</v>
      </c>
      <c r="B332" s="11" t="s">
        <v>11</v>
      </c>
      <c r="C332" s="12" t="str">
        <f>C330</f>
        <v>default</v>
      </c>
      <c r="D332" s="104"/>
      <c r="E332" s="12" t="s">
        <v>54</v>
      </c>
      <c r="F332" s="12" t="s">
        <v>54</v>
      </c>
      <c r="G332" s="12" t="s">
        <v>54</v>
      </c>
      <c r="H332" s="104"/>
      <c r="I332" s="104"/>
      <c r="J332" s="104"/>
      <c r="K332" s="12" t="s">
        <v>54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</row>
    <row r="333" spans="1:22" x14ac:dyDescent="0.25">
      <c r="A333" s="24" t="s">
        <v>77</v>
      </c>
      <c r="B333" s="11" t="s">
        <v>12</v>
      </c>
      <c r="C333" s="12" t="str">
        <f>C330</f>
        <v>default</v>
      </c>
      <c r="D333" s="104"/>
      <c r="E333" s="15" t="s">
        <v>61</v>
      </c>
      <c r="F333" s="12" t="s">
        <v>54</v>
      </c>
      <c r="G333" s="12" t="str">
        <f>G330</f>
        <v>default</v>
      </c>
      <c r="H333" s="104"/>
      <c r="I333" s="104"/>
      <c r="J333" s="104"/>
      <c r="K333" s="12" t="str">
        <f>K331</f>
        <v>default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</row>
    <row r="334" spans="1:22" x14ac:dyDescent="0.25">
      <c r="A334" s="24" t="s">
        <v>77</v>
      </c>
      <c r="B334" s="11" t="s">
        <v>13</v>
      </c>
      <c r="C334" s="12" t="str">
        <f>C331</f>
        <v>default</v>
      </c>
      <c r="D334" s="104"/>
      <c r="E334" s="15" t="s">
        <v>61</v>
      </c>
      <c r="F334" s="12" t="s">
        <v>54</v>
      </c>
      <c r="G334" s="12" t="str">
        <f>G331</f>
        <v>default</v>
      </c>
      <c r="H334" s="104"/>
      <c r="I334" s="104"/>
      <c r="J334" s="104"/>
      <c r="K334" s="12" t="str">
        <f>K333</f>
        <v>default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</row>
    <row r="335" spans="1:22" x14ac:dyDescent="0.25">
      <c r="A335" s="27" t="s">
        <v>182</v>
      </c>
      <c r="B335" s="11" t="s">
        <v>184</v>
      </c>
      <c r="C335" s="105" t="s">
        <v>181</v>
      </c>
      <c r="D335" s="104"/>
      <c r="E335" s="105" t="s">
        <v>181</v>
      </c>
      <c r="F335" s="104"/>
      <c r="G335" s="105" t="s">
        <v>181</v>
      </c>
      <c r="H335" s="105" t="s">
        <v>181</v>
      </c>
      <c r="I335" s="104"/>
      <c r="J335" s="105" t="s">
        <v>181</v>
      </c>
      <c r="K335" s="12" t="s">
        <v>79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</row>
    <row r="336" spans="1:22" x14ac:dyDescent="0.25">
      <c r="A336" s="27" t="s">
        <v>182</v>
      </c>
      <c r="B336" s="11" t="s">
        <v>22</v>
      </c>
      <c r="C336" s="105" t="s">
        <v>181</v>
      </c>
      <c r="D336" s="105" t="s">
        <v>181</v>
      </c>
      <c r="E336" s="105" t="s">
        <v>181</v>
      </c>
      <c r="F336" s="105" t="s">
        <v>181</v>
      </c>
      <c r="G336" s="105" t="s">
        <v>181</v>
      </c>
      <c r="H336" s="104"/>
      <c r="I336" s="105" t="s">
        <v>181</v>
      </c>
      <c r="J336" s="105" t="s">
        <v>181</v>
      </c>
      <c r="K336" s="12" t="s">
        <v>79</v>
      </c>
      <c r="L336" s="12" t="s">
        <v>54</v>
      </c>
      <c r="M336" s="105" t="s">
        <v>181</v>
      </c>
      <c r="N336" s="105" t="s">
        <v>181</v>
      </c>
      <c r="O336" s="104"/>
      <c r="P336" s="104"/>
      <c r="Q336" s="104"/>
      <c r="R336" s="104"/>
      <c r="S336" s="104"/>
      <c r="T336" s="104"/>
      <c r="U336" s="104"/>
      <c r="V336" s="104"/>
    </row>
    <row r="337" spans="1:22" x14ac:dyDescent="0.25">
      <c r="A337" s="27" t="s">
        <v>182</v>
      </c>
      <c r="B337" s="11" t="s">
        <v>23</v>
      </c>
      <c r="C337" s="105" t="s">
        <v>181</v>
      </c>
      <c r="D337" s="105" t="s">
        <v>181</v>
      </c>
      <c r="E337" s="105" t="s">
        <v>181</v>
      </c>
      <c r="F337" s="105" t="s">
        <v>181</v>
      </c>
      <c r="G337" s="105" t="s">
        <v>181</v>
      </c>
      <c r="H337" s="104"/>
      <c r="I337" s="105" t="s">
        <v>181</v>
      </c>
      <c r="J337" s="105" t="s">
        <v>181</v>
      </c>
      <c r="K337" s="12" t="s">
        <v>79</v>
      </c>
      <c r="L337" s="104"/>
      <c r="M337" s="105" t="s">
        <v>181</v>
      </c>
      <c r="N337" s="105" t="s">
        <v>181</v>
      </c>
      <c r="O337" s="104"/>
      <c r="P337" s="104"/>
      <c r="Q337" s="104"/>
      <c r="R337" s="104"/>
      <c r="S337" s="104"/>
      <c r="T337" s="104"/>
      <c r="U337" s="104"/>
      <c r="V337" s="104"/>
    </row>
    <row r="338" spans="1:22" x14ac:dyDescent="0.25">
      <c r="A338" s="27" t="s">
        <v>182</v>
      </c>
      <c r="B338" s="11" t="s">
        <v>16</v>
      </c>
      <c r="C338" s="105" t="s">
        <v>181</v>
      </c>
      <c r="D338" s="105" t="s">
        <v>181</v>
      </c>
      <c r="E338" s="105" t="s">
        <v>181</v>
      </c>
      <c r="F338" s="105" t="s">
        <v>181</v>
      </c>
      <c r="G338" s="105" t="s">
        <v>181</v>
      </c>
      <c r="H338" s="104"/>
      <c r="I338" s="105" t="s">
        <v>181</v>
      </c>
      <c r="J338" s="105" t="s">
        <v>181</v>
      </c>
      <c r="K338" s="12" t="str">
        <f t="shared" ref="K338:K343" si="83">K337</f>
        <v>overnight</v>
      </c>
      <c r="L338" s="12" t="s">
        <v>54</v>
      </c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</row>
    <row r="339" spans="1:22" x14ac:dyDescent="0.25">
      <c r="A339" s="27" t="s">
        <v>182</v>
      </c>
      <c r="B339" s="11" t="s">
        <v>14</v>
      </c>
      <c r="C339" s="105" t="str">
        <f>C337</f>
        <v>AMBITIONS</v>
      </c>
      <c r="D339" s="104"/>
      <c r="E339" s="105" t="s">
        <v>181</v>
      </c>
      <c r="F339" s="105" t="s">
        <v>181</v>
      </c>
      <c r="G339" s="105" t="s">
        <v>181</v>
      </c>
      <c r="H339" s="104"/>
      <c r="I339" s="105" t="s">
        <v>181</v>
      </c>
      <c r="J339" s="105" t="s">
        <v>181</v>
      </c>
      <c r="K339" s="12" t="str">
        <f t="shared" si="83"/>
        <v>overnight</v>
      </c>
      <c r="L339" s="104"/>
      <c r="M339" s="105" t="s">
        <v>181</v>
      </c>
      <c r="N339" s="105" t="s">
        <v>181</v>
      </c>
      <c r="O339" s="104"/>
      <c r="P339" s="104"/>
      <c r="Q339" s="104"/>
      <c r="R339" s="104"/>
      <c r="S339" s="104"/>
      <c r="T339" s="104"/>
      <c r="U339" s="104"/>
      <c r="V339" s="104"/>
    </row>
    <row r="340" spans="1:22" x14ac:dyDescent="0.25">
      <c r="A340" s="27" t="s">
        <v>182</v>
      </c>
      <c r="B340" s="11" t="s">
        <v>25</v>
      </c>
      <c r="C340" s="105" t="str">
        <f>C338</f>
        <v>AMBITIONS</v>
      </c>
      <c r="D340" s="104"/>
      <c r="E340" s="105" t="s">
        <v>181</v>
      </c>
      <c r="F340" s="104"/>
      <c r="G340" s="105" t="s">
        <v>181</v>
      </c>
      <c r="H340" s="104"/>
      <c r="I340" s="104"/>
      <c r="J340" s="105" t="str">
        <f>J338</f>
        <v>AMBITIONS</v>
      </c>
      <c r="K340" s="12" t="str">
        <f t="shared" si="83"/>
        <v>overnight</v>
      </c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</row>
    <row r="341" spans="1:22" x14ac:dyDescent="0.25">
      <c r="A341" s="27" t="s">
        <v>182</v>
      </c>
      <c r="B341" s="11" t="s">
        <v>9</v>
      </c>
      <c r="C341" s="105" t="str">
        <f>C339</f>
        <v>AMBITIONS</v>
      </c>
      <c r="D341" s="104"/>
      <c r="E341" s="105" t="str">
        <f>E340</f>
        <v>AMBITIONS</v>
      </c>
      <c r="F341" s="104"/>
      <c r="G341" s="105" t="str">
        <f>G340</f>
        <v>AMBITIONS</v>
      </c>
      <c r="H341" s="104"/>
      <c r="I341" s="104"/>
      <c r="J341" s="104"/>
      <c r="K341" s="12" t="str">
        <f t="shared" si="83"/>
        <v>overnight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</row>
    <row r="342" spans="1:22" x14ac:dyDescent="0.25">
      <c r="A342" s="27" t="s">
        <v>182</v>
      </c>
      <c r="B342" s="11" t="s">
        <v>7</v>
      </c>
      <c r="C342" s="105" t="str">
        <f>C341</f>
        <v>AMBITIONS</v>
      </c>
      <c r="D342" s="104"/>
      <c r="E342" s="105" t="str">
        <f>E341</f>
        <v>AMBITIONS</v>
      </c>
      <c r="F342" s="104"/>
      <c r="G342" s="105" t="str">
        <f>G341</f>
        <v>AMBITIONS</v>
      </c>
      <c r="H342" s="104"/>
      <c r="I342" s="104"/>
      <c r="J342" s="104"/>
      <c r="K342" s="12" t="str">
        <f t="shared" si="83"/>
        <v>overnight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</row>
    <row r="343" spans="1:22" x14ac:dyDescent="0.25">
      <c r="A343" s="27" t="s">
        <v>182</v>
      </c>
      <c r="B343" s="11" t="s">
        <v>11</v>
      </c>
      <c r="C343" s="105" t="str">
        <f>C342</f>
        <v>AMBITIONS</v>
      </c>
      <c r="D343" s="104"/>
      <c r="E343" s="105" t="str">
        <f>E342</f>
        <v>AMBITIONS</v>
      </c>
      <c r="F343" s="104"/>
      <c r="G343" s="105" t="str">
        <f>G342</f>
        <v>AMBITIONS</v>
      </c>
      <c r="H343" s="104"/>
      <c r="I343" s="104"/>
      <c r="J343" s="104"/>
      <c r="K343" s="12" t="str">
        <f t="shared" si="83"/>
        <v>overnight</v>
      </c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</row>
    <row r="344" spans="1:22" x14ac:dyDescent="0.25">
      <c r="A344" s="27" t="s">
        <v>182</v>
      </c>
      <c r="B344" s="11" t="s">
        <v>12</v>
      </c>
      <c r="C344" s="105" t="str">
        <f>C342</f>
        <v>AMBITIONS</v>
      </c>
      <c r="D344" s="104"/>
      <c r="E344" s="105" t="str">
        <f>E342</f>
        <v>AMBITIONS</v>
      </c>
      <c r="F344" s="104"/>
      <c r="G344" s="105" t="str">
        <f>G342</f>
        <v>AMBITIONS</v>
      </c>
      <c r="H344" s="104"/>
      <c r="I344" s="104"/>
      <c r="J344" s="104"/>
      <c r="K344" s="12" t="str">
        <f>K342</f>
        <v>overnight</v>
      </c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</row>
    <row r="345" spans="1:22" x14ac:dyDescent="0.25">
      <c r="A345" s="14" t="s">
        <v>80</v>
      </c>
      <c r="B345" s="11" t="s">
        <v>27</v>
      </c>
      <c r="C345" s="12" t="str">
        <f>C361</f>
        <v>default</v>
      </c>
      <c r="D345" s="104"/>
      <c r="E345" s="28" t="s">
        <v>64</v>
      </c>
      <c r="F345" s="12" t="s">
        <v>54</v>
      </c>
      <c r="G345" s="12" t="str">
        <f>G361</f>
        <v>default</v>
      </c>
      <c r="H345" s="12" t="s">
        <v>54</v>
      </c>
      <c r="I345" s="104"/>
      <c r="J345" s="12" t="str">
        <f>J361</f>
        <v>default</v>
      </c>
      <c r="K345" s="12" t="s">
        <v>54</v>
      </c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</row>
    <row r="346" spans="1:22" x14ac:dyDescent="0.25">
      <c r="A346" s="14" t="s">
        <v>80</v>
      </c>
      <c r="B346" s="11" t="s">
        <v>28</v>
      </c>
      <c r="C346" s="12" t="str">
        <f t="shared" ref="C346:C351" si="84">C345</f>
        <v>default</v>
      </c>
      <c r="D346" s="104"/>
      <c r="E346" s="28" t="s">
        <v>64</v>
      </c>
      <c r="F346" s="12" t="s">
        <v>54</v>
      </c>
      <c r="G346" s="12" t="str">
        <f t="shared" ref="G346:G351" si="85">G345</f>
        <v>default</v>
      </c>
      <c r="H346" s="12" t="s">
        <v>54</v>
      </c>
      <c r="I346" s="104"/>
      <c r="J346" s="12" t="str">
        <f t="shared" ref="J346:J351" si="86">J345</f>
        <v>default</v>
      </c>
      <c r="K346" s="12" t="str">
        <f t="shared" ref="K346:K355" si="87">K345</f>
        <v>default</v>
      </c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</row>
    <row r="347" spans="1:22" x14ac:dyDescent="0.25">
      <c r="A347" s="14" t="s">
        <v>80</v>
      </c>
      <c r="B347" s="11" t="s">
        <v>29</v>
      </c>
      <c r="C347" s="12" t="str">
        <f t="shared" si="84"/>
        <v>default</v>
      </c>
      <c r="D347" s="104"/>
      <c r="E347" s="28" t="s">
        <v>64</v>
      </c>
      <c r="F347" s="12" t="s">
        <v>54</v>
      </c>
      <c r="G347" s="12" t="str">
        <f t="shared" si="85"/>
        <v>default</v>
      </c>
      <c r="H347" s="12" t="s">
        <v>54</v>
      </c>
      <c r="I347" s="104"/>
      <c r="J347" s="12" t="str">
        <f t="shared" si="86"/>
        <v>default</v>
      </c>
      <c r="K347" s="12" t="str">
        <f t="shared" si="87"/>
        <v>default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</row>
    <row r="348" spans="1:22" x14ac:dyDescent="0.25">
      <c r="A348" s="14" t="s">
        <v>80</v>
      </c>
      <c r="B348" s="11" t="s">
        <v>55</v>
      </c>
      <c r="C348" s="12" t="str">
        <f t="shared" si="84"/>
        <v>default</v>
      </c>
      <c r="D348" s="12" t="s">
        <v>54</v>
      </c>
      <c r="E348" s="12" t="s">
        <v>54</v>
      </c>
      <c r="F348" s="12" t="s">
        <v>54</v>
      </c>
      <c r="G348" s="12" t="str">
        <f t="shared" si="85"/>
        <v>default</v>
      </c>
      <c r="H348" s="104"/>
      <c r="I348" s="12" t="s">
        <v>54</v>
      </c>
      <c r="J348" s="12" t="str">
        <f t="shared" si="86"/>
        <v>default</v>
      </c>
      <c r="K348" s="12" t="str">
        <f t="shared" si="87"/>
        <v>default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</row>
    <row r="349" spans="1:22" x14ac:dyDescent="0.25">
      <c r="A349" s="14" t="s">
        <v>80</v>
      </c>
      <c r="B349" s="11" t="s">
        <v>56</v>
      </c>
      <c r="C349" s="12" t="str">
        <f t="shared" si="84"/>
        <v>default</v>
      </c>
      <c r="D349" s="12" t="s">
        <v>54</v>
      </c>
      <c r="E349" s="12" t="s">
        <v>54</v>
      </c>
      <c r="F349" s="12" t="s">
        <v>54</v>
      </c>
      <c r="G349" s="12" t="str">
        <f t="shared" si="85"/>
        <v>default</v>
      </c>
      <c r="H349" s="104"/>
      <c r="I349" s="12" t="str">
        <f>I348</f>
        <v>default</v>
      </c>
      <c r="J349" s="12" t="str">
        <f t="shared" si="86"/>
        <v>default</v>
      </c>
      <c r="K349" s="12" t="str">
        <f t="shared" si="87"/>
        <v>default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</row>
    <row r="350" spans="1:22" x14ac:dyDescent="0.25">
      <c r="A350" s="14" t="s">
        <v>80</v>
      </c>
      <c r="B350" s="11" t="s">
        <v>57</v>
      </c>
      <c r="C350" s="12" t="str">
        <f t="shared" si="84"/>
        <v>default</v>
      </c>
      <c r="D350" s="12" t="s">
        <v>54</v>
      </c>
      <c r="E350" s="12" t="s">
        <v>54</v>
      </c>
      <c r="F350" s="12" t="s">
        <v>54</v>
      </c>
      <c r="G350" s="12" t="str">
        <f t="shared" si="85"/>
        <v>default</v>
      </c>
      <c r="H350" s="104"/>
      <c r="I350" s="12" t="str">
        <f>I349</f>
        <v>default</v>
      </c>
      <c r="J350" s="12" t="str">
        <f t="shared" si="86"/>
        <v>default</v>
      </c>
      <c r="K350" s="12" t="str">
        <f t="shared" si="87"/>
        <v>default</v>
      </c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</row>
    <row r="351" spans="1:22" x14ac:dyDescent="0.25">
      <c r="A351" s="14" t="s">
        <v>80</v>
      </c>
      <c r="B351" s="11" t="s">
        <v>58</v>
      </c>
      <c r="C351" s="12" t="str">
        <f t="shared" si="84"/>
        <v>default</v>
      </c>
      <c r="D351" s="12" t="s">
        <v>54</v>
      </c>
      <c r="E351" s="12" t="s">
        <v>54</v>
      </c>
      <c r="F351" s="12" t="s">
        <v>54</v>
      </c>
      <c r="G351" s="12" t="str">
        <f t="shared" si="85"/>
        <v>default</v>
      </c>
      <c r="H351" s="104"/>
      <c r="I351" s="12" t="str">
        <f>I350</f>
        <v>default</v>
      </c>
      <c r="J351" s="12" t="str">
        <f t="shared" si="86"/>
        <v>default</v>
      </c>
      <c r="K351" s="12" t="str">
        <f t="shared" si="87"/>
        <v>default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</row>
    <row r="352" spans="1:22" x14ac:dyDescent="0.25">
      <c r="A352" s="14" t="s">
        <v>80</v>
      </c>
      <c r="B352" s="11" t="s">
        <v>22</v>
      </c>
      <c r="C352" s="12" t="s">
        <v>54</v>
      </c>
      <c r="D352" s="12" t="s">
        <v>54</v>
      </c>
      <c r="E352" s="12" t="s">
        <v>54</v>
      </c>
      <c r="F352" s="12" t="s">
        <v>54</v>
      </c>
      <c r="G352" s="12" t="s">
        <v>54</v>
      </c>
      <c r="H352" s="104"/>
      <c r="I352" s="12" t="s">
        <v>54</v>
      </c>
      <c r="J352" s="12" t="s">
        <v>54</v>
      </c>
      <c r="K352" s="12" t="str">
        <f t="shared" si="87"/>
        <v>default</v>
      </c>
      <c r="L352" s="12" t="s">
        <v>54</v>
      </c>
      <c r="M352" s="12" t="s">
        <v>54</v>
      </c>
      <c r="N352" s="12" t="s">
        <v>54</v>
      </c>
      <c r="O352" s="104"/>
      <c r="P352" s="104"/>
      <c r="Q352" s="104"/>
      <c r="R352" s="104"/>
      <c r="S352" s="104"/>
      <c r="T352" s="104"/>
      <c r="U352" s="104"/>
      <c r="V352" s="104"/>
    </row>
    <row r="353" spans="1:22" x14ac:dyDescent="0.25">
      <c r="A353" s="14" t="s">
        <v>80</v>
      </c>
      <c r="B353" s="11" t="s">
        <v>23</v>
      </c>
      <c r="C353" s="12" t="s">
        <v>54</v>
      </c>
      <c r="D353" s="12" t="s">
        <v>54</v>
      </c>
      <c r="E353" s="12" t="s">
        <v>54</v>
      </c>
      <c r="F353" s="12" t="s">
        <v>54</v>
      </c>
      <c r="G353" s="12" t="str">
        <f>G352</f>
        <v>default</v>
      </c>
      <c r="H353" s="104"/>
      <c r="I353" s="12" t="str">
        <f t="shared" ref="I353:J355" si="88">I352</f>
        <v>default</v>
      </c>
      <c r="J353" s="12" t="str">
        <f t="shared" si="88"/>
        <v>default</v>
      </c>
      <c r="K353" s="12" t="str">
        <f t="shared" si="87"/>
        <v>default</v>
      </c>
      <c r="L353" s="104"/>
      <c r="M353" s="12" t="s">
        <v>54</v>
      </c>
      <c r="N353" s="12" t="str">
        <f>N352</f>
        <v>default</v>
      </c>
      <c r="O353" s="104"/>
      <c r="P353" s="104"/>
      <c r="Q353" s="104"/>
      <c r="R353" s="104"/>
      <c r="S353" s="104"/>
      <c r="T353" s="104"/>
      <c r="U353" s="104"/>
      <c r="V353" s="104"/>
    </row>
    <row r="354" spans="1:22" x14ac:dyDescent="0.25">
      <c r="A354" s="14" t="s">
        <v>80</v>
      </c>
      <c r="B354" s="11" t="s">
        <v>20</v>
      </c>
      <c r="C354" s="12" t="str">
        <f>C353</f>
        <v>default</v>
      </c>
      <c r="D354" s="12" t="s">
        <v>54</v>
      </c>
      <c r="E354" s="12" t="s">
        <v>54</v>
      </c>
      <c r="F354" s="12" t="s">
        <v>54</v>
      </c>
      <c r="G354" s="12" t="str">
        <f>G353</f>
        <v>default</v>
      </c>
      <c r="H354" s="104"/>
      <c r="I354" s="12" t="str">
        <f t="shared" si="88"/>
        <v>default</v>
      </c>
      <c r="J354" s="12" t="str">
        <f t="shared" si="88"/>
        <v>default</v>
      </c>
      <c r="K354" s="12" t="str">
        <f t="shared" si="87"/>
        <v>default</v>
      </c>
      <c r="L354" s="12" t="s">
        <v>54</v>
      </c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</row>
    <row r="355" spans="1:22" x14ac:dyDescent="0.25">
      <c r="A355" s="14" t="s">
        <v>80</v>
      </c>
      <c r="B355" s="11" t="s">
        <v>21</v>
      </c>
      <c r="C355" s="12" t="str">
        <f>C354</f>
        <v>default</v>
      </c>
      <c r="D355" s="12" t="s">
        <v>54</v>
      </c>
      <c r="E355" s="12" t="s">
        <v>54</v>
      </c>
      <c r="F355" s="12" t="s">
        <v>54</v>
      </c>
      <c r="G355" s="12" t="str">
        <f>G354</f>
        <v>default</v>
      </c>
      <c r="H355" s="104"/>
      <c r="I355" s="12" t="str">
        <f t="shared" si="88"/>
        <v>default</v>
      </c>
      <c r="J355" s="12" t="str">
        <f t="shared" si="88"/>
        <v>default</v>
      </c>
      <c r="K355" s="12" t="str">
        <f t="shared" si="87"/>
        <v>default</v>
      </c>
      <c r="L355" s="12" t="s">
        <v>54</v>
      </c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</row>
    <row r="356" spans="1:22" x14ac:dyDescent="0.25">
      <c r="A356" s="14" t="s">
        <v>80</v>
      </c>
      <c r="B356" s="11" t="s">
        <v>16</v>
      </c>
      <c r="C356" s="12" t="str">
        <f>C354</f>
        <v>default</v>
      </c>
      <c r="D356" s="12" t="s">
        <v>54</v>
      </c>
      <c r="E356" s="12" t="s">
        <v>54</v>
      </c>
      <c r="F356" s="12" t="s">
        <v>54</v>
      </c>
      <c r="G356" s="12" t="str">
        <f>G354</f>
        <v>default</v>
      </c>
      <c r="H356" s="104"/>
      <c r="I356" s="12" t="str">
        <f t="shared" ref="I356:K357" si="89">I354</f>
        <v>default</v>
      </c>
      <c r="J356" s="12" t="str">
        <f t="shared" si="89"/>
        <v>default</v>
      </c>
      <c r="K356" s="12" t="str">
        <f t="shared" si="89"/>
        <v>default</v>
      </c>
      <c r="L356" s="12" t="s">
        <v>54</v>
      </c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</row>
    <row r="357" spans="1:22" x14ac:dyDescent="0.25">
      <c r="A357" s="14" t="s">
        <v>80</v>
      </c>
      <c r="B357" s="11" t="s">
        <v>17</v>
      </c>
      <c r="C357" s="12" t="str">
        <f>C355</f>
        <v>default</v>
      </c>
      <c r="D357" s="12" t="s">
        <v>54</v>
      </c>
      <c r="E357" s="12" t="s">
        <v>54</v>
      </c>
      <c r="F357" s="12" t="s">
        <v>54</v>
      </c>
      <c r="G357" s="12" t="str">
        <f>G355</f>
        <v>default</v>
      </c>
      <c r="H357" s="104"/>
      <c r="I357" s="12" t="str">
        <f t="shared" si="89"/>
        <v>default</v>
      </c>
      <c r="J357" s="12" t="str">
        <f t="shared" si="89"/>
        <v>default</v>
      </c>
      <c r="K357" s="12" t="str">
        <f t="shared" si="89"/>
        <v>default</v>
      </c>
      <c r="L357" s="12" t="s">
        <v>54</v>
      </c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</row>
    <row r="358" spans="1:22" x14ac:dyDescent="0.25">
      <c r="A358" s="14" t="s">
        <v>80</v>
      </c>
      <c r="B358" s="11" t="s">
        <v>18</v>
      </c>
      <c r="C358" s="12" t="str">
        <f>C355</f>
        <v>default</v>
      </c>
      <c r="D358" s="12" t="s">
        <v>54</v>
      </c>
      <c r="E358" s="12" t="s">
        <v>54</v>
      </c>
      <c r="F358" s="12" t="s">
        <v>54</v>
      </c>
      <c r="G358" s="12" t="str">
        <f>G355</f>
        <v>default</v>
      </c>
      <c r="H358" s="104"/>
      <c r="I358" s="12" t="str">
        <f t="shared" ref="I358:K359" si="90">I355</f>
        <v>default</v>
      </c>
      <c r="J358" s="12" t="str">
        <f t="shared" si="90"/>
        <v>default</v>
      </c>
      <c r="K358" s="12" t="str">
        <f t="shared" si="90"/>
        <v>default</v>
      </c>
      <c r="L358" s="12" t="s">
        <v>54</v>
      </c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</row>
    <row r="359" spans="1:22" x14ac:dyDescent="0.25">
      <c r="A359" s="14" t="s">
        <v>80</v>
      </c>
      <c r="B359" s="11" t="s">
        <v>19</v>
      </c>
      <c r="C359" s="12" t="str">
        <f>C356</f>
        <v>default</v>
      </c>
      <c r="D359" s="12" t="s">
        <v>54</v>
      </c>
      <c r="E359" s="12" t="s">
        <v>54</v>
      </c>
      <c r="F359" s="12" t="s">
        <v>54</v>
      </c>
      <c r="G359" s="12" t="str">
        <f>G356</f>
        <v>default</v>
      </c>
      <c r="H359" s="104"/>
      <c r="I359" s="12" t="str">
        <f t="shared" si="90"/>
        <v>default</v>
      </c>
      <c r="J359" s="12" t="str">
        <f t="shared" si="90"/>
        <v>default</v>
      </c>
      <c r="K359" s="12" t="str">
        <f t="shared" si="90"/>
        <v>default</v>
      </c>
      <c r="L359" s="12" t="s">
        <v>54</v>
      </c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</row>
    <row r="360" spans="1:22" x14ac:dyDescent="0.25">
      <c r="A360" s="14" t="s">
        <v>80</v>
      </c>
      <c r="B360" s="11" t="s">
        <v>14</v>
      </c>
      <c r="C360" s="12" t="str">
        <f>C351</f>
        <v>default</v>
      </c>
      <c r="D360" s="12" t="s">
        <v>54</v>
      </c>
      <c r="E360" s="12" t="s">
        <v>54</v>
      </c>
      <c r="F360" s="12" t="s">
        <v>54</v>
      </c>
      <c r="G360" s="12" t="str">
        <f>G351</f>
        <v>default</v>
      </c>
      <c r="H360" s="104"/>
      <c r="I360" s="12" t="str">
        <f>I351</f>
        <v>default</v>
      </c>
      <c r="J360" s="12" t="str">
        <f>J351</f>
        <v>default</v>
      </c>
      <c r="K360" s="12" t="str">
        <f>K356</f>
        <v>default</v>
      </c>
      <c r="L360" s="104"/>
      <c r="M360" s="12" t="s">
        <v>54</v>
      </c>
      <c r="N360" s="12" t="s">
        <v>54</v>
      </c>
      <c r="O360" s="104"/>
      <c r="P360" s="104"/>
      <c r="Q360" s="104"/>
      <c r="R360" s="104"/>
      <c r="S360" s="104"/>
      <c r="T360" s="104"/>
      <c r="U360" s="104"/>
      <c r="V360" s="104"/>
    </row>
    <row r="361" spans="1:22" x14ac:dyDescent="0.25">
      <c r="A361" s="14" t="s">
        <v>80</v>
      </c>
      <c r="B361" s="11" t="s">
        <v>25</v>
      </c>
      <c r="C361" s="12" t="str">
        <f>C356</f>
        <v>default</v>
      </c>
      <c r="D361" s="104"/>
      <c r="E361" s="12" t="s">
        <v>54</v>
      </c>
      <c r="F361" s="12" t="s">
        <v>54</v>
      </c>
      <c r="G361" s="12" t="str">
        <f>G356</f>
        <v>default</v>
      </c>
      <c r="H361" s="104"/>
      <c r="I361" s="104"/>
      <c r="J361" s="12" t="str">
        <f>J356</f>
        <v>default</v>
      </c>
      <c r="K361" s="12" t="str">
        <f>K360</f>
        <v>default</v>
      </c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</row>
    <row r="362" spans="1:22" x14ac:dyDescent="0.25">
      <c r="A362" s="14" t="s">
        <v>80</v>
      </c>
      <c r="B362" s="11" t="s">
        <v>9</v>
      </c>
      <c r="C362" s="12" t="str">
        <f>C360</f>
        <v>default</v>
      </c>
      <c r="D362" s="104"/>
      <c r="E362" s="15" t="s">
        <v>61</v>
      </c>
      <c r="F362" s="12" t="s">
        <v>54</v>
      </c>
      <c r="G362" s="12" t="str">
        <f>G360</f>
        <v>default</v>
      </c>
      <c r="H362" s="104"/>
      <c r="I362" s="104"/>
      <c r="J362" s="104"/>
      <c r="K362" s="12" t="str">
        <f>K361</f>
        <v>default</v>
      </c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</row>
    <row r="363" spans="1:22" x14ac:dyDescent="0.25">
      <c r="A363" s="14" t="s">
        <v>80</v>
      </c>
      <c r="B363" s="11" t="s">
        <v>10</v>
      </c>
      <c r="C363" s="12" t="str">
        <f>C361</f>
        <v>default</v>
      </c>
      <c r="D363" s="104"/>
      <c r="E363" s="15" t="s">
        <v>61</v>
      </c>
      <c r="F363" s="12" t="s">
        <v>54</v>
      </c>
      <c r="G363" s="12" t="str">
        <f>G361</f>
        <v>default</v>
      </c>
      <c r="H363" s="104"/>
      <c r="I363" s="104"/>
      <c r="J363" s="104"/>
      <c r="K363" s="12" t="str">
        <f>K362</f>
        <v>default</v>
      </c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</row>
    <row r="364" spans="1:22" x14ac:dyDescent="0.25">
      <c r="A364" s="14" t="s">
        <v>80</v>
      </c>
      <c r="B364" s="11" t="s">
        <v>7</v>
      </c>
      <c r="C364" s="12" t="str">
        <f>C362</f>
        <v>default</v>
      </c>
      <c r="D364" s="104"/>
      <c r="E364" s="15" t="s">
        <v>61</v>
      </c>
      <c r="F364" s="12" t="s">
        <v>54</v>
      </c>
      <c r="G364" s="12" t="str">
        <f>G362</f>
        <v>default</v>
      </c>
      <c r="H364" s="104"/>
      <c r="I364" s="104"/>
      <c r="J364" s="104"/>
      <c r="K364" s="12" t="str">
        <f>K363</f>
        <v>default</v>
      </c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 spans="1:22" x14ac:dyDescent="0.25">
      <c r="A365" s="14" t="s">
        <v>80</v>
      </c>
      <c r="B365" s="11" t="s">
        <v>11</v>
      </c>
      <c r="C365" s="12" t="str">
        <f>C363</f>
        <v>default</v>
      </c>
      <c r="D365" s="104"/>
      <c r="E365" s="12" t="s">
        <v>54</v>
      </c>
      <c r="F365" s="12" t="s">
        <v>54</v>
      </c>
      <c r="G365" s="12" t="s">
        <v>54</v>
      </c>
      <c r="H365" s="104"/>
      <c r="I365" s="104"/>
      <c r="J365" s="104"/>
      <c r="K365" s="12" t="s">
        <v>54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 spans="1:22" x14ac:dyDescent="0.25">
      <c r="A366" s="14" t="s">
        <v>80</v>
      </c>
      <c r="B366" s="11" t="s">
        <v>12</v>
      </c>
      <c r="C366" s="12" t="str">
        <f>C363</f>
        <v>default</v>
      </c>
      <c r="D366" s="104"/>
      <c r="E366" s="15" t="s">
        <v>61</v>
      </c>
      <c r="F366" s="12" t="s">
        <v>54</v>
      </c>
      <c r="G366" s="12" t="str">
        <f>G363</f>
        <v>default</v>
      </c>
      <c r="H366" s="104"/>
      <c r="I366" s="104"/>
      <c r="J366" s="104"/>
      <c r="K366" s="12" t="str">
        <f>K364</f>
        <v>default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 spans="1:22" x14ac:dyDescent="0.25">
      <c r="A367" s="14" t="s">
        <v>80</v>
      </c>
      <c r="B367" s="11" t="s">
        <v>13</v>
      </c>
      <c r="C367" s="12" t="str">
        <f>C364</f>
        <v>default</v>
      </c>
      <c r="D367" s="104"/>
      <c r="E367" s="15" t="s">
        <v>61</v>
      </c>
      <c r="F367" s="12" t="s">
        <v>54</v>
      </c>
      <c r="G367" s="12" t="str">
        <f>G364</f>
        <v>default</v>
      </c>
      <c r="H367" s="104"/>
      <c r="I367" s="104"/>
      <c r="J367" s="104"/>
      <c r="K367" s="12" t="str">
        <f>K366</f>
        <v>default</v>
      </c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spans="1:22" x14ac:dyDescent="0.25">
      <c r="I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</row>
  </sheetData>
  <autoFilter ref="A1:V367" xr:uid="{33759F1D-5721-4823-8DB5-5A14418918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3255-CA65-477B-8D7F-D2FB37BDFDAC}">
  <sheetPr filterMode="1"/>
  <dimension ref="A1:AK455"/>
  <sheetViews>
    <sheetView topLeftCell="A429" workbookViewId="0">
      <selection activeCell="B386" sqref="B386:I386"/>
    </sheetView>
  </sheetViews>
  <sheetFormatPr defaultRowHeight="15" x14ac:dyDescent="0.25"/>
  <cols>
    <col min="1" max="1" width="24.7109375" customWidth="1"/>
    <col min="2" max="2" width="24.28515625" customWidth="1"/>
    <col min="3" max="3" width="21.42578125" customWidth="1"/>
    <col min="4" max="4" width="12.85546875" customWidth="1"/>
    <col min="5" max="5" width="12.140625" bestFit="1" customWidth="1"/>
    <col min="6" max="9" width="11.5703125" bestFit="1" customWidth="1"/>
    <col min="10" max="14" width="7.42578125" customWidth="1"/>
    <col min="15" max="35" width="9.5703125" customWidth="1"/>
    <col min="36" max="36" width="12.42578125" style="36" customWidth="1"/>
    <col min="37" max="37" width="26.28515625" customWidth="1"/>
  </cols>
  <sheetData>
    <row r="1" spans="1:37" ht="18" thickBot="1" x14ac:dyDescent="0.3">
      <c r="A1" s="7" t="s">
        <v>30</v>
      </c>
      <c r="B1" s="8" t="s">
        <v>31</v>
      </c>
      <c r="C1" s="29" t="s">
        <v>81</v>
      </c>
      <c r="D1" s="30">
        <v>2019</v>
      </c>
      <c r="E1" s="30">
        <v>2020</v>
      </c>
      <c r="F1" s="30">
        <v>2021</v>
      </c>
      <c r="G1" s="30">
        <v>2022</v>
      </c>
      <c r="H1" s="30">
        <v>2023</v>
      </c>
      <c r="I1" s="31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2">
        <v>2050</v>
      </c>
      <c r="AJ1" s="32" t="s">
        <v>82</v>
      </c>
      <c r="AK1" s="31" t="s">
        <v>83</v>
      </c>
    </row>
    <row r="2" spans="1:37" ht="17.25" x14ac:dyDescent="0.25">
      <c r="A2" s="33" t="s">
        <v>54</v>
      </c>
      <c r="B2" s="34" t="s">
        <v>22</v>
      </c>
      <c r="C2" s="35" t="s">
        <v>41</v>
      </c>
      <c r="D2" s="36">
        <v>0.31</v>
      </c>
      <c r="E2" s="36">
        <v>0.31</v>
      </c>
      <c r="F2" s="36">
        <v>0.31</v>
      </c>
      <c r="G2" s="36">
        <v>0.31</v>
      </c>
      <c r="H2" s="36">
        <v>0.31</v>
      </c>
      <c r="I2" s="36">
        <v>0.31</v>
      </c>
      <c r="J2" s="36">
        <f t="shared" ref="J2:AI3" si="0">I2</f>
        <v>0.31</v>
      </c>
      <c r="K2" s="36">
        <f t="shared" si="0"/>
        <v>0.31</v>
      </c>
      <c r="L2" s="36">
        <f t="shared" si="0"/>
        <v>0.31</v>
      </c>
      <c r="M2" s="36">
        <f t="shared" si="0"/>
        <v>0.31</v>
      </c>
      <c r="N2" s="36">
        <f t="shared" si="0"/>
        <v>0.31</v>
      </c>
      <c r="O2" s="36">
        <f t="shared" si="0"/>
        <v>0.31</v>
      </c>
      <c r="P2" s="36">
        <f t="shared" si="0"/>
        <v>0.31</v>
      </c>
      <c r="Q2" s="36">
        <f t="shared" si="0"/>
        <v>0.31</v>
      </c>
      <c r="R2" s="36">
        <f t="shared" si="0"/>
        <v>0.31</v>
      </c>
      <c r="S2" s="36">
        <f t="shared" si="0"/>
        <v>0.31</v>
      </c>
      <c r="T2" s="36">
        <f t="shared" si="0"/>
        <v>0.31</v>
      </c>
      <c r="U2" s="36">
        <f t="shared" si="0"/>
        <v>0.31</v>
      </c>
      <c r="V2" s="36">
        <f t="shared" si="0"/>
        <v>0.31</v>
      </c>
      <c r="W2" s="36">
        <f t="shared" si="0"/>
        <v>0.31</v>
      </c>
      <c r="X2" s="36">
        <f t="shared" si="0"/>
        <v>0.31</v>
      </c>
      <c r="Y2" s="36">
        <f t="shared" si="0"/>
        <v>0.31</v>
      </c>
      <c r="Z2" s="36">
        <f t="shared" si="0"/>
        <v>0.31</v>
      </c>
      <c r="AA2" s="36">
        <f t="shared" si="0"/>
        <v>0.31</v>
      </c>
      <c r="AB2" s="36">
        <f t="shared" si="0"/>
        <v>0.31</v>
      </c>
      <c r="AC2" s="36">
        <f t="shared" si="0"/>
        <v>0.31</v>
      </c>
      <c r="AD2" s="36">
        <f t="shared" si="0"/>
        <v>0.31</v>
      </c>
      <c r="AE2" s="36">
        <f t="shared" si="0"/>
        <v>0.31</v>
      </c>
      <c r="AF2" s="36">
        <f t="shared" si="0"/>
        <v>0.31</v>
      </c>
      <c r="AG2" s="36">
        <f t="shared" si="0"/>
        <v>0.31</v>
      </c>
      <c r="AH2" s="36">
        <f t="shared" si="0"/>
        <v>0.31</v>
      </c>
      <c r="AI2" s="36">
        <f t="shared" si="0"/>
        <v>0.31</v>
      </c>
      <c r="AJ2" s="36" t="s">
        <v>84</v>
      </c>
      <c r="AK2" s="37"/>
    </row>
    <row r="3" spans="1:37" ht="17.25" x14ac:dyDescent="0.25">
      <c r="A3" s="33" t="s">
        <v>54</v>
      </c>
      <c r="B3" s="34" t="s">
        <v>85</v>
      </c>
      <c r="C3" s="35" t="s">
        <v>41</v>
      </c>
      <c r="D3" s="36">
        <f t="shared" ref="D3:I3" si="1">D2</f>
        <v>0.31</v>
      </c>
      <c r="E3" s="36">
        <f t="shared" si="1"/>
        <v>0.31</v>
      </c>
      <c r="F3" s="36">
        <f t="shared" si="1"/>
        <v>0.31</v>
      </c>
      <c r="G3" s="36">
        <f t="shared" si="1"/>
        <v>0.31</v>
      </c>
      <c r="H3" s="36">
        <f t="shared" si="1"/>
        <v>0.31</v>
      </c>
      <c r="I3" s="36">
        <f t="shared" si="1"/>
        <v>0.31</v>
      </c>
      <c r="J3" s="36">
        <f t="shared" si="0"/>
        <v>0.31</v>
      </c>
      <c r="K3" s="36">
        <f t="shared" si="0"/>
        <v>0.31</v>
      </c>
      <c r="L3" s="36">
        <f t="shared" si="0"/>
        <v>0.31</v>
      </c>
      <c r="M3" s="36">
        <f t="shared" si="0"/>
        <v>0.31</v>
      </c>
      <c r="N3" s="36">
        <f t="shared" si="0"/>
        <v>0.31</v>
      </c>
      <c r="O3" s="36">
        <f t="shared" si="0"/>
        <v>0.31</v>
      </c>
      <c r="P3" s="36">
        <f t="shared" si="0"/>
        <v>0.31</v>
      </c>
      <c r="Q3" s="36">
        <f t="shared" si="0"/>
        <v>0.31</v>
      </c>
      <c r="R3" s="36">
        <f t="shared" si="0"/>
        <v>0.31</v>
      </c>
      <c r="S3" s="36">
        <f t="shared" si="0"/>
        <v>0.31</v>
      </c>
      <c r="T3" s="36">
        <f t="shared" si="0"/>
        <v>0.31</v>
      </c>
      <c r="U3" s="36">
        <f t="shared" si="0"/>
        <v>0.31</v>
      </c>
      <c r="V3" s="36">
        <f t="shared" si="0"/>
        <v>0.31</v>
      </c>
      <c r="W3" s="36">
        <f t="shared" si="0"/>
        <v>0.31</v>
      </c>
      <c r="X3" s="36">
        <f t="shared" si="0"/>
        <v>0.31</v>
      </c>
      <c r="Y3" s="36">
        <f t="shared" si="0"/>
        <v>0.31</v>
      </c>
      <c r="Z3" s="36">
        <f t="shared" si="0"/>
        <v>0.31</v>
      </c>
      <c r="AA3" s="36">
        <f t="shared" si="0"/>
        <v>0.31</v>
      </c>
      <c r="AB3" s="36">
        <f t="shared" si="0"/>
        <v>0.31</v>
      </c>
      <c r="AC3" s="36">
        <f t="shared" si="0"/>
        <v>0.31</v>
      </c>
      <c r="AD3" s="36">
        <f t="shared" si="0"/>
        <v>0.31</v>
      </c>
      <c r="AE3" s="36">
        <f t="shared" si="0"/>
        <v>0.31</v>
      </c>
      <c r="AF3" s="36">
        <f t="shared" si="0"/>
        <v>0.31</v>
      </c>
      <c r="AG3" s="36">
        <f t="shared" si="0"/>
        <v>0.31</v>
      </c>
      <c r="AH3" s="36">
        <f t="shared" si="0"/>
        <v>0.31</v>
      </c>
      <c r="AI3" s="36">
        <f t="shared" si="0"/>
        <v>0.31</v>
      </c>
      <c r="AJ3" s="36" t="s">
        <v>84</v>
      </c>
      <c r="AK3" s="37"/>
    </row>
    <row r="4" spans="1:37" x14ac:dyDescent="0.25">
      <c r="A4" s="33" t="s">
        <v>54</v>
      </c>
      <c r="B4" s="34" t="s">
        <v>20</v>
      </c>
      <c r="C4" s="35" t="s">
        <v>41</v>
      </c>
      <c r="D4" s="36">
        <v>0.26700000000000002</v>
      </c>
      <c r="E4" s="36">
        <v>0.26700000000000002</v>
      </c>
      <c r="F4" s="36">
        <v>0.26700000000000002</v>
      </c>
      <c r="G4" s="36">
        <v>0.26700000000000002</v>
      </c>
      <c r="H4" s="36">
        <v>0.26700000000000002</v>
      </c>
      <c r="I4" s="36">
        <v>0.26700000000000002</v>
      </c>
      <c r="J4" s="36">
        <v>0.26700000000000002</v>
      </c>
      <c r="K4" s="36">
        <v>0.26700000000000002</v>
      </c>
      <c r="L4" s="36">
        <v>0.26700000000000002</v>
      </c>
      <c r="M4" s="36">
        <v>0.26700000000000002</v>
      </c>
      <c r="N4" s="36">
        <v>0.26700000000000002</v>
      </c>
      <c r="O4" s="36">
        <v>0.26700000000000002</v>
      </c>
      <c r="P4" s="36">
        <v>0.26700000000000002</v>
      </c>
      <c r="Q4" s="36">
        <v>0.26700000000000002</v>
      </c>
      <c r="R4" s="36">
        <v>0.26700000000000002</v>
      </c>
      <c r="S4" s="36">
        <v>0.26700000000000002</v>
      </c>
      <c r="T4" s="36">
        <v>0.26700000000000002</v>
      </c>
      <c r="U4" s="36">
        <v>0.26700000000000002</v>
      </c>
      <c r="V4" s="36">
        <v>0.26700000000000002</v>
      </c>
      <c r="W4" s="36">
        <v>0.26700000000000002</v>
      </c>
      <c r="X4" s="36">
        <v>0.26700000000000002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 t="s">
        <v>84</v>
      </c>
      <c r="AK4" s="38" t="s">
        <v>86</v>
      </c>
    </row>
    <row r="5" spans="1:37" x14ac:dyDescent="0.25">
      <c r="A5" s="33" t="s">
        <v>54</v>
      </c>
      <c r="B5" s="34" t="s">
        <v>21</v>
      </c>
      <c r="C5" s="35" t="s">
        <v>41</v>
      </c>
      <c r="D5" s="36">
        <v>0.26700000000000002</v>
      </c>
      <c r="E5" s="36">
        <v>0.26700000000000002</v>
      </c>
      <c r="F5" s="36">
        <v>0.26700000000000002</v>
      </c>
      <c r="G5" s="36">
        <v>0.26700000000000002</v>
      </c>
      <c r="H5" s="36">
        <v>0.26700000000000002</v>
      </c>
      <c r="I5" s="36">
        <v>0.26700000000000002</v>
      </c>
      <c r="J5" s="36">
        <v>0.26700000000000002</v>
      </c>
      <c r="K5" s="36">
        <v>0.26700000000000002</v>
      </c>
      <c r="L5" s="36">
        <v>0.26700000000000002</v>
      </c>
      <c r="M5" s="36">
        <v>0.26700000000000002</v>
      </c>
      <c r="N5" s="36">
        <v>0.26700000000000002</v>
      </c>
      <c r="O5" s="36">
        <v>0.26700000000000002</v>
      </c>
      <c r="P5" s="36">
        <v>0.26700000000000002</v>
      </c>
      <c r="Q5" s="36">
        <v>0.26700000000000002</v>
      </c>
      <c r="R5" s="36">
        <v>0.26700000000000002</v>
      </c>
      <c r="S5" s="36">
        <v>0.26700000000000002</v>
      </c>
      <c r="T5" s="36">
        <v>0.26700000000000002</v>
      </c>
      <c r="U5" s="36">
        <v>0.26700000000000002</v>
      </c>
      <c r="V5" s="36">
        <v>0.26700000000000002</v>
      </c>
      <c r="W5" s="36">
        <v>0.26700000000000002</v>
      </c>
      <c r="X5" s="36">
        <v>0.26700000000000002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 t="s">
        <v>84</v>
      </c>
      <c r="AK5" s="38" t="s">
        <v>86</v>
      </c>
    </row>
    <row r="6" spans="1:37" x14ac:dyDescent="0.25">
      <c r="A6" s="33" t="s">
        <v>54</v>
      </c>
      <c r="B6" s="34" t="s">
        <v>87</v>
      </c>
      <c r="C6" s="35" t="s">
        <v>41</v>
      </c>
      <c r="D6" s="36">
        <v>0.26700000000000002</v>
      </c>
      <c r="E6" s="36">
        <v>0.26700000000000002</v>
      </c>
      <c r="F6" s="36">
        <v>0.26700000000000002</v>
      </c>
      <c r="G6" s="36">
        <v>0.26700000000000002</v>
      </c>
      <c r="H6" s="36">
        <v>0.26700000000000002</v>
      </c>
      <c r="I6" s="36">
        <v>0.26700000000000002</v>
      </c>
      <c r="J6" s="36">
        <v>0.26700000000000002</v>
      </c>
      <c r="K6" s="36">
        <v>0.26700000000000002</v>
      </c>
      <c r="L6" s="36">
        <v>0.26700000000000002</v>
      </c>
      <c r="M6" s="36">
        <v>0.26700000000000002</v>
      </c>
      <c r="N6" s="36">
        <v>0.26700000000000002</v>
      </c>
      <c r="O6" s="36">
        <v>0.26700000000000002</v>
      </c>
      <c r="P6" s="36">
        <v>0.26700000000000002</v>
      </c>
      <c r="Q6" s="36">
        <v>0.26700000000000002</v>
      </c>
      <c r="R6" s="36">
        <v>0.26700000000000002</v>
      </c>
      <c r="S6" s="36">
        <v>0.26700000000000002</v>
      </c>
      <c r="T6" s="36">
        <v>0.26700000000000002</v>
      </c>
      <c r="U6" s="36">
        <v>0.26700000000000002</v>
      </c>
      <c r="V6" s="36">
        <v>0.26700000000000002</v>
      </c>
      <c r="W6" s="36">
        <v>0.26700000000000002</v>
      </c>
      <c r="X6" s="36">
        <v>0.26700000000000002</v>
      </c>
      <c r="Y6" s="36">
        <f t="shared" ref="Y6:AI6" si="2">X6</f>
        <v>0.26700000000000002</v>
      </c>
      <c r="Z6" s="36">
        <f t="shared" si="2"/>
        <v>0.26700000000000002</v>
      </c>
      <c r="AA6" s="36">
        <f t="shared" si="2"/>
        <v>0.26700000000000002</v>
      </c>
      <c r="AB6" s="36">
        <f t="shared" si="2"/>
        <v>0.26700000000000002</v>
      </c>
      <c r="AC6" s="36">
        <f t="shared" si="2"/>
        <v>0.26700000000000002</v>
      </c>
      <c r="AD6" s="36">
        <f t="shared" si="2"/>
        <v>0.26700000000000002</v>
      </c>
      <c r="AE6" s="36">
        <f t="shared" si="2"/>
        <v>0.26700000000000002</v>
      </c>
      <c r="AF6" s="36">
        <f t="shared" si="2"/>
        <v>0.26700000000000002</v>
      </c>
      <c r="AG6" s="36">
        <f t="shared" si="2"/>
        <v>0.26700000000000002</v>
      </c>
      <c r="AH6" s="36">
        <f t="shared" si="2"/>
        <v>0.26700000000000002</v>
      </c>
      <c r="AI6" s="36">
        <f t="shared" si="2"/>
        <v>0.26700000000000002</v>
      </c>
      <c r="AJ6" s="36" t="s">
        <v>84</v>
      </c>
      <c r="AK6" s="38"/>
    </row>
    <row r="7" spans="1:37" ht="17.25" x14ac:dyDescent="0.25">
      <c r="A7" s="33" t="s">
        <v>54</v>
      </c>
      <c r="B7" s="34" t="s">
        <v>16</v>
      </c>
      <c r="C7" s="35" t="s">
        <v>41</v>
      </c>
      <c r="D7" s="36">
        <v>0.249</v>
      </c>
      <c r="E7" s="36">
        <v>0.249</v>
      </c>
      <c r="F7" s="36">
        <v>0.249</v>
      </c>
      <c r="G7" s="36">
        <v>0.249</v>
      </c>
      <c r="H7" s="36">
        <v>0.249</v>
      </c>
      <c r="I7" s="36">
        <v>0.249</v>
      </c>
      <c r="J7" s="36">
        <v>0.249</v>
      </c>
      <c r="K7" s="36">
        <v>0.249</v>
      </c>
      <c r="L7" s="36">
        <v>0.249</v>
      </c>
      <c r="M7" s="36">
        <v>0.249</v>
      </c>
      <c r="N7" s="36">
        <v>0.249</v>
      </c>
      <c r="O7" s="36">
        <v>0.249</v>
      </c>
      <c r="P7" s="36">
        <v>0.249</v>
      </c>
      <c r="Q7" s="36">
        <v>0.249</v>
      </c>
      <c r="R7" s="36">
        <v>0.249</v>
      </c>
      <c r="S7" s="36">
        <v>0.249</v>
      </c>
      <c r="T7" s="36">
        <v>0.249</v>
      </c>
      <c r="U7" s="36">
        <v>0.249</v>
      </c>
      <c r="V7" s="36">
        <v>0.249</v>
      </c>
      <c r="W7" s="36">
        <v>0.249</v>
      </c>
      <c r="X7" s="36">
        <v>0.249</v>
      </c>
      <c r="Y7" s="36">
        <v>0.249</v>
      </c>
      <c r="Z7" s="36">
        <v>0.249</v>
      </c>
      <c r="AA7" s="36">
        <v>0.249</v>
      </c>
      <c r="AB7" s="36">
        <v>0.249</v>
      </c>
      <c r="AC7" s="36">
        <v>0.249</v>
      </c>
      <c r="AD7" s="36">
        <v>0.249</v>
      </c>
      <c r="AE7" s="36">
        <v>0.249</v>
      </c>
      <c r="AF7" s="36">
        <v>0.249</v>
      </c>
      <c r="AG7" s="36">
        <v>0.249</v>
      </c>
      <c r="AH7" s="36">
        <v>0.249</v>
      </c>
      <c r="AI7" s="36">
        <v>0.249</v>
      </c>
      <c r="AJ7" s="36" t="s">
        <v>84</v>
      </c>
      <c r="AK7" s="37"/>
    </row>
    <row r="8" spans="1:37" x14ac:dyDescent="0.25">
      <c r="A8" s="33" t="s">
        <v>54</v>
      </c>
      <c r="B8" s="34" t="s">
        <v>17</v>
      </c>
      <c r="C8" s="35" t="s">
        <v>41</v>
      </c>
      <c r="D8" s="36">
        <v>0.249</v>
      </c>
      <c r="E8" s="36">
        <v>0.249</v>
      </c>
      <c r="F8" s="36">
        <v>0.249</v>
      </c>
      <c r="G8" s="36">
        <v>0.249</v>
      </c>
      <c r="H8" s="36">
        <v>0.249</v>
      </c>
      <c r="I8" s="36">
        <v>0.249</v>
      </c>
      <c r="J8" s="36">
        <v>0.249</v>
      </c>
      <c r="K8" s="36">
        <v>0.249</v>
      </c>
      <c r="L8" s="36">
        <v>0.249</v>
      </c>
      <c r="M8" s="36">
        <v>0.249</v>
      </c>
      <c r="N8" s="36">
        <v>0.249</v>
      </c>
      <c r="O8" s="36">
        <v>0.249</v>
      </c>
      <c r="P8" s="36">
        <v>0.249</v>
      </c>
      <c r="Q8" s="36">
        <v>0.249</v>
      </c>
      <c r="R8" s="36">
        <v>0.249</v>
      </c>
      <c r="S8" s="36">
        <v>0.249</v>
      </c>
      <c r="T8" s="36">
        <v>0.249</v>
      </c>
      <c r="U8" s="36">
        <v>0.249</v>
      </c>
      <c r="V8" s="36">
        <v>0.249</v>
      </c>
      <c r="W8" s="36">
        <v>0.249</v>
      </c>
      <c r="X8" s="36">
        <v>0.249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 t="s">
        <v>84</v>
      </c>
      <c r="AK8" s="38" t="s">
        <v>88</v>
      </c>
    </row>
    <row r="9" spans="1:37" x14ac:dyDescent="0.25">
      <c r="A9" s="33" t="s">
        <v>54</v>
      </c>
      <c r="B9" s="34" t="s">
        <v>18</v>
      </c>
      <c r="C9" s="35" t="s">
        <v>41</v>
      </c>
      <c r="D9" s="36">
        <v>0.249</v>
      </c>
      <c r="E9" s="36">
        <v>0.249</v>
      </c>
      <c r="F9" s="36">
        <v>0.249</v>
      </c>
      <c r="G9" s="36">
        <v>0.249</v>
      </c>
      <c r="H9" s="36">
        <v>0.249</v>
      </c>
      <c r="I9" s="36">
        <v>0.249</v>
      </c>
      <c r="J9" s="36">
        <v>0.249</v>
      </c>
      <c r="K9" s="36">
        <v>0.249</v>
      </c>
      <c r="L9" s="36">
        <v>0.249</v>
      </c>
      <c r="M9" s="36">
        <v>0.249</v>
      </c>
      <c r="N9" s="36">
        <v>0.249</v>
      </c>
      <c r="O9" s="36">
        <v>0.249</v>
      </c>
      <c r="P9" s="36">
        <v>0.249</v>
      </c>
      <c r="Q9" s="36">
        <v>0.249</v>
      </c>
      <c r="R9" s="36">
        <v>0.249</v>
      </c>
      <c r="S9" s="36">
        <v>0.249</v>
      </c>
      <c r="T9" s="36">
        <v>0.249</v>
      </c>
      <c r="U9" s="36">
        <v>0.249</v>
      </c>
      <c r="V9" s="36">
        <v>0.249</v>
      </c>
      <c r="W9" s="36">
        <v>0.249</v>
      </c>
      <c r="X9" s="36">
        <v>0.249</v>
      </c>
      <c r="Y9" s="36">
        <v>0.249</v>
      </c>
      <c r="Z9" s="36">
        <v>0.249</v>
      </c>
      <c r="AA9" s="36">
        <v>0.249</v>
      </c>
      <c r="AB9" s="36">
        <v>0.249</v>
      </c>
      <c r="AC9" s="36">
        <v>0.249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 t="s">
        <v>84</v>
      </c>
      <c r="AK9" s="38" t="s">
        <v>88</v>
      </c>
    </row>
    <row r="10" spans="1:37" x14ac:dyDescent="0.25">
      <c r="A10" s="33" t="s">
        <v>54</v>
      </c>
      <c r="B10" s="34" t="s">
        <v>19</v>
      </c>
      <c r="C10" s="35" t="s">
        <v>41</v>
      </c>
      <c r="D10" s="36">
        <v>0.249</v>
      </c>
      <c r="E10" s="36">
        <v>0.249</v>
      </c>
      <c r="F10" s="36">
        <v>0.249</v>
      </c>
      <c r="G10" s="36">
        <v>0.249</v>
      </c>
      <c r="H10" s="36">
        <v>0.249</v>
      </c>
      <c r="I10" s="36">
        <v>0.249</v>
      </c>
      <c r="J10" s="36">
        <v>0.249</v>
      </c>
      <c r="K10" s="36">
        <v>0.249</v>
      </c>
      <c r="L10" s="36">
        <v>0.249</v>
      </c>
      <c r="M10" s="36">
        <v>0.249</v>
      </c>
      <c r="N10" s="36">
        <v>0.249</v>
      </c>
      <c r="O10" s="36">
        <v>0.249</v>
      </c>
      <c r="P10" s="36">
        <v>0.249</v>
      </c>
      <c r="Q10" s="36">
        <v>0.249</v>
      </c>
      <c r="R10" s="36">
        <v>0.249</v>
      </c>
      <c r="S10" s="36">
        <v>0.249</v>
      </c>
      <c r="T10" s="36">
        <v>0.249</v>
      </c>
      <c r="U10" s="36">
        <v>0.249</v>
      </c>
      <c r="V10" s="36">
        <v>0.249</v>
      </c>
      <c r="W10" s="36">
        <v>0.249</v>
      </c>
      <c r="X10" s="36">
        <v>0.249</v>
      </c>
      <c r="Y10" s="36">
        <v>0.249</v>
      </c>
      <c r="Z10" s="36">
        <v>0.249</v>
      </c>
      <c r="AA10" s="36">
        <v>0.249</v>
      </c>
      <c r="AB10" s="36">
        <v>0.249</v>
      </c>
      <c r="AC10" s="36">
        <v>0.249</v>
      </c>
      <c r="AD10" s="36">
        <v>0.249</v>
      </c>
      <c r="AE10" s="36">
        <v>0.249</v>
      </c>
      <c r="AF10" s="36">
        <v>0.249</v>
      </c>
      <c r="AG10" s="36">
        <v>0.249</v>
      </c>
      <c r="AH10" s="36">
        <v>0.249</v>
      </c>
      <c r="AI10" s="36">
        <v>0</v>
      </c>
      <c r="AJ10" s="36" t="s">
        <v>84</v>
      </c>
      <c r="AK10" s="38" t="s">
        <v>88</v>
      </c>
    </row>
    <row r="11" spans="1:37" x14ac:dyDescent="0.25">
      <c r="A11" s="33" t="s">
        <v>54</v>
      </c>
      <c r="B11" s="34" t="s">
        <v>89</v>
      </c>
      <c r="C11" s="35" t="s">
        <v>41</v>
      </c>
      <c r="D11" s="36">
        <v>0.249</v>
      </c>
      <c r="E11" s="36">
        <v>0.249</v>
      </c>
      <c r="F11" s="36">
        <v>0.249</v>
      </c>
      <c r="G11" s="36">
        <v>0.249</v>
      </c>
      <c r="H11" s="36">
        <v>0.249</v>
      </c>
      <c r="I11" s="36">
        <v>0.249</v>
      </c>
      <c r="J11" s="36">
        <v>0.249</v>
      </c>
      <c r="K11" s="36">
        <v>0.249</v>
      </c>
      <c r="L11" s="36">
        <v>0.249</v>
      </c>
      <c r="M11" s="36">
        <v>0.249</v>
      </c>
      <c r="N11" s="36">
        <v>0.249</v>
      </c>
      <c r="O11" s="36">
        <v>0.249</v>
      </c>
      <c r="P11" s="36">
        <v>0.249</v>
      </c>
      <c r="Q11" s="36">
        <v>0.249</v>
      </c>
      <c r="R11" s="36">
        <v>0.249</v>
      </c>
      <c r="S11" s="36">
        <v>0.249</v>
      </c>
      <c r="T11" s="36">
        <v>0.249</v>
      </c>
      <c r="U11" s="36">
        <v>0.249</v>
      </c>
      <c r="V11" s="36">
        <v>0.249</v>
      </c>
      <c r="W11" s="36">
        <v>0.249</v>
      </c>
      <c r="X11" s="36">
        <v>0.249</v>
      </c>
      <c r="Y11" s="36">
        <f t="shared" ref="Y11:AI12" si="3">X11</f>
        <v>0.249</v>
      </c>
      <c r="Z11" s="36">
        <f t="shared" si="3"/>
        <v>0.249</v>
      </c>
      <c r="AA11" s="36">
        <f t="shared" si="3"/>
        <v>0.249</v>
      </c>
      <c r="AB11" s="36">
        <f t="shared" si="3"/>
        <v>0.249</v>
      </c>
      <c r="AC11" s="36">
        <f t="shared" si="3"/>
        <v>0.249</v>
      </c>
      <c r="AD11" s="36">
        <f t="shared" si="3"/>
        <v>0.249</v>
      </c>
      <c r="AE11" s="36">
        <f t="shared" si="3"/>
        <v>0.249</v>
      </c>
      <c r="AF11" s="36">
        <f t="shared" si="3"/>
        <v>0.249</v>
      </c>
      <c r="AG11" s="36">
        <f t="shared" si="3"/>
        <v>0.249</v>
      </c>
      <c r="AH11" s="36">
        <f t="shared" si="3"/>
        <v>0.249</v>
      </c>
      <c r="AI11" s="36">
        <f t="shared" si="3"/>
        <v>0.249</v>
      </c>
      <c r="AJ11" s="36" t="s">
        <v>84</v>
      </c>
      <c r="AK11" s="38"/>
    </row>
    <row r="12" spans="1:37" x14ac:dyDescent="0.25">
      <c r="A12" s="33" t="s">
        <v>54</v>
      </c>
      <c r="B12" s="34" t="s">
        <v>90</v>
      </c>
      <c r="C12" s="35" t="s">
        <v>41</v>
      </c>
      <c r="D12" s="36">
        <f t="shared" ref="D12:X12" si="4">D9</f>
        <v>0.249</v>
      </c>
      <c r="E12" s="36">
        <f t="shared" si="4"/>
        <v>0.249</v>
      </c>
      <c r="F12" s="36">
        <f t="shared" si="4"/>
        <v>0.249</v>
      </c>
      <c r="G12" s="36">
        <f t="shared" si="4"/>
        <v>0.249</v>
      </c>
      <c r="H12" s="36">
        <f t="shared" si="4"/>
        <v>0.249</v>
      </c>
      <c r="I12" s="36">
        <f t="shared" si="4"/>
        <v>0.249</v>
      </c>
      <c r="J12" s="36">
        <f t="shared" si="4"/>
        <v>0.249</v>
      </c>
      <c r="K12" s="36">
        <f t="shared" si="4"/>
        <v>0.249</v>
      </c>
      <c r="L12" s="36">
        <f t="shared" si="4"/>
        <v>0.249</v>
      </c>
      <c r="M12" s="36">
        <f t="shared" si="4"/>
        <v>0.249</v>
      </c>
      <c r="N12" s="36">
        <f t="shared" si="4"/>
        <v>0.249</v>
      </c>
      <c r="O12" s="36">
        <f t="shared" si="4"/>
        <v>0.249</v>
      </c>
      <c r="P12" s="36">
        <f t="shared" si="4"/>
        <v>0.249</v>
      </c>
      <c r="Q12" s="36">
        <f t="shared" si="4"/>
        <v>0.249</v>
      </c>
      <c r="R12" s="36">
        <f t="shared" si="4"/>
        <v>0.249</v>
      </c>
      <c r="S12" s="36">
        <f t="shared" si="4"/>
        <v>0.249</v>
      </c>
      <c r="T12" s="36">
        <f t="shared" si="4"/>
        <v>0.249</v>
      </c>
      <c r="U12" s="36">
        <f t="shared" si="4"/>
        <v>0.249</v>
      </c>
      <c r="V12" s="36">
        <f t="shared" si="4"/>
        <v>0.249</v>
      </c>
      <c r="W12" s="36">
        <f t="shared" si="4"/>
        <v>0.249</v>
      </c>
      <c r="X12" s="36">
        <f t="shared" si="4"/>
        <v>0.249</v>
      </c>
      <c r="Y12" s="36">
        <f t="shared" si="3"/>
        <v>0.249</v>
      </c>
      <c r="Z12" s="36">
        <f t="shared" si="3"/>
        <v>0.249</v>
      </c>
      <c r="AA12" s="36">
        <f t="shared" si="3"/>
        <v>0.249</v>
      </c>
      <c r="AB12" s="36">
        <f t="shared" si="3"/>
        <v>0.249</v>
      </c>
      <c r="AC12" s="36">
        <f t="shared" si="3"/>
        <v>0.249</v>
      </c>
      <c r="AD12" s="36">
        <f t="shared" si="3"/>
        <v>0.249</v>
      </c>
      <c r="AE12" s="36">
        <f t="shared" si="3"/>
        <v>0.249</v>
      </c>
      <c r="AF12" s="36">
        <f t="shared" si="3"/>
        <v>0.249</v>
      </c>
      <c r="AG12" s="36">
        <f t="shared" si="3"/>
        <v>0.249</v>
      </c>
      <c r="AH12" s="36">
        <f t="shared" si="3"/>
        <v>0.249</v>
      </c>
      <c r="AI12" s="36">
        <f t="shared" si="3"/>
        <v>0.249</v>
      </c>
      <c r="AJ12" s="36" t="s">
        <v>84</v>
      </c>
      <c r="AK12" s="38"/>
    </row>
    <row r="13" spans="1:37" x14ac:dyDescent="0.25">
      <c r="A13" s="33" t="s">
        <v>54</v>
      </c>
      <c r="B13" s="34" t="s">
        <v>9</v>
      </c>
      <c r="C13" s="36" t="s">
        <v>51</v>
      </c>
      <c r="D13" s="39">
        <v>8.2000000000000003E-2</v>
      </c>
      <c r="E13" s="39">
        <v>8.2000000000000003E-2</v>
      </c>
      <c r="F13" s="39">
        <v>8.2000000000000003E-2</v>
      </c>
      <c r="G13" s="39">
        <v>8.2000000000000003E-2</v>
      </c>
      <c r="H13" s="39">
        <v>8.2000000000000003E-2</v>
      </c>
      <c r="I13" s="39">
        <v>8.2000000000000003E-2</v>
      </c>
      <c r="J13" s="40">
        <v>8.2000000000000003E-2</v>
      </c>
      <c r="K13" s="40">
        <v>8.2000000000000003E-2</v>
      </c>
      <c r="L13" s="40">
        <v>8.2000000000000003E-2</v>
      </c>
      <c r="M13" s="40">
        <v>8.2000000000000003E-2</v>
      </c>
      <c r="N13" s="40">
        <v>8.2000000000000003E-2</v>
      </c>
      <c r="O13" s="40">
        <v>8.2000000000000003E-2</v>
      </c>
      <c r="P13" s="40">
        <v>8.2000000000000003E-2</v>
      </c>
      <c r="Q13" s="40">
        <v>8.2000000000000003E-2</v>
      </c>
      <c r="R13" s="40">
        <v>8.2000000000000003E-2</v>
      </c>
      <c r="S13" s="40">
        <v>8.2000000000000003E-2</v>
      </c>
      <c r="T13" s="40">
        <v>8.2000000000000003E-2</v>
      </c>
      <c r="U13" s="40">
        <v>8.2000000000000003E-2</v>
      </c>
      <c r="V13" s="40">
        <v>8.2000000000000003E-2</v>
      </c>
      <c r="W13" s="40">
        <v>8.2000000000000003E-2</v>
      </c>
      <c r="X13" s="40">
        <v>8.2000000000000003E-2</v>
      </c>
      <c r="Y13" s="40">
        <v>8.2000000000000003E-2</v>
      </c>
      <c r="Z13" s="40">
        <v>8.2000000000000003E-2</v>
      </c>
      <c r="AA13" s="40">
        <v>8.2000000000000003E-2</v>
      </c>
      <c r="AB13" s="40">
        <v>8.2000000000000003E-2</v>
      </c>
      <c r="AC13" s="40">
        <v>8.2000000000000003E-2</v>
      </c>
      <c r="AD13" s="40">
        <v>8.2000000000000003E-2</v>
      </c>
      <c r="AE13" s="40">
        <v>8.2000000000000003E-2</v>
      </c>
      <c r="AF13" s="40">
        <v>8.2000000000000003E-2</v>
      </c>
      <c r="AG13" s="40">
        <v>8.2000000000000003E-2</v>
      </c>
      <c r="AH13" s="40">
        <v>8.2000000000000003E-2</v>
      </c>
      <c r="AI13" s="40">
        <v>8.2000000000000003E-2</v>
      </c>
      <c r="AJ13" s="36" t="s">
        <v>91</v>
      </c>
      <c r="AK13" s="38" t="s">
        <v>88</v>
      </c>
    </row>
    <row r="14" spans="1:37" x14ac:dyDescent="0.25">
      <c r="A14" s="33" t="str">
        <f>A13</f>
        <v>default</v>
      </c>
      <c r="B14" s="34" t="s">
        <v>7</v>
      </c>
      <c r="C14" s="36" t="s">
        <v>51</v>
      </c>
      <c r="D14" s="39">
        <v>8.2000000000000003E-2</v>
      </c>
      <c r="E14" s="39">
        <v>8.2000000000000003E-2</v>
      </c>
      <c r="F14" s="39">
        <v>8.2000000000000003E-2</v>
      </c>
      <c r="G14" s="39">
        <v>8.2000000000000003E-2</v>
      </c>
      <c r="H14" s="39">
        <v>8.2000000000000003E-2</v>
      </c>
      <c r="I14" s="39">
        <v>8.2000000000000003E-2</v>
      </c>
      <c r="J14" s="40">
        <v>8.2000000000000003E-2</v>
      </c>
      <c r="K14" s="40">
        <v>8.2000000000000003E-2</v>
      </c>
      <c r="L14" s="40">
        <v>8.2000000000000003E-2</v>
      </c>
      <c r="M14" s="40">
        <v>8.2000000000000003E-2</v>
      </c>
      <c r="N14" s="40">
        <v>8.2000000000000003E-2</v>
      </c>
      <c r="O14" s="40">
        <v>8.2000000000000003E-2</v>
      </c>
      <c r="P14" s="40">
        <v>8.2000000000000003E-2</v>
      </c>
      <c r="Q14" s="40">
        <v>8.2000000000000003E-2</v>
      </c>
      <c r="R14" s="40">
        <v>8.2000000000000003E-2</v>
      </c>
      <c r="S14" s="40">
        <v>8.2000000000000003E-2</v>
      </c>
      <c r="T14" s="40">
        <v>8.2000000000000003E-2</v>
      </c>
      <c r="U14" s="40">
        <v>8.2000000000000003E-2</v>
      </c>
      <c r="V14" s="40">
        <v>8.2000000000000003E-2</v>
      </c>
      <c r="W14" s="40">
        <v>8.2000000000000003E-2</v>
      </c>
      <c r="X14" s="40">
        <v>8.2000000000000003E-2</v>
      </c>
      <c r="Y14" s="40">
        <v>8.2000000000000003E-2</v>
      </c>
      <c r="Z14" s="40">
        <v>8.2000000000000003E-2</v>
      </c>
      <c r="AA14" s="40">
        <v>8.2000000000000003E-2</v>
      </c>
      <c r="AB14" s="40">
        <v>8.2000000000000003E-2</v>
      </c>
      <c r="AC14" s="40">
        <v>8.2000000000000003E-2</v>
      </c>
      <c r="AD14" s="40">
        <v>8.2000000000000003E-2</v>
      </c>
      <c r="AE14" s="40">
        <v>8.2000000000000003E-2</v>
      </c>
      <c r="AF14" s="40">
        <v>8.2000000000000003E-2</v>
      </c>
      <c r="AG14" s="40">
        <v>8.2000000000000003E-2</v>
      </c>
      <c r="AH14" s="40">
        <v>8.2000000000000003E-2</v>
      </c>
      <c r="AI14" s="40">
        <v>8.2000000000000003E-2</v>
      </c>
      <c r="AJ14" s="36" t="s">
        <v>91</v>
      </c>
      <c r="AK14" s="38" t="s">
        <v>88</v>
      </c>
    </row>
    <row r="15" spans="1:37" x14ac:dyDescent="0.25">
      <c r="A15" s="33" t="str">
        <f>A14</f>
        <v>default</v>
      </c>
      <c r="B15" s="34" t="s">
        <v>10</v>
      </c>
      <c r="C15" s="36" t="s">
        <v>51</v>
      </c>
      <c r="D15" s="39">
        <v>8.2000000000000003E-2</v>
      </c>
      <c r="E15" s="39">
        <v>8.2000000000000003E-2</v>
      </c>
      <c r="F15" s="39">
        <v>8.2000000000000003E-2</v>
      </c>
      <c r="G15" s="39">
        <v>8.2000000000000003E-2</v>
      </c>
      <c r="H15" s="39">
        <v>8.2000000000000003E-2</v>
      </c>
      <c r="I15" s="39">
        <v>8.2000000000000003E-2</v>
      </c>
      <c r="J15" s="40">
        <v>8.2000000000000003E-2</v>
      </c>
      <c r="K15" s="40">
        <v>8.2000000000000003E-2</v>
      </c>
      <c r="L15" s="40">
        <v>8.2000000000000003E-2</v>
      </c>
      <c r="M15" s="40">
        <v>8.2000000000000003E-2</v>
      </c>
      <c r="N15" s="40">
        <v>8.2000000000000003E-2</v>
      </c>
      <c r="O15" s="40">
        <v>8.2000000000000003E-2</v>
      </c>
      <c r="P15" s="40">
        <v>8.2000000000000003E-2</v>
      </c>
      <c r="Q15" s="40">
        <v>8.2000000000000003E-2</v>
      </c>
      <c r="R15" s="40">
        <v>8.2000000000000003E-2</v>
      </c>
      <c r="S15" s="40">
        <v>8.2000000000000003E-2</v>
      </c>
      <c r="T15" s="40">
        <v>8.2000000000000003E-2</v>
      </c>
      <c r="U15" s="40">
        <v>8.2000000000000003E-2</v>
      </c>
      <c r="V15" s="40">
        <v>8.2000000000000003E-2</v>
      </c>
      <c r="W15" s="40">
        <v>8.2000000000000003E-2</v>
      </c>
      <c r="X15" s="40">
        <v>8.2000000000000003E-2</v>
      </c>
      <c r="Y15" s="40">
        <v>8.2000000000000003E-2</v>
      </c>
      <c r="Z15" s="40">
        <v>8.2000000000000003E-2</v>
      </c>
      <c r="AA15" s="40">
        <v>8.2000000000000003E-2</v>
      </c>
      <c r="AB15" s="40">
        <v>8.2000000000000003E-2</v>
      </c>
      <c r="AC15" s="40">
        <v>8.2000000000000003E-2</v>
      </c>
      <c r="AD15" s="40">
        <v>8.2000000000000003E-2</v>
      </c>
      <c r="AE15" s="40">
        <v>8.2000000000000003E-2</v>
      </c>
      <c r="AF15" s="40">
        <v>8.2000000000000003E-2</v>
      </c>
      <c r="AG15" s="40">
        <v>8.2000000000000003E-2</v>
      </c>
      <c r="AH15" s="40">
        <v>8.2000000000000003E-2</v>
      </c>
      <c r="AI15" s="40">
        <v>8.2000000000000003E-2</v>
      </c>
      <c r="AJ15" s="36" t="s">
        <v>91</v>
      </c>
      <c r="AK15" s="38" t="s">
        <v>88</v>
      </c>
    </row>
    <row r="16" spans="1:37" x14ac:dyDescent="0.25">
      <c r="A16" s="33" t="str">
        <f>A15</f>
        <v>default</v>
      </c>
      <c r="B16" s="34" t="s">
        <v>12</v>
      </c>
      <c r="C16" s="36" t="s">
        <v>51</v>
      </c>
      <c r="D16" s="39">
        <v>8.2000000000000003E-2</v>
      </c>
      <c r="E16" s="39">
        <v>8.2000000000000003E-2</v>
      </c>
      <c r="F16" s="39">
        <v>8.2000000000000003E-2</v>
      </c>
      <c r="G16" s="39">
        <v>8.2000000000000003E-2</v>
      </c>
      <c r="H16" s="39">
        <v>8.2000000000000003E-2</v>
      </c>
      <c r="I16" s="39">
        <v>8.2000000000000003E-2</v>
      </c>
      <c r="J16" s="40">
        <v>8.2000000000000003E-2</v>
      </c>
      <c r="K16" s="40">
        <v>8.2000000000000003E-2</v>
      </c>
      <c r="L16" s="40">
        <v>8.2000000000000003E-2</v>
      </c>
      <c r="M16" s="40">
        <v>8.2000000000000003E-2</v>
      </c>
      <c r="N16" s="40">
        <v>8.2000000000000003E-2</v>
      </c>
      <c r="O16" s="40">
        <v>8.2000000000000003E-2</v>
      </c>
      <c r="P16" s="40">
        <v>8.2000000000000003E-2</v>
      </c>
      <c r="Q16" s="40">
        <v>8.2000000000000003E-2</v>
      </c>
      <c r="R16" s="40">
        <v>8.2000000000000003E-2</v>
      </c>
      <c r="S16" s="40">
        <v>8.2000000000000003E-2</v>
      </c>
      <c r="T16" s="40">
        <v>8.2000000000000003E-2</v>
      </c>
      <c r="U16" s="40">
        <v>8.2000000000000003E-2</v>
      </c>
      <c r="V16" s="40">
        <v>8.2000000000000003E-2</v>
      </c>
      <c r="W16" s="40">
        <v>8.2000000000000003E-2</v>
      </c>
      <c r="X16" s="40">
        <v>8.2000000000000003E-2</v>
      </c>
      <c r="Y16" s="40">
        <v>8.2000000000000003E-2</v>
      </c>
      <c r="Z16" s="40">
        <v>8.2000000000000003E-2</v>
      </c>
      <c r="AA16" s="40">
        <v>8.2000000000000003E-2</v>
      </c>
      <c r="AB16" s="40">
        <v>8.2000000000000003E-2</v>
      </c>
      <c r="AC16" s="40">
        <v>8.2000000000000003E-2</v>
      </c>
      <c r="AD16" s="40">
        <v>8.2000000000000003E-2</v>
      </c>
      <c r="AE16" s="40">
        <v>8.2000000000000003E-2</v>
      </c>
      <c r="AF16" s="40">
        <v>8.2000000000000003E-2</v>
      </c>
      <c r="AG16" s="40">
        <v>8.2000000000000003E-2</v>
      </c>
      <c r="AH16" s="40">
        <v>8.2000000000000003E-2</v>
      </c>
      <c r="AI16" s="40">
        <v>8.2000000000000003E-2</v>
      </c>
      <c r="AJ16" s="36" t="s">
        <v>91</v>
      </c>
      <c r="AK16" s="38" t="s">
        <v>88</v>
      </c>
    </row>
    <row r="17" spans="1:37" x14ac:dyDescent="0.25">
      <c r="A17" s="33" t="str">
        <f>A16</f>
        <v>default</v>
      </c>
      <c r="B17" s="34" t="s">
        <v>13</v>
      </c>
      <c r="C17" s="36" t="s">
        <v>51</v>
      </c>
      <c r="D17" s="39">
        <v>8.2000000000000003E-2</v>
      </c>
      <c r="E17" s="39">
        <v>8.2000000000000003E-2</v>
      </c>
      <c r="F17" s="39">
        <v>8.2000000000000003E-2</v>
      </c>
      <c r="G17" s="39">
        <v>8.2000000000000003E-2</v>
      </c>
      <c r="H17" s="39">
        <v>8.2000000000000003E-2</v>
      </c>
      <c r="I17" s="39">
        <v>8.2000000000000003E-2</v>
      </c>
      <c r="J17" s="40">
        <v>8.2000000000000003E-2</v>
      </c>
      <c r="K17" s="40">
        <v>8.2000000000000003E-2</v>
      </c>
      <c r="L17" s="40">
        <v>8.2000000000000003E-2</v>
      </c>
      <c r="M17" s="40">
        <v>8.2000000000000003E-2</v>
      </c>
      <c r="N17" s="40">
        <v>8.2000000000000003E-2</v>
      </c>
      <c r="O17" s="40">
        <v>8.2000000000000003E-2</v>
      </c>
      <c r="P17" s="40">
        <v>8.2000000000000003E-2</v>
      </c>
      <c r="Q17" s="40">
        <v>8.2000000000000003E-2</v>
      </c>
      <c r="R17" s="40">
        <v>8.2000000000000003E-2</v>
      </c>
      <c r="S17" s="40">
        <v>8.2000000000000003E-2</v>
      </c>
      <c r="T17" s="40">
        <v>8.2000000000000003E-2</v>
      </c>
      <c r="U17" s="40">
        <v>8.2000000000000003E-2</v>
      </c>
      <c r="V17" s="40">
        <v>8.2000000000000003E-2</v>
      </c>
      <c r="W17" s="40">
        <v>8.2000000000000003E-2</v>
      </c>
      <c r="X17" s="40">
        <v>8.2000000000000003E-2</v>
      </c>
      <c r="Y17" s="40">
        <v>8.2000000000000003E-2</v>
      </c>
      <c r="Z17" s="40">
        <v>8.2000000000000003E-2</v>
      </c>
      <c r="AA17" s="40">
        <v>8.2000000000000003E-2</v>
      </c>
      <c r="AB17" s="40">
        <v>8.2000000000000003E-2</v>
      </c>
      <c r="AC17" s="40">
        <v>8.2000000000000003E-2</v>
      </c>
      <c r="AD17" s="40">
        <v>8.2000000000000003E-2</v>
      </c>
      <c r="AE17" s="40">
        <v>8.2000000000000003E-2</v>
      </c>
      <c r="AF17" s="40">
        <v>8.2000000000000003E-2</v>
      </c>
      <c r="AG17" s="40">
        <v>8.2000000000000003E-2</v>
      </c>
      <c r="AH17" s="40">
        <v>8.2000000000000003E-2</v>
      </c>
      <c r="AI17" s="40">
        <v>8.2000000000000003E-2</v>
      </c>
      <c r="AJ17" s="36" t="s">
        <v>91</v>
      </c>
      <c r="AK17" s="38" t="s">
        <v>88</v>
      </c>
    </row>
    <row r="18" spans="1:37" x14ac:dyDescent="0.25">
      <c r="A18" s="33" t="str">
        <f>A17</f>
        <v>default</v>
      </c>
      <c r="B18" s="34" t="s">
        <v>55</v>
      </c>
      <c r="C18" s="36" t="s">
        <v>38</v>
      </c>
      <c r="D18" s="41">
        <v>14.132</v>
      </c>
      <c r="E18" s="41">
        <v>14.132</v>
      </c>
      <c r="F18" s="41">
        <v>14.132</v>
      </c>
      <c r="G18" s="41">
        <v>14.132</v>
      </c>
      <c r="H18" s="41">
        <v>14.132</v>
      </c>
      <c r="I18" s="41">
        <v>14.132</v>
      </c>
      <c r="J18" s="36">
        <v>14.132</v>
      </c>
      <c r="K18" s="36">
        <v>14.132</v>
      </c>
      <c r="L18" s="36">
        <v>14.132</v>
      </c>
      <c r="M18" s="36">
        <v>14.132</v>
      </c>
      <c r="N18" s="36">
        <v>14.132</v>
      </c>
      <c r="O18" s="36">
        <v>14.132</v>
      </c>
      <c r="P18" s="36">
        <v>14.132</v>
      </c>
      <c r="Q18" s="36">
        <v>14.132</v>
      </c>
      <c r="R18" s="36">
        <v>14.132</v>
      </c>
      <c r="S18" s="36">
        <v>14.132</v>
      </c>
      <c r="T18" s="36">
        <v>14.132</v>
      </c>
      <c r="U18" s="36">
        <v>14.132</v>
      </c>
      <c r="V18" s="36">
        <v>14.132</v>
      </c>
      <c r="W18" s="36">
        <v>14.132</v>
      </c>
      <c r="X18" s="36">
        <v>14.132</v>
      </c>
      <c r="Y18" s="36">
        <v>14.132</v>
      </c>
      <c r="Z18" s="36">
        <v>14.132</v>
      </c>
      <c r="AA18" s="36">
        <v>14.132</v>
      </c>
      <c r="AB18" s="36">
        <v>14.132</v>
      </c>
      <c r="AC18" s="36">
        <v>14.132</v>
      </c>
      <c r="AD18" s="36">
        <v>14.132</v>
      </c>
      <c r="AE18" s="36">
        <v>14.132</v>
      </c>
      <c r="AF18" s="36">
        <v>14.132</v>
      </c>
      <c r="AG18" s="36">
        <v>14.132</v>
      </c>
      <c r="AH18" s="36">
        <v>14.132</v>
      </c>
      <c r="AI18" s="36">
        <v>14.132</v>
      </c>
      <c r="AJ18" s="36" t="s">
        <v>92</v>
      </c>
      <c r="AK18" s="38" t="s">
        <v>88</v>
      </c>
    </row>
    <row r="19" spans="1:37" x14ac:dyDescent="0.25">
      <c r="A19" s="33" t="str">
        <f t="shared" ref="A19:A26" si="5">A18</f>
        <v>default</v>
      </c>
      <c r="B19" s="34" t="s">
        <v>56</v>
      </c>
      <c r="C19" s="36" t="s">
        <v>38</v>
      </c>
      <c r="D19" s="41">
        <v>12.302</v>
      </c>
      <c r="E19" s="41">
        <v>12.302</v>
      </c>
      <c r="F19" s="41">
        <v>12.302</v>
      </c>
      <c r="G19" s="41">
        <v>12.302</v>
      </c>
      <c r="H19" s="41">
        <v>12.302</v>
      </c>
      <c r="I19" s="41">
        <v>12.302</v>
      </c>
      <c r="J19" s="36">
        <v>12.302</v>
      </c>
      <c r="K19" s="36">
        <v>12.302</v>
      </c>
      <c r="L19" s="36">
        <v>12.302</v>
      </c>
      <c r="M19" s="36">
        <v>12.302</v>
      </c>
      <c r="N19" s="36">
        <v>12.302</v>
      </c>
      <c r="O19" s="36">
        <v>12.302</v>
      </c>
      <c r="P19" s="36">
        <v>12.302</v>
      </c>
      <c r="Q19" s="36">
        <v>12.302</v>
      </c>
      <c r="R19" s="36">
        <v>12.302</v>
      </c>
      <c r="S19" s="36">
        <v>12.302</v>
      </c>
      <c r="T19" s="36">
        <v>12.302</v>
      </c>
      <c r="U19" s="36">
        <v>12.302</v>
      </c>
      <c r="V19" s="36">
        <v>12.302</v>
      </c>
      <c r="W19" s="36">
        <v>12.302</v>
      </c>
      <c r="X19" s="36">
        <v>12.302</v>
      </c>
      <c r="Y19" s="36">
        <v>12.302</v>
      </c>
      <c r="Z19" s="36">
        <v>12.302</v>
      </c>
      <c r="AA19" s="36">
        <v>12.302</v>
      </c>
      <c r="AB19" s="36">
        <v>12.302</v>
      </c>
      <c r="AC19" s="36">
        <v>12.302</v>
      </c>
      <c r="AD19" s="36">
        <v>12.302</v>
      </c>
      <c r="AE19" s="36">
        <v>12.302</v>
      </c>
      <c r="AF19" s="36">
        <v>12.302</v>
      </c>
      <c r="AG19" s="36">
        <v>12.302</v>
      </c>
      <c r="AH19" s="36">
        <v>12.302</v>
      </c>
      <c r="AI19" s="36">
        <v>12.302</v>
      </c>
      <c r="AJ19" s="36" t="s">
        <v>92</v>
      </c>
      <c r="AK19" s="38" t="s">
        <v>88</v>
      </c>
    </row>
    <row r="20" spans="1:37" x14ac:dyDescent="0.25">
      <c r="A20" s="33" t="str">
        <f t="shared" si="5"/>
        <v>default</v>
      </c>
      <c r="B20" s="34" t="s">
        <v>57</v>
      </c>
      <c r="C20" s="36" t="s">
        <v>38</v>
      </c>
      <c r="D20" s="41">
        <v>11.999000000000001</v>
      </c>
      <c r="E20" s="41">
        <v>11.999000000000001</v>
      </c>
      <c r="F20" s="41">
        <v>11.999000000000001</v>
      </c>
      <c r="G20" s="41">
        <v>11.999000000000001</v>
      </c>
      <c r="H20" s="41">
        <v>11.999000000000001</v>
      </c>
      <c r="I20" s="41">
        <v>11.999000000000001</v>
      </c>
      <c r="J20" s="36">
        <v>11.999000000000001</v>
      </c>
      <c r="K20" s="36">
        <v>11.999000000000001</v>
      </c>
      <c r="L20" s="36">
        <v>11.999000000000001</v>
      </c>
      <c r="M20" s="36">
        <v>11.999000000000001</v>
      </c>
      <c r="N20" s="36">
        <v>11.999000000000001</v>
      </c>
      <c r="O20" s="36">
        <v>11.999000000000001</v>
      </c>
      <c r="P20" s="36">
        <v>11.999000000000001</v>
      </c>
      <c r="Q20" s="36">
        <v>11.999000000000001</v>
      </c>
      <c r="R20" s="36">
        <v>11.999000000000001</v>
      </c>
      <c r="S20" s="36">
        <v>11.999000000000001</v>
      </c>
      <c r="T20" s="36">
        <v>11.999000000000001</v>
      </c>
      <c r="U20" s="36">
        <v>11.999000000000001</v>
      </c>
      <c r="V20" s="36">
        <v>11.999000000000001</v>
      </c>
      <c r="W20" s="36">
        <v>11.999000000000001</v>
      </c>
      <c r="X20" s="36">
        <v>11.999000000000001</v>
      </c>
      <c r="Y20" s="36">
        <v>11.999000000000001</v>
      </c>
      <c r="Z20" s="36">
        <v>11.999000000000001</v>
      </c>
      <c r="AA20" s="36">
        <v>11.999000000000001</v>
      </c>
      <c r="AB20" s="36">
        <v>11.999000000000001</v>
      </c>
      <c r="AC20" s="36">
        <v>11.999000000000001</v>
      </c>
      <c r="AD20" s="36">
        <v>11.999000000000001</v>
      </c>
      <c r="AE20" s="36">
        <v>11.999000000000001</v>
      </c>
      <c r="AF20" s="36">
        <v>11.999000000000001</v>
      </c>
      <c r="AG20" s="36">
        <v>11.999000000000001</v>
      </c>
      <c r="AH20" s="36">
        <v>11.999000000000001</v>
      </c>
      <c r="AI20" s="36">
        <v>11.999000000000001</v>
      </c>
      <c r="AJ20" s="36" t="s">
        <v>92</v>
      </c>
      <c r="AK20" s="38" t="s">
        <v>88</v>
      </c>
    </row>
    <row r="21" spans="1:37" x14ac:dyDescent="0.25">
      <c r="A21" s="33" t="str">
        <f t="shared" si="5"/>
        <v>default</v>
      </c>
      <c r="B21" s="34" t="s">
        <v>58</v>
      </c>
      <c r="C21" s="36" t="s">
        <v>38</v>
      </c>
      <c r="D21" s="41">
        <v>18.991</v>
      </c>
      <c r="E21" s="41">
        <v>18.991</v>
      </c>
      <c r="F21" s="41">
        <v>18.991</v>
      </c>
      <c r="G21" s="41">
        <v>18.991</v>
      </c>
      <c r="H21" s="41">
        <v>18.991</v>
      </c>
      <c r="I21" s="41">
        <v>18.991</v>
      </c>
      <c r="J21" s="36">
        <v>18.991</v>
      </c>
      <c r="K21" s="36">
        <v>18.991</v>
      </c>
      <c r="L21" s="36">
        <v>18.991</v>
      </c>
      <c r="M21" s="36">
        <v>18.991</v>
      </c>
      <c r="N21" s="36">
        <v>18.991</v>
      </c>
      <c r="O21" s="36">
        <v>18.991</v>
      </c>
      <c r="P21" s="36">
        <v>18.991</v>
      </c>
      <c r="Q21" s="36">
        <v>18.991</v>
      </c>
      <c r="R21" s="36">
        <v>18.991</v>
      </c>
      <c r="S21" s="36">
        <v>18.991</v>
      </c>
      <c r="T21" s="36">
        <v>18.991</v>
      </c>
      <c r="U21" s="36">
        <v>18.991</v>
      </c>
      <c r="V21" s="36">
        <v>18.991</v>
      </c>
      <c r="W21" s="36">
        <v>18.991</v>
      </c>
      <c r="X21" s="36">
        <v>18.991</v>
      </c>
      <c r="Y21" s="36">
        <v>18.991</v>
      </c>
      <c r="Z21" s="36">
        <v>18.991</v>
      </c>
      <c r="AA21" s="36">
        <v>18.991</v>
      </c>
      <c r="AB21" s="36">
        <v>18.991</v>
      </c>
      <c r="AC21" s="36">
        <v>18.991</v>
      </c>
      <c r="AD21" s="36">
        <v>18.991</v>
      </c>
      <c r="AE21" s="36">
        <v>18.991</v>
      </c>
      <c r="AF21" s="36">
        <v>18.991</v>
      </c>
      <c r="AG21" s="36">
        <v>18.991</v>
      </c>
      <c r="AH21" s="36">
        <v>18.991</v>
      </c>
      <c r="AI21" s="36">
        <v>18.991</v>
      </c>
      <c r="AJ21" s="36" t="s">
        <v>92</v>
      </c>
      <c r="AK21" s="38" t="s">
        <v>88</v>
      </c>
    </row>
    <row r="22" spans="1:37" x14ac:dyDescent="0.25">
      <c r="A22" s="33" t="str">
        <f t="shared" si="5"/>
        <v>default</v>
      </c>
      <c r="B22" s="34" t="s">
        <v>14</v>
      </c>
      <c r="C22" s="36" t="s">
        <v>38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 t="s">
        <v>92</v>
      </c>
      <c r="AK22" s="38" t="s">
        <v>88</v>
      </c>
    </row>
    <row r="23" spans="1:37" x14ac:dyDescent="0.25">
      <c r="A23" s="33" t="str">
        <f t="shared" si="5"/>
        <v>default</v>
      </c>
      <c r="B23" s="34" t="s">
        <v>22</v>
      </c>
      <c r="C23" s="36" t="s">
        <v>38</v>
      </c>
      <c r="D23" s="41">
        <v>9.7759999999999998</v>
      </c>
      <c r="E23" s="41">
        <v>9.7759999999999998</v>
      </c>
      <c r="F23" s="41">
        <v>9.7759999999999998</v>
      </c>
      <c r="G23" s="41">
        <v>9.7759999999999998</v>
      </c>
      <c r="H23" s="41">
        <v>9.7759999999999998</v>
      </c>
      <c r="I23" s="41">
        <v>9.7759999999999998</v>
      </c>
      <c r="J23" s="36">
        <v>9.7759999999999998</v>
      </c>
      <c r="K23" s="36">
        <v>9.7759999999999998</v>
      </c>
      <c r="L23" s="36">
        <v>9.7759999999999998</v>
      </c>
      <c r="M23" s="36">
        <v>9.7759999999999998</v>
      </c>
      <c r="N23" s="36">
        <v>9.7759999999999998</v>
      </c>
      <c r="O23" s="36">
        <v>9.7759999999999998</v>
      </c>
      <c r="P23" s="36">
        <v>9.7759999999999998</v>
      </c>
      <c r="Q23" s="36">
        <v>9.7759999999999998</v>
      </c>
      <c r="R23" s="36">
        <v>9.7759999999999998</v>
      </c>
      <c r="S23" s="36">
        <v>9.7759999999999998</v>
      </c>
      <c r="T23" s="36">
        <v>9.7759999999999998</v>
      </c>
      <c r="U23" s="36">
        <v>9.7759999999999998</v>
      </c>
      <c r="V23" s="36">
        <v>9.7759999999999998</v>
      </c>
      <c r="W23" s="36">
        <v>9.7759999999999998</v>
      </c>
      <c r="X23" s="36">
        <v>9.7759999999999998</v>
      </c>
      <c r="Y23" s="36">
        <v>9.7759999999999998</v>
      </c>
      <c r="Z23" s="36">
        <v>9.7759999999999998</v>
      </c>
      <c r="AA23" s="36">
        <v>9.7759999999999998</v>
      </c>
      <c r="AB23" s="36">
        <v>9.7759999999999998</v>
      </c>
      <c r="AC23" s="36">
        <v>9.7759999999999998</v>
      </c>
      <c r="AD23" s="36">
        <v>9.7759999999999998</v>
      </c>
      <c r="AE23" s="36">
        <v>9.7759999999999998</v>
      </c>
      <c r="AF23" s="36">
        <v>9.7759999999999998</v>
      </c>
      <c r="AG23" s="36">
        <v>9.7759999999999998</v>
      </c>
      <c r="AH23" s="36">
        <v>9.7759999999999998</v>
      </c>
      <c r="AI23" s="36">
        <v>9.7759999999999998</v>
      </c>
      <c r="AJ23" s="36" t="s">
        <v>92</v>
      </c>
      <c r="AK23" s="38" t="s">
        <v>88</v>
      </c>
    </row>
    <row r="24" spans="1:37" x14ac:dyDescent="0.25">
      <c r="A24" s="33" t="str">
        <f t="shared" si="5"/>
        <v>default</v>
      </c>
      <c r="B24" s="34" t="s">
        <v>23</v>
      </c>
      <c r="C24" s="36" t="s">
        <v>38</v>
      </c>
      <c r="D24" s="41">
        <v>11.25</v>
      </c>
      <c r="E24" s="41">
        <v>11.25</v>
      </c>
      <c r="F24" s="41">
        <v>11.25</v>
      </c>
      <c r="G24" s="41">
        <v>11.25</v>
      </c>
      <c r="H24" s="41">
        <v>11.25</v>
      </c>
      <c r="I24" s="41">
        <v>11.25</v>
      </c>
      <c r="J24" s="36">
        <v>11.25</v>
      </c>
      <c r="K24" s="36">
        <v>11.25</v>
      </c>
      <c r="L24" s="36">
        <v>11.25</v>
      </c>
      <c r="M24" s="36">
        <v>11.25</v>
      </c>
      <c r="N24" s="36">
        <v>11.25</v>
      </c>
      <c r="O24" s="36">
        <v>11.25</v>
      </c>
      <c r="P24" s="36">
        <v>11.25</v>
      </c>
      <c r="Q24" s="36">
        <v>11.25</v>
      </c>
      <c r="R24" s="36">
        <v>11.25</v>
      </c>
      <c r="S24" s="36">
        <v>11.25</v>
      </c>
      <c r="T24" s="36">
        <v>11.25</v>
      </c>
      <c r="U24" s="36">
        <v>11.25</v>
      </c>
      <c r="V24" s="36">
        <v>11.25</v>
      </c>
      <c r="W24" s="36">
        <v>11.25</v>
      </c>
      <c r="X24" s="36">
        <v>11.25</v>
      </c>
      <c r="Y24" s="36">
        <v>11.25</v>
      </c>
      <c r="Z24" s="36">
        <v>11.25</v>
      </c>
      <c r="AA24" s="36">
        <v>11.25</v>
      </c>
      <c r="AB24" s="36">
        <v>11.25</v>
      </c>
      <c r="AC24" s="36">
        <v>11.25</v>
      </c>
      <c r="AD24" s="36">
        <v>11.25</v>
      </c>
      <c r="AE24" s="36">
        <v>11.25</v>
      </c>
      <c r="AF24" s="36">
        <v>11.25</v>
      </c>
      <c r="AG24" s="36">
        <v>11.25</v>
      </c>
      <c r="AH24" s="36">
        <v>11.25</v>
      </c>
      <c r="AI24" s="36">
        <v>11.25</v>
      </c>
      <c r="AJ24" s="36" t="s">
        <v>92</v>
      </c>
      <c r="AK24" s="38" t="s">
        <v>88</v>
      </c>
    </row>
    <row r="25" spans="1:37" x14ac:dyDescent="0.25">
      <c r="A25" s="33" t="str">
        <f t="shared" si="5"/>
        <v>default</v>
      </c>
      <c r="B25" s="34" t="s">
        <v>20</v>
      </c>
      <c r="C25" s="36" t="s">
        <v>38</v>
      </c>
      <c r="D25" s="41">
        <v>9.4529999999999994</v>
      </c>
      <c r="E25" s="41">
        <v>9.4529999999999994</v>
      </c>
      <c r="F25" s="41">
        <v>9.4529999999999994</v>
      </c>
      <c r="G25" s="41">
        <v>9.4529999999999994</v>
      </c>
      <c r="H25" s="41">
        <v>9.4529999999999994</v>
      </c>
      <c r="I25" s="41">
        <v>9.4529999999999994</v>
      </c>
      <c r="J25" s="36">
        <v>9.4529999999999994</v>
      </c>
      <c r="K25" s="36">
        <v>9.4529999999999994</v>
      </c>
      <c r="L25" s="36">
        <v>9.4529999999999994</v>
      </c>
      <c r="M25" s="36">
        <v>9.4529999999999994</v>
      </c>
      <c r="N25" s="36">
        <v>9.4529999999999994</v>
      </c>
      <c r="O25" s="36">
        <v>9.4529999999999994</v>
      </c>
      <c r="P25" s="36">
        <v>9.4529999999999994</v>
      </c>
      <c r="Q25" s="36">
        <v>9.4529999999999994</v>
      </c>
      <c r="R25" s="36">
        <v>9.4529999999999994</v>
      </c>
      <c r="S25" s="36">
        <v>9.4529999999999994</v>
      </c>
      <c r="T25" s="36">
        <v>9.4529999999999994</v>
      </c>
      <c r="U25" s="36">
        <v>9.4529999999999994</v>
      </c>
      <c r="V25" s="36">
        <v>9.4529999999999994</v>
      </c>
      <c r="W25" s="36">
        <v>9.4529999999999994</v>
      </c>
      <c r="X25" s="36">
        <v>9.4529999999999994</v>
      </c>
      <c r="Y25" s="36">
        <v>9.4529999999999994</v>
      </c>
      <c r="Z25" s="36">
        <v>9.4529999999999994</v>
      </c>
      <c r="AA25" s="36">
        <v>9.4529999999999994</v>
      </c>
      <c r="AB25" s="36">
        <v>9.4529999999999994</v>
      </c>
      <c r="AC25" s="36">
        <v>9.4529999999999994</v>
      </c>
      <c r="AD25" s="36">
        <v>9.4529999999999994</v>
      </c>
      <c r="AE25" s="36">
        <v>9.4529999999999994</v>
      </c>
      <c r="AF25" s="36">
        <v>9.4529999999999994</v>
      </c>
      <c r="AG25" s="36">
        <v>9.4529999999999994</v>
      </c>
      <c r="AH25" s="36">
        <v>9.4529999999999994</v>
      </c>
      <c r="AI25" s="36">
        <v>9.4529999999999994</v>
      </c>
      <c r="AJ25" s="36" t="s">
        <v>92</v>
      </c>
      <c r="AK25" s="38" t="s">
        <v>88</v>
      </c>
    </row>
    <row r="26" spans="1:37" x14ac:dyDescent="0.25">
      <c r="A26" s="33" t="str">
        <f t="shared" si="5"/>
        <v>default</v>
      </c>
      <c r="B26" s="34" t="s">
        <v>21</v>
      </c>
      <c r="C26" s="36" t="s">
        <v>38</v>
      </c>
      <c r="D26" s="41">
        <f t="shared" ref="D26:AJ26" si="6">D25</f>
        <v>9.4529999999999994</v>
      </c>
      <c r="E26" s="41">
        <f t="shared" si="6"/>
        <v>9.4529999999999994</v>
      </c>
      <c r="F26" s="41">
        <f t="shared" si="6"/>
        <v>9.4529999999999994</v>
      </c>
      <c r="G26" s="41">
        <f t="shared" si="6"/>
        <v>9.4529999999999994</v>
      </c>
      <c r="H26" s="41">
        <f t="shared" si="6"/>
        <v>9.4529999999999994</v>
      </c>
      <c r="I26" s="41">
        <f t="shared" si="6"/>
        <v>9.4529999999999994</v>
      </c>
      <c r="J26" s="41">
        <f t="shared" si="6"/>
        <v>9.4529999999999994</v>
      </c>
      <c r="K26" s="41">
        <f t="shared" si="6"/>
        <v>9.4529999999999994</v>
      </c>
      <c r="L26" s="41">
        <f t="shared" si="6"/>
        <v>9.4529999999999994</v>
      </c>
      <c r="M26" s="41">
        <f t="shared" si="6"/>
        <v>9.4529999999999994</v>
      </c>
      <c r="N26" s="41">
        <f t="shared" si="6"/>
        <v>9.4529999999999994</v>
      </c>
      <c r="O26" s="41">
        <f t="shared" si="6"/>
        <v>9.4529999999999994</v>
      </c>
      <c r="P26" s="41">
        <f t="shared" si="6"/>
        <v>9.4529999999999994</v>
      </c>
      <c r="Q26" s="41">
        <f t="shared" si="6"/>
        <v>9.4529999999999994</v>
      </c>
      <c r="R26" s="41">
        <f t="shared" si="6"/>
        <v>9.4529999999999994</v>
      </c>
      <c r="S26" s="41">
        <f t="shared" si="6"/>
        <v>9.4529999999999994</v>
      </c>
      <c r="T26" s="41">
        <f t="shared" si="6"/>
        <v>9.4529999999999994</v>
      </c>
      <c r="U26" s="41">
        <f t="shared" si="6"/>
        <v>9.4529999999999994</v>
      </c>
      <c r="V26" s="41">
        <f t="shared" si="6"/>
        <v>9.4529999999999994</v>
      </c>
      <c r="W26" s="41">
        <f t="shared" si="6"/>
        <v>9.4529999999999994</v>
      </c>
      <c r="X26" s="41">
        <f t="shared" si="6"/>
        <v>9.4529999999999994</v>
      </c>
      <c r="Y26" s="41">
        <f t="shared" si="6"/>
        <v>9.4529999999999994</v>
      </c>
      <c r="Z26" s="41">
        <f t="shared" si="6"/>
        <v>9.4529999999999994</v>
      </c>
      <c r="AA26" s="41">
        <f t="shared" si="6"/>
        <v>9.4529999999999994</v>
      </c>
      <c r="AB26" s="41">
        <f t="shared" si="6"/>
        <v>9.4529999999999994</v>
      </c>
      <c r="AC26" s="41">
        <f t="shared" si="6"/>
        <v>9.4529999999999994</v>
      </c>
      <c r="AD26" s="41">
        <f t="shared" si="6"/>
        <v>9.4529999999999994</v>
      </c>
      <c r="AE26" s="41">
        <f t="shared" si="6"/>
        <v>9.4529999999999994</v>
      </c>
      <c r="AF26" s="41">
        <f t="shared" si="6"/>
        <v>9.4529999999999994</v>
      </c>
      <c r="AG26" s="41">
        <f t="shared" si="6"/>
        <v>9.4529999999999994</v>
      </c>
      <c r="AH26" s="41">
        <f t="shared" si="6"/>
        <v>9.4529999999999994</v>
      </c>
      <c r="AI26" s="41">
        <f t="shared" si="6"/>
        <v>9.4529999999999994</v>
      </c>
      <c r="AJ26" s="41" t="str">
        <f t="shared" si="6"/>
        <v>GJ/MWh</v>
      </c>
      <c r="AK26" s="38"/>
    </row>
    <row r="27" spans="1:37" x14ac:dyDescent="0.25">
      <c r="A27" s="33" t="str">
        <f>A25</f>
        <v>default</v>
      </c>
      <c r="B27" s="34" t="s">
        <v>16</v>
      </c>
      <c r="C27" s="36" t="s">
        <v>38</v>
      </c>
      <c r="D27" s="41">
        <v>4.4530000000000003</v>
      </c>
      <c r="E27" s="41">
        <v>5.4530000000000003</v>
      </c>
      <c r="F27" s="41">
        <v>6.4530000000000003</v>
      </c>
      <c r="G27" s="41">
        <v>7.4530000000000003</v>
      </c>
      <c r="H27" s="41">
        <v>8.4529999999999994</v>
      </c>
      <c r="I27" s="41">
        <v>9.4529999999999994</v>
      </c>
      <c r="J27" s="36">
        <v>9.4529999999999994</v>
      </c>
      <c r="K27" s="36">
        <v>9.4529999999999994</v>
      </c>
      <c r="L27" s="36">
        <v>9.4529999999999994</v>
      </c>
      <c r="M27" s="36">
        <v>9.4529999999999994</v>
      </c>
      <c r="N27" s="36">
        <v>9.4529999999999994</v>
      </c>
      <c r="O27" s="36">
        <v>9.4529999999999994</v>
      </c>
      <c r="P27" s="36">
        <v>9.4529999999999994</v>
      </c>
      <c r="Q27" s="36">
        <v>9.4529999999999994</v>
      </c>
      <c r="R27" s="36">
        <v>9.4529999999999994</v>
      </c>
      <c r="S27" s="36">
        <v>9.4529999999999994</v>
      </c>
      <c r="T27" s="36">
        <v>9.4529999999999994</v>
      </c>
      <c r="U27" s="36">
        <v>9.4529999999999994</v>
      </c>
      <c r="V27" s="36">
        <v>9.4529999999999994</v>
      </c>
      <c r="W27" s="36">
        <v>9.4529999999999994</v>
      </c>
      <c r="X27" s="36">
        <v>9.4529999999999994</v>
      </c>
      <c r="Y27" s="36">
        <v>9.4529999999999994</v>
      </c>
      <c r="Z27" s="36">
        <v>9.4529999999999994</v>
      </c>
      <c r="AA27" s="36">
        <v>9.4529999999999994</v>
      </c>
      <c r="AB27" s="36">
        <v>9.4529999999999994</v>
      </c>
      <c r="AC27" s="36">
        <v>9.4529999999999994</v>
      </c>
      <c r="AD27" s="36">
        <v>9.4529999999999994</v>
      </c>
      <c r="AE27" s="36">
        <v>9.4529999999999994</v>
      </c>
      <c r="AF27" s="36">
        <v>9.4529999999999994</v>
      </c>
      <c r="AG27" s="36">
        <v>9.4529999999999994</v>
      </c>
      <c r="AH27" s="36">
        <v>9.4529999999999994</v>
      </c>
      <c r="AI27" s="36">
        <v>9.4529999999999994</v>
      </c>
      <c r="AJ27" s="36" t="s">
        <v>92</v>
      </c>
      <c r="AK27" s="38" t="s">
        <v>88</v>
      </c>
    </row>
    <row r="28" spans="1:37" x14ac:dyDescent="0.25">
      <c r="A28" s="33" t="str">
        <f>A26</f>
        <v>default</v>
      </c>
      <c r="B28" s="34" t="s">
        <v>17</v>
      </c>
      <c r="C28" s="36" t="s">
        <v>38</v>
      </c>
      <c r="D28" s="41">
        <f t="shared" ref="D28:S30" si="7">D27</f>
        <v>4.4530000000000003</v>
      </c>
      <c r="E28" s="41">
        <f t="shared" si="7"/>
        <v>5.4530000000000003</v>
      </c>
      <c r="F28" s="41">
        <f t="shared" si="7"/>
        <v>6.4530000000000003</v>
      </c>
      <c r="G28" s="41">
        <f t="shared" si="7"/>
        <v>7.4530000000000003</v>
      </c>
      <c r="H28" s="41">
        <f t="shared" si="7"/>
        <v>8.4529999999999994</v>
      </c>
      <c r="I28" s="41">
        <f t="shared" si="7"/>
        <v>9.4529999999999994</v>
      </c>
      <c r="J28" s="41">
        <f t="shared" si="7"/>
        <v>9.4529999999999994</v>
      </c>
      <c r="K28" s="41">
        <f t="shared" si="7"/>
        <v>9.4529999999999994</v>
      </c>
      <c r="L28" s="41">
        <f t="shared" si="7"/>
        <v>9.4529999999999994</v>
      </c>
      <c r="M28" s="41">
        <f t="shared" si="7"/>
        <v>9.4529999999999994</v>
      </c>
      <c r="N28" s="41">
        <f t="shared" si="7"/>
        <v>9.4529999999999994</v>
      </c>
      <c r="O28" s="41">
        <f t="shared" si="7"/>
        <v>9.4529999999999994</v>
      </c>
      <c r="P28" s="41">
        <f t="shared" si="7"/>
        <v>9.4529999999999994</v>
      </c>
      <c r="Q28" s="41">
        <f t="shared" si="7"/>
        <v>9.4529999999999994</v>
      </c>
      <c r="R28" s="41">
        <f t="shared" si="7"/>
        <v>9.4529999999999994</v>
      </c>
      <c r="S28" s="41">
        <f t="shared" si="7"/>
        <v>9.4529999999999994</v>
      </c>
      <c r="T28" s="41">
        <f t="shared" ref="T28:AI30" si="8">T27</f>
        <v>9.4529999999999994</v>
      </c>
      <c r="U28" s="41">
        <f t="shared" si="8"/>
        <v>9.4529999999999994</v>
      </c>
      <c r="V28" s="41">
        <f t="shared" si="8"/>
        <v>9.4529999999999994</v>
      </c>
      <c r="W28" s="41">
        <f t="shared" si="8"/>
        <v>9.4529999999999994</v>
      </c>
      <c r="X28" s="41">
        <f t="shared" si="8"/>
        <v>9.4529999999999994</v>
      </c>
      <c r="Y28" s="41">
        <f t="shared" si="8"/>
        <v>9.4529999999999994</v>
      </c>
      <c r="Z28" s="41">
        <f t="shared" si="8"/>
        <v>9.4529999999999994</v>
      </c>
      <c r="AA28" s="41">
        <f t="shared" si="8"/>
        <v>9.4529999999999994</v>
      </c>
      <c r="AB28" s="41">
        <f t="shared" si="8"/>
        <v>9.4529999999999994</v>
      </c>
      <c r="AC28" s="41">
        <f t="shared" si="8"/>
        <v>9.4529999999999994</v>
      </c>
      <c r="AD28" s="41">
        <f t="shared" si="8"/>
        <v>9.4529999999999994</v>
      </c>
      <c r="AE28" s="41">
        <f t="shared" si="8"/>
        <v>9.4529999999999994</v>
      </c>
      <c r="AF28" s="41">
        <f t="shared" si="8"/>
        <v>9.4529999999999994</v>
      </c>
      <c r="AG28" s="41">
        <f t="shared" si="8"/>
        <v>9.4529999999999994</v>
      </c>
      <c r="AH28" s="41">
        <f t="shared" si="8"/>
        <v>9.4529999999999994</v>
      </c>
      <c r="AI28" s="41">
        <f t="shared" si="8"/>
        <v>9.4529999999999994</v>
      </c>
      <c r="AJ28" s="36" t="s">
        <v>92</v>
      </c>
      <c r="AK28" s="38"/>
    </row>
    <row r="29" spans="1:37" x14ac:dyDescent="0.25">
      <c r="A29" s="33" t="str">
        <f>A27</f>
        <v>default</v>
      </c>
      <c r="B29" s="34" t="s">
        <v>18</v>
      </c>
      <c r="C29" s="36" t="s">
        <v>38</v>
      </c>
      <c r="D29" s="41">
        <f t="shared" si="7"/>
        <v>4.4530000000000003</v>
      </c>
      <c r="E29" s="41">
        <f t="shared" si="7"/>
        <v>5.4530000000000003</v>
      </c>
      <c r="F29" s="41">
        <f t="shared" si="7"/>
        <v>6.4530000000000003</v>
      </c>
      <c r="G29" s="41">
        <f t="shared" si="7"/>
        <v>7.4530000000000003</v>
      </c>
      <c r="H29" s="41">
        <f t="shared" si="7"/>
        <v>8.4529999999999994</v>
      </c>
      <c r="I29" s="41">
        <f t="shared" si="7"/>
        <v>9.4529999999999994</v>
      </c>
      <c r="J29" s="41">
        <f t="shared" si="7"/>
        <v>9.4529999999999994</v>
      </c>
      <c r="K29" s="41">
        <f t="shared" si="7"/>
        <v>9.4529999999999994</v>
      </c>
      <c r="L29" s="41">
        <f t="shared" si="7"/>
        <v>9.4529999999999994</v>
      </c>
      <c r="M29" s="41">
        <f t="shared" si="7"/>
        <v>9.4529999999999994</v>
      </c>
      <c r="N29" s="41">
        <f t="shared" si="7"/>
        <v>9.4529999999999994</v>
      </c>
      <c r="O29" s="41">
        <f t="shared" si="7"/>
        <v>9.4529999999999994</v>
      </c>
      <c r="P29" s="41">
        <f t="shared" si="7"/>
        <v>9.4529999999999994</v>
      </c>
      <c r="Q29" s="41">
        <f t="shared" si="7"/>
        <v>9.4529999999999994</v>
      </c>
      <c r="R29" s="41">
        <f t="shared" si="7"/>
        <v>9.4529999999999994</v>
      </c>
      <c r="S29" s="41">
        <f t="shared" si="7"/>
        <v>9.4529999999999994</v>
      </c>
      <c r="T29" s="41">
        <f t="shared" si="8"/>
        <v>9.4529999999999994</v>
      </c>
      <c r="U29" s="41">
        <f t="shared" si="8"/>
        <v>9.4529999999999994</v>
      </c>
      <c r="V29" s="41">
        <f t="shared" si="8"/>
        <v>9.4529999999999994</v>
      </c>
      <c r="W29" s="41">
        <f t="shared" si="8"/>
        <v>9.4529999999999994</v>
      </c>
      <c r="X29" s="41">
        <f t="shared" si="8"/>
        <v>9.4529999999999994</v>
      </c>
      <c r="Y29" s="41">
        <f t="shared" si="8"/>
        <v>9.4529999999999994</v>
      </c>
      <c r="Z29" s="41">
        <f t="shared" si="8"/>
        <v>9.4529999999999994</v>
      </c>
      <c r="AA29" s="41">
        <f t="shared" si="8"/>
        <v>9.4529999999999994</v>
      </c>
      <c r="AB29" s="41">
        <f t="shared" si="8"/>
        <v>9.4529999999999994</v>
      </c>
      <c r="AC29" s="41">
        <f t="shared" si="8"/>
        <v>9.4529999999999994</v>
      </c>
      <c r="AD29" s="41">
        <f t="shared" si="8"/>
        <v>9.4529999999999994</v>
      </c>
      <c r="AE29" s="41">
        <f t="shared" si="8"/>
        <v>9.4529999999999994</v>
      </c>
      <c r="AF29" s="41">
        <f t="shared" si="8"/>
        <v>9.4529999999999994</v>
      </c>
      <c r="AG29" s="41">
        <f t="shared" si="8"/>
        <v>9.4529999999999994</v>
      </c>
      <c r="AH29" s="41">
        <f t="shared" si="8"/>
        <v>9.4529999999999994</v>
      </c>
      <c r="AI29" s="41">
        <f t="shared" si="8"/>
        <v>9.4529999999999994</v>
      </c>
      <c r="AJ29" s="36" t="s">
        <v>92</v>
      </c>
      <c r="AK29" s="38"/>
    </row>
    <row r="30" spans="1:37" x14ac:dyDescent="0.25">
      <c r="A30" s="33" t="str">
        <f>A28</f>
        <v>default</v>
      </c>
      <c r="B30" s="34" t="s">
        <v>19</v>
      </c>
      <c r="C30" s="36" t="s">
        <v>38</v>
      </c>
      <c r="D30" s="41">
        <f t="shared" si="7"/>
        <v>4.4530000000000003</v>
      </c>
      <c r="E30" s="41">
        <f t="shared" si="7"/>
        <v>5.4530000000000003</v>
      </c>
      <c r="F30" s="41">
        <f t="shared" si="7"/>
        <v>6.4530000000000003</v>
      </c>
      <c r="G30" s="41">
        <f t="shared" si="7"/>
        <v>7.4530000000000003</v>
      </c>
      <c r="H30" s="41">
        <f t="shared" si="7"/>
        <v>8.4529999999999994</v>
      </c>
      <c r="I30" s="41">
        <f t="shared" si="7"/>
        <v>9.4529999999999994</v>
      </c>
      <c r="J30" s="41">
        <f t="shared" si="7"/>
        <v>9.4529999999999994</v>
      </c>
      <c r="K30" s="41">
        <f t="shared" si="7"/>
        <v>9.4529999999999994</v>
      </c>
      <c r="L30" s="41">
        <f t="shared" si="7"/>
        <v>9.4529999999999994</v>
      </c>
      <c r="M30" s="41">
        <f t="shared" si="7"/>
        <v>9.4529999999999994</v>
      </c>
      <c r="N30" s="41">
        <f t="shared" si="7"/>
        <v>9.4529999999999994</v>
      </c>
      <c r="O30" s="41">
        <f t="shared" si="7"/>
        <v>9.4529999999999994</v>
      </c>
      <c r="P30" s="41">
        <f t="shared" si="7"/>
        <v>9.4529999999999994</v>
      </c>
      <c r="Q30" s="41">
        <f t="shared" si="7"/>
        <v>9.4529999999999994</v>
      </c>
      <c r="R30" s="41">
        <f t="shared" si="7"/>
        <v>9.4529999999999994</v>
      </c>
      <c r="S30" s="41">
        <f t="shared" si="7"/>
        <v>9.4529999999999994</v>
      </c>
      <c r="T30" s="41">
        <f t="shared" si="8"/>
        <v>9.4529999999999994</v>
      </c>
      <c r="U30" s="41">
        <f t="shared" si="8"/>
        <v>9.4529999999999994</v>
      </c>
      <c r="V30" s="41">
        <f t="shared" si="8"/>
        <v>9.4529999999999994</v>
      </c>
      <c r="W30" s="41">
        <f t="shared" si="8"/>
        <v>9.4529999999999994</v>
      </c>
      <c r="X30" s="41">
        <f t="shared" si="8"/>
        <v>9.4529999999999994</v>
      </c>
      <c r="Y30" s="41">
        <f t="shared" si="8"/>
        <v>9.4529999999999994</v>
      </c>
      <c r="Z30" s="41">
        <f t="shared" si="8"/>
        <v>9.4529999999999994</v>
      </c>
      <c r="AA30" s="41">
        <f t="shared" si="8"/>
        <v>9.4529999999999994</v>
      </c>
      <c r="AB30" s="41">
        <f t="shared" si="8"/>
        <v>9.4529999999999994</v>
      </c>
      <c r="AC30" s="41">
        <f t="shared" si="8"/>
        <v>9.4529999999999994</v>
      </c>
      <c r="AD30" s="41">
        <f t="shared" si="8"/>
        <v>9.4529999999999994</v>
      </c>
      <c r="AE30" s="41">
        <f t="shared" si="8"/>
        <v>9.4529999999999994</v>
      </c>
      <c r="AF30" s="41">
        <f t="shared" si="8"/>
        <v>9.4529999999999994</v>
      </c>
      <c r="AG30" s="41">
        <f t="shared" si="8"/>
        <v>9.4529999999999994</v>
      </c>
      <c r="AH30" s="41">
        <f t="shared" si="8"/>
        <v>9.4529999999999994</v>
      </c>
      <c r="AI30" s="41">
        <f t="shared" si="8"/>
        <v>9.4529999999999994</v>
      </c>
      <c r="AJ30" s="36" t="s">
        <v>92</v>
      </c>
      <c r="AK30" s="38"/>
    </row>
    <row r="31" spans="1:37" x14ac:dyDescent="0.25">
      <c r="A31" s="33" t="str">
        <f>A27</f>
        <v>default</v>
      </c>
      <c r="B31" s="34" t="s">
        <v>27</v>
      </c>
      <c r="C31" s="36" t="s">
        <v>39</v>
      </c>
      <c r="D31" s="42">
        <v>0.89</v>
      </c>
      <c r="E31" s="42">
        <v>0.89</v>
      </c>
      <c r="F31" s="42">
        <v>0.89</v>
      </c>
      <c r="G31" s="42">
        <v>0.89</v>
      </c>
      <c r="H31" s="42">
        <v>0.89</v>
      </c>
      <c r="I31" s="42">
        <v>0.89</v>
      </c>
      <c r="J31" s="43">
        <v>0.89</v>
      </c>
      <c r="K31" s="43">
        <v>0.89</v>
      </c>
      <c r="L31" s="43">
        <v>0.89</v>
      </c>
      <c r="M31" s="43">
        <v>0.89</v>
      </c>
      <c r="N31" s="43">
        <v>0.89</v>
      </c>
      <c r="O31" s="43">
        <v>0.89</v>
      </c>
      <c r="P31" s="43">
        <v>0.89</v>
      </c>
      <c r="Q31" s="43">
        <v>0.89</v>
      </c>
      <c r="R31" s="43">
        <v>0.89</v>
      </c>
      <c r="S31" s="43">
        <v>0.89</v>
      </c>
      <c r="T31" s="43">
        <v>0.89</v>
      </c>
      <c r="U31" s="43">
        <v>0.89</v>
      </c>
      <c r="V31" s="43">
        <v>0.89</v>
      </c>
      <c r="W31" s="43">
        <v>0.89</v>
      </c>
      <c r="X31" s="43">
        <v>0.89</v>
      </c>
      <c r="Y31" s="43">
        <v>0.89</v>
      </c>
      <c r="Z31" s="43">
        <v>0.89</v>
      </c>
      <c r="AA31" s="43">
        <v>0.89</v>
      </c>
      <c r="AB31" s="43">
        <v>0.89</v>
      </c>
      <c r="AC31" s="43">
        <v>0.89</v>
      </c>
      <c r="AD31" s="43">
        <v>0.89</v>
      </c>
      <c r="AE31" s="43">
        <v>0.89</v>
      </c>
      <c r="AF31" s="43">
        <v>0.89</v>
      </c>
      <c r="AG31" s="43">
        <v>0.89</v>
      </c>
      <c r="AH31" s="43">
        <v>0.89</v>
      </c>
      <c r="AI31" s="43">
        <v>0.89</v>
      </c>
      <c r="AJ31" s="36" t="s">
        <v>91</v>
      </c>
      <c r="AK31" s="38" t="s">
        <v>93</v>
      </c>
    </row>
    <row r="32" spans="1:37" x14ac:dyDescent="0.25">
      <c r="A32" s="33" t="str">
        <f>A31</f>
        <v>default</v>
      </c>
      <c r="B32" s="34" t="s">
        <v>28</v>
      </c>
      <c r="C32" s="36" t="s">
        <v>39</v>
      </c>
      <c r="D32" s="42">
        <v>0.89</v>
      </c>
      <c r="E32" s="42">
        <v>0.89</v>
      </c>
      <c r="F32" s="42">
        <v>0.89</v>
      </c>
      <c r="G32" s="42">
        <v>0.89</v>
      </c>
      <c r="H32" s="42">
        <v>0.89</v>
      </c>
      <c r="I32" s="42">
        <v>0.89</v>
      </c>
      <c r="J32" s="43">
        <v>0.89</v>
      </c>
      <c r="K32" s="43">
        <v>0.89</v>
      </c>
      <c r="L32" s="43">
        <v>0.89</v>
      </c>
      <c r="M32" s="43">
        <v>0.89</v>
      </c>
      <c r="N32" s="43">
        <v>0.89</v>
      </c>
      <c r="O32" s="43">
        <v>0.89</v>
      </c>
      <c r="P32" s="43">
        <v>0.89</v>
      </c>
      <c r="Q32" s="43">
        <v>0.89</v>
      </c>
      <c r="R32" s="43">
        <v>0.89</v>
      </c>
      <c r="S32" s="43">
        <v>0.89</v>
      </c>
      <c r="T32" s="43">
        <v>0.89</v>
      </c>
      <c r="U32" s="43">
        <v>0.89</v>
      </c>
      <c r="V32" s="43">
        <v>0.89</v>
      </c>
      <c r="W32" s="43">
        <v>0.89</v>
      </c>
      <c r="X32" s="43">
        <v>0.89</v>
      </c>
      <c r="Y32" s="43">
        <v>0.89</v>
      </c>
      <c r="Z32" s="43">
        <v>0.89</v>
      </c>
      <c r="AA32" s="43">
        <v>0.89</v>
      </c>
      <c r="AB32" s="43">
        <v>0.89</v>
      </c>
      <c r="AC32" s="43">
        <v>0.89</v>
      </c>
      <c r="AD32" s="43">
        <v>0.89</v>
      </c>
      <c r="AE32" s="43">
        <v>0.89</v>
      </c>
      <c r="AF32" s="43">
        <v>0.89</v>
      </c>
      <c r="AG32" s="43">
        <v>0.89</v>
      </c>
      <c r="AH32" s="43">
        <v>0.89</v>
      </c>
      <c r="AI32" s="43">
        <v>0.89</v>
      </c>
      <c r="AJ32" s="36" t="s">
        <v>91</v>
      </c>
      <c r="AK32" s="38" t="s">
        <v>93</v>
      </c>
    </row>
    <row r="33" spans="1:37" x14ac:dyDescent="0.25">
      <c r="A33" s="33" t="str">
        <f>A32</f>
        <v>default</v>
      </c>
      <c r="B33" s="34" t="s">
        <v>29</v>
      </c>
      <c r="C33" s="36" t="s">
        <v>39</v>
      </c>
      <c r="D33" s="42">
        <v>0.89</v>
      </c>
      <c r="E33" s="42">
        <v>0.89</v>
      </c>
      <c r="F33" s="42">
        <v>0.89</v>
      </c>
      <c r="G33" s="42">
        <v>0.89</v>
      </c>
      <c r="H33" s="42">
        <v>0.89</v>
      </c>
      <c r="I33" s="42">
        <v>0.89</v>
      </c>
      <c r="J33" s="43">
        <v>0.89</v>
      </c>
      <c r="K33" s="43">
        <v>0.89</v>
      </c>
      <c r="L33" s="43">
        <v>0.89</v>
      </c>
      <c r="M33" s="43">
        <v>0.89</v>
      </c>
      <c r="N33" s="43">
        <v>0.89</v>
      </c>
      <c r="O33" s="43">
        <v>0.89</v>
      </c>
      <c r="P33" s="43">
        <v>0.89</v>
      </c>
      <c r="Q33" s="43">
        <v>0.89</v>
      </c>
      <c r="R33" s="43">
        <v>0.89</v>
      </c>
      <c r="S33" s="43">
        <v>0.89</v>
      </c>
      <c r="T33" s="43">
        <v>0.89</v>
      </c>
      <c r="U33" s="43">
        <v>0.89</v>
      </c>
      <c r="V33" s="43">
        <v>0.89</v>
      </c>
      <c r="W33" s="43">
        <v>0.89</v>
      </c>
      <c r="X33" s="43">
        <v>0.89</v>
      </c>
      <c r="Y33" s="43">
        <v>0.89</v>
      </c>
      <c r="Z33" s="43">
        <v>0.89</v>
      </c>
      <c r="AA33" s="43">
        <v>0.89</v>
      </c>
      <c r="AB33" s="43">
        <v>0.89</v>
      </c>
      <c r="AC33" s="43">
        <v>0.89</v>
      </c>
      <c r="AD33" s="43">
        <v>0.89</v>
      </c>
      <c r="AE33" s="43">
        <v>0.89</v>
      </c>
      <c r="AF33" s="43">
        <v>0.89</v>
      </c>
      <c r="AG33" s="43">
        <v>0.89</v>
      </c>
      <c r="AH33" s="43">
        <v>0.89</v>
      </c>
      <c r="AI33" s="43">
        <v>0.89</v>
      </c>
      <c r="AJ33" s="36" t="s">
        <v>91</v>
      </c>
      <c r="AK33" s="38" t="s">
        <v>93</v>
      </c>
    </row>
    <row r="34" spans="1:37" x14ac:dyDescent="0.25">
      <c r="A34" s="33" t="str">
        <f>A31</f>
        <v>default</v>
      </c>
      <c r="B34" s="34" t="s">
        <v>55</v>
      </c>
      <c r="C34" s="36" t="s">
        <v>39</v>
      </c>
      <c r="D34" s="42">
        <v>0.25474101330314203</v>
      </c>
      <c r="E34" s="42">
        <v>0.25474101330314203</v>
      </c>
      <c r="F34" s="42">
        <v>0.25474101330314203</v>
      </c>
      <c r="G34" s="42">
        <v>0.25474101330314203</v>
      </c>
      <c r="H34" s="42">
        <v>0.25474101330314203</v>
      </c>
      <c r="I34" s="42">
        <v>0.25474101330314203</v>
      </c>
      <c r="J34" s="43">
        <v>0.25474101330314203</v>
      </c>
      <c r="K34" s="43">
        <v>0.25474101330314203</v>
      </c>
      <c r="L34" s="43">
        <v>0.25474101330314203</v>
      </c>
      <c r="M34" s="43">
        <v>0.25474101330314203</v>
      </c>
      <c r="N34" s="43">
        <v>0.25474101330314203</v>
      </c>
      <c r="O34" s="43">
        <v>0.25474101330314203</v>
      </c>
      <c r="P34" s="43">
        <v>0.25474101330314203</v>
      </c>
      <c r="Q34" s="43">
        <v>0.25474101330314203</v>
      </c>
      <c r="R34" s="43">
        <v>0.25474101330314203</v>
      </c>
      <c r="S34" s="43">
        <v>0.25474101330314203</v>
      </c>
      <c r="T34" s="43">
        <v>0.25474101330314203</v>
      </c>
      <c r="U34" s="43">
        <v>0.25474101330314203</v>
      </c>
      <c r="V34" s="43">
        <v>0.25474101330314203</v>
      </c>
      <c r="W34" s="43">
        <v>0.25474101330314203</v>
      </c>
      <c r="X34" s="43">
        <v>0.25474101330314203</v>
      </c>
      <c r="Y34" s="43">
        <v>0.25474101330314203</v>
      </c>
      <c r="Z34" s="43">
        <v>0.25474101330314203</v>
      </c>
      <c r="AA34" s="43">
        <v>0.25474101330314203</v>
      </c>
      <c r="AB34" s="43">
        <v>0.25474101330314203</v>
      </c>
      <c r="AC34" s="43">
        <v>0.25474101330314203</v>
      </c>
      <c r="AD34" s="43">
        <v>0.25474101330314203</v>
      </c>
      <c r="AE34" s="43">
        <v>0.25474101330314203</v>
      </c>
      <c r="AF34" s="43">
        <v>0.25474101330314203</v>
      </c>
      <c r="AG34" s="43">
        <v>0.25474101330314203</v>
      </c>
      <c r="AH34" s="43">
        <v>0.25474101330314203</v>
      </c>
      <c r="AI34" s="43">
        <v>0.25474101330314203</v>
      </c>
      <c r="AJ34" s="36" t="s">
        <v>91</v>
      </c>
      <c r="AK34" s="38" t="s">
        <v>93</v>
      </c>
    </row>
    <row r="35" spans="1:37" x14ac:dyDescent="0.25">
      <c r="A35" s="33" t="str">
        <f t="shared" ref="A35:A42" si="9">A34</f>
        <v>default</v>
      </c>
      <c r="B35" s="34" t="s">
        <v>56</v>
      </c>
      <c r="C35" s="36" t="s">
        <v>39</v>
      </c>
      <c r="D35" s="42">
        <v>0.29263534384652901</v>
      </c>
      <c r="E35" s="42">
        <v>0.29263534384652901</v>
      </c>
      <c r="F35" s="42">
        <v>0.29263534384652901</v>
      </c>
      <c r="G35" s="42">
        <v>0.29263534384652901</v>
      </c>
      <c r="H35" s="42">
        <v>0.29263534384652901</v>
      </c>
      <c r="I35" s="42">
        <v>0.29263534384652901</v>
      </c>
      <c r="J35" s="43">
        <v>0.29263534384652901</v>
      </c>
      <c r="K35" s="43">
        <v>0.29263534384652901</v>
      </c>
      <c r="L35" s="43">
        <v>0.29263534384652901</v>
      </c>
      <c r="M35" s="43">
        <v>0.29263534384652901</v>
      </c>
      <c r="N35" s="43">
        <v>0.29263534384652901</v>
      </c>
      <c r="O35" s="43">
        <v>0.29263534384652901</v>
      </c>
      <c r="P35" s="43">
        <v>0.29263534384652901</v>
      </c>
      <c r="Q35" s="43">
        <v>0.29263534384652901</v>
      </c>
      <c r="R35" s="43">
        <v>0.29263534384652901</v>
      </c>
      <c r="S35" s="43">
        <v>0.29263534384652901</v>
      </c>
      <c r="T35" s="43">
        <v>0.29263534384652901</v>
      </c>
      <c r="U35" s="43">
        <v>0.29263534384652901</v>
      </c>
      <c r="V35" s="43">
        <v>0.29263534384652901</v>
      </c>
      <c r="W35" s="43">
        <v>0.29263534384652901</v>
      </c>
      <c r="X35" s="43">
        <v>0.29263534384652901</v>
      </c>
      <c r="Y35" s="43">
        <v>0.29263534384652901</v>
      </c>
      <c r="Z35" s="43">
        <v>0.29263534384652901</v>
      </c>
      <c r="AA35" s="43">
        <v>0.29263534384652901</v>
      </c>
      <c r="AB35" s="43">
        <v>0.29263534384652901</v>
      </c>
      <c r="AC35" s="43">
        <v>0.29263534384652901</v>
      </c>
      <c r="AD35" s="43">
        <v>0.29263534384652901</v>
      </c>
      <c r="AE35" s="43">
        <v>0.29263534384652901</v>
      </c>
      <c r="AF35" s="43">
        <v>0.29263534384652901</v>
      </c>
      <c r="AG35" s="43">
        <v>0.29263534384652901</v>
      </c>
      <c r="AH35" s="43">
        <v>0.29263534384652901</v>
      </c>
      <c r="AI35" s="43">
        <v>0.29263534384652901</v>
      </c>
      <c r="AJ35" s="36" t="s">
        <v>91</v>
      </c>
      <c r="AK35" s="38" t="s">
        <v>93</v>
      </c>
    </row>
    <row r="36" spans="1:37" x14ac:dyDescent="0.25">
      <c r="A36" s="33" t="str">
        <f t="shared" si="9"/>
        <v>default</v>
      </c>
      <c r="B36" s="34" t="s">
        <v>57</v>
      </c>
      <c r="C36" s="36" t="s">
        <v>39</v>
      </c>
      <c r="D36" s="42">
        <v>0.30002500208350702</v>
      </c>
      <c r="E36" s="42">
        <v>0.30002500208350702</v>
      </c>
      <c r="F36" s="42">
        <v>0.30002500208350702</v>
      </c>
      <c r="G36" s="42">
        <v>0.30002500208350702</v>
      </c>
      <c r="H36" s="42">
        <v>0.30002500208350702</v>
      </c>
      <c r="I36" s="42">
        <v>0.30002500208350702</v>
      </c>
      <c r="J36" s="43">
        <v>0.30002500208350702</v>
      </c>
      <c r="K36" s="43">
        <v>0.30002500208350702</v>
      </c>
      <c r="L36" s="43">
        <v>0.30002500208350702</v>
      </c>
      <c r="M36" s="43">
        <v>0.30002500208350702</v>
      </c>
      <c r="N36" s="43">
        <v>0.30002500208350702</v>
      </c>
      <c r="O36" s="43">
        <v>0.30002500208350702</v>
      </c>
      <c r="P36" s="43">
        <v>0.30002500208350702</v>
      </c>
      <c r="Q36" s="43">
        <v>0.30002500208350702</v>
      </c>
      <c r="R36" s="43">
        <v>0.30002500208350702</v>
      </c>
      <c r="S36" s="43">
        <v>0.30002500208350702</v>
      </c>
      <c r="T36" s="43">
        <v>0.30002500208350702</v>
      </c>
      <c r="U36" s="43">
        <v>0.30002500208350702</v>
      </c>
      <c r="V36" s="43">
        <v>0.30002500208350702</v>
      </c>
      <c r="W36" s="43">
        <v>0.30002500208350702</v>
      </c>
      <c r="X36" s="43">
        <v>0.30002500208350702</v>
      </c>
      <c r="Y36" s="43">
        <v>0.30002500208350702</v>
      </c>
      <c r="Z36" s="43">
        <v>0.30002500208350702</v>
      </c>
      <c r="AA36" s="43">
        <v>0.30002500208350702</v>
      </c>
      <c r="AB36" s="43">
        <v>0.30002500208350702</v>
      </c>
      <c r="AC36" s="43">
        <v>0.30002500208350702</v>
      </c>
      <c r="AD36" s="43">
        <v>0.30002500208350702</v>
      </c>
      <c r="AE36" s="43">
        <v>0.30002500208350702</v>
      </c>
      <c r="AF36" s="43">
        <v>0.30002500208350702</v>
      </c>
      <c r="AG36" s="43">
        <v>0.30002500208350702</v>
      </c>
      <c r="AH36" s="43">
        <v>0.30002500208350702</v>
      </c>
      <c r="AI36" s="43">
        <v>0.30002500208350702</v>
      </c>
      <c r="AJ36" s="36" t="s">
        <v>91</v>
      </c>
      <c r="AK36" s="38" t="s">
        <v>93</v>
      </c>
    </row>
    <row r="37" spans="1:37" x14ac:dyDescent="0.25">
      <c r="A37" s="33" t="str">
        <f t="shared" si="9"/>
        <v>default</v>
      </c>
      <c r="B37" s="34" t="s">
        <v>58</v>
      </c>
      <c r="C37" s="36" t="s">
        <v>39</v>
      </c>
      <c r="D37" s="42">
        <v>0.189563477436681</v>
      </c>
      <c r="E37" s="42">
        <v>0.189563477436681</v>
      </c>
      <c r="F37" s="42">
        <v>0.189563477436681</v>
      </c>
      <c r="G37" s="42">
        <v>0.189563477436681</v>
      </c>
      <c r="H37" s="42">
        <v>0.189563477436681</v>
      </c>
      <c r="I37" s="42">
        <v>0.189563477436681</v>
      </c>
      <c r="J37" s="43">
        <v>0.189563477436681</v>
      </c>
      <c r="K37" s="43">
        <v>0.189563477436681</v>
      </c>
      <c r="L37" s="43">
        <v>0.189563477436681</v>
      </c>
      <c r="M37" s="43">
        <v>0.189563477436681</v>
      </c>
      <c r="N37" s="43">
        <v>0.189563477436681</v>
      </c>
      <c r="O37" s="43">
        <v>0.189563477436681</v>
      </c>
      <c r="P37" s="43">
        <v>0.189563477436681</v>
      </c>
      <c r="Q37" s="43">
        <v>0.189563477436681</v>
      </c>
      <c r="R37" s="43">
        <v>0.189563477436681</v>
      </c>
      <c r="S37" s="43">
        <v>0.189563477436681</v>
      </c>
      <c r="T37" s="43">
        <v>0.189563477436681</v>
      </c>
      <c r="U37" s="43">
        <v>0.189563477436681</v>
      </c>
      <c r="V37" s="43">
        <v>0.189563477436681</v>
      </c>
      <c r="W37" s="43">
        <v>0.189563477436681</v>
      </c>
      <c r="X37" s="43">
        <v>0.189563477436681</v>
      </c>
      <c r="Y37" s="43">
        <v>0.189563477436681</v>
      </c>
      <c r="Z37" s="43">
        <v>0.189563477436681</v>
      </c>
      <c r="AA37" s="43">
        <v>0.189563477436681</v>
      </c>
      <c r="AB37" s="43">
        <v>0.189563477436681</v>
      </c>
      <c r="AC37" s="43">
        <v>0.189563477436681</v>
      </c>
      <c r="AD37" s="43">
        <v>0.189563477436681</v>
      </c>
      <c r="AE37" s="43">
        <v>0.189563477436681</v>
      </c>
      <c r="AF37" s="43">
        <v>0.189563477436681</v>
      </c>
      <c r="AG37" s="43">
        <v>0.189563477436681</v>
      </c>
      <c r="AH37" s="43">
        <v>0.189563477436681</v>
      </c>
      <c r="AI37" s="43">
        <v>0.189563477436681</v>
      </c>
      <c r="AJ37" s="36" t="s">
        <v>91</v>
      </c>
      <c r="AK37" s="38" t="s">
        <v>93</v>
      </c>
    </row>
    <row r="38" spans="1:37" x14ac:dyDescent="0.25">
      <c r="A38" s="33" t="str">
        <f t="shared" si="9"/>
        <v>default</v>
      </c>
      <c r="B38" s="34" t="s">
        <v>14</v>
      </c>
      <c r="C38" s="36" t="s">
        <v>39</v>
      </c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3">
        <v>1</v>
      </c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v>1</v>
      </c>
      <c r="T38" s="43">
        <v>1</v>
      </c>
      <c r="U38" s="43">
        <v>1</v>
      </c>
      <c r="V38" s="43">
        <v>1</v>
      </c>
      <c r="W38" s="43">
        <v>1</v>
      </c>
      <c r="X38" s="43">
        <v>1</v>
      </c>
      <c r="Y38" s="43">
        <v>1</v>
      </c>
      <c r="Z38" s="43">
        <v>1</v>
      </c>
      <c r="AA38" s="43">
        <v>1</v>
      </c>
      <c r="AB38" s="43">
        <v>1</v>
      </c>
      <c r="AC38" s="43">
        <v>1</v>
      </c>
      <c r="AD38" s="43">
        <v>1</v>
      </c>
      <c r="AE38" s="43">
        <v>1</v>
      </c>
      <c r="AF38" s="43">
        <v>1</v>
      </c>
      <c r="AG38" s="43">
        <v>1</v>
      </c>
      <c r="AH38" s="43">
        <v>1</v>
      </c>
      <c r="AI38" s="43">
        <v>1</v>
      </c>
      <c r="AJ38" s="36" t="s">
        <v>91</v>
      </c>
      <c r="AK38" s="38" t="s">
        <v>94</v>
      </c>
    </row>
    <row r="39" spans="1:37" x14ac:dyDescent="0.25">
      <c r="A39" s="33" t="str">
        <f t="shared" si="9"/>
        <v>default</v>
      </c>
      <c r="B39" s="34" t="s">
        <v>22</v>
      </c>
      <c r="C39" s="36" t="s">
        <v>39</v>
      </c>
      <c r="D39" s="42">
        <v>0.36824877250409199</v>
      </c>
      <c r="E39" s="42">
        <v>0.36824877250409199</v>
      </c>
      <c r="F39" s="42">
        <v>0.36824877250409199</v>
      </c>
      <c r="G39" s="42">
        <v>0.36824877250409199</v>
      </c>
      <c r="H39" s="42">
        <v>0.36824877250409199</v>
      </c>
      <c r="I39" s="42">
        <v>0.36824877250409199</v>
      </c>
      <c r="J39" s="43">
        <v>0.36824877250409199</v>
      </c>
      <c r="K39" s="43">
        <v>0.36824877250409199</v>
      </c>
      <c r="L39" s="43">
        <v>0.36824877250409199</v>
      </c>
      <c r="M39" s="43">
        <v>0.36824877250409199</v>
      </c>
      <c r="N39" s="43">
        <v>0.36824877250409199</v>
      </c>
      <c r="O39" s="43">
        <v>0.36824877250409199</v>
      </c>
      <c r="P39" s="43">
        <v>0.36824877250409199</v>
      </c>
      <c r="Q39" s="43">
        <v>0.36824877250409199</v>
      </c>
      <c r="R39" s="43">
        <v>0.36824877250409199</v>
      </c>
      <c r="S39" s="43">
        <v>0.36824877250409199</v>
      </c>
      <c r="T39" s="43">
        <v>0.36824877250409199</v>
      </c>
      <c r="U39" s="43">
        <v>0.36824877250409199</v>
      </c>
      <c r="V39" s="43">
        <v>0.36824877250409199</v>
      </c>
      <c r="W39" s="43">
        <v>0.36824877250409199</v>
      </c>
      <c r="X39" s="43">
        <v>0.36824877250409199</v>
      </c>
      <c r="Y39" s="43">
        <v>0.36824877250409199</v>
      </c>
      <c r="Z39" s="43">
        <v>0.36824877250409199</v>
      </c>
      <c r="AA39" s="43">
        <v>0.36824877250409199</v>
      </c>
      <c r="AB39" s="43">
        <v>0.36824877250409199</v>
      </c>
      <c r="AC39" s="43">
        <v>0.36824877250409199</v>
      </c>
      <c r="AD39" s="43">
        <v>0.36824877250409199</v>
      </c>
      <c r="AE39" s="43">
        <v>0.36824877250409199</v>
      </c>
      <c r="AF39" s="43">
        <v>0.36824877250409199</v>
      </c>
      <c r="AG39" s="43">
        <v>0.36824877250409199</v>
      </c>
      <c r="AH39" s="43">
        <v>0.36824877250409199</v>
      </c>
      <c r="AI39" s="43">
        <v>0.36824877250409199</v>
      </c>
      <c r="AJ39" s="36" t="s">
        <v>91</v>
      </c>
      <c r="AK39" s="38" t="s">
        <v>93</v>
      </c>
    </row>
    <row r="40" spans="1:37" x14ac:dyDescent="0.25">
      <c r="A40" s="33" t="str">
        <f t="shared" si="9"/>
        <v>default</v>
      </c>
      <c r="B40" s="34" t="s">
        <v>23</v>
      </c>
      <c r="C40" s="36" t="s">
        <v>39</v>
      </c>
      <c r="D40" s="42">
        <v>0.32</v>
      </c>
      <c r="E40" s="42">
        <v>0.32</v>
      </c>
      <c r="F40" s="42">
        <v>0.32</v>
      </c>
      <c r="G40" s="42">
        <v>0.32</v>
      </c>
      <c r="H40" s="42">
        <v>0.32</v>
      </c>
      <c r="I40" s="42">
        <v>0.32</v>
      </c>
      <c r="J40" s="43">
        <v>0.32</v>
      </c>
      <c r="K40" s="43">
        <v>0.32</v>
      </c>
      <c r="L40" s="43">
        <v>0.32</v>
      </c>
      <c r="M40" s="43">
        <v>0.32</v>
      </c>
      <c r="N40" s="43">
        <v>0.32</v>
      </c>
      <c r="O40" s="43">
        <v>0.32</v>
      </c>
      <c r="P40" s="43">
        <v>0.32</v>
      </c>
      <c r="Q40" s="43">
        <v>0.32</v>
      </c>
      <c r="R40" s="43">
        <v>0.32</v>
      </c>
      <c r="S40" s="43">
        <v>0.32</v>
      </c>
      <c r="T40" s="43">
        <v>0.32</v>
      </c>
      <c r="U40" s="43">
        <v>0.32</v>
      </c>
      <c r="V40" s="43">
        <v>0.32</v>
      </c>
      <c r="W40" s="43">
        <v>0.32</v>
      </c>
      <c r="X40" s="43">
        <v>0.32</v>
      </c>
      <c r="Y40" s="43">
        <v>0.32</v>
      </c>
      <c r="Z40" s="43">
        <v>0.32</v>
      </c>
      <c r="AA40" s="43">
        <v>0.32</v>
      </c>
      <c r="AB40" s="43">
        <v>0.32</v>
      </c>
      <c r="AC40" s="43">
        <v>0.32</v>
      </c>
      <c r="AD40" s="43">
        <v>0.32</v>
      </c>
      <c r="AE40" s="43">
        <v>0.32</v>
      </c>
      <c r="AF40" s="43">
        <v>0.32</v>
      </c>
      <c r="AG40" s="43">
        <v>0.32</v>
      </c>
      <c r="AH40" s="43">
        <v>0.32</v>
      </c>
      <c r="AI40" s="43">
        <v>0.32</v>
      </c>
      <c r="AJ40" s="36" t="s">
        <v>91</v>
      </c>
      <c r="AK40" s="38" t="s">
        <v>93</v>
      </c>
    </row>
    <row r="41" spans="1:37" x14ac:dyDescent="0.25">
      <c r="A41" s="33" t="str">
        <f t="shared" si="9"/>
        <v>default</v>
      </c>
      <c r="B41" s="34" t="s">
        <v>20</v>
      </c>
      <c r="C41" s="36" t="s">
        <v>39</v>
      </c>
      <c r="D41" s="42">
        <v>0.38083148206918399</v>
      </c>
      <c r="E41" s="42">
        <v>0.38083148206918399</v>
      </c>
      <c r="F41" s="42">
        <v>0.38083148206918399</v>
      </c>
      <c r="G41" s="42">
        <v>0.38083148206918399</v>
      </c>
      <c r="H41" s="42">
        <v>0.38083148206918399</v>
      </c>
      <c r="I41" s="42">
        <v>0.38083148206918399</v>
      </c>
      <c r="J41" s="43">
        <v>0.38083148206918399</v>
      </c>
      <c r="K41" s="43">
        <v>0.38083148206918399</v>
      </c>
      <c r="L41" s="43">
        <v>0.38083148206918399</v>
      </c>
      <c r="M41" s="43">
        <v>0.38083148206918399</v>
      </c>
      <c r="N41" s="43">
        <v>0.38083148206918399</v>
      </c>
      <c r="O41" s="43">
        <v>0.38083148206918399</v>
      </c>
      <c r="P41" s="43">
        <v>0.38083148206918399</v>
      </c>
      <c r="Q41" s="43">
        <v>0.38083148206918399</v>
      </c>
      <c r="R41" s="43">
        <v>0.38083148206918399</v>
      </c>
      <c r="S41" s="43">
        <v>0.38083148206918399</v>
      </c>
      <c r="T41" s="43">
        <v>0.38083148206918399</v>
      </c>
      <c r="U41" s="43">
        <v>0.38083148206918399</v>
      </c>
      <c r="V41" s="43">
        <v>0.38083148206918399</v>
      </c>
      <c r="W41" s="43">
        <v>0.38083148206918399</v>
      </c>
      <c r="X41" s="43">
        <v>0.38083148206918399</v>
      </c>
      <c r="Y41" s="43">
        <v>0.38083148206918399</v>
      </c>
      <c r="Z41" s="43">
        <v>0.38083148206918399</v>
      </c>
      <c r="AA41" s="43">
        <v>0.38083148206918399</v>
      </c>
      <c r="AB41" s="43">
        <v>0.38083148206918399</v>
      </c>
      <c r="AC41" s="43">
        <v>0.38083148206918399</v>
      </c>
      <c r="AD41" s="43">
        <v>0.38083148206918399</v>
      </c>
      <c r="AE41" s="43">
        <v>0.38083148206918399</v>
      </c>
      <c r="AF41" s="43">
        <v>0.38083148206918399</v>
      </c>
      <c r="AG41" s="43">
        <v>0.38083148206918399</v>
      </c>
      <c r="AH41" s="43">
        <v>0.38083148206918399</v>
      </c>
      <c r="AI41" s="43">
        <v>0.38083148206918399</v>
      </c>
      <c r="AJ41" s="36" t="s">
        <v>91</v>
      </c>
      <c r="AK41" s="38" t="s">
        <v>93</v>
      </c>
    </row>
    <row r="42" spans="1:37" x14ac:dyDescent="0.25">
      <c r="A42" s="33" t="str">
        <f t="shared" si="9"/>
        <v>default</v>
      </c>
      <c r="B42" s="34" t="s">
        <v>21</v>
      </c>
      <c r="C42" s="36" t="s">
        <v>39</v>
      </c>
      <c r="D42" s="42">
        <f t="shared" ref="D42:AJ42" si="10">D41</f>
        <v>0.38083148206918399</v>
      </c>
      <c r="E42" s="42">
        <f t="shared" si="10"/>
        <v>0.38083148206918399</v>
      </c>
      <c r="F42" s="42">
        <f t="shared" si="10"/>
        <v>0.38083148206918399</v>
      </c>
      <c r="G42" s="42">
        <f t="shared" si="10"/>
        <v>0.38083148206918399</v>
      </c>
      <c r="H42" s="42">
        <f t="shared" si="10"/>
        <v>0.38083148206918399</v>
      </c>
      <c r="I42" s="42">
        <f t="shared" si="10"/>
        <v>0.38083148206918399</v>
      </c>
      <c r="J42" s="42">
        <f t="shared" si="10"/>
        <v>0.38083148206918399</v>
      </c>
      <c r="K42" s="42">
        <f t="shared" si="10"/>
        <v>0.38083148206918399</v>
      </c>
      <c r="L42" s="42">
        <f t="shared" si="10"/>
        <v>0.38083148206918399</v>
      </c>
      <c r="M42" s="42">
        <f t="shared" si="10"/>
        <v>0.38083148206918399</v>
      </c>
      <c r="N42" s="42">
        <f t="shared" si="10"/>
        <v>0.38083148206918399</v>
      </c>
      <c r="O42" s="42">
        <f t="shared" si="10"/>
        <v>0.38083148206918399</v>
      </c>
      <c r="P42" s="42">
        <f t="shared" si="10"/>
        <v>0.38083148206918399</v>
      </c>
      <c r="Q42" s="42">
        <f t="shared" si="10"/>
        <v>0.38083148206918399</v>
      </c>
      <c r="R42" s="42">
        <f t="shared" si="10"/>
        <v>0.38083148206918399</v>
      </c>
      <c r="S42" s="42">
        <f t="shared" si="10"/>
        <v>0.38083148206918399</v>
      </c>
      <c r="T42" s="42">
        <f t="shared" si="10"/>
        <v>0.38083148206918399</v>
      </c>
      <c r="U42" s="42">
        <f t="shared" si="10"/>
        <v>0.38083148206918399</v>
      </c>
      <c r="V42" s="42">
        <f t="shared" si="10"/>
        <v>0.38083148206918399</v>
      </c>
      <c r="W42" s="42">
        <f t="shared" si="10"/>
        <v>0.38083148206918399</v>
      </c>
      <c r="X42" s="42">
        <f t="shared" si="10"/>
        <v>0.38083148206918399</v>
      </c>
      <c r="Y42" s="42">
        <f t="shared" si="10"/>
        <v>0.38083148206918399</v>
      </c>
      <c r="Z42" s="42">
        <f t="shared" si="10"/>
        <v>0.38083148206918399</v>
      </c>
      <c r="AA42" s="42">
        <f t="shared" si="10"/>
        <v>0.38083148206918399</v>
      </c>
      <c r="AB42" s="42">
        <f t="shared" si="10"/>
        <v>0.38083148206918399</v>
      </c>
      <c r="AC42" s="42">
        <f t="shared" si="10"/>
        <v>0.38083148206918399</v>
      </c>
      <c r="AD42" s="42">
        <f t="shared" si="10"/>
        <v>0.38083148206918399</v>
      </c>
      <c r="AE42" s="42">
        <f t="shared" si="10"/>
        <v>0.38083148206918399</v>
      </c>
      <c r="AF42" s="42">
        <f t="shared" si="10"/>
        <v>0.38083148206918399</v>
      </c>
      <c r="AG42" s="42">
        <f t="shared" si="10"/>
        <v>0.38083148206918399</v>
      </c>
      <c r="AH42" s="42">
        <f t="shared" si="10"/>
        <v>0.38083148206918399</v>
      </c>
      <c r="AI42" s="42">
        <f t="shared" si="10"/>
        <v>0.38083148206918399</v>
      </c>
      <c r="AJ42" s="42" t="str">
        <f t="shared" si="10"/>
        <v>per unit</v>
      </c>
      <c r="AK42" s="38"/>
    </row>
    <row r="43" spans="1:37" x14ac:dyDescent="0.25">
      <c r="A43" s="33" t="str">
        <f>A41</f>
        <v>default</v>
      </c>
      <c r="B43" s="34" t="s">
        <v>16</v>
      </c>
      <c r="C43" s="36" t="str">
        <f>C41</f>
        <v>efficiency</v>
      </c>
      <c r="D43" s="42">
        <v>0.38083148206918399</v>
      </c>
      <c r="E43" s="42">
        <v>0.38083148206918399</v>
      </c>
      <c r="F43" s="42">
        <v>0.38083148206918399</v>
      </c>
      <c r="G43" s="42">
        <v>0.38083148206918399</v>
      </c>
      <c r="H43" s="42">
        <v>0.38083148206918399</v>
      </c>
      <c r="I43" s="42">
        <v>0.38083148206918399</v>
      </c>
      <c r="J43" s="43">
        <v>0.38083148206918399</v>
      </c>
      <c r="K43" s="43">
        <v>0.38083148206918399</v>
      </c>
      <c r="L43" s="43">
        <v>0.38083148206918399</v>
      </c>
      <c r="M43" s="43">
        <v>0.38083148206918399</v>
      </c>
      <c r="N43" s="43">
        <v>0.38083148206918399</v>
      </c>
      <c r="O43" s="43">
        <v>0.38083148206918399</v>
      </c>
      <c r="P43" s="43">
        <v>0.38083148206918399</v>
      </c>
      <c r="Q43" s="43">
        <v>0.38083148206918399</v>
      </c>
      <c r="R43" s="43">
        <v>0.38083148206918399</v>
      </c>
      <c r="S43" s="43">
        <v>0.38083148206918399</v>
      </c>
      <c r="T43" s="43">
        <v>0.38083148206918399</v>
      </c>
      <c r="U43" s="43">
        <v>0.38083148206918399</v>
      </c>
      <c r="V43" s="43">
        <v>0.38083148206918399</v>
      </c>
      <c r="W43" s="43">
        <v>0.38083148206918399</v>
      </c>
      <c r="X43" s="43">
        <v>0.38083148206918399</v>
      </c>
      <c r="Y43" s="43">
        <v>0.38083148206918399</v>
      </c>
      <c r="Z43" s="43">
        <v>0.38083148206918399</v>
      </c>
      <c r="AA43" s="43">
        <v>0.38083148206918399</v>
      </c>
      <c r="AB43" s="43">
        <v>0.38083148206918399</v>
      </c>
      <c r="AC43" s="43">
        <v>0.38083148206918399</v>
      </c>
      <c r="AD43" s="43">
        <v>0.38083148206918399</v>
      </c>
      <c r="AE43" s="43">
        <v>0.38083148206918399</v>
      </c>
      <c r="AF43" s="43">
        <v>0.38083148206918399</v>
      </c>
      <c r="AG43" s="43">
        <v>0.38083148206918399</v>
      </c>
      <c r="AH43" s="43">
        <v>0.38083148206918399</v>
      </c>
      <c r="AI43" s="43">
        <v>0.38083148206918399</v>
      </c>
      <c r="AJ43" s="36" t="s">
        <v>91</v>
      </c>
      <c r="AK43" s="38" t="s">
        <v>93</v>
      </c>
    </row>
    <row r="44" spans="1:37" x14ac:dyDescent="0.25">
      <c r="A44" s="33" t="str">
        <f>A42</f>
        <v>default</v>
      </c>
      <c r="B44" s="34" t="s">
        <v>17</v>
      </c>
      <c r="C44" s="36" t="str">
        <f>C42</f>
        <v>efficiency</v>
      </c>
      <c r="D44" s="42">
        <v>0.38083148206918399</v>
      </c>
      <c r="E44" s="42">
        <v>0.38083148206918399</v>
      </c>
      <c r="F44" s="42">
        <v>0.38083148206918399</v>
      </c>
      <c r="G44" s="42">
        <v>0.38083148206918399</v>
      </c>
      <c r="H44" s="42">
        <v>0.38083148206918399</v>
      </c>
      <c r="I44" s="42">
        <v>0.38083148206918399</v>
      </c>
      <c r="J44" s="43">
        <v>0.38083148206918399</v>
      </c>
      <c r="K44" s="43">
        <v>0.38083148206918399</v>
      </c>
      <c r="L44" s="43">
        <v>0.38083148206918399</v>
      </c>
      <c r="M44" s="43">
        <v>0.38083148206918399</v>
      </c>
      <c r="N44" s="43">
        <v>0.38083148206918399</v>
      </c>
      <c r="O44" s="43">
        <v>0.38083148206918399</v>
      </c>
      <c r="P44" s="43">
        <v>0.38083148206918399</v>
      </c>
      <c r="Q44" s="43">
        <v>0.38083148206918399</v>
      </c>
      <c r="R44" s="43">
        <v>0.38083148206918399</v>
      </c>
      <c r="S44" s="43">
        <v>0.38083148206918399</v>
      </c>
      <c r="T44" s="43">
        <v>0.38083148206918399</v>
      </c>
      <c r="U44" s="43">
        <v>0.38083148206918399</v>
      </c>
      <c r="V44" s="43">
        <v>0.38083148206918399</v>
      </c>
      <c r="W44" s="43">
        <v>0.38083148206918399</v>
      </c>
      <c r="X44" s="43">
        <v>0.38083148206918399</v>
      </c>
      <c r="Y44" s="43">
        <v>0.38083148206918399</v>
      </c>
      <c r="Z44" s="43">
        <v>0.38083148206918399</v>
      </c>
      <c r="AA44" s="43">
        <v>0.38083148206918399</v>
      </c>
      <c r="AB44" s="43">
        <v>0.38083148206918399</v>
      </c>
      <c r="AC44" s="43">
        <v>0.38083148206918399</v>
      </c>
      <c r="AD44" s="43">
        <v>0.38083148206918399</v>
      </c>
      <c r="AE44" s="43">
        <v>0.38083148206918399</v>
      </c>
      <c r="AF44" s="43">
        <v>0.38083148206918399</v>
      </c>
      <c r="AG44" s="43">
        <v>0.38083148206918399</v>
      </c>
      <c r="AH44" s="43">
        <v>0.38083148206918399</v>
      </c>
      <c r="AI44" s="43">
        <v>0.38083148206918399</v>
      </c>
      <c r="AJ44" s="36" t="s">
        <v>91</v>
      </c>
      <c r="AK44" s="38" t="s">
        <v>93</v>
      </c>
    </row>
    <row r="45" spans="1:37" x14ac:dyDescent="0.25">
      <c r="A45" s="33" t="str">
        <f>A43</f>
        <v>default</v>
      </c>
      <c r="B45" s="34" t="s">
        <v>18</v>
      </c>
      <c r="C45" s="36" t="str">
        <f>C43</f>
        <v>efficiency</v>
      </c>
      <c r="D45" s="42">
        <v>0.38083148206918399</v>
      </c>
      <c r="E45" s="42">
        <v>0.38083148206918399</v>
      </c>
      <c r="F45" s="42">
        <v>0.38083148206918399</v>
      </c>
      <c r="G45" s="42">
        <v>0.38083148206918399</v>
      </c>
      <c r="H45" s="42">
        <v>0.38083148206918399</v>
      </c>
      <c r="I45" s="42">
        <v>0.38083148206918399</v>
      </c>
      <c r="J45" s="43">
        <v>0.38083148206918399</v>
      </c>
      <c r="K45" s="43">
        <v>0.38083148206918399</v>
      </c>
      <c r="L45" s="43">
        <v>0.38083148206918399</v>
      </c>
      <c r="M45" s="43">
        <v>0.38083148206918399</v>
      </c>
      <c r="N45" s="43">
        <v>0.38083148206918399</v>
      </c>
      <c r="O45" s="43">
        <v>0.38083148206918399</v>
      </c>
      <c r="P45" s="43">
        <v>0.38083148206918399</v>
      </c>
      <c r="Q45" s="43">
        <v>0.38083148206918399</v>
      </c>
      <c r="R45" s="43">
        <v>0.38083148206918399</v>
      </c>
      <c r="S45" s="43">
        <v>0.38083148206918399</v>
      </c>
      <c r="T45" s="43">
        <v>0.38083148206918399</v>
      </c>
      <c r="U45" s="43">
        <v>0.38083148206918399</v>
      </c>
      <c r="V45" s="43">
        <v>0.38083148206918399</v>
      </c>
      <c r="W45" s="43">
        <v>0.38083148206918399</v>
      </c>
      <c r="X45" s="43">
        <v>0.38083148206918399</v>
      </c>
      <c r="Y45" s="43">
        <v>0.38083148206918399</v>
      </c>
      <c r="Z45" s="43">
        <v>0.38083148206918399</v>
      </c>
      <c r="AA45" s="43">
        <v>0.38083148206918399</v>
      </c>
      <c r="AB45" s="43">
        <v>0.38083148206918399</v>
      </c>
      <c r="AC45" s="43">
        <v>0.38083148206918399</v>
      </c>
      <c r="AD45" s="43">
        <v>0.38083148206918399</v>
      </c>
      <c r="AE45" s="43">
        <v>0.38083148206918399</v>
      </c>
      <c r="AF45" s="43">
        <v>0.38083148206918399</v>
      </c>
      <c r="AG45" s="43">
        <v>0.38083148206918399</v>
      </c>
      <c r="AH45" s="43">
        <v>0.38083148206918399</v>
      </c>
      <c r="AI45" s="43">
        <v>0.38083148206918399</v>
      </c>
      <c r="AJ45" s="36" t="s">
        <v>91</v>
      </c>
      <c r="AK45" s="38" t="s">
        <v>93</v>
      </c>
    </row>
    <row r="46" spans="1:37" x14ac:dyDescent="0.25">
      <c r="A46" s="33" t="str">
        <f>A44</f>
        <v>default</v>
      </c>
      <c r="B46" s="34" t="s">
        <v>19</v>
      </c>
      <c r="C46" s="36" t="str">
        <f>C44</f>
        <v>efficiency</v>
      </c>
      <c r="D46" s="42">
        <v>0.38083148206918399</v>
      </c>
      <c r="E46" s="42">
        <v>0.38083148206918399</v>
      </c>
      <c r="F46" s="42">
        <v>0.38083148206918399</v>
      </c>
      <c r="G46" s="42">
        <v>0.38083148206918399</v>
      </c>
      <c r="H46" s="42">
        <v>0.38083148206918399</v>
      </c>
      <c r="I46" s="42">
        <v>0.38083148206918399</v>
      </c>
      <c r="J46" s="43">
        <v>0.38083148206918399</v>
      </c>
      <c r="K46" s="43">
        <v>0.38083148206918399</v>
      </c>
      <c r="L46" s="43">
        <v>0.38083148206918399</v>
      </c>
      <c r="M46" s="43">
        <v>0.38083148206918399</v>
      </c>
      <c r="N46" s="43">
        <v>0.38083148206918399</v>
      </c>
      <c r="O46" s="43">
        <v>0.38083148206918399</v>
      </c>
      <c r="P46" s="43">
        <v>0.38083148206918399</v>
      </c>
      <c r="Q46" s="43">
        <v>0.38083148206918399</v>
      </c>
      <c r="R46" s="43">
        <v>0.38083148206918399</v>
      </c>
      <c r="S46" s="43">
        <v>0.38083148206918399</v>
      </c>
      <c r="T46" s="43">
        <v>0.38083148206918399</v>
      </c>
      <c r="U46" s="43">
        <v>0.38083148206918399</v>
      </c>
      <c r="V46" s="43">
        <v>0.38083148206918399</v>
      </c>
      <c r="W46" s="43">
        <v>0.38083148206918399</v>
      </c>
      <c r="X46" s="43">
        <v>0.38083148206918399</v>
      </c>
      <c r="Y46" s="43">
        <v>0.38083148206918399</v>
      </c>
      <c r="Z46" s="43">
        <v>0.38083148206918399</v>
      </c>
      <c r="AA46" s="43">
        <v>0.38083148206918399</v>
      </c>
      <c r="AB46" s="43">
        <v>0.38083148206918399</v>
      </c>
      <c r="AC46" s="43">
        <v>0.38083148206918399</v>
      </c>
      <c r="AD46" s="43">
        <v>0.38083148206918399</v>
      </c>
      <c r="AE46" s="43">
        <v>0.38083148206918399</v>
      </c>
      <c r="AF46" s="43">
        <v>0.38083148206918399</v>
      </c>
      <c r="AG46" s="43">
        <v>0.38083148206918399</v>
      </c>
      <c r="AH46" s="43">
        <v>0.38083148206918399</v>
      </c>
      <c r="AI46" s="43">
        <v>0.38083148206918399</v>
      </c>
      <c r="AJ46" s="36" t="s">
        <v>91</v>
      </c>
      <c r="AK46" s="38" t="s">
        <v>93</v>
      </c>
    </row>
    <row r="47" spans="1:37" x14ac:dyDescent="0.25">
      <c r="A47" s="33" t="str">
        <f>A43</f>
        <v>default</v>
      </c>
      <c r="B47" s="34" t="s">
        <v>25</v>
      </c>
      <c r="C47" s="36" t="s">
        <v>39</v>
      </c>
      <c r="D47" s="42">
        <v>0.78</v>
      </c>
      <c r="E47" s="42">
        <v>0.78</v>
      </c>
      <c r="F47" s="42">
        <v>0.78</v>
      </c>
      <c r="G47" s="42">
        <v>0.78</v>
      </c>
      <c r="H47" s="42">
        <v>0.78</v>
      </c>
      <c r="I47" s="42">
        <v>0.78</v>
      </c>
      <c r="J47" s="43">
        <v>0.78</v>
      </c>
      <c r="K47" s="43">
        <v>0.78</v>
      </c>
      <c r="L47" s="43">
        <v>0.78</v>
      </c>
      <c r="M47" s="43">
        <v>0.78</v>
      </c>
      <c r="N47" s="43">
        <v>0.78</v>
      </c>
      <c r="O47" s="43">
        <v>0.78</v>
      </c>
      <c r="P47" s="43">
        <v>0.78</v>
      </c>
      <c r="Q47" s="43">
        <v>0.78</v>
      </c>
      <c r="R47" s="43">
        <v>0.78</v>
      </c>
      <c r="S47" s="43">
        <v>0.78</v>
      </c>
      <c r="T47" s="43">
        <v>0.78</v>
      </c>
      <c r="U47" s="43">
        <v>0.78</v>
      </c>
      <c r="V47" s="43">
        <v>0.78</v>
      </c>
      <c r="W47" s="43">
        <v>0.78</v>
      </c>
      <c r="X47" s="43">
        <v>0.78</v>
      </c>
      <c r="Y47" s="43">
        <v>0.78</v>
      </c>
      <c r="Z47" s="43">
        <v>0.78</v>
      </c>
      <c r="AA47" s="43">
        <v>0.78</v>
      </c>
      <c r="AB47" s="43">
        <v>0.78</v>
      </c>
      <c r="AC47" s="43">
        <v>0.78</v>
      </c>
      <c r="AD47" s="43">
        <v>0.78</v>
      </c>
      <c r="AE47" s="43">
        <v>0.78</v>
      </c>
      <c r="AF47" s="43">
        <v>0.78</v>
      </c>
      <c r="AG47" s="43">
        <v>0.78</v>
      </c>
      <c r="AH47" s="43">
        <v>0.78</v>
      </c>
      <c r="AI47" s="43">
        <v>0.78</v>
      </c>
      <c r="AJ47" s="36" t="s">
        <v>91</v>
      </c>
      <c r="AK47" s="38" t="s">
        <v>93</v>
      </c>
    </row>
    <row r="48" spans="1:37" x14ac:dyDescent="0.25">
      <c r="A48" s="33" t="str">
        <f t="shared" ref="A48:A57" si="11">A47</f>
        <v>default</v>
      </c>
      <c r="B48" s="34" t="s">
        <v>55</v>
      </c>
      <c r="C48" s="36" t="s">
        <v>42</v>
      </c>
      <c r="D48" s="44">
        <v>0.5</v>
      </c>
      <c r="E48" s="44">
        <v>0.5</v>
      </c>
      <c r="F48" s="44">
        <v>0.5</v>
      </c>
      <c r="G48" s="44">
        <v>0.5</v>
      </c>
      <c r="H48" s="44">
        <v>0.5</v>
      </c>
      <c r="I48" s="44">
        <v>0.5</v>
      </c>
      <c r="J48" s="45">
        <v>0.5</v>
      </c>
      <c r="K48" s="45">
        <v>0.5</v>
      </c>
      <c r="L48" s="45">
        <v>0.5</v>
      </c>
      <c r="M48" s="45">
        <v>0.5</v>
      </c>
      <c r="N48" s="45">
        <v>0.5</v>
      </c>
      <c r="O48" s="45">
        <v>0.5</v>
      </c>
      <c r="P48" s="45">
        <v>0.5</v>
      </c>
      <c r="Q48" s="45">
        <v>0.5</v>
      </c>
      <c r="R48" s="45">
        <v>0.5</v>
      </c>
      <c r="S48" s="45">
        <v>0.5</v>
      </c>
      <c r="T48" s="45">
        <v>0.5</v>
      </c>
      <c r="U48" s="45">
        <v>0.5</v>
      </c>
      <c r="V48" s="45">
        <v>0.5</v>
      </c>
      <c r="W48" s="45">
        <v>0.5</v>
      </c>
      <c r="X48" s="45">
        <v>0.5</v>
      </c>
      <c r="Y48" s="45">
        <v>0.5</v>
      </c>
      <c r="Z48" s="45">
        <v>0.5</v>
      </c>
      <c r="AA48" s="45">
        <v>0.5</v>
      </c>
      <c r="AB48" s="45">
        <v>0.5</v>
      </c>
      <c r="AC48" s="45">
        <v>0.5</v>
      </c>
      <c r="AD48" s="45">
        <v>0.5</v>
      </c>
      <c r="AE48" s="45">
        <v>0.5</v>
      </c>
      <c r="AF48" s="45">
        <v>0.5</v>
      </c>
      <c r="AG48" s="45">
        <v>0.5</v>
      </c>
      <c r="AH48" s="45">
        <v>0.5</v>
      </c>
      <c r="AI48" s="45">
        <v>0.5</v>
      </c>
      <c r="AJ48" s="36" t="s">
        <v>95</v>
      </c>
      <c r="AK48" s="38"/>
    </row>
    <row r="49" spans="1:37" x14ac:dyDescent="0.25">
      <c r="A49" s="33" t="str">
        <f t="shared" si="11"/>
        <v>default</v>
      </c>
      <c r="B49" s="34" t="s">
        <v>56</v>
      </c>
      <c r="C49" s="36" t="s">
        <v>42</v>
      </c>
      <c r="D49" s="44">
        <v>1</v>
      </c>
      <c r="E49" s="44">
        <v>1</v>
      </c>
      <c r="F49" s="44">
        <v>1</v>
      </c>
      <c r="G49" s="44">
        <v>1</v>
      </c>
      <c r="H49" s="44">
        <v>1</v>
      </c>
      <c r="I49" s="44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36" t="s">
        <v>95</v>
      </c>
      <c r="AK49" s="38"/>
    </row>
    <row r="50" spans="1:37" x14ac:dyDescent="0.25">
      <c r="A50" s="33" t="str">
        <f t="shared" si="11"/>
        <v>default</v>
      </c>
      <c r="B50" s="34" t="s">
        <v>57</v>
      </c>
      <c r="C50" s="36" t="s">
        <v>42</v>
      </c>
      <c r="D50" s="44">
        <v>1</v>
      </c>
      <c r="E50" s="44">
        <v>1</v>
      </c>
      <c r="F50" s="44">
        <v>1</v>
      </c>
      <c r="G50" s="44">
        <v>1</v>
      </c>
      <c r="H50" s="44">
        <v>1</v>
      </c>
      <c r="I50" s="44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36" t="s">
        <v>95</v>
      </c>
      <c r="AK50" s="38"/>
    </row>
    <row r="51" spans="1:37" x14ac:dyDescent="0.25">
      <c r="A51" s="33" t="str">
        <f t="shared" si="11"/>
        <v>default</v>
      </c>
      <c r="B51" s="34" t="s">
        <v>58</v>
      </c>
      <c r="C51" s="36" t="s">
        <v>42</v>
      </c>
      <c r="D51" s="44">
        <v>1</v>
      </c>
      <c r="E51" s="44">
        <v>1</v>
      </c>
      <c r="F51" s="44">
        <v>1</v>
      </c>
      <c r="G51" s="44">
        <v>1</v>
      </c>
      <c r="H51" s="44">
        <v>1</v>
      </c>
      <c r="I51" s="44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36" t="s">
        <v>95</v>
      </c>
      <c r="AK51" s="38"/>
    </row>
    <row r="52" spans="1:37" x14ac:dyDescent="0.25">
      <c r="A52" s="33" t="str">
        <f t="shared" si="11"/>
        <v>default</v>
      </c>
      <c r="B52" s="34" t="s">
        <v>14</v>
      </c>
      <c r="C52" s="36" t="s">
        <v>42</v>
      </c>
      <c r="D52" s="44">
        <v>0.5</v>
      </c>
      <c r="E52" s="44">
        <v>0.5</v>
      </c>
      <c r="F52" s="44">
        <v>0.5</v>
      </c>
      <c r="G52" s="44">
        <v>0.5</v>
      </c>
      <c r="H52" s="44">
        <v>0.5</v>
      </c>
      <c r="I52" s="44">
        <v>0.5</v>
      </c>
      <c r="J52" s="45">
        <v>0.5</v>
      </c>
      <c r="K52" s="45">
        <v>0.5</v>
      </c>
      <c r="L52" s="45">
        <v>0.5</v>
      </c>
      <c r="M52" s="45">
        <v>0.5</v>
      </c>
      <c r="N52" s="45">
        <v>0.5</v>
      </c>
      <c r="O52" s="45">
        <v>0.5</v>
      </c>
      <c r="P52" s="45">
        <v>0.5</v>
      </c>
      <c r="Q52" s="45">
        <v>0.5</v>
      </c>
      <c r="R52" s="45">
        <v>0.5</v>
      </c>
      <c r="S52" s="45">
        <v>0.5</v>
      </c>
      <c r="T52" s="45">
        <v>0.5</v>
      </c>
      <c r="U52" s="45">
        <v>0.5</v>
      </c>
      <c r="V52" s="45">
        <v>0.5</v>
      </c>
      <c r="W52" s="45">
        <v>0.5</v>
      </c>
      <c r="X52" s="45">
        <v>0.5</v>
      </c>
      <c r="Y52" s="45">
        <v>0.5</v>
      </c>
      <c r="Z52" s="45">
        <v>0.5</v>
      </c>
      <c r="AA52" s="45">
        <v>0.5</v>
      </c>
      <c r="AB52" s="45">
        <v>0.5</v>
      </c>
      <c r="AC52" s="45">
        <v>0.5</v>
      </c>
      <c r="AD52" s="45">
        <v>0.5</v>
      </c>
      <c r="AE52" s="45">
        <v>0.5</v>
      </c>
      <c r="AF52" s="45">
        <v>0.5</v>
      </c>
      <c r="AG52" s="45">
        <v>0.5</v>
      </c>
      <c r="AH52" s="45">
        <v>0.5</v>
      </c>
      <c r="AI52" s="45">
        <v>0.5</v>
      </c>
      <c r="AJ52" s="36" t="s">
        <v>95</v>
      </c>
      <c r="AK52" s="38"/>
    </row>
    <row r="53" spans="1:37" x14ac:dyDescent="0.25">
      <c r="A53" s="33" t="str">
        <f t="shared" si="11"/>
        <v>default</v>
      </c>
      <c r="B53" s="34" t="s">
        <v>22</v>
      </c>
      <c r="C53" s="36" t="s">
        <v>42</v>
      </c>
      <c r="D53" s="44">
        <v>0.5</v>
      </c>
      <c r="E53" s="44">
        <v>0.5</v>
      </c>
      <c r="F53" s="44">
        <v>0.5</v>
      </c>
      <c r="G53" s="44">
        <v>0.5</v>
      </c>
      <c r="H53" s="44">
        <v>0.5</v>
      </c>
      <c r="I53" s="44">
        <v>0.5</v>
      </c>
      <c r="J53" s="45">
        <v>0.5</v>
      </c>
      <c r="K53" s="45">
        <v>0.5</v>
      </c>
      <c r="L53" s="45">
        <v>0.5</v>
      </c>
      <c r="M53" s="45">
        <v>0.5</v>
      </c>
      <c r="N53" s="45">
        <v>0.5</v>
      </c>
      <c r="O53" s="45">
        <v>0.5</v>
      </c>
      <c r="P53" s="45">
        <v>0.5</v>
      </c>
      <c r="Q53" s="45">
        <v>0.5</v>
      </c>
      <c r="R53" s="45">
        <v>0.5</v>
      </c>
      <c r="S53" s="45">
        <v>0.5</v>
      </c>
      <c r="T53" s="45">
        <v>0.5</v>
      </c>
      <c r="U53" s="45">
        <v>0.5</v>
      </c>
      <c r="V53" s="45">
        <v>0.5</v>
      </c>
      <c r="W53" s="45">
        <v>0.5</v>
      </c>
      <c r="X53" s="45">
        <v>0.5</v>
      </c>
      <c r="Y53" s="45">
        <v>0.5</v>
      </c>
      <c r="Z53" s="45">
        <v>0.5</v>
      </c>
      <c r="AA53" s="45">
        <v>0.5</v>
      </c>
      <c r="AB53" s="45">
        <v>0.5</v>
      </c>
      <c r="AC53" s="45">
        <v>0.5</v>
      </c>
      <c r="AD53" s="45">
        <v>0.5</v>
      </c>
      <c r="AE53" s="45">
        <v>0.5</v>
      </c>
      <c r="AF53" s="45">
        <v>0.5</v>
      </c>
      <c r="AG53" s="45">
        <v>0.5</v>
      </c>
      <c r="AH53" s="45">
        <v>0.5</v>
      </c>
      <c r="AI53" s="45">
        <v>0.5</v>
      </c>
      <c r="AJ53" s="36" t="s">
        <v>95</v>
      </c>
      <c r="AK53" s="38"/>
    </row>
    <row r="54" spans="1:37" x14ac:dyDescent="0.25">
      <c r="A54" s="33" t="str">
        <f t="shared" si="11"/>
        <v>default</v>
      </c>
      <c r="B54" s="34" t="s">
        <v>23</v>
      </c>
      <c r="C54" s="36" t="s">
        <v>42</v>
      </c>
      <c r="D54" s="44">
        <v>0.15</v>
      </c>
      <c r="E54" s="44">
        <v>0.15</v>
      </c>
      <c r="F54" s="44">
        <v>0.15</v>
      </c>
      <c r="G54" s="44">
        <v>0.15</v>
      </c>
      <c r="H54" s="44">
        <v>0.15</v>
      </c>
      <c r="I54" s="44">
        <v>0.15</v>
      </c>
      <c r="J54" s="44">
        <v>0.15</v>
      </c>
      <c r="K54" s="44">
        <v>0.15</v>
      </c>
      <c r="L54" s="44">
        <v>0.15</v>
      </c>
      <c r="M54" s="44">
        <v>0.15</v>
      </c>
      <c r="N54" s="44">
        <v>0.15</v>
      </c>
      <c r="O54" s="44">
        <v>0.15</v>
      </c>
      <c r="P54" s="44">
        <v>0.15</v>
      </c>
      <c r="Q54" s="44">
        <v>0.15</v>
      </c>
      <c r="R54" s="44">
        <v>0.15</v>
      </c>
      <c r="S54" s="44">
        <v>0.15</v>
      </c>
      <c r="T54" s="44">
        <v>0.15</v>
      </c>
      <c r="U54" s="44">
        <v>0.15</v>
      </c>
      <c r="V54" s="44">
        <v>0.15</v>
      </c>
      <c r="W54" s="44">
        <v>0.15</v>
      </c>
      <c r="X54" s="44">
        <v>0.15</v>
      </c>
      <c r="Y54" s="44">
        <v>0.15</v>
      </c>
      <c r="Z54" s="44">
        <v>0.15</v>
      </c>
      <c r="AA54" s="44">
        <v>0.15</v>
      </c>
      <c r="AB54" s="44">
        <v>0.15</v>
      </c>
      <c r="AC54" s="44">
        <v>0.15</v>
      </c>
      <c r="AD54" s="44">
        <v>0.15</v>
      </c>
      <c r="AE54" s="44">
        <v>0.15</v>
      </c>
      <c r="AF54" s="44">
        <v>0.15</v>
      </c>
      <c r="AG54" s="44">
        <v>0.15</v>
      </c>
      <c r="AH54" s="44">
        <v>0.15</v>
      </c>
      <c r="AI54" s="44">
        <v>0.15</v>
      </c>
      <c r="AJ54" s="36" t="s">
        <v>95</v>
      </c>
      <c r="AK54" s="38"/>
    </row>
    <row r="55" spans="1:37" x14ac:dyDescent="0.25">
      <c r="A55" s="33" t="str">
        <f t="shared" si="11"/>
        <v>default</v>
      </c>
      <c r="B55" s="34" t="s">
        <v>20</v>
      </c>
      <c r="C55" s="36" t="s">
        <v>42</v>
      </c>
      <c r="D55" s="44">
        <v>1</v>
      </c>
      <c r="E55" s="44">
        <v>1</v>
      </c>
      <c r="F55" s="44">
        <v>1</v>
      </c>
      <c r="G55" s="44">
        <v>1</v>
      </c>
      <c r="H55" s="44">
        <v>1</v>
      </c>
      <c r="I55" s="44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36" t="s">
        <v>95</v>
      </c>
      <c r="AK55" s="38"/>
    </row>
    <row r="56" spans="1:37" x14ac:dyDescent="0.25">
      <c r="A56" s="33" t="str">
        <f t="shared" si="11"/>
        <v>default</v>
      </c>
      <c r="B56" s="34" t="s">
        <v>16</v>
      </c>
      <c r="C56" s="36" t="s">
        <v>42</v>
      </c>
      <c r="D56" s="44">
        <v>1</v>
      </c>
      <c r="E56" s="44">
        <v>1</v>
      </c>
      <c r="F56" s="44">
        <v>1</v>
      </c>
      <c r="G56" s="44">
        <v>1</v>
      </c>
      <c r="H56" s="44">
        <v>1</v>
      </c>
      <c r="I56" s="44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36" t="s">
        <v>95</v>
      </c>
      <c r="AK56" s="38"/>
    </row>
    <row r="57" spans="1:37" x14ac:dyDescent="0.25">
      <c r="A57" s="33" t="str">
        <f t="shared" si="11"/>
        <v>default</v>
      </c>
      <c r="B57" s="34" t="s">
        <v>16</v>
      </c>
      <c r="C57" s="36" t="s">
        <v>42</v>
      </c>
      <c r="D57" s="44">
        <v>1</v>
      </c>
      <c r="E57" s="44">
        <v>1</v>
      </c>
      <c r="F57" s="44">
        <v>1</v>
      </c>
      <c r="G57" s="44">
        <v>1</v>
      </c>
      <c r="H57" s="44">
        <v>1</v>
      </c>
      <c r="I57" s="44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36" t="s">
        <v>95</v>
      </c>
      <c r="AK57" s="38"/>
    </row>
    <row r="58" spans="1:37" x14ac:dyDescent="0.25">
      <c r="A58" s="33" t="str">
        <f>A56</f>
        <v>default</v>
      </c>
      <c r="B58" s="34" t="s">
        <v>55</v>
      </c>
      <c r="C58" s="36" t="s">
        <v>43</v>
      </c>
      <c r="D58" s="44">
        <v>0.5</v>
      </c>
      <c r="E58" s="44">
        <v>0.5</v>
      </c>
      <c r="F58" s="44">
        <v>0.5</v>
      </c>
      <c r="G58" s="44">
        <v>0.5</v>
      </c>
      <c r="H58" s="44">
        <v>0.5</v>
      </c>
      <c r="I58" s="44">
        <v>0.5</v>
      </c>
      <c r="J58" s="45">
        <v>0.5</v>
      </c>
      <c r="K58" s="45">
        <v>0.5</v>
      </c>
      <c r="L58" s="45">
        <v>0.5</v>
      </c>
      <c r="M58" s="45">
        <v>0.5</v>
      </c>
      <c r="N58" s="45">
        <v>0.5</v>
      </c>
      <c r="O58" s="45">
        <v>0.5</v>
      </c>
      <c r="P58" s="45">
        <v>0.5</v>
      </c>
      <c r="Q58" s="45">
        <v>0.5</v>
      </c>
      <c r="R58" s="45">
        <v>0.5</v>
      </c>
      <c r="S58" s="45">
        <v>0.5</v>
      </c>
      <c r="T58" s="45">
        <v>0.5</v>
      </c>
      <c r="U58" s="45">
        <v>0.5</v>
      </c>
      <c r="V58" s="45">
        <v>0.5</v>
      </c>
      <c r="W58" s="45">
        <v>0.5</v>
      </c>
      <c r="X58" s="45">
        <v>0.5</v>
      </c>
      <c r="Y58" s="45">
        <v>0.5</v>
      </c>
      <c r="Z58" s="45">
        <v>0.5</v>
      </c>
      <c r="AA58" s="45">
        <v>0.5</v>
      </c>
      <c r="AB58" s="45">
        <v>0.5</v>
      </c>
      <c r="AC58" s="45">
        <v>0.5</v>
      </c>
      <c r="AD58" s="45">
        <v>0.5</v>
      </c>
      <c r="AE58" s="45">
        <v>0.5</v>
      </c>
      <c r="AF58" s="45">
        <v>0.5</v>
      </c>
      <c r="AG58" s="45">
        <v>0.5</v>
      </c>
      <c r="AH58" s="45">
        <v>0.5</v>
      </c>
      <c r="AI58" s="45">
        <v>0.5</v>
      </c>
      <c r="AJ58" s="36" t="s">
        <v>95</v>
      </c>
      <c r="AK58" s="38"/>
    </row>
    <row r="59" spans="1:37" x14ac:dyDescent="0.25">
      <c r="A59" s="33" t="str">
        <f t="shared" ref="A59:A69" si="12">A58</f>
        <v>default</v>
      </c>
      <c r="B59" s="34" t="s">
        <v>56</v>
      </c>
      <c r="C59" s="36" t="s">
        <v>43</v>
      </c>
      <c r="D59" s="44">
        <v>1</v>
      </c>
      <c r="E59" s="44">
        <v>1</v>
      </c>
      <c r="F59" s="44">
        <v>1</v>
      </c>
      <c r="G59" s="44">
        <v>1</v>
      </c>
      <c r="H59" s="44">
        <v>1</v>
      </c>
      <c r="I59" s="44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36" t="s">
        <v>95</v>
      </c>
      <c r="AK59" s="38"/>
    </row>
    <row r="60" spans="1:37" x14ac:dyDescent="0.25">
      <c r="A60" s="33" t="str">
        <f t="shared" si="12"/>
        <v>default</v>
      </c>
      <c r="B60" s="34" t="s">
        <v>57</v>
      </c>
      <c r="C60" s="36" t="s">
        <v>43</v>
      </c>
      <c r="D60" s="44">
        <v>1</v>
      </c>
      <c r="E60" s="44">
        <v>1</v>
      </c>
      <c r="F60" s="44">
        <v>1</v>
      </c>
      <c r="G60" s="44">
        <v>1</v>
      </c>
      <c r="H60" s="44">
        <v>1</v>
      </c>
      <c r="I60" s="44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36" t="s">
        <v>95</v>
      </c>
      <c r="AK60" s="38"/>
    </row>
    <row r="61" spans="1:37" x14ac:dyDescent="0.25">
      <c r="A61" s="33" t="str">
        <f t="shared" si="12"/>
        <v>default</v>
      </c>
      <c r="B61" s="34" t="s">
        <v>58</v>
      </c>
      <c r="C61" s="36" t="s">
        <v>43</v>
      </c>
      <c r="D61" s="44">
        <v>1</v>
      </c>
      <c r="E61" s="44">
        <v>1</v>
      </c>
      <c r="F61" s="44">
        <v>1</v>
      </c>
      <c r="G61" s="44">
        <v>1</v>
      </c>
      <c r="H61" s="44">
        <v>1</v>
      </c>
      <c r="I61" s="44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36" t="s">
        <v>95</v>
      </c>
      <c r="AK61" s="38"/>
    </row>
    <row r="62" spans="1:37" x14ac:dyDescent="0.25">
      <c r="A62" s="33" t="str">
        <f t="shared" si="12"/>
        <v>default</v>
      </c>
      <c r="B62" s="34" t="s">
        <v>14</v>
      </c>
      <c r="C62" s="36" t="s">
        <v>43</v>
      </c>
      <c r="D62" s="44">
        <v>0.5</v>
      </c>
      <c r="E62" s="44">
        <v>0.5</v>
      </c>
      <c r="F62" s="44">
        <v>0.5</v>
      </c>
      <c r="G62" s="44">
        <v>0.5</v>
      </c>
      <c r="H62" s="44">
        <v>0.5</v>
      </c>
      <c r="I62" s="44">
        <v>0.5</v>
      </c>
      <c r="J62" s="45">
        <v>0.5</v>
      </c>
      <c r="K62" s="45">
        <v>0.5</v>
      </c>
      <c r="L62" s="45">
        <v>0.5</v>
      </c>
      <c r="M62" s="45">
        <v>0.5</v>
      </c>
      <c r="N62" s="45">
        <v>0.5</v>
      </c>
      <c r="O62" s="45">
        <v>0.5</v>
      </c>
      <c r="P62" s="45">
        <v>0.5</v>
      </c>
      <c r="Q62" s="45">
        <v>0.5</v>
      </c>
      <c r="R62" s="45">
        <v>0.5</v>
      </c>
      <c r="S62" s="45">
        <v>0.5</v>
      </c>
      <c r="T62" s="45">
        <v>0.5</v>
      </c>
      <c r="U62" s="45">
        <v>0.5</v>
      </c>
      <c r="V62" s="45">
        <v>0.5</v>
      </c>
      <c r="W62" s="45">
        <v>0.5</v>
      </c>
      <c r="X62" s="45">
        <v>0.5</v>
      </c>
      <c r="Y62" s="45">
        <v>0.5</v>
      </c>
      <c r="Z62" s="45">
        <v>0.5</v>
      </c>
      <c r="AA62" s="45">
        <v>0.5</v>
      </c>
      <c r="AB62" s="45">
        <v>0.5</v>
      </c>
      <c r="AC62" s="45">
        <v>0.5</v>
      </c>
      <c r="AD62" s="45">
        <v>0.5</v>
      </c>
      <c r="AE62" s="45">
        <v>0.5</v>
      </c>
      <c r="AF62" s="45">
        <v>0.5</v>
      </c>
      <c r="AG62" s="45">
        <v>0.5</v>
      </c>
      <c r="AH62" s="45">
        <v>0.5</v>
      </c>
      <c r="AI62" s="45">
        <v>0.5</v>
      </c>
      <c r="AJ62" s="36" t="s">
        <v>95</v>
      </c>
      <c r="AK62" s="38"/>
    </row>
    <row r="63" spans="1:37" x14ac:dyDescent="0.25">
      <c r="A63" s="33" t="str">
        <f t="shared" si="12"/>
        <v>default</v>
      </c>
      <c r="B63" s="34" t="s">
        <v>22</v>
      </c>
      <c r="C63" s="36" t="s">
        <v>43</v>
      </c>
      <c r="D63" s="44">
        <v>0.5</v>
      </c>
      <c r="E63" s="44">
        <v>0.5</v>
      </c>
      <c r="F63" s="44">
        <v>0.5</v>
      </c>
      <c r="G63" s="44">
        <v>0.5</v>
      </c>
      <c r="H63" s="44">
        <v>0.5</v>
      </c>
      <c r="I63" s="44">
        <v>0.5</v>
      </c>
      <c r="J63" s="45">
        <v>0.5</v>
      </c>
      <c r="K63" s="45">
        <v>0.5</v>
      </c>
      <c r="L63" s="45">
        <v>0.5</v>
      </c>
      <c r="M63" s="45">
        <v>0.5</v>
      </c>
      <c r="N63" s="45">
        <v>0.5</v>
      </c>
      <c r="O63" s="45">
        <v>0.5</v>
      </c>
      <c r="P63" s="45">
        <v>0.5</v>
      </c>
      <c r="Q63" s="45">
        <v>0.5</v>
      </c>
      <c r="R63" s="45">
        <v>0.5</v>
      </c>
      <c r="S63" s="45">
        <v>0.5</v>
      </c>
      <c r="T63" s="45">
        <v>0.5</v>
      </c>
      <c r="U63" s="45">
        <v>0.5</v>
      </c>
      <c r="V63" s="45">
        <v>0.5</v>
      </c>
      <c r="W63" s="45">
        <v>0.5</v>
      </c>
      <c r="X63" s="45">
        <v>0.5</v>
      </c>
      <c r="Y63" s="45">
        <v>0.5</v>
      </c>
      <c r="Z63" s="45">
        <v>0.5</v>
      </c>
      <c r="AA63" s="45">
        <v>0.5</v>
      </c>
      <c r="AB63" s="45">
        <v>0.5</v>
      </c>
      <c r="AC63" s="45">
        <v>0.5</v>
      </c>
      <c r="AD63" s="45">
        <v>0.5</v>
      </c>
      <c r="AE63" s="45">
        <v>0.5</v>
      </c>
      <c r="AF63" s="45">
        <v>0.5</v>
      </c>
      <c r="AG63" s="45">
        <v>0.5</v>
      </c>
      <c r="AH63" s="45">
        <v>0.5</v>
      </c>
      <c r="AI63" s="45">
        <v>0.5</v>
      </c>
      <c r="AJ63" s="36" t="s">
        <v>95</v>
      </c>
      <c r="AK63" s="38"/>
    </row>
    <row r="64" spans="1:37" x14ac:dyDescent="0.25">
      <c r="A64" s="33" t="str">
        <f t="shared" si="12"/>
        <v>default</v>
      </c>
      <c r="B64" s="34" t="s">
        <v>23</v>
      </c>
      <c r="C64" s="36" t="s">
        <v>43</v>
      </c>
      <c r="D64" s="44">
        <v>0.15</v>
      </c>
      <c r="E64" s="44">
        <v>0.15</v>
      </c>
      <c r="F64" s="44">
        <v>0.15</v>
      </c>
      <c r="G64" s="44">
        <v>0.15</v>
      </c>
      <c r="H64" s="44">
        <v>0.15</v>
      </c>
      <c r="I64" s="44">
        <v>0.15</v>
      </c>
      <c r="J64" s="44">
        <v>0.15</v>
      </c>
      <c r="K64" s="44">
        <v>0.15</v>
      </c>
      <c r="L64" s="44">
        <v>0.15</v>
      </c>
      <c r="M64" s="44">
        <v>0.15</v>
      </c>
      <c r="N64" s="44">
        <v>0.15</v>
      </c>
      <c r="O64" s="44">
        <v>0.15</v>
      </c>
      <c r="P64" s="44">
        <v>0.15</v>
      </c>
      <c r="Q64" s="44">
        <v>0.15</v>
      </c>
      <c r="R64" s="44">
        <v>0.15</v>
      </c>
      <c r="S64" s="44">
        <v>0.15</v>
      </c>
      <c r="T64" s="44">
        <v>0.15</v>
      </c>
      <c r="U64" s="44">
        <v>0.15</v>
      </c>
      <c r="V64" s="44">
        <v>0.15</v>
      </c>
      <c r="W64" s="44">
        <v>0.15</v>
      </c>
      <c r="X64" s="44">
        <v>0.15</v>
      </c>
      <c r="Y64" s="44">
        <v>0.15</v>
      </c>
      <c r="Z64" s="44">
        <v>0.15</v>
      </c>
      <c r="AA64" s="44">
        <v>0.15</v>
      </c>
      <c r="AB64" s="44">
        <v>0.15</v>
      </c>
      <c r="AC64" s="44">
        <v>0.15</v>
      </c>
      <c r="AD64" s="44">
        <v>0.15</v>
      </c>
      <c r="AE64" s="44">
        <v>0.15</v>
      </c>
      <c r="AF64" s="44">
        <v>0.15</v>
      </c>
      <c r="AG64" s="44">
        <v>0.15</v>
      </c>
      <c r="AH64" s="44">
        <v>0.15</v>
      </c>
      <c r="AI64" s="44">
        <v>0.15</v>
      </c>
      <c r="AJ64" s="36" t="s">
        <v>95</v>
      </c>
      <c r="AK64" s="38"/>
    </row>
    <row r="65" spans="1:37" x14ac:dyDescent="0.25">
      <c r="A65" s="33" t="str">
        <f t="shared" si="12"/>
        <v>default</v>
      </c>
      <c r="B65" s="34" t="s">
        <v>20</v>
      </c>
      <c r="C65" s="36" t="s">
        <v>43</v>
      </c>
      <c r="D65" s="44">
        <v>1</v>
      </c>
      <c r="E65" s="44">
        <v>1</v>
      </c>
      <c r="F65" s="44">
        <v>1</v>
      </c>
      <c r="G65" s="44">
        <v>1</v>
      </c>
      <c r="H65" s="44">
        <v>1</v>
      </c>
      <c r="I65" s="44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36" t="s">
        <v>95</v>
      </c>
      <c r="AK65" s="38"/>
    </row>
    <row r="66" spans="1:37" x14ac:dyDescent="0.25">
      <c r="A66" s="33" t="str">
        <f t="shared" si="12"/>
        <v>default</v>
      </c>
      <c r="B66" s="34" t="s">
        <v>16</v>
      </c>
      <c r="C66" s="36" t="s">
        <v>43</v>
      </c>
      <c r="D66" s="44">
        <v>1</v>
      </c>
      <c r="E66" s="44">
        <v>1</v>
      </c>
      <c r="F66" s="44">
        <v>1</v>
      </c>
      <c r="G66" s="44">
        <v>1</v>
      </c>
      <c r="H66" s="44">
        <v>1</v>
      </c>
      <c r="I66" s="44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36" t="s">
        <v>95</v>
      </c>
      <c r="AK66" s="38"/>
    </row>
    <row r="67" spans="1:37" x14ac:dyDescent="0.25">
      <c r="A67" s="33" t="str">
        <f t="shared" si="12"/>
        <v>default</v>
      </c>
      <c r="B67" s="34" t="s">
        <v>17</v>
      </c>
      <c r="C67" s="36" t="s">
        <v>43</v>
      </c>
      <c r="D67" s="44">
        <v>1</v>
      </c>
      <c r="E67" s="44">
        <v>1</v>
      </c>
      <c r="F67" s="44">
        <v>1</v>
      </c>
      <c r="G67" s="44">
        <v>1</v>
      </c>
      <c r="H67" s="44">
        <v>1</v>
      </c>
      <c r="I67" s="44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36" t="s">
        <v>95</v>
      </c>
      <c r="AK67" s="38"/>
    </row>
    <row r="68" spans="1:37" x14ac:dyDescent="0.25">
      <c r="A68" s="33" t="str">
        <f t="shared" si="12"/>
        <v>default</v>
      </c>
      <c r="B68" s="34" t="s">
        <v>18</v>
      </c>
      <c r="C68" s="36" t="s">
        <v>43</v>
      </c>
      <c r="D68" s="44">
        <v>1</v>
      </c>
      <c r="E68" s="44">
        <v>1</v>
      </c>
      <c r="F68" s="44">
        <v>1</v>
      </c>
      <c r="G68" s="44">
        <v>1</v>
      </c>
      <c r="H68" s="44">
        <v>1</v>
      </c>
      <c r="I68" s="44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36" t="s">
        <v>95</v>
      </c>
      <c r="AK68" s="38"/>
    </row>
    <row r="69" spans="1:37" x14ac:dyDescent="0.25">
      <c r="A69" s="33" t="str">
        <f t="shared" si="12"/>
        <v>default</v>
      </c>
      <c r="B69" s="34" t="s">
        <v>19</v>
      </c>
      <c r="C69" s="36" t="s">
        <v>43</v>
      </c>
      <c r="D69" s="44">
        <v>1</v>
      </c>
      <c r="E69" s="44">
        <v>1</v>
      </c>
      <c r="F69" s="44">
        <v>1</v>
      </c>
      <c r="G69" s="44">
        <v>1</v>
      </c>
      <c r="H69" s="44">
        <v>1</v>
      </c>
      <c r="I69" s="44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36" t="s">
        <v>95</v>
      </c>
      <c r="AK69" s="38"/>
    </row>
    <row r="70" spans="1:37" x14ac:dyDescent="0.25">
      <c r="A70" s="33" t="str">
        <f>A66</f>
        <v>default</v>
      </c>
      <c r="B70" s="34" t="s">
        <v>27</v>
      </c>
      <c r="C70" s="36" t="s">
        <v>37</v>
      </c>
      <c r="D70" s="41">
        <v>1</v>
      </c>
      <c r="E70" s="41">
        <v>1</v>
      </c>
      <c r="F70" s="41">
        <v>1</v>
      </c>
      <c r="G70" s="41">
        <v>1</v>
      </c>
      <c r="H70" s="41">
        <v>1</v>
      </c>
      <c r="I70" s="41">
        <v>1</v>
      </c>
      <c r="J70" s="36">
        <v>1</v>
      </c>
      <c r="K70" s="36">
        <v>1</v>
      </c>
      <c r="L70" s="36">
        <v>1</v>
      </c>
      <c r="M70" s="36">
        <v>1</v>
      </c>
      <c r="N70" s="36">
        <v>1</v>
      </c>
      <c r="O70" s="36">
        <v>1</v>
      </c>
      <c r="P70" s="36">
        <v>1</v>
      </c>
      <c r="Q70" s="36">
        <v>1</v>
      </c>
      <c r="R70" s="36">
        <v>1</v>
      </c>
      <c r="S70" s="36">
        <v>1</v>
      </c>
      <c r="T70" s="36">
        <v>1</v>
      </c>
      <c r="U70" s="36">
        <v>1</v>
      </c>
      <c r="V70" s="36">
        <v>1</v>
      </c>
      <c r="W70" s="36">
        <v>1</v>
      </c>
      <c r="X70" s="36">
        <v>1</v>
      </c>
      <c r="Y70" s="36">
        <v>1</v>
      </c>
      <c r="Z70" s="36">
        <v>1</v>
      </c>
      <c r="AA70" s="36">
        <v>1</v>
      </c>
      <c r="AB70" s="36">
        <v>1</v>
      </c>
      <c r="AC70" s="36">
        <v>1</v>
      </c>
      <c r="AD70" s="36">
        <v>1</v>
      </c>
      <c r="AE70" s="36">
        <v>1</v>
      </c>
      <c r="AF70" s="36">
        <v>1</v>
      </c>
      <c r="AG70" s="36">
        <v>1</v>
      </c>
      <c r="AH70" s="36">
        <v>1</v>
      </c>
      <c r="AI70" s="36">
        <v>1</v>
      </c>
      <c r="AJ70" s="36" t="s">
        <v>96</v>
      </c>
      <c r="AK70" s="38"/>
    </row>
    <row r="71" spans="1:37" x14ac:dyDescent="0.25">
      <c r="A71" s="33" t="str">
        <f t="shared" ref="A71:A90" si="13">A70</f>
        <v>default</v>
      </c>
      <c r="B71" s="34" t="s">
        <v>28</v>
      </c>
      <c r="C71" s="36" t="s">
        <v>37</v>
      </c>
      <c r="D71" s="41">
        <v>4</v>
      </c>
      <c r="E71" s="41">
        <v>4</v>
      </c>
      <c r="F71" s="41">
        <v>4</v>
      </c>
      <c r="G71" s="41">
        <v>4</v>
      </c>
      <c r="H71" s="41">
        <v>4</v>
      </c>
      <c r="I71" s="41">
        <v>4</v>
      </c>
      <c r="J71" s="36">
        <v>4</v>
      </c>
      <c r="K71" s="36">
        <v>4</v>
      </c>
      <c r="L71" s="36">
        <v>4</v>
      </c>
      <c r="M71" s="36">
        <v>4</v>
      </c>
      <c r="N71" s="36">
        <v>4</v>
      </c>
      <c r="O71" s="36">
        <v>4</v>
      </c>
      <c r="P71" s="36">
        <v>4</v>
      </c>
      <c r="Q71" s="36">
        <v>4</v>
      </c>
      <c r="R71" s="36">
        <v>4</v>
      </c>
      <c r="S71" s="36">
        <v>4</v>
      </c>
      <c r="T71" s="36">
        <v>4</v>
      </c>
      <c r="U71" s="36">
        <v>4</v>
      </c>
      <c r="V71" s="36">
        <v>4</v>
      </c>
      <c r="W71" s="36">
        <v>4</v>
      </c>
      <c r="X71" s="36">
        <v>4</v>
      </c>
      <c r="Y71" s="36">
        <v>4</v>
      </c>
      <c r="Z71" s="36">
        <v>4</v>
      </c>
      <c r="AA71" s="36">
        <v>4</v>
      </c>
      <c r="AB71" s="36">
        <v>4</v>
      </c>
      <c r="AC71" s="36">
        <v>4</v>
      </c>
      <c r="AD71" s="36">
        <v>4</v>
      </c>
      <c r="AE71" s="36">
        <v>4</v>
      </c>
      <c r="AF71" s="36">
        <v>4</v>
      </c>
      <c r="AG71" s="36">
        <v>4</v>
      </c>
      <c r="AH71" s="36">
        <v>4</v>
      </c>
      <c r="AI71" s="36">
        <v>4</v>
      </c>
      <c r="AJ71" s="36" t="s">
        <v>96</v>
      </c>
      <c r="AK71" s="38"/>
    </row>
    <row r="72" spans="1:37" x14ac:dyDescent="0.25">
      <c r="A72" s="33" t="str">
        <f t="shared" si="13"/>
        <v>default</v>
      </c>
      <c r="B72" s="34" t="s">
        <v>29</v>
      </c>
      <c r="C72" s="36" t="s">
        <v>37</v>
      </c>
      <c r="D72" s="41">
        <v>8</v>
      </c>
      <c r="E72" s="41">
        <v>8</v>
      </c>
      <c r="F72" s="41">
        <v>8</v>
      </c>
      <c r="G72" s="41">
        <v>8</v>
      </c>
      <c r="H72" s="41">
        <v>8</v>
      </c>
      <c r="I72" s="41">
        <v>8</v>
      </c>
      <c r="J72" s="36">
        <v>8</v>
      </c>
      <c r="K72" s="36">
        <v>8</v>
      </c>
      <c r="L72" s="36">
        <v>8</v>
      </c>
      <c r="M72" s="36">
        <v>8</v>
      </c>
      <c r="N72" s="36">
        <v>8</v>
      </c>
      <c r="O72" s="36">
        <v>8</v>
      </c>
      <c r="P72" s="36">
        <v>8</v>
      </c>
      <c r="Q72" s="36">
        <v>8</v>
      </c>
      <c r="R72" s="36">
        <v>8</v>
      </c>
      <c r="S72" s="36">
        <v>8</v>
      </c>
      <c r="T72" s="36">
        <v>8</v>
      </c>
      <c r="U72" s="36">
        <v>8</v>
      </c>
      <c r="V72" s="36">
        <v>8</v>
      </c>
      <c r="W72" s="36">
        <v>8</v>
      </c>
      <c r="X72" s="36">
        <v>8</v>
      </c>
      <c r="Y72" s="36">
        <v>8</v>
      </c>
      <c r="Z72" s="36">
        <v>8</v>
      </c>
      <c r="AA72" s="36">
        <v>8</v>
      </c>
      <c r="AB72" s="36">
        <v>8</v>
      </c>
      <c r="AC72" s="36">
        <v>8</v>
      </c>
      <c r="AD72" s="36">
        <v>8</v>
      </c>
      <c r="AE72" s="36">
        <v>8</v>
      </c>
      <c r="AF72" s="36">
        <v>8</v>
      </c>
      <c r="AG72" s="36">
        <v>8</v>
      </c>
      <c r="AH72" s="36">
        <v>8</v>
      </c>
      <c r="AI72" s="36">
        <v>8</v>
      </c>
      <c r="AJ72" s="36" t="s">
        <v>96</v>
      </c>
      <c r="AK72" s="38"/>
    </row>
    <row r="73" spans="1:37" x14ac:dyDescent="0.25">
      <c r="A73" s="33" t="str">
        <f t="shared" si="13"/>
        <v>default</v>
      </c>
      <c r="B73" s="34" t="s">
        <v>25</v>
      </c>
      <c r="C73" s="36" t="s">
        <v>37</v>
      </c>
      <c r="D73" s="41">
        <v>20</v>
      </c>
      <c r="E73" s="41">
        <v>20</v>
      </c>
      <c r="F73" s="41">
        <v>20</v>
      </c>
      <c r="G73" s="41">
        <v>20</v>
      </c>
      <c r="H73" s="41">
        <v>20</v>
      </c>
      <c r="I73" s="41">
        <v>20</v>
      </c>
      <c r="J73" s="36">
        <v>20</v>
      </c>
      <c r="K73" s="36">
        <v>20</v>
      </c>
      <c r="L73" s="36">
        <v>20</v>
      </c>
      <c r="M73" s="36">
        <v>20</v>
      </c>
      <c r="N73" s="36">
        <v>20</v>
      </c>
      <c r="O73" s="36">
        <v>20</v>
      </c>
      <c r="P73" s="36">
        <v>20</v>
      </c>
      <c r="Q73" s="36">
        <v>20</v>
      </c>
      <c r="R73" s="36">
        <v>20</v>
      </c>
      <c r="S73" s="36">
        <v>20</v>
      </c>
      <c r="T73" s="36">
        <v>20</v>
      </c>
      <c r="U73" s="36">
        <v>20</v>
      </c>
      <c r="V73" s="36">
        <v>20</v>
      </c>
      <c r="W73" s="36">
        <v>20</v>
      </c>
      <c r="X73" s="36">
        <v>20</v>
      </c>
      <c r="Y73" s="36">
        <v>20</v>
      </c>
      <c r="Z73" s="36">
        <v>20</v>
      </c>
      <c r="AA73" s="36">
        <v>20</v>
      </c>
      <c r="AB73" s="36">
        <v>20</v>
      </c>
      <c r="AC73" s="36">
        <v>20</v>
      </c>
      <c r="AD73" s="36">
        <v>20</v>
      </c>
      <c r="AE73" s="36">
        <v>20</v>
      </c>
      <c r="AF73" s="36">
        <v>20</v>
      </c>
      <c r="AG73" s="36">
        <v>20</v>
      </c>
      <c r="AH73" s="36">
        <v>20</v>
      </c>
      <c r="AI73" s="36">
        <v>20</v>
      </c>
      <c r="AJ73" s="36" t="s">
        <v>96</v>
      </c>
      <c r="AK73" s="38"/>
    </row>
    <row r="74" spans="1:37" x14ac:dyDescent="0.25">
      <c r="A74" s="33" t="str">
        <f t="shared" si="13"/>
        <v>default</v>
      </c>
      <c r="B74" s="34" t="s">
        <v>27</v>
      </c>
      <c r="C74" s="36" t="s">
        <v>36</v>
      </c>
      <c r="D74" s="41">
        <v>15</v>
      </c>
      <c r="E74" s="41">
        <v>15</v>
      </c>
      <c r="F74" s="41">
        <v>15</v>
      </c>
      <c r="G74" s="41">
        <v>15</v>
      </c>
      <c r="H74" s="41">
        <v>15</v>
      </c>
      <c r="I74" s="41">
        <v>15</v>
      </c>
      <c r="J74" s="41">
        <v>15</v>
      </c>
      <c r="K74" s="41">
        <v>15</v>
      </c>
      <c r="L74" s="41">
        <v>15</v>
      </c>
      <c r="M74" s="41">
        <v>15</v>
      </c>
      <c r="N74" s="41">
        <v>15</v>
      </c>
      <c r="O74" s="41">
        <v>15</v>
      </c>
      <c r="P74" s="41">
        <v>15</v>
      </c>
      <c r="Q74" s="41">
        <v>15</v>
      </c>
      <c r="R74" s="41">
        <v>15</v>
      </c>
      <c r="S74" s="41">
        <v>15</v>
      </c>
      <c r="T74" s="41">
        <v>15</v>
      </c>
      <c r="U74" s="41">
        <v>15</v>
      </c>
      <c r="V74" s="41">
        <v>15</v>
      </c>
      <c r="W74" s="41">
        <v>15</v>
      </c>
      <c r="X74" s="41">
        <v>15</v>
      </c>
      <c r="Y74" s="41">
        <v>15</v>
      </c>
      <c r="Z74" s="41">
        <v>15</v>
      </c>
      <c r="AA74" s="41">
        <v>15</v>
      </c>
      <c r="AB74" s="41">
        <v>15</v>
      </c>
      <c r="AC74" s="41">
        <v>15</v>
      </c>
      <c r="AD74" s="41">
        <v>15</v>
      </c>
      <c r="AE74" s="41">
        <v>15</v>
      </c>
      <c r="AF74" s="41">
        <v>15</v>
      </c>
      <c r="AG74" s="41">
        <v>15</v>
      </c>
      <c r="AH74" s="41">
        <v>15</v>
      </c>
      <c r="AI74" s="41">
        <v>15</v>
      </c>
      <c r="AJ74" s="36" t="s">
        <v>97</v>
      </c>
      <c r="AK74" s="38"/>
    </row>
    <row r="75" spans="1:37" x14ac:dyDescent="0.25">
      <c r="A75" s="33" t="str">
        <f t="shared" si="13"/>
        <v>default</v>
      </c>
      <c r="B75" s="34" t="s">
        <v>28</v>
      </c>
      <c r="C75" s="36" t="s">
        <v>36</v>
      </c>
      <c r="D75" s="41">
        <v>15</v>
      </c>
      <c r="E75" s="41">
        <v>15</v>
      </c>
      <c r="F75" s="41">
        <v>15</v>
      </c>
      <c r="G75" s="41">
        <v>15</v>
      </c>
      <c r="H75" s="41">
        <v>15</v>
      </c>
      <c r="I75" s="41">
        <v>15</v>
      </c>
      <c r="J75" s="41">
        <v>15</v>
      </c>
      <c r="K75" s="41">
        <v>15</v>
      </c>
      <c r="L75" s="41">
        <v>15</v>
      </c>
      <c r="M75" s="41">
        <v>15</v>
      </c>
      <c r="N75" s="41">
        <v>15</v>
      </c>
      <c r="O75" s="41">
        <v>15</v>
      </c>
      <c r="P75" s="41">
        <v>15</v>
      </c>
      <c r="Q75" s="41">
        <v>15</v>
      </c>
      <c r="R75" s="41">
        <v>15</v>
      </c>
      <c r="S75" s="41">
        <v>15</v>
      </c>
      <c r="T75" s="41">
        <v>15</v>
      </c>
      <c r="U75" s="41">
        <v>15</v>
      </c>
      <c r="V75" s="41">
        <v>15</v>
      </c>
      <c r="W75" s="41">
        <v>15</v>
      </c>
      <c r="X75" s="41">
        <v>15</v>
      </c>
      <c r="Y75" s="41">
        <v>15</v>
      </c>
      <c r="Z75" s="41">
        <v>15</v>
      </c>
      <c r="AA75" s="41">
        <v>15</v>
      </c>
      <c r="AB75" s="41">
        <v>15</v>
      </c>
      <c r="AC75" s="41">
        <v>15</v>
      </c>
      <c r="AD75" s="41">
        <v>15</v>
      </c>
      <c r="AE75" s="41">
        <v>15</v>
      </c>
      <c r="AF75" s="41">
        <v>15</v>
      </c>
      <c r="AG75" s="41">
        <v>15</v>
      </c>
      <c r="AH75" s="41">
        <v>15</v>
      </c>
      <c r="AI75" s="41">
        <v>15</v>
      </c>
      <c r="AJ75" s="36" t="s">
        <v>97</v>
      </c>
      <c r="AK75" s="38"/>
    </row>
    <row r="76" spans="1:37" x14ac:dyDescent="0.25">
      <c r="A76" s="33" t="str">
        <f t="shared" si="13"/>
        <v>default</v>
      </c>
      <c r="B76" s="34" t="s">
        <v>29</v>
      </c>
      <c r="C76" s="36" t="s">
        <v>36</v>
      </c>
      <c r="D76" s="41">
        <v>15</v>
      </c>
      <c r="E76" s="41">
        <v>15</v>
      </c>
      <c r="F76" s="41">
        <v>15</v>
      </c>
      <c r="G76" s="41">
        <v>15</v>
      </c>
      <c r="H76" s="41">
        <v>15</v>
      </c>
      <c r="I76" s="41">
        <v>15</v>
      </c>
      <c r="J76" s="41">
        <v>15</v>
      </c>
      <c r="K76" s="41">
        <v>15</v>
      </c>
      <c r="L76" s="41">
        <v>15</v>
      </c>
      <c r="M76" s="41">
        <v>15</v>
      </c>
      <c r="N76" s="41">
        <v>15</v>
      </c>
      <c r="O76" s="41">
        <v>15</v>
      </c>
      <c r="P76" s="41">
        <v>15</v>
      </c>
      <c r="Q76" s="41">
        <v>15</v>
      </c>
      <c r="R76" s="41">
        <v>15</v>
      </c>
      <c r="S76" s="41">
        <v>15</v>
      </c>
      <c r="T76" s="41">
        <v>15</v>
      </c>
      <c r="U76" s="41">
        <v>15</v>
      </c>
      <c r="V76" s="41">
        <v>15</v>
      </c>
      <c r="W76" s="41">
        <v>15</v>
      </c>
      <c r="X76" s="41">
        <v>15</v>
      </c>
      <c r="Y76" s="41">
        <v>15</v>
      </c>
      <c r="Z76" s="41">
        <v>15</v>
      </c>
      <c r="AA76" s="41">
        <v>15</v>
      </c>
      <c r="AB76" s="41">
        <v>15</v>
      </c>
      <c r="AC76" s="41">
        <v>15</v>
      </c>
      <c r="AD76" s="41">
        <v>15</v>
      </c>
      <c r="AE76" s="41">
        <v>15</v>
      </c>
      <c r="AF76" s="41">
        <v>15</v>
      </c>
      <c r="AG76" s="41">
        <v>15</v>
      </c>
      <c r="AH76" s="41">
        <v>15</v>
      </c>
      <c r="AI76" s="41">
        <v>15</v>
      </c>
      <c r="AJ76" s="36" t="s">
        <v>97</v>
      </c>
      <c r="AK76" s="38" t="s">
        <v>98</v>
      </c>
    </row>
    <row r="77" spans="1:37" x14ac:dyDescent="0.25">
      <c r="A77" s="33" t="str">
        <f t="shared" si="13"/>
        <v>default</v>
      </c>
      <c r="B77" s="34" t="s">
        <v>55</v>
      </c>
      <c r="C77" s="36" t="s">
        <v>36</v>
      </c>
      <c r="D77" s="41">
        <v>30</v>
      </c>
      <c r="E77" s="41">
        <v>30</v>
      </c>
      <c r="F77" s="41">
        <v>30</v>
      </c>
      <c r="G77" s="41">
        <v>30</v>
      </c>
      <c r="H77" s="41">
        <v>30</v>
      </c>
      <c r="I77" s="41">
        <v>30</v>
      </c>
      <c r="J77">
        <v>30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30</v>
      </c>
      <c r="R77">
        <v>30</v>
      </c>
      <c r="S77">
        <v>30</v>
      </c>
      <c r="T77">
        <v>30</v>
      </c>
      <c r="U77">
        <v>30</v>
      </c>
      <c r="V77">
        <v>30</v>
      </c>
      <c r="W77">
        <v>30</v>
      </c>
      <c r="X77">
        <v>30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30</v>
      </c>
      <c r="AF77">
        <v>30</v>
      </c>
      <c r="AG77">
        <v>30</v>
      </c>
      <c r="AH77">
        <v>30</v>
      </c>
      <c r="AI77">
        <v>30</v>
      </c>
      <c r="AJ77" s="36" t="s">
        <v>97</v>
      </c>
      <c r="AK77" s="38" t="s">
        <v>98</v>
      </c>
    </row>
    <row r="78" spans="1:37" x14ac:dyDescent="0.25">
      <c r="A78" s="33" t="str">
        <f t="shared" si="13"/>
        <v>default</v>
      </c>
      <c r="B78" s="34" t="s">
        <v>56</v>
      </c>
      <c r="C78" s="36" t="s">
        <v>36</v>
      </c>
      <c r="D78" s="41">
        <v>30</v>
      </c>
      <c r="E78" s="41">
        <v>30</v>
      </c>
      <c r="F78" s="41">
        <v>30</v>
      </c>
      <c r="G78" s="41">
        <v>30</v>
      </c>
      <c r="H78" s="41">
        <v>30</v>
      </c>
      <c r="I78" s="41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30</v>
      </c>
      <c r="P78">
        <v>30</v>
      </c>
      <c r="Q78">
        <v>30</v>
      </c>
      <c r="R78">
        <v>30</v>
      </c>
      <c r="S78">
        <v>30</v>
      </c>
      <c r="T78">
        <v>30</v>
      </c>
      <c r="U78">
        <v>30</v>
      </c>
      <c r="V78">
        <v>30</v>
      </c>
      <c r="W78">
        <v>30</v>
      </c>
      <c r="X78">
        <v>30</v>
      </c>
      <c r="Y78">
        <v>30</v>
      </c>
      <c r="Z78">
        <v>30</v>
      </c>
      <c r="AA78">
        <v>30</v>
      </c>
      <c r="AB78">
        <v>30</v>
      </c>
      <c r="AC78">
        <v>30</v>
      </c>
      <c r="AD78">
        <v>30</v>
      </c>
      <c r="AE78">
        <v>30</v>
      </c>
      <c r="AF78">
        <v>30</v>
      </c>
      <c r="AG78">
        <v>30</v>
      </c>
      <c r="AH78">
        <v>30</v>
      </c>
      <c r="AI78">
        <v>30</v>
      </c>
      <c r="AJ78" s="36" t="s">
        <v>97</v>
      </c>
      <c r="AK78" s="38" t="s">
        <v>98</v>
      </c>
    </row>
    <row r="79" spans="1:37" x14ac:dyDescent="0.25">
      <c r="A79" s="33" t="str">
        <f t="shared" si="13"/>
        <v>default</v>
      </c>
      <c r="B79" s="34" t="s">
        <v>57</v>
      </c>
      <c r="C79" s="36" t="s">
        <v>36</v>
      </c>
      <c r="D79" s="41">
        <v>30</v>
      </c>
      <c r="E79" s="41">
        <v>30</v>
      </c>
      <c r="F79" s="41">
        <v>30</v>
      </c>
      <c r="G79" s="41">
        <v>30</v>
      </c>
      <c r="H79" s="41">
        <v>30</v>
      </c>
      <c r="I79" s="41">
        <v>30</v>
      </c>
      <c r="J79" s="36">
        <v>30</v>
      </c>
      <c r="K79" s="36">
        <v>30</v>
      </c>
      <c r="L79" s="36">
        <v>30</v>
      </c>
      <c r="M79" s="36">
        <v>30</v>
      </c>
      <c r="N79" s="36">
        <v>30</v>
      </c>
      <c r="O79" s="36">
        <v>30</v>
      </c>
      <c r="P79" s="36">
        <v>30</v>
      </c>
      <c r="Q79" s="36">
        <v>30</v>
      </c>
      <c r="R79" s="36">
        <v>30</v>
      </c>
      <c r="S79" s="36">
        <v>30</v>
      </c>
      <c r="T79" s="36">
        <v>30</v>
      </c>
      <c r="U79" s="36">
        <v>30</v>
      </c>
      <c r="V79" s="36">
        <v>30</v>
      </c>
      <c r="W79" s="36">
        <v>30</v>
      </c>
      <c r="X79" s="36">
        <v>30</v>
      </c>
      <c r="Y79" s="36">
        <v>30</v>
      </c>
      <c r="Z79" s="36">
        <v>30</v>
      </c>
      <c r="AA79" s="36">
        <v>30</v>
      </c>
      <c r="AB79" s="36">
        <v>30</v>
      </c>
      <c r="AC79" s="36">
        <v>30</v>
      </c>
      <c r="AD79" s="36">
        <v>30</v>
      </c>
      <c r="AE79" s="36">
        <v>30</v>
      </c>
      <c r="AF79" s="36">
        <v>30</v>
      </c>
      <c r="AG79" s="36">
        <v>30</v>
      </c>
      <c r="AH79" s="36">
        <v>30</v>
      </c>
      <c r="AI79" s="36">
        <v>30</v>
      </c>
      <c r="AJ79" s="36" t="s">
        <v>97</v>
      </c>
      <c r="AK79" s="38" t="s">
        <v>98</v>
      </c>
    </row>
    <row r="80" spans="1:37" x14ac:dyDescent="0.25">
      <c r="A80" s="33" t="str">
        <f t="shared" si="13"/>
        <v>default</v>
      </c>
      <c r="B80" s="34" t="s">
        <v>58</v>
      </c>
      <c r="C80" s="36" t="s">
        <v>36</v>
      </c>
      <c r="D80" s="41">
        <v>30</v>
      </c>
      <c r="E80" s="41">
        <v>30</v>
      </c>
      <c r="F80" s="41">
        <v>30</v>
      </c>
      <c r="G80" s="41">
        <v>30</v>
      </c>
      <c r="H80" s="41">
        <v>30</v>
      </c>
      <c r="I80" s="41">
        <v>30</v>
      </c>
      <c r="J80" s="36">
        <v>30</v>
      </c>
      <c r="K80" s="36">
        <v>30</v>
      </c>
      <c r="L80" s="36">
        <v>30</v>
      </c>
      <c r="M80" s="36">
        <v>30</v>
      </c>
      <c r="N80" s="36">
        <v>30</v>
      </c>
      <c r="O80" s="36">
        <v>30</v>
      </c>
      <c r="P80" s="36">
        <v>30</v>
      </c>
      <c r="Q80" s="36">
        <v>30</v>
      </c>
      <c r="R80" s="36">
        <v>30</v>
      </c>
      <c r="S80" s="36">
        <v>30</v>
      </c>
      <c r="T80" s="36">
        <v>30</v>
      </c>
      <c r="U80" s="36">
        <v>30</v>
      </c>
      <c r="V80" s="36">
        <v>30</v>
      </c>
      <c r="W80" s="36">
        <v>30</v>
      </c>
      <c r="X80" s="36">
        <v>30</v>
      </c>
      <c r="Y80" s="36">
        <v>30</v>
      </c>
      <c r="Z80" s="36">
        <v>30</v>
      </c>
      <c r="AA80" s="36">
        <v>30</v>
      </c>
      <c r="AB80" s="36">
        <v>30</v>
      </c>
      <c r="AC80" s="36">
        <v>30</v>
      </c>
      <c r="AD80" s="36">
        <v>30</v>
      </c>
      <c r="AE80" s="36">
        <v>30</v>
      </c>
      <c r="AF80" s="36">
        <v>30</v>
      </c>
      <c r="AG80" s="36">
        <v>30</v>
      </c>
      <c r="AH80" s="36">
        <v>30</v>
      </c>
      <c r="AI80" s="36">
        <v>30</v>
      </c>
      <c r="AJ80" s="36" t="s">
        <v>97</v>
      </c>
      <c r="AK80" s="38" t="s">
        <v>98</v>
      </c>
    </row>
    <row r="81" spans="1:37" x14ac:dyDescent="0.25">
      <c r="A81" s="33" t="str">
        <f t="shared" si="13"/>
        <v>default</v>
      </c>
      <c r="B81" s="34" t="s">
        <v>14</v>
      </c>
      <c r="C81" s="36" t="s">
        <v>36</v>
      </c>
      <c r="D81" s="41">
        <v>30</v>
      </c>
      <c r="E81" s="41">
        <v>30</v>
      </c>
      <c r="F81" s="41">
        <v>30</v>
      </c>
      <c r="G81" s="41">
        <v>30</v>
      </c>
      <c r="H81" s="41">
        <v>30</v>
      </c>
      <c r="I81" s="41">
        <v>30</v>
      </c>
      <c r="J81">
        <v>30</v>
      </c>
      <c r="K81" s="36">
        <v>30</v>
      </c>
      <c r="L81" s="36">
        <v>30</v>
      </c>
      <c r="M81" s="36">
        <v>30</v>
      </c>
      <c r="N81" s="36">
        <v>30</v>
      </c>
      <c r="O81">
        <v>30</v>
      </c>
      <c r="P81" s="36">
        <v>30</v>
      </c>
      <c r="Q81" s="36">
        <v>30</v>
      </c>
      <c r="R81" s="36">
        <v>30</v>
      </c>
      <c r="S81" s="36">
        <v>30</v>
      </c>
      <c r="T81">
        <v>30</v>
      </c>
      <c r="U81" s="36">
        <v>30</v>
      </c>
      <c r="V81" s="36">
        <v>30</v>
      </c>
      <c r="W81" s="36">
        <v>30</v>
      </c>
      <c r="X81" s="36">
        <v>30</v>
      </c>
      <c r="Y81">
        <v>30</v>
      </c>
      <c r="Z81" s="36">
        <v>30</v>
      </c>
      <c r="AA81" s="36">
        <v>30</v>
      </c>
      <c r="AB81" s="36">
        <v>30</v>
      </c>
      <c r="AC81" s="36">
        <v>30</v>
      </c>
      <c r="AD81">
        <v>30</v>
      </c>
      <c r="AE81" s="36">
        <v>30</v>
      </c>
      <c r="AF81" s="36">
        <v>30</v>
      </c>
      <c r="AG81" s="36">
        <v>30</v>
      </c>
      <c r="AH81" s="36">
        <v>30</v>
      </c>
      <c r="AI81">
        <v>30</v>
      </c>
      <c r="AJ81" s="36" t="s">
        <v>97</v>
      </c>
      <c r="AK81" s="38" t="s">
        <v>98</v>
      </c>
    </row>
    <row r="82" spans="1:37" x14ac:dyDescent="0.25">
      <c r="A82" s="33" t="str">
        <f t="shared" si="13"/>
        <v>default</v>
      </c>
      <c r="B82" s="34" t="s">
        <v>22</v>
      </c>
      <c r="C82" s="36" t="s">
        <v>36</v>
      </c>
      <c r="D82" s="41">
        <v>30</v>
      </c>
      <c r="E82" s="41">
        <v>30</v>
      </c>
      <c r="F82" s="41">
        <v>30</v>
      </c>
      <c r="G82" s="41">
        <v>30</v>
      </c>
      <c r="H82" s="41">
        <v>30</v>
      </c>
      <c r="I82" s="41">
        <v>30</v>
      </c>
      <c r="J82" s="36">
        <v>30</v>
      </c>
      <c r="K82" s="36">
        <v>30</v>
      </c>
      <c r="L82" s="36">
        <v>30</v>
      </c>
      <c r="M82" s="36">
        <v>30</v>
      </c>
      <c r="N82" s="36">
        <v>30</v>
      </c>
      <c r="O82" s="36">
        <v>30</v>
      </c>
      <c r="P82" s="36">
        <v>30</v>
      </c>
      <c r="Q82" s="36">
        <v>30</v>
      </c>
      <c r="R82" s="36">
        <v>30</v>
      </c>
      <c r="S82" s="36">
        <v>30</v>
      </c>
      <c r="T82" s="36">
        <v>30</v>
      </c>
      <c r="U82" s="36">
        <v>30</v>
      </c>
      <c r="V82" s="36">
        <v>30</v>
      </c>
      <c r="W82" s="36">
        <v>30</v>
      </c>
      <c r="X82" s="36">
        <v>30</v>
      </c>
      <c r="Y82" s="36">
        <v>30</v>
      </c>
      <c r="Z82" s="36">
        <v>30</v>
      </c>
      <c r="AA82" s="36">
        <v>30</v>
      </c>
      <c r="AB82" s="36">
        <v>30</v>
      </c>
      <c r="AC82" s="36">
        <v>30</v>
      </c>
      <c r="AD82" s="36">
        <v>30</v>
      </c>
      <c r="AE82" s="36">
        <v>30</v>
      </c>
      <c r="AF82" s="36">
        <v>30</v>
      </c>
      <c r="AG82" s="36">
        <v>30</v>
      </c>
      <c r="AH82" s="36">
        <v>30</v>
      </c>
      <c r="AI82" s="36">
        <v>30</v>
      </c>
      <c r="AJ82" s="36" t="s">
        <v>97</v>
      </c>
      <c r="AK82" s="38" t="s">
        <v>98</v>
      </c>
    </row>
    <row r="83" spans="1:37" x14ac:dyDescent="0.25">
      <c r="A83" s="33" t="str">
        <f t="shared" si="13"/>
        <v>default</v>
      </c>
      <c r="B83" s="34" t="s">
        <v>11</v>
      </c>
      <c r="C83" s="36" t="s">
        <v>36</v>
      </c>
      <c r="D83" s="41">
        <v>30</v>
      </c>
      <c r="E83" s="41">
        <v>30</v>
      </c>
      <c r="F83" s="41">
        <v>30</v>
      </c>
      <c r="G83" s="41">
        <v>30</v>
      </c>
      <c r="H83" s="41">
        <v>30</v>
      </c>
      <c r="I83" s="41">
        <v>30</v>
      </c>
      <c r="J83" s="36">
        <v>30</v>
      </c>
      <c r="K83" s="36">
        <v>30</v>
      </c>
      <c r="L83" s="36">
        <v>30</v>
      </c>
      <c r="M83" s="36">
        <v>30</v>
      </c>
      <c r="N83" s="36">
        <v>30</v>
      </c>
      <c r="O83" s="36">
        <v>30</v>
      </c>
      <c r="P83" s="36">
        <v>30</v>
      </c>
      <c r="Q83" s="36">
        <v>30</v>
      </c>
      <c r="R83" s="36">
        <v>30</v>
      </c>
      <c r="S83" s="36">
        <v>30</v>
      </c>
      <c r="T83" s="36">
        <v>30</v>
      </c>
      <c r="U83" s="36">
        <v>30</v>
      </c>
      <c r="V83" s="36">
        <v>30</v>
      </c>
      <c r="W83" s="36">
        <v>30</v>
      </c>
      <c r="X83" s="36">
        <v>30</v>
      </c>
      <c r="Y83" s="36">
        <v>30</v>
      </c>
      <c r="Z83" s="36">
        <v>30</v>
      </c>
      <c r="AA83" s="36">
        <v>30</v>
      </c>
      <c r="AB83" s="36">
        <v>30</v>
      </c>
      <c r="AC83" s="36">
        <v>30</v>
      </c>
      <c r="AD83" s="36">
        <v>30</v>
      </c>
      <c r="AE83" s="36">
        <v>30</v>
      </c>
      <c r="AF83" s="36">
        <v>30</v>
      </c>
      <c r="AG83" s="36">
        <v>30</v>
      </c>
      <c r="AH83" s="36">
        <v>30</v>
      </c>
      <c r="AI83" s="36">
        <v>30</v>
      </c>
      <c r="AJ83" s="36" t="s">
        <v>97</v>
      </c>
      <c r="AK83" s="38" t="s">
        <v>98</v>
      </c>
    </row>
    <row r="84" spans="1:37" x14ac:dyDescent="0.25">
      <c r="A84" s="33" t="str">
        <f t="shared" si="13"/>
        <v>default</v>
      </c>
      <c r="B84" s="34" t="s">
        <v>99</v>
      </c>
      <c r="C84" s="36" t="s">
        <v>36</v>
      </c>
      <c r="D84" s="46">
        <v>40</v>
      </c>
      <c r="E84" s="46">
        <v>40</v>
      </c>
      <c r="F84" s="46">
        <v>40</v>
      </c>
      <c r="G84" s="46">
        <v>40</v>
      </c>
      <c r="H84" s="46">
        <v>40</v>
      </c>
      <c r="I84" s="46">
        <v>40</v>
      </c>
      <c r="J84">
        <v>40</v>
      </c>
      <c r="K84">
        <v>40</v>
      </c>
      <c r="L84">
        <v>40</v>
      </c>
      <c r="M84">
        <v>40</v>
      </c>
      <c r="N84">
        <v>40</v>
      </c>
      <c r="O84">
        <v>40</v>
      </c>
      <c r="P84">
        <v>40</v>
      </c>
      <c r="Q84">
        <v>40</v>
      </c>
      <c r="R84">
        <v>40</v>
      </c>
      <c r="S84">
        <v>40</v>
      </c>
      <c r="T84">
        <v>40</v>
      </c>
      <c r="U84">
        <v>40</v>
      </c>
      <c r="V84">
        <v>40</v>
      </c>
      <c r="W84">
        <v>40</v>
      </c>
      <c r="X84">
        <v>40</v>
      </c>
      <c r="Y84">
        <v>40</v>
      </c>
      <c r="Z84">
        <v>40</v>
      </c>
      <c r="AA84">
        <v>40</v>
      </c>
      <c r="AB84">
        <v>40</v>
      </c>
      <c r="AC84">
        <v>40</v>
      </c>
      <c r="AD84">
        <v>40</v>
      </c>
      <c r="AE84">
        <v>40</v>
      </c>
      <c r="AF84">
        <v>40</v>
      </c>
      <c r="AG84">
        <v>40</v>
      </c>
      <c r="AH84">
        <v>40</v>
      </c>
      <c r="AI84">
        <v>40</v>
      </c>
      <c r="AJ84" s="36" t="s">
        <v>97</v>
      </c>
      <c r="AK84" s="38" t="s">
        <v>100</v>
      </c>
    </row>
    <row r="85" spans="1:37" x14ac:dyDescent="0.25">
      <c r="A85" s="33" t="str">
        <f t="shared" si="13"/>
        <v>default</v>
      </c>
      <c r="B85" s="34" t="s">
        <v>101</v>
      </c>
      <c r="C85" s="36" t="s">
        <v>36</v>
      </c>
      <c r="D85" s="46">
        <v>40</v>
      </c>
      <c r="E85" s="46">
        <v>40</v>
      </c>
      <c r="F85" s="46">
        <v>40</v>
      </c>
      <c r="G85" s="46">
        <v>40</v>
      </c>
      <c r="H85" s="46">
        <v>40</v>
      </c>
      <c r="I85" s="46">
        <v>40</v>
      </c>
      <c r="J85">
        <v>40</v>
      </c>
      <c r="K85">
        <v>40</v>
      </c>
      <c r="L85">
        <v>40</v>
      </c>
      <c r="M85">
        <v>40</v>
      </c>
      <c r="N85">
        <v>40</v>
      </c>
      <c r="O85">
        <v>40</v>
      </c>
      <c r="P85">
        <v>40</v>
      </c>
      <c r="Q85">
        <v>40</v>
      </c>
      <c r="R85">
        <v>40</v>
      </c>
      <c r="S85">
        <v>40</v>
      </c>
      <c r="T85">
        <v>40</v>
      </c>
      <c r="U85">
        <v>40</v>
      </c>
      <c r="V85">
        <v>40</v>
      </c>
      <c r="W85">
        <v>40</v>
      </c>
      <c r="X85">
        <v>40</v>
      </c>
      <c r="Y85">
        <v>40</v>
      </c>
      <c r="Z85">
        <v>40</v>
      </c>
      <c r="AA85">
        <v>40</v>
      </c>
      <c r="AB85">
        <v>40</v>
      </c>
      <c r="AC85">
        <v>40</v>
      </c>
      <c r="AD85">
        <v>40</v>
      </c>
      <c r="AE85">
        <v>40</v>
      </c>
      <c r="AF85">
        <v>40</v>
      </c>
      <c r="AG85">
        <v>40</v>
      </c>
      <c r="AH85">
        <v>40</v>
      </c>
      <c r="AI85">
        <v>40</v>
      </c>
      <c r="AJ85" s="36" t="s">
        <v>97</v>
      </c>
      <c r="AK85" s="38" t="s">
        <v>100</v>
      </c>
    </row>
    <row r="86" spans="1:37" x14ac:dyDescent="0.25">
      <c r="A86" s="33" t="str">
        <f t="shared" si="13"/>
        <v>default</v>
      </c>
      <c r="B86" s="34" t="s">
        <v>102</v>
      </c>
      <c r="C86" s="36" t="s">
        <v>36</v>
      </c>
      <c r="D86" s="46">
        <v>40</v>
      </c>
      <c r="E86" s="46">
        <v>40</v>
      </c>
      <c r="F86" s="46">
        <v>40</v>
      </c>
      <c r="G86" s="46">
        <v>40</v>
      </c>
      <c r="H86" s="46">
        <v>40</v>
      </c>
      <c r="I86" s="46">
        <v>40</v>
      </c>
      <c r="J86">
        <v>40</v>
      </c>
      <c r="K86">
        <v>40</v>
      </c>
      <c r="L86">
        <v>40</v>
      </c>
      <c r="M86">
        <v>40</v>
      </c>
      <c r="N86">
        <v>40</v>
      </c>
      <c r="O86">
        <v>40</v>
      </c>
      <c r="P86">
        <v>40</v>
      </c>
      <c r="Q86">
        <v>40</v>
      </c>
      <c r="R86">
        <v>40</v>
      </c>
      <c r="S86">
        <v>40</v>
      </c>
      <c r="T86">
        <v>40</v>
      </c>
      <c r="U86">
        <v>40</v>
      </c>
      <c r="V86">
        <v>40</v>
      </c>
      <c r="W86">
        <v>40</v>
      </c>
      <c r="X86">
        <v>40</v>
      </c>
      <c r="Y86">
        <v>40</v>
      </c>
      <c r="Z86">
        <v>40</v>
      </c>
      <c r="AA86">
        <v>40</v>
      </c>
      <c r="AB86">
        <v>40</v>
      </c>
      <c r="AC86">
        <v>40</v>
      </c>
      <c r="AD86">
        <v>40</v>
      </c>
      <c r="AE86">
        <v>40</v>
      </c>
      <c r="AF86">
        <v>40</v>
      </c>
      <c r="AG86">
        <v>40</v>
      </c>
      <c r="AH86">
        <v>40</v>
      </c>
      <c r="AI86">
        <v>40</v>
      </c>
      <c r="AJ86" s="36" t="s">
        <v>97</v>
      </c>
      <c r="AK86" s="38" t="s">
        <v>100</v>
      </c>
    </row>
    <row r="87" spans="1:37" x14ac:dyDescent="0.25">
      <c r="A87" s="33" t="str">
        <f t="shared" si="13"/>
        <v>default</v>
      </c>
      <c r="B87" s="34" t="s">
        <v>103</v>
      </c>
      <c r="C87" s="36" t="s">
        <v>36</v>
      </c>
      <c r="D87" s="46">
        <v>40</v>
      </c>
      <c r="E87" s="46">
        <v>40</v>
      </c>
      <c r="F87" s="46">
        <v>40</v>
      </c>
      <c r="G87" s="46">
        <v>40</v>
      </c>
      <c r="H87" s="46">
        <v>40</v>
      </c>
      <c r="I87" s="46">
        <v>40</v>
      </c>
      <c r="J87">
        <v>40</v>
      </c>
      <c r="K87">
        <v>40</v>
      </c>
      <c r="L87">
        <v>40</v>
      </c>
      <c r="M87">
        <v>40</v>
      </c>
      <c r="N87">
        <v>40</v>
      </c>
      <c r="O87">
        <v>40</v>
      </c>
      <c r="P87">
        <v>40</v>
      </c>
      <c r="Q87">
        <v>40</v>
      </c>
      <c r="R87">
        <v>40</v>
      </c>
      <c r="S87">
        <v>40</v>
      </c>
      <c r="T87">
        <v>40</v>
      </c>
      <c r="U87">
        <v>40</v>
      </c>
      <c r="V87">
        <v>40</v>
      </c>
      <c r="W87">
        <v>40</v>
      </c>
      <c r="X87">
        <v>40</v>
      </c>
      <c r="Y87">
        <v>40</v>
      </c>
      <c r="Z87">
        <v>40</v>
      </c>
      <c r="AA87">
        <v>40</v>
      </c>
      <c r="AB87">
        <v>40</v>
      </c>
      <c r="AC87">
        <v>40</v>
      </c>
      <c r="AD87">
        <v>40</v>
      </c>
      <c r="AE87">
        <v>40</v>
      </c>
      <c r="AF87">
        <v>40</v>
      </c>
      <c r="AG87">
        <v>40</v>
      </c>
      <c r="AH87">
        <v>40</v>
      </c>
      <c r="AI87">
        <v>40</v>
      </c>
      <c r="AJ87" s="36" t="s">
        <v>97</v>
      </c>
      <c r="AK87" s="38" t="s">
        <v>100</v>
      </c>
    </row>
    <row r="88" spans="1:37" x14ac:dyDescent="0.25">
      <c r="A88" s="33" t="str">
        <f t="shared" si="13"/>
        <v>default</v>
      </c>
      <c r="B88" s="34" t="s">
        <v>23</v>
      </c>
      <c r="C88" s="36" t="s">
        <v>36</v>
      </c>
      <c r="D88" s="41">
        <v>60</v>
      </c>
      <c r="E88" s="41">
        <v>60</v>
      </c>
      <c r="F88" s="41">
        <v>60</v>
      </c>
      <c r="G88" s="41">
        <v>60</v>
      </c>
      <c r="H88" s="41">
        <v>60</v>
      </c>
      <c r="I88" s="41">
        <v>60</v>
      </c>
      <c r="J88">
        <v>60</v>
      </c>
      <c r="K88">
        <v>60</v>
      </c>
      <c r="L88">
        <v>60</v>
      </c>
      <c r="M88">
        <v>60</v>
      </c>
      <c r="N88">
        <v>60</v>
      </c>
      <c r="O88">
        <v>60</v>
      </c>
      <c r="P88">
        <v>60</v>
      </c>
      <c r="Q88">
        <v>60</v>
      </c>
      <c r="R88">
        <v>60</v>
      </c>
      <c r="S88">
        <v>60</v>
      </c>
      <c r="T88">
        <v>60</v>
      </c>
      <c r="U88">
        <v>60</v>
      </c>
      <c r="V88">
        <v>60</v>
      </c>
      <c r="W88">
        <v>60</v>
      </c>
      <c r="X88">
        <v>60</v>
      </c>
      <c r="Y88">
        <v>60</v>
      </c>
      <c r="Z88">
        <v>60</v>
      </c>
      <c r="AA88">
        <v>60</v>
      </c>
      <c r="AB88">
        <v>60</v>
      </c>
      <c r="AC88">
        <v>60</v>
      </c>
      <c r="AD88">
        <v>60</v>
      </c>
      <c r="AE88">
        <v>60</v>
      </c>
      <c r="AF88">
        <v>60</v>
      </c>
      <c r="AG88">
        <v>60</v>
      </c>
      <c r="AH88">
        <v>60</v>
      </c>
      <c r="AI88">
        <v>60</v>
      </c>
      <c r="AJ88" s="36" t="s">
        <v>97</v>
      </c>
      <c r="AK88" s="38" t="s">
        <v>98</v>
      </c>
    </row>
    <row r="89" spans="1:37" x14ac:dyDescent="0.25">
      <c r="A89" s="33" t="str">
        <f t="shared" si="13"/>
        <v>default</v>
      </c>
      <c r="B89" s="34" t="s">
        <v>20</v>
      </c>
      <c r="C89" s="36" t="s">
        <v>36</v>
      </c>
      <c r="D89" s="41">
        <v>30</v>
      </c>
      <c r="E89" s="41">
        <v>30</v>
      </c>
      <c r="F89" s="41">
        <v>30</v>
      </c>
      <c r="G89" s="41">
        <v>30</v>
      </c>
      <c r="H89" s="41">
        <v>30</v>
      </c>
      <c r="I89" s="41">
        <v>30</v>
      </c>
      <c r="J89" s="36">
        <v>30</v>
      </c>
      <c r="K89" s="36">
        <v>30</v>
      </c>
      <c r="L89" s="36">
        <v>30</v>
      </c>
      <c r="M89" s="36">
        <v>30</v>
      </c>
      <c r="N89" s="36">
        <v>30</v>
      </c>
      <c r="O89" s="36">
        <v>30</v>
      </c>
      <c r="P89" s="36">
        <v>30</v>
      </c>
      <c r="Q89" s="36">
        <v>30</v>
      </c>
      <c r="R89" s="36">
        <v>30</v>
      </c>
      <c r="S89" s="36">
        <v>30</v>
      </c>
      <c r="T89" s="36">
        <v>30</v>
      </c>
      <c r="U89" s="36">
        <v>30</v>
      </c>
      <c r="V89" s="36">
        <v>30</v>
      </c>
      <c r="W89" s="36">
        <v>30</v>
      </c>
      <c r="X89" s="36">
        <v>30</v>
      </c>
      <c r="Y89" s="36">
        <v>30</v>
      </c>
      <c r="Z89" s="36">
        <v>30</v>
      </c>
      <c r="AA89" s="36">
        <v>30</v>
      </c>
      <c r="AB89" s="36">
        <v>30</v>
      </c>
      <c r="AC89" s="36">
        <v>30</v>
      </c>
      <c r="AD89" s="36">
        <v>30</v>
      </c>
      <c r="AE89" s="36">
        <v>30</v>
      </c>
      <c r="AF89" s="36">
        <v>30</v>
      </c>
      <c r="AG89" s="36">
        <v>30</v>
      </c>
      <c r="AH89" s="36">
        <v>30</v>
      </c>
      <c r="AI89" s="36">
        <v>30</v>
      </c>
      <c r="AJ89" s="36" t="s">
        <v>97</v>
      </c>
      <c r="AK89" s="38" t="s">
        <v>98</v>
      </c>
    </row>
    <row r="90" spans="1:37" x14ac:dyDescent="0.25">
      <c r="A90" s="33" t="str">
        <f t="shared" si="13"/>
        <v>default</v>
      </c>
      <c r="B90" s="34" t="s">
        <v>21</v>
      </c>
      <c r="C90" s="36" t="s">
        <v>36</v>
      </c>
      <c r="D90" s="41">
        <v>10</v>
      </c>
      <c r="E90" s="41">
        <v>10</v>
      </c>
      <c r="F90" s="41">
        <v>10</v>
      </c>
      <c r="G90" s="41">
        <v>10</v>
      </c>
      <c r="H90" s="41">
        <v>10</v>
      </c>
      <c r="I90" s="41">
        <v>10</v>
      </c>
      <c r="J90" s="36">
        <f t="shared" ref="J90:AI90" si="14">I90</f>
        <v>10</v>
      </c>
      <c r="K90" s="36">
        <f t="shared" si="14"/>
        <v>10</v>
      </c>
      <c r="L90" s="36">
        <f t="shared" si="14"/>
        <v>10</v>
      </c>
      <c r="M90" s="36">
        <f t="shared" si="14"/>
        <v>10</v>
      </c>
      <c r="N90" s="36">
        <f t="shared" si="14"/>
        <v>10</v>
      </c>
      <c r="O90" s="36">
        <f t="shared" si="14"/>
        <v>10</v>
      </c>
      <c r="P90" s="36">
        <f t="shared" si="14"/>
        <v>10</v>
      </c>
      <c r="Q90" s="36">
        <f t="shared" si="14"/>
        <v>10</v>
      </c>
      <c r="R90" s="36">
        <f t="shared" si="14"/>
        <v>10</v>
      </c>
      <c r="S90" s="36">
        <f t="shared" si="14"/>
        <v>10</v>
      </c>
      <c r="T90" s="36">
        <f t="shared" si="14"/>
        <v>10</v>
      </c>
      <c r="U90" s="36">
        <f t="shared" si="14"/>
        <v>10</v>
      </c>
      <c r="V90" s="36">
        <f t="shared" si="14"/>
        <v>10</v>
      </c>
      <c r="W90" s="36">
        <f t="shared" si="14"/>
        <v>10</v>
      </c>
      <c r="X90" s="36">
        <f t="shared" si="14"/>
        <v>10</v>
      </c>
      <c r="Y90" s="36">
        <f t="shared" si="14"/>
        <v>10</v>
      </c>
      <c r="Z90" s="36">
        <f t="shared" si="14"/>
        <v>10</v>
      </c>
      <c r="AA90" s="36">
        <f t="shared" si="14"/>
        <v>10</v>
      </c>
      <c r="AB90" s="36">
        <f t="shared" si="14"/>
        <v>10</v>
      </c>
      <c r="AC90" s="36">
        <f t="shared" si="14"/>
        <v>10</v>
      </c>
      <c r="AD90" s="36">
        <f t="shared" si="14"/>
        <v>10</v>
      </c>
      <c r="AE90" s="36">
        <f t="shared" si="14"/>
        <v>10</v>
      </c>
      <c r="AF90" s="36">
        <f t="shared" si="14"/>
        <v>10</v>
      </c>
      <c r="AG90" s="36">
        <f t="shared" si="14"/>
        <v>10</v>
      </c>
      <c r="AH90" s="36">
        <f t="shared" si="14"/>
        <v>10</v>
      </c>
      <c r="AI90" s="36">
        <f t="shared" si="14"/>
        <v>10</v>
      </c>
      <c r="AJ90" s="36" t="s">
        <v>97</v>
      </c>
      <c r="AK90" s="38"/>
    </row>
    <row r="91" spans="1:37" x14ac:dyDescent="0.25">
      <c r="A91" s="33" t="str">
        <f>A89</f>
        <v>default</v>
      </c>
      <c r="B91" s="34" t="s">
        <v>16</v>
      </c>
      <c r="C91" s="36" t="s">
        <v>36</v>
      </c>
      <c r="D91" s="41">
        <v>30</v>
      </c>
      <c r="E91" s="41">
        <v>30</v>
      </c>
      <c r="F91" s="41">
        <v>30</v>
      </c>
      <c r="G91" s="41">
        <v>30</v>
      </c>
      <c r="H91" s="41">
        <v>30</v>
      </c>
      <c r="I91" s="41">
        <v>30</v>
      </c>
      <c r="J91" s="36">
        <v>30</v>
      </c>
      <c r="K91" s="36">
        <v>30</v>
      </c>
      <c r="L91" s="36">
        <v>30</v>
      </c>
      <c r="M91" s="36">
        <v>30</v>
      </c>
      <c r="N91" s="36">
        <v>30</v>
      </c>
      <c r="O91" s="36">
        <v>30</v>
      </c>
      <c r="P91" s="36">
        <v>30</v>
      </c>
      <c r="Q91" s="36">
        <v>30</v>
      </c>
      <c r="R91" s="36">
        <v>30</v>
      </c>
      <c r="S91" s="36">
        <v>30</v>
      </c>
      <c r="T91" s="36">
        <v>30</v>
      </c>
      <c r="U91" s="36">
        <v>30</v>
      </c>
      <c r="V91" s="36">
        <v>30</v>
      </c>
      <c r="W91" s="36">
        <v>30</v>
      </c>
      <c r="X91" s="36">
        <v>30</v>
      </c>
      <c r="Y91" s="36">
        <v>30</v>
      </c>
      <c r="Z91" s="36">
        <v>30</v>
      </c>
      <c r="AA91" s="36">
        <v>30</v>
      </c>
      <c r="AB91" s="36">
        <v>30</v>
      </c>
      <c r="AC91" s="36">
        <v>30</v>
      </c>
      <c r="AD91" s="36">
        <v>30</v>
      </c>
      <c r="AE91" s="36">
        <v>30</v>
      </c>
      <c r="AF91" s="36">
        <v>30</v>
      </c>
      <c r="AG91" s="36">
        <v>30</v>
      </c>
      <c r="AH91" s="36">
        <v>30</v>
      </c>
      <c r="AI91" s="36">
        <v>30</v>
      </c>
      <c r="AJ91" s="36" t="s">
        <v>97</v>
      </c>
      <c r="AK91" s="38" t="s">
        <v>98</v>
      </c>
    </row>
    <row r="92" spans="1:37" x14ac:dyDescent="0.25">
      <c r="A92" s="33" t="str">
        <f>A90</f>
        <v>default</v>
      </c>
      <c r="B92" s="34" t="s">
        <v>17</v>
      </c>
      <c r="C92" s="36" t="s">
        <v>36</v>
      </c>
      <c r="D92" s="41">
        <v>30</v>
      </c>
      <c r="E92" s="41">
        <v>30</v>
      </c>
      <c r="F92" s="41">
        <v>30</v>
      </c>
      <c r="G92" s="41">
        <v>30</v>
      </c>
      <c r="H92" s="41">
        <v>30</v>
      </c>
      <c r="I92" s="41">
        <v>30</v>
      </c>
      <c r="J92" s="36">
        <v>30</v>
      </c>
      <c r="K92" s="36">
        <v>30</v>
      </c>
      <c r="L92" s="36">
        <v>30</v>
      </c>
      <c r="M92" s="36">
        <v>30</v>
      </c>
      <c r="N92" s="36">
        <v>30</v>
      </c>
      <c r="O92" s="36">
        <v>30</v>
      </c>
      <c r="P92" s="36">
        <v>30</v>
      </c>
      <c r="Q92" s="36">
        <v>30</v>
      </c>
      <c r="R92" s="36">
        <v>30</v>
      </c>
      <c r="S92" s="36">
        <v>30</v>
      </c>
      <c r="T92" s="36">
        <v>30</v>
      </c>
      <c r="U92" s="36">
        <v>30</v>
      </c>
      <c r="V92" s="36">
        <v>30</v>
      </c>
      <c r="W92" s="36">
        <v>30</v>
      </c>
      <c r="X92" s="36">
        <v>30</v>
      </c>
      <c r="Y92" s="36">
        <v>30</v>
      </c>
      <c r="Z92" s="36">
        <v>30</v>
      </c>
      <c r="AA92" s="36">
        <v>30</v>
      </c>
      <c r="AB92" s="36">
        <v>30</v>
      </c>
      <c r="AC92" s="36">
        <v>30</v>
      </c>
      <c r="AD92" s="36">
        <v>30</v>
      </c>
      <c r="AE92" s="36">
        <v>30</v>
      </c>
      <c r="AF92" s="36">
        <v>30</v>
      </c>
      <c r="AG92" s="36">
        <v>30</v>
      </c>
      <c r="AH92" s="36">
        <v>30</v>
      </c>
      <c r="AI92" s="36">
        <v>30</v>
      </c>
      <c r="AJ92" s="36" t="s">
        <v>97</v>
      </c>
      <c r="AK92" s="38" t="s">
        <v>98</v>
      </c>
    </row>
    <row r="93" spans="1:37" x14ac:dyDescent="0.25">
      <c r="A93" s="33" t="str">
        <f>A91</f>
        <v>default</v>
      </c>
      <c r="B93" s="34" t="s">
        <v>18</v>
      </c>
      <c r="C93" s="36" t="s">
        <v>36</v>
      </c>
      <c r="D93" s="41">
        <v>30</v>
      </c>
      <c r="E93" s="41">
        <v>30</v>
      </c>
      <c r="F93" s="41">
        <v>30</v>
      </c>
      <c r="G93" s="41">
        <v>30</v>
      </c>
      <c r="H93" s="41">
        <v>30</v>
      </c>
      <c r="I93" s="41">
        <v>30</v>
      </c>
      <c r="J93" s="36">
        <v>30</v>
      </c>
      <c r="K93" s="36">
        <v>30</v>
      </c>
      <c r="L93" s="36">
        <v>30</v>
      </c>
      <c r="M93" s="36">
        <v>30</v>
      </c>
      <c r="N93" s="36">
        <v>30</v>
      </c>
      <c r="O93" s="36">
        <v>30</v>
      </c>
      <c r="P93" s="36">
        <v>30</v>
      </c>
      <c r="Q93" s="36">
        <v>30</v>
      </c>
      <c r="R93" s="36">
        <v>30</v>
      </c>
      <c r="S93" s="36">
        <v>30</v>
      </c>
      <c r="T93" s="36">
        <v>30</v>
      </c>
      <c r="U93" s="36">
        <v>30</v>
      </c>
      <c r="V93" s="36">
        <v>30</v>
      </c>
      <c r="W93" s="36">
        <v>30</v>
      </c>
      <c r="X93" s="36">
        <v>30</v>
      </c>
      <c r="Y93" s="36">
        <v>30</v>
      </c>
      <c r="Z93" s="36">
        <v>30</v>
      </c>
      <c r="AA93" s="36">
        <v>30</v>
      </c>
      <c r="AB93" s="36">
        <v>30</v>
      </c>
      <c r="AC93" s="36">
        <v>30</v>
      </c>
      <c r="AD93" s="36">
        <v>30</v>
      </c>
      <c r="AE93" s="36">
        <v>30</v>
      </c>
      <c r="AF93" s="36">
        <v>30</v>
      </c>
      <c r="AG93" s="36">
        <v>30</v>
      </c>
      <c r="AH93" s="36">
        <v>30</v>
      </c>
      <c r="AI93" s="36">
        <v>30</v>
      </c>
      <c r="AJ93" s="36" t="s">
        <v>97</v>
      </c>
      <c r="AK93" s="38" t="s">
        <v>98</v>
      </c>
    </row>
    <row r="94" spans="1:37" x14ac:dyDescent="0.25">
      <c r="A94" s="33" t="str">
        <f>A92</f>
        <v>default</v>
      </c>
      <c r="B94" s="34" t="s">
        <v>19</v>
      </c>
      <c r="C94" s="36" t="s">
        <v>36</v>
      </c>
      <c r="D94" s="41">
        <v>30</v>
      </c>
      <c r="E94" s="41">
        <v>30</v>
      </c>
      <c r="F94" s="41">
        <v>30</v>
      </c>
      <c r="G94" s="41">
        <v>30</v>
      </c>
      <c r="H94" s="41">
        <v>30</v>
      </c>
      <c r="I94" s="41">
        <v>30</v>
      </c>
      <c r="J94" s="36">
        <v>30</v>
      </c>
      <c r="K94" s="36">
        <v>30</v>
      </c>
      <c r="L94" s="36">
        <v>30</v>
      </c>
      <c r="M94" s="36">
        <v>30</v>
      </c>
      <c r="N94" s="36">
        <v>30</v>
      </c>
      <c r="O94" s="36">
        <v>30</v>
      </c>
      <c r="P94" s="36">
        <v>30</v>
      </c>
      <c r="Q94" s="36">
        <v>30</v>
      </c>
      <c r="R94" s="36">
        <v>30</v>
      </c>
      <c r="S94" s="36">
        <v>30</v>
      </c>
      <c r="T94" s="36">
        <v>30</v>
      </c>
      <c r="U94" s="36">
        <v>30</v>
      </c>
      <c r="V94" s="36">
        <v>30</v>
      </c>
      <c r="W94" s="36">
        <v>30</v>
      </c>
      <c r="X94" s="36">
        <v>30</v>
      </c>
      <c r="Y94" s="36">
        <v>30</v>
      </c>
      <c r="Z94" s="36">
        <v>30</v>
      </c>
      <c r="AA94" s="36">
        <v>30</v>
      </c>
      <c r="AB94" s="36">
        <v>30</v>
      </c>
      <c r="AC94" s="36">
        <v>30</v>
      </c>
      <c r="AD94" s="36">
        <v>30</v>
      </c>
      <c r="AE94" s="36">
        <v>30</v>
      </c>
      <c r="AF94" s="36">
        <v>30</v>
      </c>
      <c r="AG94" s="36">
        <v>30</v>
      </c>
      <c r="AH94" s="36">
        <v>30</v>
      </c>
      <c r="AI94" s="36">
        <v>30</v>
      </c>
      <c r="AJ94" s="36" t="s">
        <v>97</v>
      </c>
      <c r="AK94" s="38" t="s">
        <v>98</v>
      </c>
    </row>
    <row r="95" spans="1:37" x14ac:dyDescent="0.25">
      <c r="A95" s="33" t="str">
        <f>A91</f>
        <v>default</v>
      </c>
      <c r="B95" s="34" t="s">
        <v>12</v>
      </c>
      <c r="C95" s="36" t="s">
        <v>36</v>
      </c>
      <c r="D95" s="41">
        <v>25</v>
      </c>
      <c r="E95" s="41">
        <v>25</v>
      </c>
      <c r="F95" s="41">
        <v>25</v>
      </c>
      <c r="G95" s="41">
        <v>25</v>
      </c>
      <c r="H95" s="41">
        <v>25</v>
      </c>
      <c r="I95" s="41">
        <v>25</v>
      </c>
      <c r="J95" s="36">
        <v>25</v>
      </c>
      <c r="K95" s="36">
        <v>25</v>
      </c>
      <c r="L95" s="36">
        <v>25</v>
      </c>
      <c r="M95" s="36">
        <v>25</v>
      </c>
      <c r="N95" s="36">
        <v>25</v>
      </c>
      <c r="O95" s="36">
        <v>25</v>
      </c>
      <c r="P95" s="36">
        <v>25</v>
      </c>
      <c r="Q95" s="36">
        <v>25</v>
      </c>
      <c r="R95" s="36">
        <v>25</v>
      </c>
      <c r="S95" s="36">
        <v>25</v>
      </c>
      <c r="T95" s="36">
        <v>25</v>
      </c>
      <c r="U95" s="36">
        <v>25</v>
      </c>
      <c r="V95" s="36">
        <v>25</v>
      </c>
      <c r="W95" s="36">
        <v>25</v>
      </c>
      <c r="X95" s="36">
        <v>25</v>
      </c>
      <c r="Y95" s="36">
        <v>25</v>
      </c>
      <c r="Z95" s="36">
        <v>25</v>
      </c>
      <c r="AA95" s="36">
        <v>25</v>
      </c>
      <c r="AB95" s="36">
        <v>25</v>
      </c>
      <c r="AC95" s="36">
        <v>25</v>
      </c>
      <c r="AD95" s="36">
        <v>25</v>
      </c>
      <c r="AE95" s="36">
        <v>25</v>
      </c>
      <c r="AF95" s="36">
        <v>25</v>
      </c>
      <c r="AG95" s="36">
        <v>25</v>
      </c>
      <c r="AH95" s="36">
        <v>25</v>
      </c>
      <c r="AI95" s="36">
        <v>25</v>
      </c>
      <c r="AJ95" s="36" t="s">
        <v>97</v>
      </c>
      <c r="AK95" s="38" t="s">
        <v>98</v>
      </c>
    </row>
    <row r="96" spans="1:37" x14ac:dyDescent="0.25">
      <c r="A96" s="33" t="str">
        <f t="shared" ref="A96:A129" si="15">A95</f>
        <v>default</v>
      </c>
      <c r="B96" s="34" t="s">
        <v>13</v>
      </c>
      <c r="C96" s="36" t="s">
        <v>36</v>
      </c>
      <c r="D96" s="41">
        <v>25</v>
      </c>
      <c r="E96" s="41">
        <v>25</v>
      </c>
      <c r="F96" s="41">
        <v>25</v>
      </c>
      <c r="G96" s="41">
        <v>25</v>
      </c>
      <c r="H96" s="41">
        <v>25</v>
      </c>
      <c r="I96" s="41">
        <v>25</v>
      </c>
      <c r="J96" s="36">
        <v>25</v>
      </c>
      <c r="K96" s="36">
        <v>25</v>
      </c>
      <c r="L96" s="36">
        <v>25</v>
      </c>
      <c r="M96" s="36">
        <v>25</v>
      </c>
      <c r="N96" s="36">
        <v>25</v>
      </c>
      <c r="O96" s="36">
        <v>25</v>
      </c>
      <c r="P96" s="36">
        <v>25</v>
      </c>
      <c r="Q96" s="36">
        <v>25</v>
      </c>
      <c r="R96" s="36">
        <v>25</v>
      </c>
      <c r="S96" s="36">
        <v>25</v>
      </c>
      <c r="T96" s="36">
        <v>25</v>
      </c>
      <c r="U96" s="36">
        <v>25</v>
      </c>
      <c r="V96" s="36">
        <v>25</v>
      </c>
      <c r="W96" s="36">
        <v>25</v>
      </c>
      <c r="X96" s="36">
        <v>25</v>
      </c>
      <c r="Y96" s="36">
        <v>25</v>
      </c>
      <c r="Z96" s="36">
        <v>25</v>
      </c>
      <c r="AA96" s="36">
        <v>25</v>
      </c>
      <c r="AB96" s="36">
        <v>25</v>
      </c>
      <c r="AC96" s="36">
        <v>25</v>
      </c>
      <c r="AD96" s="36">
        <v>25</v>
      </c>
      <c r="AE96" s="36">
        <v>25</v>
      </c>
      <c r="AF96" s="36">
        <v>25</v>
      </c>
      <c r="AG96" s="36">
        <v>25</v>
      </c>
      <c r="AH96" s="36">
        <v>25</v>
      </c>
      <c r="AI96" s="36">
        <v>25</v>
      </c>
      <c r="AJ96" s="36" t="s">
        <v>97</v>
      </c>
      <c r="AK96" s="38" t="s">
        <v>98</v>
      </c>
    </row>
    <row r="97" spans="1:37" x14ac:dyDescent="0.25">
      <c r="A97" s="33" t="str">
        <f t="shared" si="15"/>
        <v>default</v>
      </c>
      <c r="B97" s="34" t="s">
        <v>25</v>
      </c>
      <c r="C97" s="36" t="s">
        <v>36</v>
      </c>
      <c r="D97" s="41">
        <v>50</v>
      </c>
      <c r="E97" s="41">
        <v>50</v>
      </c>
      <c r="F97" s="41">
        <v>50</v>
      </c>
      <c r="G97" s="41">
        <v>50</v>
      </c>
      <c r="H97" s="41">
        <v>50</v>
      </c>
      <c r="I97" s="41">
        <v>50</v>
      </c>
      <c r="J97" s="36">
        <v>50</v>
      </c>
      <c r="K97" s="36">
        <v>50</v>
      </c>
      <c r="L97" s="36">
        <v>50</v>
      </c>
      <c r="M97" s="36">
        <v>50</v>
      </c>
      <c r="N97" s="36">
        <v>50</v>
      </c>
      <c r="O97" s="36">
        <v>50</v>
      </c>
      <c r="P97" s="36">
        <v>50</v>
      </c>
      <c r="Q97" s="36">
        <v>50</v>
      </c>
      <c r="R97" s="36">
        <v>50</v>
      </c>
      <c r="S97" s="36">
        <v>50</v>
      </c>
      <c r="T97" s="36">
        <v>50</v>
      </c>
      <c r="U97" s="36">
        <v>50</v>
      </c>
      <c r="V97" s="36">
        <v>50</v>
      </c>
      <c r="W97" s="36">
        <v>50</v>
      </c>
      <c r="X97" s="36">
        <v>50</v>
      </c>
      <c r="Y97" s="36">
        <v>50</v>
      </c>
      <c r="Z97" s="36">
        <v>50</v>
      </c>
      <c r="AA97" s="36">
        <v>50</v>
      </c>
      <c r="AB97" s="36">
        <v>50</v>
      </c>
      <c r="AC97" s="36">
        <v>50</v>
      </c>
      <c r="AD97" s="36">
        <v>50</v>
      </c>
      <c r="AE97" s="36">
        <v>50</v>
      </c>
      <c r="AF97" s="36">
        <v>50</v>
      </c>
      <c r="AG97" s="36">
        <v>50</v>
      </c>
      <c r="AH97" s="36">
        <v>50</v>
      </c>
      <c r="AI97" s="36">
        <v>50</v>
      </c>
      <c r="AJ97" s="36" t="s">
        <v>97</v>
      </c>
      <c r="AK97" s="38" t="s">
        <v>104</v>
      </c>
    </row>
    <row r="98" spans="1:37" x14ac:dyDescent="0.25">
      <c r="A98" s="33" t="str">
        <f t="shared" si="15"/>
        <v>default</v>
      </c>
      <c r="B98" s="34" t="s">
        <v>9</v>
      </c>
      <c r="C98" s="36" t="s">
        <v>36</v>
      </c>
      <c r="D98" s="41">
        <v>25</v>
      </c>
      <c r="E98" s="41">
        <v>25</v>
      </c>
      <c r="F98" s="41">
        <v>25</v>
      </c>
      <c r="G98" s="41">
        <v>25</v>
      </c>
      <c r="H98" s="41">
        <v>25</v>
      </c>
      <c r="I98" s="41">
        <v>25</v>
      </c>
      <c r="J98" s="36">
        <v>25</v>
      </c>
      <c r="K98" s="36">
        <v>25</v>
      </c>
      <c r="L98" s="36">
        <v>25</v>
      </c>
      <c r="M98" s="36">
        <v>25</v>
      </c>
      <c r="N98" s="36">
        <v>25</v>
      </c>
      <c r="O98" s="36">
        <v>25</v>
      </c>
      <c r="P98" s="36">
        <v>25</v>
      </c>
      <c r="Q98" s="36">
        <v>25</v>
      </c>
      <c r="R98" s="36">
        <v>25</v>
      </c>
      <c r="S98" s="36">
        <v>25</v>
      </c>
      <c r="T98" s="36">
        <v>25</v>
      </c>
      <c r="U98" s="36">
        <v>25</v>
      </c>
      <c r="V98" s="36">
        <v>25</v>
      </c>
      <c r="W98" s="36">
        <v>25</v>
      </c>
      <c r="X98" s="36">
        <v>25</v>
      </c>
      <c r="Y98" s="36">
        <v>25</v>
      </c>
      <c r="Z98" s="36">
        <v>25</v>
      </c>
      <c r="AA98" s="36">
        <v>25</v>
      </c>
      <c r="AB98" s="36">
        <v>25</v>
      </c>
      <c r="AC98" s="36">
        <v>25</v>
      </c>
      <c r="AD98" s="36">
        <v>25</v>
      </c>
      <c r="AE98" s="36">
        <v>25</v>
      </c>
      <c r="AF98" s="36">
        <v>25</v>
      </c>
      <c r="AG98" s="36">
        <v>25</v>
      </c>
      <c r="AH98" s="36">
        <v>25</v>
      </c>
      <c r="AI98" s="36">
        <v>25</v>
      </c>
      <c r="AJ98" s="36" t="s">
        <v>97</v>
      </c>
      <c r="AK98" s="38" t="s">
        <v>98</v>
      </c>
    </row>
    <row r="99" spans="1:37" x14ac:dyDescent="0.25">
      <c r="A99" s="33" t="str">
        <f t="shared" si="15"/>
        <v>default</v>
      </c>
      <c r="B99" s="34" t="s">
        <v>7</v>
      </c>
      <c r="C99" s="36" t="s">
        <v>36</v>
      </c>
      <c r="D99" s="41">
        <v>25</v>
      </c>
      <c r="E99" s="41">
        <v>25</v>
      </c>
      <c r="F99" s="41">
        <v>25</v>
      </c>
      <c r="G99" s="41">
        <v>25</v>
      </c>
      <c r="H99" s="41">
        <v>25</v>
      </c>
      <c r="I99" s="41">
        <v>25</v>
      </c>
      <c r="J99">
        <v>25</v>
      </c>
      <c r="K99">
        <v>25</v>
      </c>
      <c r="L99">
        <v>25</v>
      </c>
      <c r="M99">
        <v>25</v>
      </c>
      <c r="N99">
        <v>25</v>
      </c>
      <c r="O99">
        <v>25</v>
      </c>
      <c r="P99">
        <v>25</v>
      </c>
      <c r="Q99">
        <v>25</v>
      </c>
      <c r="R99">
        <v>25</v>
      </c>
      <c r="S99">
        <v>25</v>
      </c>
      <c r="T99">
        <v>25</v>
      </c>
      <c r="U99">
        <v>25</v>
      </c>
      <c r="V99">
        <v>25</v>
      </c>
      <c r="W99">
        <v>25</v>
      </c>
      <c r="X99">
        <v>25</v>
      </c>
      <c r="Y99">
        <v>25</v>
      </c>
      <c r="Z99">
        <v>25</v>
      </c>
      <c r="AA99">
        <v>25</v>
      </c>
      <c r="AB99">
        <v>25</v>
      </c>
      <c r="AC99">
        <v>25</v>
      </c>
      <c r="AD99">
        <v>25</v>
      </c>
      <c r="AE99">
        <v>25</v>
      </c>
      <c r="AF99">
        <v>25</v>
      </c>
      <c r="AG99">
        <v>25</v>
      </c>
      <c r="AH99">
        <v>25</v>
      </c>
      <c r="AI99">
        <v>25</v>
      </c>
      <c r="AJ99" s="36" t="s">
        <v>97</v>
      </c>
      <c r="AK99" s="38" t="s">
        <v>98</v>
      </c>
    </row>
    <row r="100" spans="1:37" x14ac:dyDescent="0.25">
      <c r="A100" s="33" t="str">
        <f t="shared" si="15"/>
        <v>default</v>
      </c>
      <c r="B100" s="34" t="s">
        <v>10</v>
      </c>
      <c r="C100" s="36" t="s">
        <v>36</v>
      </c>
      <c r="D100" s="41">
        <v>25</v>
      </c>
      <c r="E100" s="41">
        <v>25</v>
      </c>
      <c r="F100" s="41">
        <v>25</v>
      </c>
      <c r="G100" s="41">
        <v>25</v>
      </c>
      <c r="H100" s="41">
        <v>25</v>
      </c>
      <c r="I100" s="41">
        <v>25</v>
      </c>
      <c r="J100">
        <v>25</v>
      </c>
      <c r="K100">
        <v>25</v>
      </c>
      <c r="L100">
        <v>25</v>
      </c>
      <c r="M100">
        <v>25</v>
      </c>
      <c r="N100">
        <v>25</v>
      </c>
      <c r="O100">
        <v>25</v>
      </c>
      <c r="P100">
        <v>25</v>
      </c>
      <c r="Q100">
        <v>25</v>
      </c>
      <c r="R100">
        <v>25</v>
      </c>
      <c r="S100">
        <v>25</v>
      </c>
      <c r="T100">
        <v>25</v>
      </c>
      <c r="U100">
        <v>25</v>
      </c>
      <c r="V100">
        <v>25</v>
      </c>
      <c r="W100">
        <v>25</v>
      </c>
      <c r="X100">
        <v>25</v>
      </c>
      <c r="Y100">
        <v>25</v>
      </c>
      <c r="Z100">
        <v>25</v>
      </c>
      <c r="AA100">
        <v>25</v>
      </c>
      <c r="AB100">
        <v>25</v>
      </c>
      <c r="AC100">
        <v>25</v>
      </c>
      <c r="AD100">
        <v>25</v>
      </c>
      <c r="AE100">
        <v>25</v>
      </c>
      <c r="AF100">
        <v>25</v>
      </c>
      <c r="AG100">
        <v>25</v>
      </c>
      <c r="AH100">
        <v>25</v>
      </c>
      <c r="AI100">
        <v>25</v>
      </c>
      <c r="AJ100" s="36" t="s">
        <v>97</v>
      </c>
      <c r="AK100" s="38" t="s">
        <v>98</v>
      </c>
    </row>
    <row r="101" spans="1:37" x14ac:dyDescent="0.25">
      <c r="A101" s="33" t="str">
        <f t="shared" si="15"/>
        <v>default</v>
      </c>
      <c r="B101" s="34" t="s">
        <v>55</v>
      </c>
      <c r="C101" s="36" t="s">
        <v>46</v>
      </c>
      <c r="D101" s="47">
        <v>0.4</v>
      </c>
      <c r="E101" s="47">
        <v>0.4</v>
      </c>
      <c r="F101" s="47">
        <v>0.4</v>
      </c>
      <c r="G101" s="47">
        <v>0.4</v>
      </c>
      <c r="H101" s="47">
        <v>0.4</v>
      </c>
      <c r="I101" s="47">
        <v>0.4</v>
      </c>
      <c r="J101" s="48">
        <v>0.4</v>
      </c>
      <c r="K101" s="48">
        <v>0.4</v>
      </c>
      <c r="L101" s="48">
        <v>0.4</v>
      </c>
      <c r="M101" s="48">
        <v>0.4</v>
      </c>
      <c r="N101" s="48">
        <v>0.4</v>
      </c>
      <c r="O101" s="48">
        <v>0.4</v>
      </c>
      <c r="P101" s="48">
        <v>0.4</v>
      </c>
      <c r="Q101" s="48">
        <v>0.4</v>
      </c>
      <c r="R101" s="48">
        <v>0.4</v>
      </c>
      <c r="S101" s="48">
        <v>0.4</v>
      </c>
      <c r="T101" s="48">
        <v>0.4</v>
      </c>
      <c r="U101" s="48">
        <v>0.4</v>
      </c>
      <c r="V101" s="48">
        <v>0.4</v>
      </c>
      <c r="W101" s="48">
        <v>0.4</v>
      </c>
      <c r="X101" s="48">
        <v>0.4</v>
      </c>
      <c r="Y101" s="48">
        <v>0.4</v>
      </c>
      <c r="Z101" s="48">
        <v>0.4</v>
      </c>
      <c r="AA101" s="48">
        <v>0.4</v>
      </c>
      <c r="AB101" s="48">
        <v>0.4</v>
      </c>
      <c r="AC101" s="48">
        <v>0.4</v>
      </c>
      <c r="AD101" s="48">
        <v>0.4</v>
      </c>
      <c r="AE101" s="48">
        <v>0.4</v>
      </c>
      <c r="AF101" s="48">
        <v>0.4</v>
      </c>
      <c r="AG101" s="48">
        <v>0.4</v>
      </c>
      <c r="AH101" s="48">
        <v>0.4</v>
      </c>
      <c r="AI101" s="48">
        <v>0.4</v>
      </c>
      <c r="AJ101" s="36" t="s">
        <v>105</v>
      </c>
      <c r="AK101" s="38" t="s">
        <v>106</v>
      </c>
    </row>
    <row r="102" spans="1:37" x14ac:dyDescent="0.25">
      <c r="A102" s="33" t="str">
        <f t="shared" si="15"/>
        <v>default</v>
      </c>
      <c r="B102" s="34" t="s">
        <v>56</v>
      </c>
      <c r="C102" s="36" t="s">
        <v>46</v>
      </c>
      <c r="D102" s="47">
        <v>0.5</v>
      </c>
      <c r="E102" s="47">
        <v>0.5</v>
      </c>
      <c r="F102" s="47">
        <v>0.5</v>
      </c>
      <c r="G102" s="47">
        <v>0.5</v>
      </c>
      <c r="H102" s="47">
        <v>0.5</v>
      </c>
      <c r="I102" s="47">
        <v>0.5</v>
      </c>
      <c r="J102" s="48">
        <v>0.5</v>
      </c>
      <c r="K102" s="48">
        <v>0.5</v>
      </c>
      <c r="L102" s="48">
        <v>0.5</v>
      </c>
      <c r="M102" s="48">
        <v>0.5</v>
      </c>
      <c r="N102" s="48">
        <v>0.5</v>
      </c>
      <c r="O102" s="48">
        <v>0.5</v>
      </c>
      <c r="P102" s="48">
        <v>0.5</v>
      </c>
      <c r="Q102" s="48">
        <v>0.5</v>
      </c>
      <c r="R102" s="48">
        <v>0.5</v>
      </c>
      <c r="S102" s="48">
        <v>0.5</v>
      </c>
      <c r="T102" s="48">
        <v>0.5</v>
      </c>
      <c r="U102" s="48">
        <v>0.5</v>
      </c>
      <c r="V102" s="48">
        <v>0.5</v>
      </c>
      <c r="W102" s="48">
        <v>0.5</v>
      </c>
      <c r="X102" s="48">
        <v>0.5</v>
      </c>
      <c r="Y102" s="48">
        <v>0.5</v>
      </c>
      <c r="Z102" s="48">
        <v>0.5</v>
      </c>
      <c r="AA102" s="48">
        <v>0.5</v>
      </c>
      <c r="AB102" s="48">
        <v>0.5</v>
      </c>
      <c r="AC102" s="48">
        <v>0.5</v>
      </c>
      <c r="AD102" s="48">
        <v>0.5</v>
      </c>
      <c r="AE102" s="48">
        <v>0.5</v>
      </c>
      <c r="AF102" s="48">
        <v>0.5</v>
      </c>
      <c r="AG102" s="48">
        <v>0.5</v>
      </c>
      <c r="AH102" s="48">
        <v>0.5</v>
      </c>
      <c r="AI102" s="48">
        <v>0.5</v>
      </c>
      <c r="AJ102" s="36" t="s">
        <v>105</v>
      </c>
      <c r="AK102" s="38" t="s">
        <v>106</v>
      </c>
    </row>
    <row r="103" spans="1:37" x14ac:dyDescent="0.25">
      <c r="A103" s="33" t="str">
        <f t="shared" si="15"/>
        <v>default</v>
      </c>
      <c r="B103" s="34" t="s">
        <v>56</v>
      </c>
      <c r="C103" s="36" t="s">
        <v>47</v>
      </c>
      <c r="D103" s="41">
        <v>8.3000000000000004E-2</v>
      </c>
      <c r="E103" s="41">
        <v>8.3000000000000004E-2</v>
      </c>
      <c r="F103" s="41">
        <v>8.3000000000000004E-2</v>
      </c>
      <c r="G103" s="41">
        <v>8.3000000000000004E-2</v>
      </c>
      <c r="H103" s="41">
        <v>8.3000000000000004E-2</v>
      </c>
      <c r="I103" s="41">
        <v>8.3000000000000004E-2</v>
      </c>
      <c r="J103" s="36">
        <v>8.3000000000000004E-2</v>
      </c>
      <c r="K103" s="36">
        <v>8.3000000000000004E-2</v>
      </c>
      <c r="L103" s="36">
        <v>8.3000000000000004E-2</v>
      </c>
      <c r="M103" s="36">
        <v>8.3000000000000004E-2</v>
      </c>
      <c r="N103" s="36">
        <v>8.3000000000000004E-2</v>
      </c>
      <c r="O103" s="36">
        <v>8.3000000000000004E-2</v>
      </c>
      <c r="P103" s="36">
        <v>8.3000000000000004E-2</v>
      </c>
      <c r="Q103" s="36">
        <v>8.3000000000000004E-2</v>
      </c>
      <c r="R103" s="36">
        <v>8.3000000000000004E-2</v>
      </c>
      <c r="S103" s="36">
        <v>8.3000000000000004E-2</v>
      </c>
      <c r="T103" s="36">
        <v>8.3000000000000004E-2</v>
      </c>
      <c r="U103" s="36">
        <v>8.3000000000000004E-2</v>
      </c>
      <c r="V103" s="36">
        <v>8.3000000000000004E-2</v>
      </c>
      <c r="W103" s="36">
        <v>8.3000000000000004E-2</v>
      </c>
      <c r="X103" s="36">
        <v>8.3000000000000004E-2</v>
      </c>
      <c r="Y103" s="36">
        <v>8.3000000000000004E-2</v>
      </c>
      <c r="Z103" s="36">
        <v>8.3000000000000004E-2</v>
      </c>
      <c r="AA103" s="36">
        <v>8.3000000000000004E-2</v>
      </c>
      <c r="AB103" s="36">
        <v>8.3000000000000004E-2</v>
      </c>
      <c r="AC103" s="36">
        <v>8.3000000000000004E-2</v>
      </c>
      <c r="AD103" s="36">
        <v>8.3000000000000004E-2</v>
      </c>
      <c r="AE103" s="36">
        <v>8.3000000000000004E-2</v>
      </c>
      <c r="AF103" s="36">
        <v>8.3000000000000004E-2</v>
      </c>
      <c r="AG103" s="36">
        <v>8.3000000000000004E-2</v>
      </c>
      <c r="AH103" s="36">
        <v>8.3000000000000004E-2</v>
      </c>
      <c r="AI103" s="36">
        <v>8.3000000000000004E-2</v>
      </c>
      <c r="AJ103" s="36" t="s">
        <v>107</v>
      </c>
      <c r="AK103" s="38" t="s">
        <v>106</v>
      </c>
    </row>
    <row r="104" spans="1:37" x14ac:dyDescent="0.25">
      <c r="A104" s="33" t="str">
        <f t="shared" si="15"/>
        <v>default</v>
      </c>
      <c r="B104" s="34" t="s">
        <v>57</v>
      </c>
      <c r="C104" s="36" t="s">
        <v>46</v>
      </c>
      <c r="D104" s="47">
        <v>0.5</v>
      </c>
      <c r="E104" s="47">
        <v>0.5</v>
      </c>
      <c r="F104" s="47">
        <v>0.5</v>
      </c>
      <c r="G104" s="47">
        <v>0.5</v>
      </c>
      <c r="H104" s="47">
        <v>0.5</v>
      </c>
      <c r="I104" s="47">
        <v>0.5</v>
      </c>
      <c r="J104" s="48">
        <v>0.5</v>
      </c>
      <c r="K104" s="48">
        <v>0.5</v>
      </c>
      <c r="L104" s="48">
        <v>0.5</v>
      </c>
      <c r="M104" s="48">
        <v>0.5</v>
      </c>
      <c r="N104" s="48">
        <v>0.5</v>
      </c>
      <c r="O104" s="48">
        <v>0.5</v>
      </c>
      <c r="P104" s="48">
        <v>0.5</v>
      </c>
      <c r="Q104" s="48">
        <v>0.5</v>
      </c>
      <c r="R104" s="48">
        <v>0.5</v>
      </c>
      <c r="S104" s="48">
        <v>0.5</v>
      </c>
      <c r="T104" s="48">
        <v>0.5</v>
      </c>
      <c r="U104" s="48">
        <v>0.5</v>
      </c>
      <c r="V104" s="48">
        <v>0.5</v>
      </c>
      <c r="W104" s="48">
        <v>0.5</v>
      </c>
      <c r="X104" s="48">
        <v>0.5</v>
      </c>
      <c r="Y104" s="48">
        <v>0.5</v>
      </c>
      <c r="Z104" s="48">
        <v>0.5</v>
      </c>
      <c r="AA104" s="48">
        <v>0.5</v>
      </c>
      <c r="AB104" s="48">
        <v>0.5</v>
      </c>
      <c r="AC104" s="48">
        <v>0.5</v>
      </c>
      <c r="AD104" s="48">
        <v>0.5</v>
      </c>
      <c r="AE104" s="48">
        <v>0.5</v>
      </c>
      <c r="AF104" s="48">
        <v>0.5</v>
      </c>
      <c r="AG104" s="48">
        <v>0.5</v>
      </c>
      <c r="AH104" s="48">
        <v>0.5</v>
      </c>
      <c r="AI104" s="48">
        <v>0.5</v>
      </c>
      <c r="AJ104" s="36" t="s">
        <v>105</v>
      </c>
      <c r="AK104" s="38" t="s">
        <v>106</v>
      </c>
    </row>
    <row r="105" spans="1:37" x14ac:dyDescent="0.25">
      <c r="A105" s="33" t="str">
        <f t="shared" si="15"/>
        <v>default</v>
      </c>
      <c r="B105" s="34" t="s">
        <v>57</v>
      </c>
      <c r="C105" s="36" t="s">
        <v>47</v>
      </c>
      <c r="D105" s="41">
        <v>8.3000000000000004E-2</v>
      </c>
      <c r="E105" s="41">
        <v>8.3000000000000004E-2</v>
      </c>
      <c r="F105" s="41">
        <v>8.3000000000000004E-2</v>
      </c>
      <c r="G105" s="41">
        <v>8.3000000000000004E-2</v>
      </c>
      <c r="H105" s="41">
        <v>8.3000000000000004E-2</v>
      </c>
      <c r="I105" s="41">
        <v>8.3000000000000004E-2</v>
      </c>
      <c r="J105" s="36">
        <v>8.3000000000000004E-2</v>
      </c>
      <c r="K105" s="36">
        <v>8.3000000000000004E-2</v>
      </c>
      <c r="L105" s="36">
        <v>8.3000000000000004E-2</v>
      </c>
      <c r="M105" s="36">
        <v>8.3000000000000004E-2</v>
      </c>
      <c r="N105" s="36">
        <v>8.3000000000000004E-2</v>
      </c>
      <c r="O105" s="36">
        <v>8.3000000000000004E-2</v>
      </c>
      <c r="P105" s="36">
        <v>8.3000000000000004E-2</v>
      </c>
      <c r="Q105" s="36">
        <v>8.3000000000000004E-2</v>
      </c>
      <c r="R105" s="36">
        <v>8.3000000000000004E-2</v>
      </c>
      <c r="S105" s="36">
        <v>8.3000000000000004E-2</v>
      </c>
      <c r="T105" s="36">
        <v>8.3000000000000004E-2</v>
      </c>
      <c r="U105" s="36">
        <v>8.3000000000000004E-2</v>
      </c>
      <c r="V105" s="36">
        <v>8.3000000000000004E-2</v>
      </c>
      <c r="W105" s="36">
        <v>8.3000000000000004E-2</v>
      </c>
      <c r="X105" s="36">
        <v>8.3000000000000004E-2</v>
      </c>
      <c r="Y105" s="36">
        <v>8.3000000000000004E-2</v>
      </c>
      <c r="Z105" s="36">
        <v>8.3000000000000004E-2</v>
      </c>
      <c r="AA105" s="36">
        <v>8.3000000000000004E-2</v>
      </c>
      <c r="AB105" s="36">
        <v>8.3000000000000004E-2</v>
      </c>
      <c r="AC105" s="36">
        <v>8.3000000000000004E-2</v>
      </c>
      <c r="AD105" s="36">
        <v>8.3000000000000004E-2</v>
      </c>
      <c r="AE105" s="36">
        <v>8.3000000000000004E-2</v>
      </c>
      <c r="AF105" s="36">
        <v>8.3000000000000004E-2</v>
      </c>
      <c r="AG105" s="36">
        <v>8.3000000000000004E-2</v>
      </c>
      <c r="AH105" s="36">
        <v>8.3000000000000004E-2</v>
      </c>
      <c r="AI105" s="36">
        <v>8.3000000000000004E-2</v>
      </c>
      <c r="AJ105" s="36" t="s">
        <v>107</v>
      </c>
      <c r="AK105" s="38" t="s">
        <v>106</v>
      </c>
    </row>
    <row r="106" spans="1:37" x14ac:dyDescent="0.25">
      <c r="A106" s="33" t="str">
        <f t="shared" si="15"/>
        <v>default</v>
      </c>
      <c r="B106" s="34" t="s">
        <v>58</v>
      </c>
      <c r="C106" s="36" t="s">
        <v>46</v>
      </c>
      <c r="D106" s="47">
        <v>0.4</v>
      </c>
      <c r="E106" s="47">
        <v>0.4</v>
      </c>
      <c r="F106" s="47">
        <v>0.4</v>
      </c>
      <c r="G106" s="47">
        <v>0.4</v>
      </c>
      <c r="H106" s="47">
        <v>0.4</v>
      </c>
      <c r="I106" s="47">
        <v>0.4</v>
      </c>
      <c r="J106" s="48">
        <v>0.4</v>
      </c>
      <c r="K106" s="48">
        <v>0.4</v>
      </c>
      <c r="L106" s="48">
        <v>0.4</v>
      </c>
      <c r="M106" s="48">
        <v>0.4</v>
      </c>
      <c r="N106" s="48">
        <v>0.4</v>
      </c>
      <c r="O106" s="48">
        <v>0.4</v>
      </c>
      <c r="P106" s="48">
        <v>0.4</v>
      </c>
      <c r="Q106" s="48">
        <v>0.4</v>
      </c>
      <c r="R106" s="48">
        <v>0.4</v>
      </c>
      <c r="S106" s="48">
        <v>0.4</v>
      </c>
      <c r="T106" s="48">
        <v>0.4</v>
      </c>
      <c r="U106" s="48">
        <v>0.4</v>
      </c>
      <c r="V106" s="48">
        <v>0.4</v>
      </c>
      <c r="W106" s="48">
        <v>0.4</v>
      </c>
      <c r="X106" s="48">
        <v>0.4</v>
      </c>
      <c r="Y106" s="48">
        <v>0.4</v>
      </c>
      <c r="Z106" s="48">
        <v>0.4</v>
      </c>
      <c r="AA106" s="48">
        <v>0.4</v>
      </c>
      <c r="AB106" s="48">
        <v>0.4</v>
      </c>
      <c r="AC106" s="48">
        <v>0.4</v>
      </c>
      <c r="AD106" s="48">
        <v>0.4</v>
      </c>
      <c r="AE106" s="48">
        <v>0.4</v>
      </c>
      <c r="AF106" s="48">
        <v>0.4</v>
      </c>
      <c r="AG106" s="48">
        <v>0.4</v>
      </c>
      <c r="AH106" s="48">
        <v>0.4</v>
      </c>
      <c r="AI106" s="48">
        <v>0.4</v>
      </c>
      <c r="AJ106" s="36" t="s">
        <v>105</v>
      </c>
      <c r="AK106" s="38" t="s">
        <v>106</v>
      </c>
    </row>
    <row r="107" spans="1:37" x14ac:dyDescent="0.25">
      <c r="A107" s="33" t="str">
        <f t="shared" si="15"/>
        <v>default</v>
      </c>
      <c r="B107" s="34" t="s">
        <v>22</v>
      </c>
      <c r="C107" s="36" t="s">
        <v>44</v>
      </c>
      <c r="D107" s="47">
        <v>0.25</v>
      </c>
      <c r="E107" s="47">
        <v>0.25</v>
      </c>
      <c r="F107" s="47">
        <v>0.25</v>
      </c>
      <c r="G107" s="47">
        <v>0.25</v>
      </c>
      <c r="H107" s="47">
        <v>0.25</v>
      </c>
      <c r="I107" s="47">
        <v>0.25</v>
      </c>
      <c r="J107" s="48">
        <v>0.25</v>
      </c>
      <c r="K107" s="48">
        <v>0.25</v>
      </c>
      <c r="L107" s="48">
        <v>0.25</v>
      </c>
      <c r="M107" s="48">
        <v>0.25</v>
      </c>
      <c r="N107" s="48">
        <v>0.25</v>
      </c>
      <c r="O107" s="48">
        <v>0.25</v>
      </c>
      <c r="P107" s="48">
        <v>0.25</v>
      </c>
      <c r="Q107" s="48">
        <v>0.25</v>
      </c>
      <c r="R107" s="48">
        <v>0.25</v>
      </c>
      <c r="S107" s="48">
        <v>0.25</v>
      </c>
      <c r="T107" s="48">
        <v>0.25</v>
      </c>
      <c r="U107" s="48">
        <v>0.25</v>
      </c>
      <c r="V107" s="48">
        <v>0.25</v>
      </c>
      <c r="W107" s="48">
        <v>0.25</v>
      </c>
      <c r="X107" s="48">
        <v>0.25</v>
      </c>
      <c r="Y107" s="48">
        <v>0.25</v>
      </c>
      <c r="Z107" s="48">
        <v>0.25</v>
      </c>
      <c r="AA107" s="48">
        <v>0.25</v>
      </c>
      <c r="AB107" s="48">
        <v>0.25</v>
      </c>
      <c r="AC107" s="48">
        <v>0.25</v>
      </c>
      <c r="AD107" s="48">
        <v>0.25</v>
      </c>
      <c r="AE107" s="48">
        <v>0.25</v>
      </c>
      <c r="AF107" s="48">
        <v>0.25</v>
      </c>
      <c r="AG107" s="48">
        <v>0.25</v>
      </c>
      <c r="AH107" s="48">
        <v>0.25</v>
      </c>
      <c r="AI107" s="48">
        <v>0.25</v>
      </c>
      <c r="AJ107" s="36" t="s">
        <v>95</v>
      </c>
      <c r="AK107" s="35"/>
    </row>
    <row r="108" spans="1:37" x14ac:dyDescent="0.25">
      <c r="A108" s="33" t="str">
        <f t="shared" si="15"/>
        <v>default</v>
      </c>
      <c r="B108" s="34" t="s">
        <v>22</v>
      </c>
      <c r="C108" s="36" t="s">
        <v>45</v>
      </c>
      <c r="D108" s="47">
        <v>0.25</v>
      </c>
      <c r="E108" s="47">
        <v>0.25</v>
      </c>
      <c r="F108" s="47">
        <v>0.25</v>
      </c>
      <c r="G108" s="47">
        <v>0.25</v>
      </c>
      <c r="H108" s="47">
        <v>0.25</v>
      </c>
      <c r="I108" s="47">
        <v>0.25</v>
      </c>
      <c r="J108" s="48">
        <v>0.25</v>
      </c>
      <c r="K108" s="48">
        <v>0.25</v>
      </c>
      <c r="L108" s="48">
        <v>0.25</v>
      </c>
      <c r="M108" s="48">
        <v>0.25</v>
      </c>
      <c r="N108" s="48">
        <v>0.25</v>
      </c>
      <c r="O108" s="48">
        <v>0.25</v>
      </c>
      <c r="P108" s="48">
        <v>0.25</v>
      </c>
      <c r="Q108" s="48">
        <v>0.25</v>
      </c>
      <c r="R108" s="48">
        <v>0.25</v>
      </c>
      <c r="S108" s="48">
        <v>0.25</v>
      </c>
      <c r="T108" s="48">
        <v>0.25</v>
      </c>
      <c r="U108" s="48">
        <v>0.25</v>
      </c>
      <c r="V108" s="48">
        <v>0.25</v>
      </c>
      <c r="W108" s="48">
        <v>0.25</v>
      </c>
      <c r="X108" s="48">
        <v>0.25</v>
      </c>
      <c r="Y108" s="48">
        <v>0.25</v>
      </c>
      <c r="Z108" s="48">
        <v>0.25</v>
      </c>
      <c r="AA108" s="48">
        <v>0.25</v>
      </c>
      <c r="AB108" s="48">
        <v>0.25</v>
      </c>
      <c r="AC108" s="48">
        <v>0.25</v>
      </c>
      <c r="AD108" s="48">
        <v>0.25</v>
      </c>
      <c r="AE108" s="48">
        <v>0.25</v>
      </c>
      <c r="AF108" s="48">
        <v>0.25</v>
      </c>
      <c r="AG108" s="48">
        <v>0.25</v>
      </c>
      <c r="AH108" s="48">
        <v>0.25</v>
      </c>
      <c r="AI108" s="48">
        <v>0.25</v>
      </c>
      <c r="AJ108" s="36" t="s">
        <v>95</v>
      </c>
      <c r="AK108" s="35"/>
    </row>
    <row r="109" spans="1:37" x14ac:dyDescent="0.25">
      <c r="A109" s="33" t="str">
        <f t="shared" si="15"/>
        <v>default</v>
      </c>
      <c r="B109" s="34" t="s">
        <v>22</v>
      </c>
      <c r="C109" s="36" t="s">
        <v>49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 t="s">
        <v>108</v>
      </c>
      <c r="AK109" s="35" t="s">
        <v>109</v>
      </c>
    </row>
    <row r="110" spans="1:37" x14ac:dyDescent="0.25">
      <c r="A110" s="33" t="str">
        <f t="shared" si="15"/>
        <v>default</v>
      </c>
      <c r="B110" s="34" t="s">
        <v>22</v>
      </c>
      <c r="C110" s="36" t="s">
        <v>50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 t="s">
        <v>108</v>
      </c>
      <c r="AK110" s="35" t="s">
        <v>109</v>
      </c>
    </row>
    <row r="111" spans="1:37" x14ac:dyDescent="0.25">
      <c r="A111" s="33" t="str">
        <f t="shared" si="15"/>
        <v>default</v>
      </c>
      <c r="B111" s="34" t="s">
        <v>22</v>
      </c>
      <c r="C111" s="36" t="s">
        <v>46</v>
      </c>
      <c r="D111" s="47">
        <v>0.5</v>
      </c>
      <c r="E111" s="47">
        <v>0.5</v>
      </c>
      <c r="F111" s="47">
        <v>0.5</v>
      </c>
      <c r="G111" s="47">
        <v>0.5</v>
      </c>
      <c r="H111" s="47">
        <v>0.5</v>
      </c>
      <c r="I111" s="47">
        <v>0.5</v>
      </c>
      <c r="J111" s="48">
        <v>0.5</v>
      </c>
      <c r="K111" s="48">
        <v>0.5</v>
      </c>
      <c r="L111" s="48">
        <v>0.5</v>
      </c>
      <c r="M111" s="48">
        <v>0.5</v>
      </c>
      <c r="N111" s="48">
        <v>0.5</v>
      </c>
      <c r="O111" s="48">
        <v>0.5</v>
      </c>
      <c r="P111" s="48">
        <v>0.5</v>
      </c>
      <c r="Q111" s="48">
        <v>0.5</v>
      </c>
      <c r="R111" s="48">
        <v>0.5</v>
      </c>
      <c r="S111" s="48">
        <v>0.5</v>
      </c>
      <c r="T111" s="48">
        <v>0.5</v>
      </c>
      <c r="U111" s="48">
        <v>0.5</v>
      </c>
      <c r="V111" s="48">
        <v>0.5</v>
      </c>
      <c r="W111" s="48">
        <v>0.5</v>
      </c>
      <c r="X111" s="48">
        <v>0.5</v>
      </c>
      <c r="Y111" s="48">
        <v>0.5</v>
      </c>
      <c r="Z111" s="48">
        <v>0.5</v>
      </c>
      <c r="AA111" s="48">
        <v>0.5</v>
      </c>
      <c r="AB111" s="48">
        <v>0.5</v>
      </c>
      <c r="AC111" s="48">
        <v>0.5</v>
      </c>
      <c r="AD111" s="48">
        <v>0.5</v>
      </c>
      <c r="AE111" s="48">
        <v>0.5</v>
      </c>
      <c r="AF111" s="48">
        <v>0.5</v>
      </c>
      <c r="AG111" s="48">
        <v>0.5</v>
      </c>
      <c r="AH111" s="48">
        <v>0.5</v>
      </c>
      <c r="AI111" s="48">
        <v>0.5</v>
      </c>
      <c r="AJ111" s="36" t="s">
        <v>105</v>
      </c>
      <c r="AK111" s="35"/>
    </row>
    <row r="112" spans="1:37" x14ac:dyDescent="0.25">
      <c r="A112" s="33" t="str">
        <f t="shared" si="15"/>
        <v>default</v>
      </c>
      <c r="B112" s="34" t="s">
        <v>22</v>
      </c>
      <c r="C112" s="36" t="s">
        <v>47</v>
      </c>
      <c r="D112" s="41">
        <v>8</v>
      </c>
      <c r="E112" s="41">
        <v>8</v>
      </c>
      <c r="F112" s="41">
        <v>8</v>
      </c>
      <c r="G112" s="41">
        <v>8</v>
      </c>
      <c r="H112" s="41">
        <v>8</v>
      </c>
      <c r="I112" s="41">
        <v>8</v>
      </c>
      <c r="J112" s="36">
        <v>8</v>
      </c>
      <c r="K112" s="36">
        <v>8</v>
      </c>
      <c r="L112" s="36">
        <v>8</v>
      </c>
      <c r="M112" s="36">
        <v>8</v>
      </c>
      <c r="N112" s="36">
        <v>8</v>
      </c>
      <c r="O112" s="36">
        <v>8</v>
      </c>
      <c r="P112" s="36">
        <v>8</v>
      </c>
      <c r="Q112" s="36">
        <v>8</v>
      </c>
      <c r="R112" s="36">
        <v>8</v>
      </c>
      <c r="S112" s="36">
        <v>8</v>
      </c>
      <c r="T112" s="36">
        <v>8</v>
      </c>
      <c r="U112" s="36">
        <v>8</v>
      </c>
      <c r="V112" s="36">
        <v>8</v>
      </c>
      <c r="W112" s="36">
        <v>8</v>
      </c>
      <c r="X112" s="36">
        <v>8</v>
      </c>
      <c r="Y112" s="36">
        <v>8</v>
      </c>
      <c r="Z112" s="36">
        <v>8</v>
      </c>
      <c r="AA112" s="36">
        <v>8</v>
      </c>
      <c r="AB112" s="36">
        <v>8</v>
      </c>
      <c r="AC112" s="36">
        <v>8</v>
      </c>
      <c r="AD112" s="36">
        <v>8</v>
      </c>
      <c r="AE112" s="36">
        <v>8</v>
      </c>
      <c r="AF112" s="36">
        <v>8</v>
      </c>
      <c r="AG112" s="36">
        <v>8</v>
      </c>
      <c r="AH112" s="36">
        <v>8</v>
      </c>
      <c r="AI112" s="36">
        <v>8</v>
      </c>
      <c r="AJ112" s="36" t="s">
        <v>107</v>
      </c>
      <c r="AK112" s="35"/>
    </row>
    <row r="113" spans="1:37" x14ac:dyDescent="0.25">
      <c r="A113" s="33" t="str">
        <f t="shared" si="15"/>
        <v>default</v>
      </c>
      <c r="B113" s="34" t="s">
        <v>22</v>
      </c>
      <c r="C113" s="36" t="s">
        <v>48</v>
      </c>
      <c r="D113" s="41">
        <v>8</v>
      </c>
      <c r="E113" s="41">
        <v>8</v>
      </c>
      <c r="F113" s="41">
        <v>8</v>
      </c>
      <c r="G113" s="41">
        <v>8</v>
      </c>
      <c r="H113" s="41">
        <v>8</v>
      </c>
      <c r="I113" s="41">
        <v>8</v>
      </c>
      <c r="J113" s="36">
        <v>8</v>
      </c>
      <c r="K113" s="36">
        <v>8</v>
      </c>
      <c r="L113" s="36">
        <v>8</v>
      </c>
      <c r="M113" s="36">
        <v>8</v>
      </c>
      <c r="N113" s="36">
        <v>8</v>
      </c>
      <c r="O113" s="36">
        <v>8</v>
      </c>
      <c r="P113" s="36">
        <v>8</v>
      </c>
      <c r="Q113" s="36">
        <v>8</v>
      </c>
      <c r="R113" s="36">
        <v>8</v>
      </c>
      <c r="S113" s="36">
        <v>8</v>
      </c>
      <c r="T113" s="36">
        <v>8</v>
      </c>
      <c r="U113" s="36">
        <v>8</v>
      </c>
      <c r="V113" s="36">
        <v>8</v>
      </c>
      <c r="W113" s="36">
        <v>8</v>
      </c>
      <c r="X113" s="36">
        <v>8</v>
      </c>
      <c r="Y113" s="36">
        <v>8</v>
      </c>
      <c r="Z113" s="36">
        <v>8</v>
      </c>
      <c r="AA113" s="36">
        <v>8</v>
      </c>
      <c r="AB113" s="36">
        <v>8</v>
      </c>
      <c r="AC113" s="36">
        <v>8</v>
      </c>
      <c r="AD113" s="36">
        <v>8</v>
      </c>
      <c r="AE113" s="36">
        <v>8</v>
      </c>
      <c r="AF113" s="36">
        <v>8</v>
      </c>
      <c r="AG113" s="36">
        <v>8</v>
      </c>
      <c r="AH113" s="36">
        <v>8</v>
      </c>
      <c r="AI113" s="36">
        <v>8</v>
      </c>
      <c r="AJ113" s="36" t="s">
        <v>107</v>
      </c>
      <c r="AK113" s="35"/>
    </row>
    <row r="114" spans="1:37" x14ac:dyDescent="0.25">
      <c r="A114" s="33" t="str">
        <f t="shared" si="15"/>
        <v>default</v>
      </c>
      <c r="B114" s="34" t="s">
        <v>14</v>
      </c>
      <c r="C114" s="36" t="s">
        <v>44</v>
      </c>
      <c r="D114" s="47">
        <v>0.25</v>
      </c>
      <c r="E114" s="47">
        <v>0.25</v>
      </c>
      <c r="F114" s="47">
        <v>0.25</v>
      </c>
      <c r="G114" s="47">
        <v>0.25</v>
      </c>
      <c r="H114" s="47">
        <v>0.25</v>
      </c>
      <c r="I114" s="47">
        <v>0.25</v>
      </c>
      <c r="J114" s="48">
        <v>0.25</v>
      </c>
      <c r="K114" s="48">
        <v>0.25</v>
      </c>
      <c r="L114" s="48">
        <v>0.25</v>
      </c>
      <c r="M114" s="48">
        <v>0.25</v>
      </c>
      <c r="N114" s="48">
        <v>0.25</v>
      </c>
      <c r="O114" s="48">
        <v>0.25</v>
      </c>
      <c r="P114" s="48">
        <v>0.25</v>
      </c>
      <c r="Q114" s="48">
        <v>0.25</v>
      </c>
      <c r="R114" s="48">
        <v>0.25</v>
      </c>
      <c r="S114" s="48">
        <v>0.25</v>
      </c>
      <c r="T114" s="48">
        <v>0.25</v>
      </c>
      <c r="U114" s="48">
        <v>0.25</v>
      </c>
      <c r="V114" s="48">
        <v>0.25</v>
      </c>
      <c r="W114" s="48">
        <v>0.25</v>
      </c>
      <c r="X114" s="48">
        <v>0.25</v>
      </c>
      <c r="Y114" s="48">
        <v>0.25</v>
      </c>
      <c r="Z114" s="48">
        <v>0.25</v>
      </c>
      <c r="AA114" s="48">
        <v>0.25</v>
      </c>
      <c r="AB114" s="48">
        <v>0.25</v>
      </c>
      <c r="AC114" s="48">
        <v>0.25</v>
      </c>
      <c r="AD114" s="48">
        <v>0.25</v>
      </c>
      <c r="AE114" s="48">
        <v>0.25</v>
      </c>
      <c r="AF114" s="48">
        <v>0.25</v>
      </c>
      <c r="AG114" s="48">
        <v>0.25</v>
      </c>
      <c r="AH114" s="48">
        <v>0.25</v>
      </c>
      <c r="AI114" s="48">
        <v>0.25</v>
      </c>
      <c r="AJ114" s="36" t="s">
        <v>95</v>
      </c>
      <c r="AK114" s="35"/>
    </row>
    <row r="115" spans="1:37" x14ac:dyDescent="0.25">
      <c r="A115" s="33" t="str">
        <f t="shared" si="15"/>
        <v>default</v>
      </c>
      <c r="B115" s="34" t="s">
        <v>14</v>
      </c>
      <c r="C115" s="36" t="s">
        <v>45</v>
      </c>
      <c r="D115" s="47">
        <v>0.25</v>
      </c>
      <c r="E115" s="47">
        <v>0.25</v>
      </c>
      <c r="F115" s="47">
        <v>0.25</v>
      </c>
      <c r="G115" s="47">
        <v>0.25</v>
      </c>
      <c r="H115" s="47">
        <v>0.25</v>
      </c>
      <c r="I115" s="47">
        <v>0.25</v>
      </c>
      <c r="J115" s="48">
        <v>0.25</v>
      </c>
      <c r="K115" s="48">
        <v>0.25</v>
      </c>
      <c r="L115" s="48">
        <v>0.25</v>
      </c>
      <c r="M115" s="48">
        <v>0.25</v>
      </c>
      <c r="N115" s="48">
        <v>0.25</v>
      </c>
      <c r="O115" s="48">
        <v>0.25</v>
      </c>
      <c r="P115" s="48">
        <v>0.25</v>
      </c>
      <c r="Q115" s="48">
        <v>0.25</v>
      </c>
      <c r="R115" s="48">
        <v>0.25</v>
      </c>
      <c r="S115" s="48">
        <v>0.25</v>
      </c>
      <c r="T115" s="48">
        <v>0.25</v>
      </c>
      <c r="U115" s="48">
        <v>0.25</v>
      </c>
      <c r="V115" s="48">
        <v>0.25</v>
      </c>
      <c r="W115" s="48">
        <v>0.25</v>
      </c>
      <c r="X115" s="48">
        <v>0.25</v>
      </c>
      <c r="Y115" s="48">
        <v>0.25</v>
      </c>
      <c r="Z115" s="48">
        <v>0.25</v>
      </c>
      <c r="AA115" s="48">
        <v>0.25</v>
      </c>
      <c r="AB115" s="48">
        <v>0.25</v>
      </c>
      <c r="AC115" s="48">
        <v>0.25</v>
      </c>
      <c r="AD115" s="48">
        <v>0.25</v>
      </c>
      <c r="AE115" s="48">
        <v>0.25</v>
      </c>
      <c r="AF115" s="48">
        <v>0.25</v>
      </c>
      <c r="AG115" s="48">
        <v>0.25</v>
      </c>
      <c r="AH115" s="48">
        <v>0.25</v>
      </c>
      <c r="AI115" s="48">
        <v>0.25</v>
      </c>
      <c r="AJ115" s="36" t="s">
        <v>95</v>
      </c>
      <c r="AK115" s="35"/>
    </row>
    <row r="116" spans="1:37" x14ac:dyDescent="0.25">
      <c r="A116" s="33" t="str">
        <f t="shared" si="15"/>
        <v>default</v>
      </c>
      <c r="B116" s="34" t="s">
        <v>14</v>
      </c>
      <c r="C116" s="36" t="s">
        <v>49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 t="s">
        <v>108</v>
      </c>
      <c r="AK116" s="35" t="s">
        <v>109</v>
      </c>
    </row>
    <row r="117" spans="1:37" x14ac:dyDescent="0.25">
      <c r="A117" s="33" t="str">
        <f t="shared" si="15"/>
        <v>default</v>
      </c>
      <c r="B117" s="34" t="s">
        <v>14</v>
      </c>
      <c r="C117" s="36" t="s">
        <v>50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 t="s">
        <v>108</v>
      </c>
      <c r="AK117" s="35" t="s">
        <v>109</v>
      </c>
    </row>
    <row r="118" spans="1:37" x14ac:dyDescent="0.25">
      <c r="A118" s="33" t="str">
        <f t="shared" si="15"/>
        <v>default</v>
      </c>
      <c r="B118" s="34" t="s">
        <v>14</v>
      </c>
      <c r="C118" s="36" t="s">
        <v>46</v>
      </c>
      <c r="D118" s="47">
        <v>0.3</v>
      </c>
      <c r="E118" s="47">
        <v>0.3</v>
      </c>
      <c r="F118" s="47">
        <v>0.3</v>
      </c>
      <c r="G118" s="47">
        <v>0.3</v>
      </c>
      <c r="H118" s="47">
        <v>0.3</v>
      </c>
      <c r="I118" s="47">
        <v>0.3</v>
      </c>
      <c r="J118" s="48">
        <v>0.3</v>
      </c>
      <c r="K118" s="48">
        <v>0.3</v>
      </c>
      <c r="L118" s="48">
        <v>0.3</v>
      </c>
      <c r="M118" s="48">
        <v>0.3</v>
      </c>
      <c r="N118" s="48">
        <v>0.3</v>
      </c>
      <c r="O118" s="48">
        <v>0.3</v>
      </c>
      <c r="P118" s="48">
        <v>0.3</v>
      </c>
      <c r="Q118" s="48">
        <v>0.3</v>
      </c>
      <c r="R118" s="48">
        <v>0.3</v>
      </c>
      <c r="S118" s="48">
        <v>0.3</v>
      </c>
      <c r="T118" s="48">
        <v>0.3</v>
      </c>
      <c r="U118" s="48">
        <v>0.3</v>
      </c>
      <c r="V118" s="48">
        <v>0.3</v>
      </c>
      <c r="W118" s="48">
        <v>0.3</v>
      </c>
      <c r="X118" s="48">
        <v>0.3</v>
      </c>
      <c r="Y118" s="48">
        <v>0.3</v>
      </c>
      <c r="Z118" s="48">
        <v>0.3</v>
      </c>
      <c r="AA118" s="48">
        <v>0.3</v>
      </c>
      <c r="AB118" s="48">
        <v>0.3</v>
      </c>
      <c r="AC118" s="48">
        <v>0.3</v>
      </c>
      <c r="AD118" s="48">
        <v>0.3</v>
      </c>
      <c r="AE118" s="48">
        <v>0.3</v>
      </c>
      <c r="AF118" s="48">
        <v>0.3</v>
      </c>
      <c r="AG118" s="48">
        <v>0.3</v>
      </c>
      <c r="AH118" s="48">
        <v>0.3</v>
      </c>
      <c r="AI118" s="48">
        <v>0.3</v>
      </c>
      <c r="AJ118" s="36" t="s">
        <v>105</v>
      </c>
      <c r="AK118" s="35"/>
    </row>
    <row r="119" spans="1:37" x14ac:dyDescent="0.25">
      <c r="A119" s="33" t="str">
        <f t="shared" si="15"/>
        <v>default</v>
      </c>
      <c r="B119" s="34" t="s">
        <v>14</v>
      </c>
      <c r="C119" s="36" t="s">
        <v>47</v>
      </c>
      <c r="D119" s="41">
        <v>4</v>
      </c>
      <c r="E119" s="41">
        <v>4</v>
      </c>
      <c r="F119" s="41">
        <v>4</v>
      </c>
      <c r="G119" s="41">
        <v>4</v>
      </c>
      <c r="H119" s="41">
        <v>4</v>
      </c>
      <c r="I119" s="41">
        <v>4</v>
      </c>
      <c r="J119" s="36">
        <v>4</v>
      </c>
      <c r="K119" s="36">
        <v>4</v>
      </c>
      <c r="L119" s="36">
        <v>4</v>
      </c>
      <c r="M119" s="36">
        <v>4</v>
      </c>
      <c r="N119" s="36">
        <v>4</v>
      </c>
      <c r="O119" s="36">
        <v>4</v>
      </c>
      <c r="P119" s="36">
        <v>4</v>
      </c>
      <c r="Q119" s="36">
        <v>4</v>
      </c>
      <c r="R119" s="36">
        <v>4</v>
      </c>
      <c r="S119" s="36">
        <v>4</v>
      </c>
      <c r="T119" s="36">
        <v>4</v>
      </c>
      <c r="U119" s="36">
        <v>4</v>
      </c>
      <c r="V119" s="36">
        <v>4</v>
      </c>
      <c r="W119" s="36">
        <v>4</v>
      </c>
      <c r="X119" s="36">
        <v>4</v>
      </c>
      <c r="Y119" s="36">
        <v>4</v>
      </c>
      <c r="Z119" s="36">
        <v>4</v>
      </c>
      <c r="AA119" s="36">
        <v>4</v>
      </c>
      <c r="AB119" s="36">
        <v>4</v>
      </c>
      <c r="AC119" s="36">
        <v>4</v>
      </c>
      <c r="AD119" s="36">
        <v>4</v>
      </c>
      <c r="AE119" s="36">
        <v>4</v>
      </c>
      <c r="AF119" s="36">
        <v>4</v>
      </c>
      <c r="AG119" s="36">
        <v>4</v>
      </c>
      <c r="AH119" s="36">
        <v>4</v>
      </c>
      <c r="AI119" s="36">
        <v>4</v>
      </c>
      <c r="AJ119" s="36" t="s">
        <v>107</v>
      </c>
      <c r="AK119" s="35"/>
    </row>
    <row r="120" spans="1:37" x14ac:dyDescent="0.25">
      <c r="A120" s="33" t="str">
        <f t="shared" si="15"/>
        <v>default</v>
      </c>
      <c r="B120" s="34" t="s">
        <v>14</v>
      </c>
      <c r="C120" s="36" t="s">
        <v>48</v>
      </c>
      <c r="D120" s="41">
        <v>2</v>
      </c>
      <c r="E120" s="41">
        <v>2</v>
      </c>
      <c r="F120" s="41">
        <v>2</v>
      </c>
      <c r="G120" s="41">
        <v>2</v>
      </c>
      <c r="H120" s="41">
        <v>2</v>
      </c>
      <c r="I120" s="41">
        <v>2</v>
      </c>
      <c r="J120" s="36">
        <v>2</v>
      </c>
      <c r="K120" s="36">
        <v>2</v>
      </c>
      <c r="L120" s="36">
        <v>2</v>
      </c>
      <c r="M120" s="36">
        <v>2</v>
      </c>
      <c r="N120" s="36">
        <v>2</v>
      </c>
      <c r="O120" s="36">
        <v>2</v>
      </c>
      <c r="P120" s="36">
        <v>2</v>
      </c>
      <c r="Q120" s="36">
        <v>2</v>
      </c>
      <c r="R120" s="36">
        <v>2</v>
      </c>
      <c r="S120" s="36">
        <v>2</v>
      </c>
      <c r="T120" s="36">
        <v>2</v>
      </c>
      <c r="U120" s="36">
        <v>2</v>
      </c>
      <c r="V120" s="36">
        <v>2</v>
      </c>
      <c r="W120" s="36">
        <v>2</v>
      </c>
      <c r="X120" s="36">
        <v>2</v>
      </c>
      <c r="Y120" s="36">
        <v>2</v>
      </c>
      <c r="Z120" s="36">
        <v>2</v>
      </c>
      <c r="AA120" s="36">
        <v>2</v>
      </c>
      <c r="AB120" s="36">
        <v>2</v>
      </c>
      <c r="AC120" s="36">
        <v>2</v>
      </c>
      <c r="AD120" s="36">
        <v>2</v>
      </c>
      <c r="AE120" s="36">
        <v>2</v>
      </c>
      <c r="AF120" s="36">
        <v>2</v>
      </c>
      <c r="AG120" s="36">
        <v>2</v>
      </c>
      <c r="AH120" s="36">
        <v>2</v>
      </c>
      <c r="AI120" s="36">
        <v>2</v>
      </c>
      <c r="AJ120" s="36" t="s">
        <v>107</v>
      </c>
      <c r="AK120" s="35"/>
    </row>
    <row r="121" spans="1:37" x14ac:dyDescent="0.25">
      <c r="A121" s="33" t="str">
        <f t="shared" si="15"/>
        <v>default</v>
      </c>
      <c r="B121" s="34" t="s">
        <v>55</v>
      </c>
      <c r="C121" s="36" t="s">
        <v>33</v>
      </c>
      <c r="D121" s="49">
        <v>10.824999999999999</v>
      </c>
      <c r="E121" s="49">
        <v>10.824999999999999</v>
      </c>
      <c r="F121" s="49">
        <v>10.824999999999999</v>
      </c>
      <c r="G121" s="49">
        <v>10.824999999999999</v>
      </c>
      <c r="H121" s="49">
        <v>10.824999999999999</v>
      </c>
      <c r="I121" s="49">
        <v>10.824999999999999</v>
      </c>
      <c r="J121" s="50">
        <v>10.824999999999999</v>
      </c>
      <c r="K121" s="50">
        <v>10.824999999999999</v>
      </c>
      <c r="L121" s="50">
        <v>10.824999999999999</v>
      </c>
      <c r="M121" s="50">
        <v>10.824999999999999</v>
      </c>
      <c r="N121" s="50">
        <v>10.824999999999999</v>
      </c>
      <c r="O121" s="50">
        <v>10.824999999999999</v>
      </c>
      <c r="P121" s="50">
        <v>10.824999999999999</v>
      </c>
      <c r="Q121" s="50">
        <v>10.824999999999999</v>
      </c>
      <c r="R121" s="50">
        <v>10.824999999999999</v>
      </c>
      <c r="S121" s="50">
        <v>10.824999999999999</v>
      </c>
      <c r="T121" s="50">
        <v>10.824999999999999</v>
      </c>
      <c r="U121" s="50">
        <v>10.824999999999999</v>
      </c>
      <c r="V121" s="50">
        <v>10.824999999999999</v>
      </c>
      <c r="W121" s="50">
        <v>10.824999999999999</v>
      </c>
      <c r="X121" s="50">
        <v>10.824999999999999</v>
      </c>
      <c r="Y121" s="50">
        <v>10.824999999999999</v>
      </c>
      <c r="Z121" s="50">
        <v>10.824999999999999</v>
      </c>
      <c r="AA121" s="50">
        <v>10.824999999999999</v>
      </c>
      <c r="AB121" s="50">
        <v>10.824999999999999</v>
      </c>
      <c r="AC121" s="50">
        <v>10.824999999999999</v>
      </c>
      <c r="AD121" s="50">
        <v>10.824999999999999</v>
      </c>
      <c r="AE121" s="50">
        <v>10.824999999999999</v>
      </c>
      <c r="AF121" s="50">
        <v>10.824999999999999</v>
      </c>
      <c r="AG121" s="50">
        <v>10.824999999999999</v>
      </c>
      <c r="AH121" s="50">
        <v>10.824999999999999</v>
      </c>
      <c r="AI121" s="50">
        <v>10.824999999999999</v>
      </c>
      <c r="AJ121" s="36" t="s">
        <v>110</v>
      </c>
      <c r="AK121" s="38" t="s">
        <v>111</v>
      </c>
    </row>
    <row r="122" spans="1:37" x14ac:dyDescent="0.25">
      <c r="A122" s="33" t="str">
        <f t="shared" si="15"/>
        <v>default</v>
      </c>
      <c r="B122" s="34" t="s">
        <v>56</v>
      </c>
      <c r="C122" s="36" t="s">
        <v>33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36" t="s">
        <v>110</v>
      </c>
      <c r="AK122" s="38" t="s">
        <v>111</v>
      </c>
    </row>
    <row r="123" spans="1:37" x14ac:dyDescent="0.25">
      <c r="A123" s="33" t="str">
        <f t="shared" si="15"/>
        <v>default</v>
      </c>
      <c r="B123" s="34" t="s">
        <v>57</v>
      </c>
      <c r="C123" s="36" t="s">
        <v>33</v>
      </c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 t="s">
        <v>110</v>
      </c>
      <c r="AK123" s="38" t="s">
        <v>111</v>
      </c>
    </row>
    <row r="124" spans="1:37" x14ac:dyDescent="0.25">
      <c r="A124" s="33" t="str">
        <f t="shared" si="15"/>
        <v>default</v>
      </c>
      <c r="B124" s="34" t="s">
        <v>58</v>
      </c>
      <c r="C124" s="36" t="s">
        <v>33</v>
      </c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 t="s">
        <v>110</v>
      </c>
      <c r="AK124" s="38" t="s">
        <v>111</v>
      </c>
    </row>
    <row r="125" spans="1:37" x14ac:dyDescent="0.25">
      <c r="A125" s="33" t="str">
        <f t="shared" si="15"/>
        <v>default</v>
      </c>
      <c r="B125" s="34" t="s">
        <v>22</v>
      </c>
      <c r="C125" s="36" t="s">
        <v>33</v>
      </c>
      <c r="D125" s="49">
        <v>45.18</v>
      </c>
      <c r="E125" s="49">
        <v>45.18</v>
      </c>
      <c r="F125" s="49">
        <v>45.18</v>
      </c>
      <c r="G125" s="49">
        <v>45.18</v>
      </c>
      <c r="H125" s="49">
        <v>45.18</v>
      </c>
      <c r="I125" s="49">
        <v>45.18</v>
      </c>
      <c r="J125" s="50">
        <v>45.18</v>
      </c>
      <c r="K125" s="50">
        <v>45.18</v>
      </c>
      <c r="L125" s="50">
        <v>45.18</v>
      </c>
      <c r="M125" s="50">
        <v>45.18</v>
      </c>
      <c r="N125" s="50">
        <v>45.18</v>
      </c>
      <c r="O125" s="50">
        <v>45.18</v>
      </c>
      <c r="P125" s="50">
        <v>45.18</v>
      </c>
      <c r="Q125" s="50">
        <v>45.18</v>
      </c>
      <c r="R125" s="50">
        <v>45.18</v>
      </c>
      <c r="S125" s="50">
        <v>45.18</v>
      </c>
      <c r="T125" s="50">
        <v>45.18</v>
      </c>
      <c r="U125" s="50">
        <v>45.18</v>
      </c>
      <c r="V125" s="50">
        <v>45.18</v>
      </c>
      <c r="W125" s="50">
        <v>45.18</v>
      </c>
      <c r="X125" s="50">
        <v>45.18</v>
      </c>
      <c r="Y125" s="50">
        <v>45.18</v>
      </c>
      <c r="Z125" s="50">
        <v>45.18</v>
      </c>
      <c r="AA125" s="50">
        <v>45.18</v>
      </c>
      <c r="AB125" s="50">
        <v>45.18</v>
      </c>
      <c r="AC125" s="50">
        <v>45.18</v>
      </c>
      <c r="AD125" s="50">
        <v>45.18</v>
      </c>
      <c r="AE125" s="50">
        <v>45.18</v>
      </c>
      <c r="AF125" s="50">
        <v>45.18</v>
      </c>
      <c r="AG125" s="50">
        <v>45.18</v>
      </c>
      <c r="AH125" s="50">
        <v>45.18</v>
      </c>
      <c r="AI125" s="50">
        <v>45.18</v>
      </c>
      <c r="AJ125" s="36" t="s">
        <v>110</v>
      </c>
      <c r="AK125" s="38" t="s">
        <v>112</v>
      </c>
    </row>
    <row r="126" spans="1:37" x14ac:dyDescent="0.25">
      <c r="A126" s="33" t="str">
        <f t="shared" si="15"/>
        <v>default</v>
      </c>
      <c r="B126" s="34" t="s">
        <v>11</v>
      </c>
      <c r="C126" s="36" t="s">
        <v>33</v>
      </c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 t="s">
        <v>110</v>
      </c>
      <c r="AK126" s="38" t="s">
        <v>113</v>
      </c>
    </row>
    <row r="127" spans="1:37" x14ac:dyDescent="0.25">
      <c r="A127" s="33" t="str">
        <f t="shared" si="15"/>
        <v>default</v>
      </c>
      <c r="B127" s="34" t="s">
        <v>14</v>
      </c>
      <c r="C127" s="36" t="s">
        <v>33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 t="s">
        <v>110</v>
      </c>
      <c r="AK127" s="38" t="s">
        <v>113</v>
      </c>
    </row>
    <row r="128" spans="1:37" x14ac:dyDescent="0.25">
      <c r="A128" s="33" t="str">
        <f t="shared" si="15"/>
        <v>default</v>
      </c>
      <c r="B128" s="34" t="s">
        <v>20</v>
      </c>
      <c r="C128" s="36" t="s">
        <v>33</v>
      </c>
      <c r="D128" s="49">
        <f t="shared" ref="D128:S128" si="16">3*D130</f>
        <v>815.84999999999991</v>
      </c>
      <c r="E128" s="49">
        <f t="shared" si="16"/>
        <v>815.84999999999991</v>
      </c>
      <c r="F128" s="49">
        <f t="shared" si="16"/>
        <v>815.84999999999991</v>
      </c>
      <c r="G128" s="49">
        <f t="shared" si="16"/>
        <v>815.84999999999991</v>
      </c>
      <c r="H128" s="49">
        <f t="shared" si="16"/>
        <v>815.84999999999991</v>
      </c>
      <c r="I128" s="49">
        <f t="shared" si="16"/>
        <v>815.84999999999991</v>
      </c>
      <c r="J128" s="49">
        <f t="shared" si="16"/>
        <v>815.84999999999991</v>
      </c>
      <c r="K128" s="49">
        <f t="shared" si="16"/>
        <v>815.84999999999991</v>
      </c>
      <c r="L128" s="49">
        <f t="shared" si="16"/>
        <v>815.84999999999991</v>
      </c>
      <c r="M128" s="49">
        <f t="shared" si="16"/>
        <v>815.84999999999991</v>
      </c>
      <c r="N128" s="49">
        <f t="shared" si="16"/>
        <v>815.84999999999991</v>
      </c>
      <c r="O128" s="49">
        <f t="shared" si="16"/>
        <v>815.84999999999991</v>
      </c>
      <c r="P128" s="49">
        <f t="shared" si="16"/>
        <v>815.84999999999991</v>
      </c>
      <c r="Q128" s="49">
        <f t="shared" si="16"/>
        <v>815.84999999999991</v>
      </c>
      <c r="R128" s="49">
        <f t="shared" si="16"/>
        <v>815.84999999999991</v>
      </c>
      <c r="S128" s="49">
        <f t="shared" si="16"/>
        <v>815.84999999999991</v>
      </c>
      <c r="T128" s="49">
        <f t="shared" ref="T128:AI129" si="17">S128</f>
        <v>815.84999999999991</v>
      </c>
      <c r="U128" s="49">
        <f t="shared" si="17"/>
        <v>815.84999999999991</v>
      </c>
      <c r="V128" s="49">
        <f t="shared" si="17"/>
        <v>815.84999999999991</v>
      </c>
      <c r="W128" s="49">
        <f t="shared" si="17"/>
        <v>815.84999999999991</v>
      </c>
      <c r="X128" s="49">
        <f t="shared" si="17"/>
        <v>815.84999999999991</v>
      </c>
      <c r="Y128" s="49">
        <f t="shared" si="17"/>
        <v>815.84999999999991</v>
      </c>
      <c r="Z128" s="49">
        <f t="shared" si="17"/>
        <v>815.84999999999991</v>
      </c>
      <c r="AA128" s="49">
        <f t="shared" si="17"/>
        <v>815.84999999999991</v>
      </c>
      <c r="AB128" s="49">
        <f t="shared" si="17"/>
        <v>815.84999999999991</v>
      </c>
      <c r="AC128" s="49">
        <f t="shared" si="17"/>
        <v>815.84999999999991</v>
      </c>
      <c r="AD128" s="49">
        <f t="shared" si="17"/>
        <v>815.84999999999991</v>
      </c>
      <c r="AE128" s="49">
        <f t="shared" si="17"/>
        <v>815.84999999999991</v>
      </c>
      <c r="AF128" s="49">
        <f t="shared" si="17"/>
        <v>815.84999999999991</v>
      </c>
      <c r="AG128" s="49">
        <f t="shared" si="17"/>
        <v>815.84999999999991</v>
      </c>
      <c r="AH128" s="49">
        <f t="shared" si="17"/>
        <v>815.84999999999991</v>
      </c>
      <c r="AI128" s="49">
        <f t="shared" si="17"/>
        <v>815.84999999999991</v>
      </c>
      <c r="AJ128" s="36" t="s">
        <v>110</v>
      </c>
      <c r="AK128" s="38" t="s">
        <v>114</v>
      </c>
    </row>
    <row r="129" spans="1:37" x14ac:dyDescent="0.25">
      <c r="A129" s="33" t="str">
        <f t="shared" si="15"/>
        <v>default</v>
      </c>
      <c r="B129" s="34" t="s">
        <v>21</v>
      </c>
      <c r="C129" s="36" t="s">
        <v>33</v>
      </c>
      <c r="D129" s="49">
        <f t="shared" ref="D129:S129" si="18">D128</f>
        <v>815.84999999999991</v>
      </c>
      <c r="E129" s="49">
        <f t="shared" si="18"/>
        <v>815.84999999999991</v>
      </c>
      <c r="F129" s="49">
        <f t="shared" si="18"/>
        <v>815.84999999999991</v>
      </c>
      <c r="G129" s="49">
        <f t="shared" si="18"/>
        <v>815.84999999999991</v>
      </c>
      <c r="H129" s="49">
        <f t="shared" si="18"/>
        <v>815.84999999999991</v>
      </c>
      <c r="I129" s="49">
        <f t="shared" si="18"/>
        <v>815.84999999999991</v>
      </c>
      <c r="J129" s="49">
        <f t="shared" si="18"/>
        <v>815.84999999999991</v>
      </c>
      <c r="K129" s="49">
        <f t="shared" si="18"/>
        <v>815.84999999999991</v>
      </c>
      <c r="L129" s="49">
        <f t="shared" si="18"/>
        <v>815.84999999999991</v>
      </c>
      <c r="M129" s="49">
        <f t="shared" si="18"/>
        <v>815.84999999999991</v>
      </c>
      <c r="N129" s="49">
        <f t="shared" si="18"/>
        <v>815.84999999999991</v>
      </c>
      <c r="O129" s="49">
        <f t="shared" si="18"/>
        <v>815.84999999999991</v>
      </c>
      <c r="P129" s="49">
        <f t="shared" si="18"/>
        <v>815.84999999999991</v>
      </c>
      <c r="Q129" s="49">
        <f t="shared" si="18"/>
        <v>815.84999999999991</v>
      </c>
      <c r="R129" s="49">
        <f t="shared" si="18"/>
        <v>815.84999999999991</v>
      </c>
      <c r="S129" s="49">
        <f t="shared" si="18"/>
        <v>815.84999999999991</v>
      </c>
      <c r="T129" s="49">
        <f t="shared" si="17"/>
        <v>815.84999999999991</v>
      </c>
      <c r="U129" s="49">
        <f t="shared" si="17"/>
        <v>815.84999999999991</v>
      </c>
      <c r="V129" s="49">
        <f t="shared" si="17"/>
        <v>815.84999999999991</v>
      </c>
      <c r="W129" s="49">
        <f t="shared" si="17"/>
        <v>815.84999999999991</v>
      </c>
      <c r="X129" s="49">
        <f t="shared" si="17"/>
        <v>815.84999999999991</v>
      </c>
      <c r="Y129" s="49">
        <f t="shared" si="17"/>
        <v>815.84999999999991</v>
      </c>
      <c r="Z129" s="49">
        <f t="shared" si="17"/>
        <v>815.84999999999991</v>
      </c>
      <c r="AA129" s="49">
        <f t="shared" si="17"/>
        <v>815.84999999999991</v>
      </c>
      <c r="AB129" s="49">
        <f t="shared" si="17"/>
        <v>815.84999999999991</v>
      </c>
      <c r="AC129" s="49">
        <f t="shared" si="17"/>
        <v>815.84999999999991</v>
      </c>
      <c r="AD129" s="49">
        <f t="shared" si="17"/>
        <v>815.84999999999991</v>
      </c>
      <c r="AE129" s="49">
        <f t="shared" si="17"/>
        <v>815.84999999999991</v>
      </c>
      <c r="AF129" s="49">
        <f t="shared" si="17"/>
        <v>815.84999999999991</v>
      </c>
      <c r="AG129" s="49">
        <f t="shared" si="17"/>
        <v>815.84999999999991</v>
      </c>
      <c r="AH129" s="49">
        <f t="shared" si="17"/>
        <v>815.84999999999991</v>
      </c>
      <c r="AI129" s="49">
        <f t="shared" si="17"/>
        <v>815.84999999999991</v>
      </c>
      <c r="AJ129" s="49" t="str">
        <f>AJ128</f>
        <v>R/GJ</v>
      </c>
      <c r="AK129" s="38" t="s">
        <v>114</v>
      </c>
    </row>
    <row r="130" spans="1:37" x14ac:dyDescent="0.25">
      <c r="A130" s="33" t="str">
        <f>A128</f>
        <v>default</v>
      </c>
      <c r="B130" s="34" t="s">
        <v>16</v>
      </c>
      <c r="C130" s="36" t="s">
        <v>33</v>
      </c>
      <c r="D130" s="49">
        <v>271.95</v>
      </c>
      <c r="E130" s="49">
        <v>271.95</v>
      </c>
      <c r="F130" s="49">
        <v>271.95</v>
      </c>
      <c r="G130" s="49">
        <v>271.95</v>
      </c>
      <c r="H130" s="49">
        <v>271.95</v>
      </c>
      <c r="I130" s="49">
        <v>271.95</v>
      </c>
      <c r="J130" s="50">
        <v>271.95</v>
      </c>
      <c r="K130" s="50">
        <v>271.95</v>
      </c>
      <c r="L130" s="50">
        <v>271.95</v>
      </c>
      <c r="M130" s="50">
        <v>271.95</v>
      </c>
      <c r="N130" s="50">
        <v>271.95</v>
      </c>
      <c r="O130" s="50">
        <v>271.95</v>
      </c>
      <c r="P130" s="50">
        <v>271.95</v>
      </c>
      <c r="Q130" s="50">
        <v>271.95</v>
      </c>
      <c r="R130" s="50">
        <v>271.95</v>
      </c>
      <c r="S130" s="50">
        <v>271.95</v>
      </c>
      <c r="T130" s="50">
        <v>271.95</v>
      </c>
      <c r="U130" s="50">
        <v>271.95</v>
      </c>
      <c r="V130" s="50">
        <v>271.95</v>
      </c>
      <c r="W130" s="50">
        <v>271.95</v>
      </c>
      <c r="X130" s="50">
        <v>271.95</v>
      </c>
      <c r="Y130" s="50">
        <v>271.95</v>
      </c>
      <c r="Z130" s="50">
        <v>271.95</v>
      </c>
      <c r="AA130" s="50">
        <v>271.95</v>
      </c>
      <c r="AB130" s="50">
        <v>271.95</v>
      </c>
      <c r="AC130" s="50">
        <v>271.95</v>
      </c>
      <c r="AD130" s="50">
        <v>271.95</v>
      </c>
      <c r="AE130" s="50">
        <v>271.95</v>
      </c>
      <c r="AF130" s="50">
        <v>271.95</v>
      </c>
      <c r="AG130" s="50">
        <v>271.95</v>
      </c>
      <c r="AH130" s="50">
        <v>271.95</v>
      </c>
      <c r="AI130" s="50">
        <v>271.95</v>
      </c>
      <c r="AJ130" s="50" t="s">
        <v>110</v>
      </c>
      <c r="AK130" s="38" t="s">
        <v>112</v>
      </c>
    </row>
    <row r="131" spans="1:37" x14ac:dyDescent="0.25">
      <c r="A131" s="33" t="str">
        <f>A129</f>
        <v>default</v>
      </c>
      <c r="B131" s="34" t="s">
        <v>17</v>
      </c>
      <c r="C131" s="36" t="s">
        <v>33</v>
      </c>
      <c r="D131" s="49">
        <v>271.95</v>
      </c>
      <c r="E131" s="49">
        <v>271.95</v>
      </c>
      <c r="F131" s="49">
        <v>271.95</v>
      </c>
      <c r="G131" s="49">
        <v>271.95</v>
      </c>
      <c r="H131" s="49">
        <v>271.95</v>
      </c>
      <c r="I131" s="49">
        <v>271.95</v>
      </c>
      <c r="J131" s="50">
        <v>271.95</v>
      </c>
      <c r="K131" s="50">
        <v>271.95</v>
      </c>
      <c r="L131" s="50">
        <v>271.95</v>
      </c>
      <c r="M131" s="50">
        <v>271.95</v>
      </c>
      <c r="N131" s="50">
        <v>271.95</v>
      </c>
      <c r="O131" s="50">
        <v>271.95</v>
      </c>
      <c r="P131" s="50">
        <v>271.95</v>
      </c>
      <c r="Q131" s="50">
        <v>271.95</v>
      </c>
      <c r="R131" s="50">
        <v>271.95</v>
      </c>
      <c r="S131" s="50">
        <v>271.95</v>
      </c>
      <c r="T131" s="50">
        <v>271.95</v>
      </c>
      <c r="U131" s="50">
        <v>271.95</v>
      </c>
      <c r="V131" s="50">
        <v>271.95</v>
      </c>
      <c r="W131" s="50">
        <v>271.95</v>
      </c>
      <c r="X131" s="50">
        <v>271.95</v>
      </c>
      <c r="Y131" s="50">
        <v>816</v>
      </c>
      <c r="Z131" s="50">
        <f t="shared" ref="Z131:AI134" si="19">Y131</f>
        <v>816</v>
      </c>
      <c r="AA131" s="50">
        <f t="shared" si="19"/>
        <v>816</v>
      </c>
      <c r="AB131" s="50">
        <f t="shared" si="19"/>
        <v>816</v>
      </c>
      <c r="AC131" s="50">
        <f t="shared" si="19"/>
        <v>816</v>
      </c>
      <c r="AD131" s="50">
        <f t="shared" si="19"/>
        <v>816</v>
      </c>
      <c r="AE131" s="50">
        <f t="shared" si="19"/>
        <v>816</v>
      </c>
      <c r="AF131" s="50">
        <f t="shared" si="19"/>
        <v>816</v>
      </c>
      <c r="AG131" s="50">
        <f t="shared" si="19"/>
        <v>816</v>
      </c>
      <c r="AH131" s="50">
        <f t="shared" si="19"/>
        <v>816</v>
      </c>
      <c r="AI131" s="50">
        <f t="shared" si="19"/>
        <v>816</v>
      </c>
      <c r="AJ131" s="50" t="s">
        <v>110</v>
      </c>
      <c r="AK131" s="38" t="s">
        <v>115</v>
      </c>
    </row>
    <row r="132" spans="1:37" x14ac:dyDescent="0.25">
      <c r="A132" s="33" t="str">
        <f>A130</f>
        <v>default</v>
      </c>
      <c r="B132" s="34" t="s">
        <v>18</v>
      </c>
      <c r="C132" s="36" t="s">
        <v>33</v>
      </c>
      <c r="D132" s="49">
        <v>271.95</v>
      </c>
      <c r="E132" s="49">
        <v>271.95</v>
      </c>
      <c r="F132" s="49">
        <v>271.95</v>
      </c>
      <c r="G132" s="49">
        <v>271.95</v>
      </c>
      <c r="H132" s="49">
        <v>271.95</v>
      </c>
      <c r="I132" s="49">
        <v>271.95</v>
      </c>
      <c r="J132" s="50">
        <v>271.95</v>
      </c>
      <c r="K132" s="50">
        <v>271.95</v>
      </c>
      <c r="L132" s="50">
        <v>271.95</v>
      </c>
      <c r="M132" s="50">
        <v>271.95</v>
      </c>
      <c r="N132" s="50">
        <v>271.95</v>
      </c>
      <c r="O132" s="50">
        <v>271.95</v>
      </c>
      <c r="P132" s="50">
        <v>271.95</v>
      </c>
      <c r="Q132" s="50">
        <v>271.95</v>
      </c>
      <c r="R132" s="50">
        <v>271.95</v>
      </c>
      <c r="S132" s="50">
        <v>271.95</v>
      </c>
      <c r="T132" s="50">
        <v>271.95</v>
      </c>
      <c r="U132" s="50">
        <v>271.95</v>
      </c>
      <c r="V132" s="50">
        <v>271.95</v>
      </c>
      <c r="W132" s="50">
        <v>271.95</v>
      </c>
      <c r="X132" s="50">
        <v>271.95</v>
      </c>
      <c r="Y132" s="50">
        <v>271.95</v>
      </c>
      <c r="Z132" s="50">
        <f t="shared" si="19"/>
        <v>271.95</v>
      </c>
      <c r="AA132" s="50">
        <f t="shared" si="19"/>
        <v>271.95</v>
      </c>
      <c r="AB132" s="50">
        <f t="shared" si="19"/>
        <v>271.95</v>
      </c>
      <c r="AC132" s="50">
        <f t="shared" si="19"/>
        <v>271.95</v>
      </c>
      <c r="AD132" s="50">
        <v>816</v>
      </c>
      <c r="AE132" s="50">
        <f>AD132</f>
        <v>816</v>
      </c>
      <c r="AF132" s="50">
        <f>AE132</f>
        <v>816</v>
      </c>
      <c r="AG132" s="50">
        <f>AF132</f>
        <v>816</v>
      </c>
      <c r="AH132" s="50">
        <f>AG132</f>
        <v>816</v>
      </c>
      <c r="AI132" s="50">
        <f>AH132</f>
        <v>816</v>
      </c>
      <c r="AJ132" s="50" t="s">
        <v>110</v>
      </c>
      <c r="AK132" s="38" t="s">
        <v>116</v>
      </c>
    </row>
    <row r="133" spans="1:37" x14ac:dyDescent="0.25">
      <c r="A133" s="33" t="str">
        <f>A131</f>
        <v>default</v>
      </c>
      <c r="B133" s="34" t="s">
        <v>19</v>
      </c>
      <c r="C133" s="36" t="s">
        <v>33</v>
      </c>
      <c r="D133" s="49">
        <v>271.95</v>
      </c>
      <c r="E133" s="49">
        <v>271.95</v>
      </c>
      <c r="F133" s="49">
        <v>271.95</v>
      </c>
      <c r="G133" s="49">
        <v>271.95</v>
      </c>
      <c r="H133" s="49">
        <v>271.95</v>
      </c>
      <c r="I133" s="49">
        <v>271.95</v>
      </c>
      <c r="J133" s="50">
        <v>271.95</v>
      </c>
      <c r="K133" s="50">
        <v>271.95</v>
      </c>
      <c r="L133" s="50">
        <v>271.95</v>
      </c>
      <c r="M133" s="50">
        <v>271.95</v>
      </c>
      <c r="N133" s="50">
        <v>271.95</v>
      </c>
      <c r="O133" s="50">
        <v>271.95</v>
      </c>
      <c r="P133" s="50">
        <v>271.95</v>
      </c>
      <c r="Q133" s="50">
        <v>271.95</v>
      </c>
      <c r="R133" s="50">
        <v>271.95</v>
      </c>
      <c r="S133" s="50">
        <v>271.95</v>
      </c>
      <c r="T133" s="50">
        <v>271.95</v>
      </c>
      <c r="U133" s="50">
        <v>271.95</v>
      </c>
      <c r="V133" s="50">
        <v>271.95</v>
      </c>
      <c r="W133" s="50">
        <v>271.95</v>
      </c>
      <c r="X133" s="50">
        <v>271.95</v>
      </c>
      <c r="Y133" s="50">
        <v>271.95</v>
      </c>
      <c r="Z133" s="50">
        <f t="shared" si="19"/>
        <v>271.95</v>
      </c>
      <c r="AA133" s="50">
        <f t="shared" si="19"/>
        <v>271.95</v>
      </c>
      <c r="AB133" s="50">
        <f t="shared" si="19"/>
        <v>271.95</v>
      </c>
      <c r="AC133" s="50">
        <f t="shared" si="19"/>
        <v>271.95</v>
      </c>
      <c r="AD133" s="50">
        <f t="shared" si="19"/>
        <v>271.95</v>
      </c>
      <c r="AE133" s="50">
        <f t="shared" si="19"/>
        <v>271.95</v>
      </c>
      <c r="AF133" s="50">
        <f t="shared" si="19"/>
        <v>271.95</v>
      </c>
      <c r="AG133" s="50">
        <f t="shared" si="19"/>
        <v>271.95</v>
      </c>
      <c r="AH133" s="50">
        <f t="shared" si="19"/>
        <v>271.95</v>
      </c>
      <c r="AI133" s="50">
        <v>816</v>
      </c>
      <c r="AJ133" s="50" t="s">
        <v>110</v>
      </c>
      <c r="AK133" s="38" t="s">
        <v>117</v>
      </c>
    </row>
    <row r="134" spans="1:37" x14ac:dyDescent="0.25">
      <c r="A134" s="33" t="str">
        <f>A130</f>
        <v>default</v>
      </c>
      <c r="B134" s="34" t="s">
        <v>23</v>
      </c>
      <c r="C134" s="36" t="s">
        <v>33</v>
      </c>
      <c r="D134" s="50">
        <v>18</v>
      </c>
      <c r="E134" s="50">
        <v>18</v>
      </c>
      <c r="F134" s="50">
        <v>18</v>
      </c>
      <c r="G134" s="50">
        <v>18</v>
      </c>
      <c r="H134" s="50">
        <v>18</v>
      </c>
      <c r="I134" s="50">
        <v>18</v>
      </c>
      <c r="J134" s="50">
        <f t="shared" ref="J134:Y134" si="20">I134</f>
        <v>18</v>
      </c>
      <c r="K134" s="50">
        <f t="shared" si="20"/>
        <v>18</v>
      </c>
      <c r="L134" s="50">
        <f t="shared" si="20"/>
        <v>18</v>
      </c>
      <c r="M134" s="50">
        <f t="shared" si="20"/>
        <v>18</v>
      </c>
      <c r="N134" s="50">
        <f t="shared" si="20"/>
        <v>18</v>
      </c>
      <c r="O134" s="50">
        <f t="shared" si="20"/>
        <v>18</v>
      </c>
      <c r="P134" s="50">
        <f t="shared" si="20"/>
        <v>18</v>
      </c>
      <c r="Q134" s="50">
        <f t="shared" si="20"/>
        <v>18</v>
      </c>
      <c r="R134" s="50">
        <f t="shared" si="20"/>
        <v>18</v>
      </c>
      <c r="S134" s="50">
        <f t="shared" si="20"/>
        <v>18</v>
      </c>
      <c r="T134" s="50">
        <f t="shared" si="20"/>
        <v>18</v>
      </c>
      <c r="U134" s="50">
        <f t="shared" si="20"/>
        <v>18</v>
      </c>
      <c r="V134" s="50">
        <f t="shared" si="20"/>
        <v>18</v>
      </c>
      <c r="W134" s="50">
        <f t="shared" si="20"/>
        <v>18</v>
      </c>
      <c r="X134" s="50">
        <f t="shared" si="20"/>
        <v>18</v>
      </c>
      <c r="Y134" s="50">
        <f t="shared" si="20"/>
        <v>18</v>
      </c>
      <c r="Z134" s="50">
        <f t="shared" si="19"/>
        <v>18</v>
      </c>
      <c r="AA134" s="50">
        <f t="shared" si="19"/>
        <v>18</v>
      </c>
      <c r="AB134" s="50">
        <f t="shared" si="19"/>
        <v>18</v>
      </c>
      <c r="AC134" s="50">
        <f t="shared" si="19"/>
        <v>18</v>
      </c>
      <c r="AD134" s="50">
        <f t="shared" si="19"/>
        <v>18</v>
      </c>
      <c r="AE134" s="50">
        <f t="shared" si="19"/>
        <v>18</v>
      </c>
      <c r="AF134" s="50">
        <f t="shared" si="19"/>
        <v>18</v>
      </c>
      <c r="AG134" s="50">
        <f t="shared" si="19"/>
        <v>18</v>
      </c>
      <c r="AH134" s="50">
        <f t="shared" si="19"/>
        <v>18</v>
      </c>
      <c r="AI134" s="50">
        <f>AH134</f>
        <v>18</v>
      </c>
      <c r="AJ134" s="50" t="s">
        <v>110</v>
      </c>
      <c r="AK134" s="38" t="s">
        <v>112</v>
      </c>
    </row>
    <row r="135" spans="1:37" hidden="1" x14ac:dyDescent="0.25">
      <c r="A135" s="51" t="s">
        <v>69</v>
      </c>
      <c r="B135" s="34" t="s">
        <v>16</v>
      </c>
      <c r="C135" s="36" t="s">
        <v>33</v>
      </c>
      <c r="D135" s="49">
        <v>184</v>
      </c>
      <c r="E135" s="49">
        <v>184</v>
      </c>
      <c r="F135" s="49">
        <v>184</v>
      </c>
      <c r="G135" s="49">
        <v>184</v>
      </c>
      <c r="H135" s="49">
        <v>184</v>
      </c>
      <c r="I135" s="49">
        <v>184</v>
      </c>
      <c r="J135" s="49">
        <v>184</v>
      </c>
      <c r="K135" s="49">
        <v>184</v>
      </c>
      <c r="L135" s="49">
        <v>184</v>
      </c>
      <c r="M135" s="49">
        <v>184</v>
      </c>
      <c r="N135" s="49">
        <v>184</v>
      </c>
      <c r="O135" s="49">
        <v>184</v>
      </c>
      <c r="P135" s="49">
        <v>184</v>
      </c>
      <c r="Q135" s="49">
        <v>184</v>
      </c>
      <c r="R135" s="49">
        <v>184</v>
      </c>
      <c r="S135" s="49">
        <v>184</v>
      </c>
      <c r="T135" s="49">
        <v>184</v>
      </c>
      <c r="U135" s="49">
        <v>184</v>
      </c>
      <c r="V135" s="49">
        <v>184</v>
      </c>
      <c r="W135" s="49">
        <v>184</v>
      </c>
      <c r="X135" s="49">
        <v>184</v>
      </c>
      <c r="Y135" s="49">
        <v>184</v>
      </c>
      <c r="Z135" s="49">
        <v>184</v>
      </c>
      <c r="AA135" s="49">
        <v>184</v>
      </c>
      <c r="AB135" s="49">
        <v>184</v>
      </c>
      <c r="AC135" s="49">
        <v>184</v>
      </c>
      <c r="AD135" s="49">
        <v>184</v>
      </c>
      <c r="AE135" s="49">
        <v>184</v>
      </c>
      <c r="AF135" s="49">
        <v>184</v>
      </c>
      <c r="AG135" s="49">
        <v>184</v>
      </c>
      <c r="AH135" s="49">
        <v>184</v>
      </c>
      <c r="AI135" s="49">
        <v>184</v>
      </c>
      <c r="AJ135" s="50" t="s">
        <v>110</v>
      </c>
      <c r="AK135" s="38" t="s">
        <v>112</v>
      </c>
    </row>
    <row r="136" spans="1:37" hidden="1" x14ac:dyDescent="0.25">
      <c r="A136" s="51" t="s">
        <v>69</v>
      </c>
      <c r="B136" s="34" t="s">
        <v>17</v>
      </c>
      <c r="C136" s="36" t="s">
        <v>33</v>
      </c>
      <c r="D136" s="49">
        <v>184</v>
      </c>
      <c r="E136" s="49">
        <v>184</v>
      </c>
      <c r="F136" s="49">
        <v>184</v>
      </c>
      <c r="G136" s="49">
        <v>184</v>
      </c>
      <c r="H136" s="49">
        <v>184</v>
      </c>
      <c r="I136" s="49">
        <v>184</v>
      </c>
      <c r="J136" s="49">
        <v>184</v>
      </c>
      <c r="K136" s="49">
        <v>184</v>
      </c>
      <c r="L136" s="49">
        <v>184</v>
      </c>
      <c r="M136" s="49">
        <v>184</v>
      </c>
      <c r="N136" s="49">
        <v>184</v>
      </c>
      <c r="O136" s="49">
        <v>184</v>
      </c>
      <c r="P136" s="49">
        <v>184</v>
      </c>
      <c r="Q136" s="49">
        <v>184</v>
      </c>
      <c r="R136" s="49">
        <v>184</v>
      </c>
      <c r="S136" s="49">
        <v>184</v>
      </c>
      <c r="T136" s="49">
        <v>184</v>
      </c>
      <c r="U136" s="49">
        <v>184</v>
      </c>
      <c r="V136" s="49">
        <v>184</v>
      </c>
      <c r="W136" s="49">
        <v>184</v>
      </c>
      <c r="X136" s="49">
        <v>184</v>
      </c>
      <c r="Y136" s="50">
        <v>816</v>
      </c>
      <c r="Z136" s="50">
        <f t="shared" ref="Z136:AI138" si="21">Y136</f>
        <v>816</v>
      </c>
      <c r="AA136" s="50">
        <f t="shared" si="21"/>
        <v>816</v>
      </c>
      <c r="AB136" s="50">
        <f t="shared" si="21"/>
        <v>816</v>
      </c>
      <c r="AC136" s="50">
        <f t="shared" si="21"/>
        <v>816</v>
      </c>
      <c r="AD136" s="50">
        <f t="shared" si="21"/>
        <v>816</v>
      </c>
      <c r="AE136" s="50">
        <f t="shared" si="21"/>
        <v>816</v>
      </c>
      <c r="AF136" s="50">
        <f t="shared" si="21"/>
        <v>816</v>
      </c>
      <c r="AG136" s="50">
        <f t="shared" si="21"/>
        <v>816</v>
      </c>
      <c r="AH136" s="50">
        <f t="shared" si="21"/>
        <v>816</v>
      </c>
      <c r="AI136" s="50">
        <f t="shared" si="21"/>
        <v>816</v>
      </c>
      <c r="AJ136" s="50" t="s">
        <v>110</v>
      </c>
      <c r="AK136" s="38" t="s">
        <v>115</v>
      </c>
    </row>
    <row r="137" spans="1:37" hidden="1" x14ac:dyDescent="0.25">
      <c r="A137" s="51" t="str">
        <f>A135</f>
        <v>low_gas</v>
      </c>
      <c r="B137" s="34" t="s">
        <v>18</v>
      </c>
      <c r="C137" s="36" t="s">
        <v>33</v>
      </c>
      <c r="D137" s="49">
        <v>184</v>
      </c>
      <c r="E137" s="49">
        <v>184</v>
      </c>
      <c r="F137" s="49">
        <v>184</v>
      </c>
      <c r="G137" s="49">
        <v>184</v>
      </c>
      <c r="H137" s="49">
        <v>184</v>
      </c>
      <c r="I137" s="49">
        <v>184</v>
      </c>
      <c r="J137" s="49">
        <v>184</v>
      </c>
      <c r="K137" s="49">
        <v>184</v>
      </c>
      <c r="L137" s="49">
        <v>184</v>
      </c>
      <c r="M137" s="49">
        <v>184</v>
      </c>
      <c r="N137" s="49">
        <v>184</v>
      </c>
      <c r="O137" s="49">
        <v>184</v>
      </c>
      <c r="P137" s="49">
        <v>184</v>
      </c>
      <c r="Q137" s="49">
        <v>184</v>
      </c>
      <c r="R137" s="49">
        <v>184</v>
      </c>
      <c r="S137" s="49">
        <v>184</v>
      </c>
      <c r="T137" s="49">
        <v>184</v>
      </c>
      <c r="U137" s="49">
        <v>184</v>
      </c>
      <c r="V137" s="49">
        <v>184</v>
      </c>
      <c r="W137" s="49">
        <v>184</v>
      </c>
      <c r="X137" s="49">
        <v>184</v>
      </c>
      <c r="Y137" s="49">
        <v>184</v>
      </c>
      <c r="Z137" s="49">
        <v>184</v>
      </c>
      <c r="AA137" s="50">
        <f t="shared" si="21"/>
        <v>184</v>
      </c>
      <c r="AB137" s="50">
        <f t="shared" si="21"/>
        <v>184</v>
      </c>
      <c r="AC137" s="50">
        <f t="shared" si="21"/>
        <v>184</v>
      </c>
      <c r="AD137" s="50">
        <v>816</v>
      </c>
      <c r="AE137" s="50">
        <f>AD137</f>
        <v>816</v>
      </c>
      <c r="AF137" s="50">
        <f>AE137</f>
        <v>816</v>
      </c>
      <c r="AG137" s="50">
        <f>AF137</f>
        <v>816</v>
      </c>
      <c r="AH137" s="50">
        <f>AG137</f>
        <v>816</v>
      </c>
      <c r="AI137" s="50">
        <f>AH137</f>
        <v>816</v>
      </c>
      <c r="AJ137" s="50" t="s">
        <v>110</v>
      </c>
      <c r="AK137" s="38" t="s">
        <v>116</v>
      </c>
    </row>
    <row r="138" spans="1:37" hidden="1" x14ac:dyDescent="0.25">
      <c r="A138" s="51" t="str">
        <f>A136</f>
        <v>low_gas</v>
      </c>
      <c r="B138" s="34" t="s">
        <v>19</v>
      </c>
      <c r="C138" s="36" t="s">
        <v>33</v>
      </c>
      <c r="D138" s="49">
        <v>184</v>
      </c>
      <c r="E138" s="49">
        <v>184</v>
      </c>
      <c r="F138" s="49">
        <v>184</v>
      </c>
      <c r="G138" s="49">
        <v>184</v>
      </c>
      <c r="H138" s="49">
        <v>184</v>
      </c>
      <c r="I138" s="49">
        <v>184</v>
      </c>
      <c r="J138" s="49">
        <v>184</v>
      </c>
      <c r="K138" s="49">
        <v>184</v>
      </c>
      <c r="L138" s="49">
        <v>184</v>
      </c>
      <c r="M138" s="49">
        <v>184</v>
      </c>
      <c r="N138" s="49">
        <v>184</v>
      </c>
      <c r="O138" s="49">
        <v>184</v>
      </c>
      <c r="P138" s="49">
        <v>184</v>
      </c>
      <c r="Q138" s="49">
        <v>184</v>
      </c>
      <c r="R138" s="49">
        <v>184</v>
      </c>
      <c r="S138" s="49">
        <v>184</v>
      </c>
      <c r="T138" s="49">
        <v>184</v>
      </c>
      <c r="U138" s="49">
        <v>184</v>
      </c>
      <c r="V138" s="49">
        <v>184</v>
      </c>
      <c r="W138" s="49">
        <v>184</v>
      </c>
      <c r="X138" s="49">
        <v>184</v>
      </c>
      <c r="Y138" s="49">
        <v>184</v>
      </c>
      <c r="Z138" s="50">
        <f>Y138</f>
        <v>184</v>
      </c>
      <c r="AA138" s="50">
        <f t="shared" si="21"/>
        <v>184</v>
      </c>
      <c r="AB138" s="50">
        <f t="shared" si="21"/>
        <v>184</v>
      </c>
      <c r="AC138" s="50">
        <f t="shared" si="21"/>
        <v>184</v>
      </c>
      <c r="AD138" s="50">
        <f>AC138</f>
        <v>184</v>
      </c>
      <c r="AE138" s="50">
        <f>AD138</f>
        <v>184</v>
      </c>
      <c r="AF138" s="50">
        <f>AE138</f>
        <v>184</v>
      </c>
      <c r="AG138" s="50">
        <f>AF138</f>
        <v>184</v>
      </c>
      <c r="AH138" s="50">
        <f>AG138</f>
        <v>184</v>
      </c>
      <c r="AI138" s="50">
        <v>816</v>
      </c>
      <c r="AJ138" s="50" t="s">
        <v>110</v>
      </c>
      <c r="AK138" s="38" t="s">
        <v>117</v>
      </c>
    </row>
    <row r="139" spans="1:37" hidden="1" x14ac:dyDescent="0.25">
      <c r="A139" s="24" t="s">
        <v>72</v>
      </c>
      <c r="B139" s="34" t="s">
        <v>22</v>
      </c>
      <c r="C139" s="36" t="s">
        <v>33</v>
      </c>
      <c r="D139" s="52">
        <v>45.18</v>
      </c>
      <c r="E139" s="52">
        <v>45.18</v>
      </c>
      <c r="F139" s="52">
        <v>45.18</v>
      </c>
      <c r="G139" s="52">
        <v>45.18</v>
      </c>
      <c r="H139" s="52">
        <v>45.18</v>
      </c>
      <c r="I139" s="52">
        <v>45.18</v>
      </c>
      <c r="J139" s="52">
        <v>45.18</v>
      </c>
      <c r="K139" s="52">
        <v>71.70496</v>
      </c>
      <c r="L139" s="52">
        <v>75.063640000000007</v>
      </c>
      <c r="M139" s="52">
        <v>78.336200000000005</v>
      </c>
      <c r="N139" s="52">
        <v>81.694879999999998</v>
      </c>
      <c r="O139" s="52">
        <v>84.967439999999996</v>
      </c>
      <c r="P139" s="52">
        <v>88.924654000000004</v>
      </c>
      <c r="Q139" s="52">
        <v>92.881867999999997</v>
      </c>
      <c r="R139" s="52">
        <v>96.839082000000005</v>
      </c>
      <c r="S139" s="52">
        <v>100.796296</v>
      </c>
      <c r="T139" s="52">
        <v>104.75351000000001</v>
      </c>
      <c r="U139" s="52">
        <v>108.710724</v>
      </c>
      <c r="V139" s="52">
        <v>112.66793800000001</v>
      </c>
      <c r="W139" s="52">
        <v>116.625152</v>
      </c>
      <c r="X139" s="52">
        <v>120.58236599999999</v>
      </c>
      <c r="Y139" s="52">
        <v>124.53958</v>
      </c>
      <c r="Z139" s="52">
        <v>132.475538</v>
      </c>
      <c r="AA139" s="52">
        <v>140.411496</v>
      </c>
      <c r="AB139" s="52">
        <v>148.347454</v>
      </c>
      <c r="AC139" s="52">
        <v>156.283412</v>
      </c>
      <c r="AD139" s="52">
        <v>164.21937</v>
      </c>
      <c r="AE139" s="52">
        <v>172.155328</v>
      </c>
      <c r="AF139" s="52">
        <v>180.091286</v>
      </c>
      <c r="AG139" s="52">
        <v>188.027244</v>
      </c>
      <c r="AH139" s="52">
        <v>195.963202</v>
      </c>
      <c r="AI139" s="52">
        <v>203.89915999999999</v>
      </c>
      <c r="AJ139" s="36" t="s">
        <v>110</v>
      </c>
      <c r="AK139" s="38" t="s">
        <v>118</v>
      </c>
    </row>
    <row r="140" spans="1:37" hidden="1" x14ac:dyDescent="0.25">
      <c r="A140" s="24" t="s">
        <v>72</v>
      </c>
      <c r="B140" s="34" t="s">
        <v>20</v>
      </c>
      <c r="C140" s="36" t="s">
        <v>33</v>
      </c>
      <c r="D140" s="52">
        <f t="shared" ref="D140:I140" si="22">3*D143</f>
        <v>815.84999999999991</v>
      </c>
      <c r="E140" s="52">
        <f t="shared" si="22"/>
        <v>815.84999999999991</v>
      </c>
      <c r="F140" s="52">
        <f t="shared" si="22"/>
        <v>815.84999999999991</v>
      </c>
      <c r="G140" s="52">
        <f t="shared" si="22"/>
        <v>815.84999999999991</v>
      </c>
      <c r="H140" s="52">
        <f t="shared" si="22"/>
        <v>815.84999999999991</v>
      </c>
      <c r="I140" s="52">
        <f t="shared" si="22"/>
        <v>815.84999999999991</v>
      </c>
      <c r="J140" s="52">
        <v>815.85</v>
      </c>
      <c r="K140" s="52">
        <v>838.74980000000005</v>
      </c>
      <c r="L140" s="52">
        <v>841.64945</v>
      </c>
      <c r="M140" s="52">
        <v>844.47474999999997</v>
      </c>
      <c r="N140" s="52">
        <v>847.37440000000004</v>
      </c>
      <c r="O140" s="52">
        <v>850.19970000000001</v>
      </c>
      <c r="P140" s="52">
        <v>853.61608249999995</v>
      </c>
      <c r="Q140" s="52">
        <v>857.032465</v>
      </c>
      <c r="R140" s="52">
        <v>860.44884750000006</v>
      </c>
      <c r="S140" s="52">
        <v>863.86523</v>
      </c>
      <c r="T140" s="52">
        <v>867.28161250000005</v>
      </c>
      <c r="U140" s="52">
        <v>870.69799499999999</v>
      </c>
      <c r="V140" s="52">
        <v>874.11437750000005</v>
      </c>
      <c r="W140" s="52">
        <v>877.53075999999999</v>
      </c>
      <c r="X140" s="52">
        <v>880.94714250000004</v>
      </c>
      <c r="Y140" s="52">
        <v>815.85</v>
      </c>
      <c r="Z140" s="52">
        <v>815.85</v>
      </c>
      <c r="AA140" s="52">
        <v>815.85</v>
      </c>
      <c r="AB140" s="52">
        <v>815.85</v>
      </c>
      <c r="AC140" s="52">
        <v>815.85</v>
      </c>
      <c r="AD140" s="52">
        <v>815.85</v>
      </c>
      <c r="AE140" s="52">
        <v>815.85</v>
      </c>
      <c r="AF140" s="52">
        <v>815.85</v>
      </c>
      <c r="AG140" s="52">
        <v>815.85</v>
      </c>
      <c r="AH140" s="52">
        <v>815.85</v>
      </c>
      <c r="AI140" s="52">
        <v>815.85</v>
      </c>
      <c r="AJ140" s="36" t="s">
        <v>110</v>
      </c>
      <c r="AK140" s="38" t="s">
        <v>118</v>
      </c>
    </row>
    <row r="141" spans="1:37" hidden="1" x14ac:dyDescent="0.25">
      <c r="A141" s="24" t="str">
        <f>A140</f>
        <v>carbon_tax</v>
      </c>
      <c r="B141" s="34" t="s">
        <v>21</v>
      </c>
      <c r="C141" s="36" t="s">
        <v>33</v>
      </c>
      <c r="D141" s="52">
        <f t="shared" ref="D141:I142" si="23">D140</f>
        <v>815.84999999999991</v>
      </c>
      <c r="E141" s="52">
        <f t="shared" si="23"/>
        <v>815.84999999999991</v>
      </c>
      <c r="F141" s="52">
        <f t="shared" si="23"/>
        <v>815.84999999999991</v>
      </c>
      <c r="G141" s="52">
        <f t="shared" si="23"/>
        <v>815.84999999999991</v>
      </c>
      <c r="H141" s="52">
        <f t="shared" si="23"/>
        <v>815.84999999999991</v>
      </c>
      <c r="I141" s="52">
        <f t="shared" si="23"/>
        <v>815.84999999999991</v>
      </c>
      <c r="J141" s="52">
        <v>815.85</v>
      </c>
      <c r="K141" s="52">
        <v>838.74980000000005</v>
      </c>
      <c r="L141" s="52">
        <v>841.64945</v>
      </c>
      <c r="M141" s="52">
        <v>844.47474999999997</v>
      </c>
      <c r="N141" s="52">
        <v>847.37440000000004</v>
      </c>
      <c r="O141" s="52">
        <v>850.19970000000001</v>
      </c>
      <c r="P141" s="52">
        <v>853.61608249999995</v>
      </c>
      <c r="Q141" s="52">
        <v>857.032465</v>
      </c>
      <c r="R141" s="52">
        <v>860.44884750000006</v>
      </c>
      <c r="S141" s="52">
        <v>863.86523</v>
      </c>
      <c r="T141" s="52">
        <v>867.28161250000005</v>
      </c>
      <c r="U141" s="52">
        <v>870.69799499999999</v>
      </c>
      <c r="V141" s="52">
        <v>874.11437750000005</v>
      </c>
      <c r="W141" s="52">
        <v>877.53075999999999</v>
      </c>
      <c r="X141" s="52">
        <v>880.94714250000004</v>
      </c>
      <c r="Y141" s="52">
        <v>815.85</v>
      </c>
      <c r="Z141" s="52">
        <v>815.85</v>
      </c>
      <c r="AA141" s="52">
        <v>815.85</v>
      </c>
      <c r="AB141" s="52">
        <v>815.85</v>
      </c>
      <c r="AC141" s="52">
        <v>815.85</v>
      </c>
      <c r="AD141" s="52">
        <v>815.85</v>
      </c>
      <c r="AE141" s="52">
        <v>815.85</v>
      </c>
      <c r="AF141" s="52">
        <v>815.85</v>
      </c>
      <c r="AG141" s="52">
        <v>815.85</v>
      </c>
      <c r="AH141" s="52">
        <v>815.85</v>
      </c>
      <c r="AI141" s="52">
        <v>815.85</v>
      </c>
      <c r="AJ141" s="49" t="str">
        <f>AJ140</f>
        <v>R/GJ</v>
      </c>
      <c r="AK141" s="38" t="s">
        <v>118</v>
      </c>
    </row>
    <row r="142" spans="1:37" hidden="1" x14ac:dyDescent="0.25">
      <c r="A142" s="24" t="str">
        <f>A141</f>
        <v>carbon_tax</v>
      </c>
      <c r="B142" s="34" t="s">
        <v>87</v>
      </c>
      <c r="C142" s="36" t="s">
        <v>33</v>
      </c>
      <c r="D142" s="52">
        <f t="shared" si="23"/>
        <v>815.84999999999991</v>
      </c>
      <c r="E142" s="52">
        <f t="shared" si="23"/>
        <v>815.84999999999991</v>
      </c>
      <c r="F142" s="52">
        <f t="shared" si="23"/>
        <v>815.84999999999991</v>
      </c>
      <c r="G142" s="52">
        <f t="shared" si="23"/>
        <v>815.84999999999991</v>
      </c>
      <c r="H142" s="52">
        <f t="shared" si="23"/>
        <v>815.84999999999991</v>
      </c>
      <c r="I142" s="52">
        <f t="shared" si="23"/>
        <v>815.84999999999991</v>
      </c>
      <c r="J142" s="52">
        <v>815.85</v>
      </c>
      <c r="K142" s="52">
        <v>838.74980000000005</v>
      </c>
      <c r="L142" s="52">
        <v>841.64945</v>
      </c>
      <c r="M142" s="52">
        <v>844.47474999999997</v>
      </c>
      <c r="N142" s="52">
        <v>847.37440000000004</v>
      </c>
      <c r="O142" s="52">
        <v>850.19970000000001</v>
      </c>
      <c r="P142" s="52">
        <v>853.61608249999995</v>
      </c>
      <c r="Q142" s="52">
        <v>857.032465</v>
      </c>
      <c r="R142" s="52">
        <v>860.44884750000006</v>
      </c>
      <c r="S142" s="52">
        <v>863.86523</v>
      </c>
      <c r="T142" s="52">
        <v>867.28161250000005</v>
      </c>
      <c r="U142" s="52">
        <v>870.69799499999999</v>
      </c>
      <c r="V142" s="52">
        <v>874.11437750000005</v>
      </c>
      <c r="W142" s="52">
        <v>877.53075999999999</v>
      </c>
      <c r="X142" s="52">
        <v>880.94714250000004</v>
      </c>
      <c r="Y142" s="52">
        <v>815.85</v>
      </c>
      <c r="Z142" s="52">
        <v>815.85</v>
      </c>
      <c r="AA142" s="52">
        <v>815.85</v>
      </c>
      <c r="AB142" s="52">
        <v>815.85</v>
      </c>
      <c r="AC142" s="52">
        <v>815.85</v>
      </c>
      <c r="AD142" s="52">
        <v>815.85</v>
      </c>
      <c r="AE142" s="52">
        <v>815.85</v>
      </c>
      <c r="AF142" s="52">
        <v>815.85</v>
      </c>
      <c r="AG142" s="52">
        <v>815.85</v>
      </c>
      <c r="AH142" s="52">
        <v>815.85</v>
      </c>
      <c r="AI142" s="52">
        <v>815.85</v>
      </c>
      <c r="AJ142" s="49" t="str">
        <f>AJ141</f>
        <v>R/GJ</v>
      </c>
      <c r="AK142" s="38" t="s">
        <v>118</v>
      </c>
    </row>
    <row r="143" spans="1:37" hidden="1" x14ac:dyDescent="0.25">
      <c r="A143" s="24" t="str">
        <f>A140</f>
        <v>carbon_tax</v>
      </c>
      <c r="B143" s="34" t="s">
        <v>16</v>
      </c>
      <c r="C143" s="36" t="s">
        <v>33</v>
      </c>
      <c r="D143" s="52">
        <v>271.95</v>
      </c>
      <c r="E143" s="52">
        <v>271.95</v>
      </c>
      <c r="F143" s="52">
        <v>271.95</v>
      </c>
      <c r="G143" s="52">
        <v>271.95</v>
      </c>
      <c r="H143" s="52">
        <v>271.95</v>
      </c>
      <c r="I143" s="52">
        <v>271.95</v>
      </c>
      <c r="J143" s="52">
        <v>271.95</v>
      </c>
      <c r="K143" s="52">
        <v>293.28823999999997</v>
      </c>
      <c r="L143" s="52">
        <v>295.99016</v>
      </c>
      <c r="M143" s="52">
        <v>298.62279999999998</v>
      </c>
      <c r="N143" s="52">
        <v>301.32472000000001</v>
      </c>
      <c r="O143" s="52">
        <v>303.95735999999999</v>
      </c>
      <c r="P143" s="52">
        <v>307.14077600000002</v>
      </c>
      <c r="Q143" s="52">
        <v>310.32419199999998</v>
      </c>
      <c r="R143" s="52">
        <v>313.507608</v>
      </c>
      <c r="S143" s="52">
        <v>316.69102400000003</v>
      </c>
      <c r="T143" s="52">
        <v>319.87443999999999</v>
      </c>
      <c r="U143" s="52">
        <v>323.05785600000002</v>
      </c>
      <c r="V143" s="52">
        <v>326.24127199999998</v>
      </c>
      <c r="W143" s="52">
        <v>329.424688</v>
      </c>
      <c r="X143" s="52">
        <v>332.60810400000003</v>
      </c>
      <c r="Y143" s="52">
        <v>335.79151999999999</v>
      </c>
      <c r="Z143" s="52">
        <v>342.17567200000002</v>
      </c>
      <c r="AA143" s="52">
        <v>348.55982399999999</v>
      </c>
      <c r="AB143" s="52">
        <v>354.94397600000002</v>
      </c>
      <c r="AC143" s="52">
        <v>361.32812799999999</v>
      </c>
      <c r="AD143" s="52">
        <v>367.71228000000002</v>
      </c>
      <c r="AE143" s="52">
        <v>374.09643199999999</v>
      </c>
      <c r="AF143" s="52">
        <v>380.48058400000002</v>
      </c>
      <c r="AG143" s="52">
        <v>386.86473599999999</v>
      </c>
      <c r="AH143" s="52">
        <v>393.24888800000002</v>
      </c>
      <c r="AI143" s="52">
        <v>399.63303999999999</v>
      </c>
      <c r="AJ143" s="50" t="s">
        <v>110</v>
      </c>
      <c r="AK143" s="38" t="s">
        <v>118</v>
      </c>
    </row>
    <row r="144" spans="1:37" hidden="1" x14ac:dyDescent="0.25">
      <c r="A144" s="24" t="str">
        <f>A141</f>
        <v>carbon_tax</v>
      </c>
      <c r="B144" s="34" t="s">
        <v>17</v>
      </c>
      <c r="C144" s="36" t="s">
        <v>33</v>
      </c>
      <c r="D144" s="52">
        <v>271.95</v>
      </c>
      <c r="E144" s="52">
        <v>271.95</v>
      </c>
      <c r="F144" s="52">
        <v>271.95</v>
      </c>
      <c r="G144" s="52">
        <v>271.95</v>
      </c>
      <c r="H144" s="52">
        <v>271.95</v>
      </c>
      <c r="I144" s="52">
        <v>271.95</v>
      </c>
      <c r="J144" s="52">
        <v>271.95</v>
      </c>
      <c r="K144" s="52">
        <v>293.28823999999997</v>
      </c>
      <c r="L144" s="52">
        <v>295.99016</v>
      </c>
      <c r="M144" s="52">
        <v>298.62279999999998</v>
      </c>
      <c r="N144" s="52">
        <v>301.32472000000001</v>
      </c>
      <c r="O144" s="52">
        <v>303.95735999999999</v>
      </c>
      <c r="P144" s="52">
        <v>307.14077600000002</v>
      </c>
      <c r="Q144" s="52">
        <v>310.32419199999998</v>
      </c>
      <c r="R144" s="52">
        <v>313.507608</v>
      </c>
      <c r="S144" s="52">
        <v>316.69102400000003</v>
      </c>
      <c r="T144" s="52">
        <v>319.87443999999999</v>
      </c>
      <c r="U144" s="52">
        <v>323.05785600000002</v>
      </c>
      <c r="V144" s="52">
        <v>326.24127199999998</v>
      </c>
      <c r="W144" s="52">
        <v>329.424688</v>
      </c>
      <c r="X144" s="52">
        <v>332.60810400000003</v>
      </c>
      <c r="Y144" s="52">
        <v>815.85</v>
      </c>
      <c r="Z144" s="52">
        <v>815.85</v>
      </c>
      <c r="AA144" s="52">
        <v>815.85</v>
      </c>
      <c r="AB144" s="52">
        <v>815.85</v>
      </c>
      <c r="AC144" s="52">
        <v>815.85</v>
      </c>
      <c r="AD144" s="52">
        <v>815.85</v>
      </c>
      <c r="AE144" s="52">
        <v>815.85</v>
      </c>
      <c r="AF144" s="52">
        <v>815.85</v>
      </c>
      <c r="AG144" s="52">
        <v>815.85</v>
      </c>
      <c r="AH144" s="52">
        <v>815.85</v>
      </c>
      <c r="AI144" s="52">
        <v>815.85</v>
      </c>
      <c r="AJ144" s="50" t="s">
        <v>110</v>
      </c>
      <c r="AK144" s="38" t="s">
        <v>118</v>
      </c>
    </row>
    <row r="145" spans="1:37" hidden="1" x14ac:dyDescent="0.25">
      <c r="A145" s="24" t="str">
        <f>A143</f>
        <v>carbon_tax</v>
      </c>
      <c r="B145" s="34" t="s">
        <v>18</v>
      </c>
      <c r="C145" s="36" t="s">
        <v>33</v>
      </c>
      <c r="D145" s="52">
        <v>271.95</v>
      </c>
      <c r="E145" s="52">
        <v>271.95</v>
      </c>
      <c r="F145" s="52">
        <v>271.95</v>
      </c>
      <c r="G145" s="52">
        <v>271.95</v>
      </c>
      <c r="H145" s="52">
        <v>271.95</v>
      </c>
      <c r="I145" s="52">
        <v>271.95</v>
      </c>
      <c r="J145" s="52">
        <v>271.95</v>
      </c>
      <c r="K145" s="52">
        <v>293.28823999999997</v>
      </c>
      <c r="L145" s="52">
        <v>295.99016</v>
      </c>
      <c r="M145" s="52">
        <v>298.62279999999998</v>
      </c>
      <c r="N145" s="52">
        <v>301.32472000000001</v>
      </c>
      <c r="O145" s="52">
        <v>303.95735999999999</v>
      </c>
      <c r="P145" s="52">
        <v>307.14077600000002</v>
      </c>
      <c r="Q145" s="52">
        <v>310.32419199999998</v>
      </c>
      <c r="R145" s="52">
        <v>313.507608</v>
      </c>
      <c r="S145" s="52">
        <v>316.69102400000003</v>
      </c>
      <c r="T145" s="52">
        <v>319.87443999999999</v>
      </c>
      <c r="U145" s="52">
        <v>323.05785600000002</v>
      </c>
      <c r="V145" s="52">
        <v>326.24127199999998</v>
      </c>
      <c r="W145" s="52">
        <v>329.424688</v>
      </c>
      <c r="X145" s="52">
        <v>332.60810400000003</v>
      </c>
      <c r="Y145" s="52">
        <v>335.79151999999999</v>
      </c>
      <c r="Z145" s="52">
        <v>342.17567200000002</v>
      </c>
      <c r="AA145" s="52">
        <v>348.55982399999999</v>
      </c>
      <c r="AB145" s="52">
        <v>354.94397600000002</v>
      </c>
      <c r="AC145" s="52">
        <v>361.32812799999999</v>
      </c>
      <c r="AD145" s="52">
        <v>815.85</v>
      </c>
      <c r="AE145" s="52">
        <v>815.85</v>
      </c>
      <c r="AF145" s="52">
        <v>815.85</v>
      </c>
      <c r="AG145" s="52">
        <v>815.85</v>
      </c>
      <c r="AH145" s="52">
        <v>815.85</v>
      </c>
      <c r="AI145" s="52">
        <v>815.85</v>
      </c>
      <c r="AJ145" s="50" t="s">
        <v>110</v>
      </c>
      <c r="AK145" s="38" t="s">
        <v>118</v>
      </c>
    </row>
    <row r="146" spans="1:37" hidden="1" x14ac:dyDescent="0.25">
      <c r="A146" s="24" t="str">
        <f>A144</f>
        <v>carbon_tax</v>
      </c>
      <c r="B146" s="34" t="s">
        <v>19</v>
      </c>
      <c r="C146" s="36" t="s">
        <v>33</v>
      </c>
      <c r="D146" s="52">
        <v>271.95</v>
      </c>
      <c r="E146" s="52">
        <v>271.95</v>
      </c>
      <c r="F146" s="52">
        <v>271.95</v>
      </c>
      <c r="G146" s="52">
        <v>271.95</v>
      </c>
      <c r="H146" s="52">
        <v>271.95</v>
      </c>
      <c r="I146" s="52">
        <v>271.95</v>
      </c>
      <c r="J146" s="52">
        <v>271.95</v>
      </c>
      <c r="K146" s="52">
        <v>293.28823999999997</v>
      </c>
      <c r="L146" s="52">
        <v>295.99016</v>
      </c>
      <c r="M146" s="52">
        <v>298.62279999999998</v>
      </c>
      <c r="N146" s="52">
        <v>301.32472000000001</v>
      </c>
      <c r="O146" s="52">
        <v>303.95735999999999</v>
      </c>
      <c r="P146" s="52">
        <v>307.14077600000002</v>
      </c>
      <c r="Q146" s="52">
        <v>310.32419199999998</v>
      </c>
      <c r="R146" s="52">
        <v>313.507608</v>
      </c>
      <c r="S146" s="52">
        <v>316.69102400000003</v>
      </c>
      <c r="T146" s="52">
        <v>319.87443999999999</v>
      </c>
      <c r="U146" s="52">
        <v>323.05785600000002</v>
      </c>
      <c r="V146" s="52">
        <v>326.24127199999998</v>
      </c>
      <c r="W146" s="52">
        <v>329.424688</v>
      </c>
      <c r="X146" s="52">
        <v>332.60810400000003</v>
      </c>
      <c r="Y146" s="52">
        <v>335.79151999999999</v>
      </c>
      <c r="Z146" s="52">
        <v>342.17567200000002</v>
      </c>
      <c r="AA146" s="52">
        <v>348.55982399999999</v>
      </c>
      <c r="AB146" s="52">
        <v>354.94397600000002</v>
      </c>
      <c r="AC146" s="52">
        <v>361.32812799999999</v>
      </c>
      <c r="AD146" s="52">
        <v>367.71228000000002</v>
      </c>
      <c r="AE146" s="52">
        <v>374.09643199999999</v>
      </c>
      <c r="AF146" s="52">
        <v>380.48058400000002</v>
      </c>
      <c r="AG146" s="52">
        <v>386.86473599999999</v>
      </c>
      <c r="AH146" s="52">
        <v>393.24888800000002</v>
      </c>
      <c r="AI146" s="52">
        <v>815.85</v>
      </c>
      <c r="AJ146" s="50" t="s">
        <v>110</v>
      </c>
      <c r="AK146" s="38" t="s">
        <v>118</v>
      </c>
    </row>
    <row r="147" spans="1:37" hidden="1" x14ac:dyDescent="0.25">
      <c r="A147" s="25" t="s">
        <v>76</v>
      </c>
      <c r="B147" s="34" t="s">
        <v>22</v>
      </c>
      <c r="C147" s="36" t="s">
        <v>33</v>
      </c>
      <c r="D147" s="52">
        <v>45.18</v>
      </c>
      <c r="E147" s="52">
        <v>45.18</v>
      </c>
      <c r="F147" s="52">
        <v>45.18</v>
      </c>
      <c r="G147" s="52">
        <v>45.18</v>
      </c>
      <c r="H147" s="52">
        <v>45.18</v>
      </c>
      <c r="I147" s="52">
        <v>45.18</v>
      </c>
      <c r="J147" s="52">
        <v>127.154685589632</v>
      </c>
      <c r="K147" s="52">
        <v>143.549622707558</v>
      </c>
      <c r="L147" s="52">
        <v>159.94455982548499</v>
      </c>
      <c r="M147" s="52">
        <v>176.33949694341101</v>
      </c>
      <c r="N147" s="52">
        <v>192.73443406133799</v>
      </c>
      <c r="O147" s="52">
        <v>209.12937117926401</v>
      </c>
      <c r="P147" s="52">
        <v>221.88098893765101</v>
      </c>
      <c r="Q147" s="52">
        <v>234.63260669603801</v>
      </c>
      <c r="R147" s="52">
        <v>247.384224454426</v>
      </c>
      <c r="S147" s="52">
        <v>260.13584221281297</v>
      </c>
      <c r="T147" s="52">
        <v>272.88745997119997</v>
      </c>
      <c r="U147" s="52">
        <v>285.63907772958697</v>
      </c>
      <c r="V147" s="52">
        <v>298.39069548797403</v>
      </c>
      <c r="W147" s="52">
        <v>311.14231324636199</v>
      </c>
      <c r="X147" s="52">
        <v>323.89393100474899</v>
      </c>
      <c r="Y147" s="52">
        <v>336.64554876313599</v>
      </c>
      <c r="Z147" s="52">
        <v>343.93218748221398</v>
      </c>
      <c r="AA147" s="52">
        <v>351.21882620129298</v>
      </c>
      <c r="AB147" s="52">
        <v>358.50546492037103</v>
      </c>
      <c r="AC147" s="52">
        <v>365.79210363944998</v>
      </c>
      <c r="AD147" s="52">
        <v>373.07874235852802</v>
      </c>
      <c r="AE147" s="52">
        <v>380.365381077606</v>
      </c>
      <c r="AF147" s="52">
        <v>387.65201979668501</v>
      </c>
      <c r="AG147" s="52">
        <v>394.938658515763</v>
      </c>
      <c r="AH147" s="52">
        <v>402.225297234842</v>
      </c>
      <c r="AI147" s="52">
        <v>409.51193595391999</v>
      </c>
      <c r="AJ147" s="36" t="s">
        <v>110</v>
      </c>
      <c r="AK147" s="38" t="s">
        <v>118</v>
      </c>
    </row>
    <row r="148" spans="1:37" hidden="1" x14ac:dyDescent="0.25">
      <c r="A148" s="25" t="s">
        <v>76</v>
      </c>
      <c r="B148" s="34" t="s">
        <v>20</v>
      </c>
      <c r="C148" s="36" t="s">
        <v>33</v>
      </c>
      <c r="D148" s="52">
        <v>815.85</v>
      </c>
      <c r="E148" s="52">
        <v>815.85</v>
      </c>
      <c r="F148" s="52">
        <v>815.85</v>
      </c>
      <c r="G148" s="52">
        <v>815.85</v>
      </c>
      <c r="H148" s="52">
        <v>815.85</v>
      </c>
      <c r="I148" s="52">
        <v>815.85</v>
      </c>
      <c r="J148" s="52">
        <v>886.62122472815997</v>
      </c>
      <c r="K148" s="52">
        <v>900.77546967379203</v>
      </c>
      <c r="L148" s="52">
        <v>914.92971461942398</v>
      </c>
      <c r="M148" s="52">
        <v>929.08395956505603</v>
      </c>
      <c r="N148" s="52">
        <v>943.23820451068798</v>
      </c>
      <c r="O148" s="52">
        <v>957.39244945632004</v>
      </c>
      <c r="P148" s="52">
        <v>968.40130663625598</v>
      </c>
      <c r="Q148" s="52">
        <v>979.41016381619204</v>
      </c>
      <c r="R148" s="52">
        <v>990.41902099612798</v>
      </c>
      <c r="S148" s="52">
        <v>1001.4278781760599</v>
      </c>
      <c r="T148" s="52">
        <v>1012.436735356</v>
      </c>
      <c r="U148" s="52">
        <v>1023.44559253594</v>
      </c>
      <c r="V148" s="52">
        <v>1034.4544497158699</v>
      </c>
      <c r="W148" s="52">
        <v>1045.4633068958101</v>
      </c>
      <c r="X148" s="52">
        <v>1056.47216407574</v>
      </c>
      <c r="Y148" s="52">
        <v>815.85</v>
      </c>
      <c r="Z148" s="52">
        <v>815.85</v>
      </c>
      <c r="AA148" s="52">
        <v>815.85</v>
      </c>
      <c r="AB148" s="52">
        <v>815.85</v>
      </c>
      <c r="AC148" s="52">
        <v>815.85</v>
      </c>
      <c r="AD148" s="52">
        <v>815.85</v>
      </c>
      <c r="AE148" s="52">
        <v>815.85</v>
      </c>
      <c r="AF148" s="52">
        <v>815.85</v>
      </c>
      <c r="AG148" s="52">
        <v>815.85</v>
      </c>
      <c r="AH148" s="52">
        <v>815.85</v>
      </c>
      <c r="AI148" s="52">
        <v>815.85</v>
      </c>
      <c r="AJ148" s="36" t="s">
        <v>110</v>
      </c>
      <c r="AK148" s="38" t="s">
        <v>118</v>
      </c>
    </row>
    <row r="149" spans="1:37" hidden="1" x14ac:dyDescent="0.25">
      <c r="A149" s="25" t="s">
        <v>76</v>
      </c>
      <c r="B149" s="34" t="s">
        <v>21</v>
      </c>
      <c r="C149" s="36" t="s">
        <v>33</v>
      </c>
      <c r="D149" s="52">
        <v>815.85</v>
      </c>
      <c r="E149" s="52">
        <v>815.85</v>
      </c>
      <c r="F149" s="52">
        <v>815.85</v>
      </c>
      <c r="G149" s="52">
        <v>815.85</v>
      </c>
      <c r="H149" s="52">
        <v>815.85</v>
      </c>
      <c r="I149" s="52">
        <v>815.85</v>
      </c>
      <c r="J149" s="52">
        <v>886.62122472815997</v>
      </c>
      <c r="K149" s="52">
        <v>900.77546967379203</v>
      </c>
      <c r="L149" s="52">
        <v>914.92971461942398</v>
      </c>
      <c r="M149" s="52">
        <v>929.08395956505603</v>
      </c>
      <c r="N149" s="52">
        <v>943.23820451068798</v>
      </c>
      <c r="O149" s="52">
        <v>957.39244945632004</v>
      </c>
      <c r="P149" s="52">
        <v>968.40130663625598</v>
      </c>
      <c r="Q149" s="52">
        <v>979.41016381619204</v>
      </c>
      <c r="R149" s="52">
        <v>990.41902099612798</v>
      </c>
      <c r="S149" s="52">
        <v>1001.4278781760599</v>
      </c>
      <c r="T149" s="52">
        <v>1012.436735356</v>
      </c>
      <c r="U149" s="52">
        <v>1023.44559253594</v>
      </c>
      <c r="V149" s="52">
        <v>1034.4544497158699</v>
      </c>
      <c r="W149" s="52">
        <v>1045.4633068958101</v>
      </c>
      <c r="X149" s="52">
        <v>1056.47216407574</v>
      </c>
      <c r="Y149" s="52">
        <v>815.85</v>
      </c>
      <c r="Z149" s="52">
        <v>815.85</v>
      </c>
      <c r="AA149" s="52">
        <v>815.85</v>
      </c>
      <c r="AB149" s="52">
        <v>815.85</v>
      </c>
      <c r="AC149" s="52">
        <v>815.85</v>
      </c>
      <c r="AD149" s="52">
        <v>815.85</v>
      </c>
      <c r="AE149" s="52">
        <v>815.85</v>
      </c>
      <c r="AF149" s="52">
        <v>815.85</v>
      </c>
      <c r="AG149" s="52">
        <v>815.85</v>
      </c>
      <c r="AH149" s="52">
        <v>815.85</v>
      </c>
      <c r="AI149" s="52">
        <v>815.85</v>
      </c>
      <c r="AJ149" s="49" t="str">
        <f>AJ148</f>
        <v>R/GJ</v>
      </c>
      <c r="AK149" s="38" t="s">
        <v>118</v>
      </c>
    </row>
    <row r="150" spans="1:37" hidden="1" x14ac:dyDescent="0.25">
      <c r="A150" s="25" t="str">
        <f>A149</f>
        <v>carbon_tax_IEA</v>
      </c>
      <c r="B150" s="34" t="s">
        <v>87</v>
      </c>
      <c r="C150" s="36" t="s">
        <v>33</v>
      </c>
      <c r="D150" s="52">
        <v>815.85</v>
      </c>
      <c r="E150" s="52">
        <v>815.85</v>
      </c>
      <c r="F150" s="52">
        <v>815.85</v>
      </c>
      <c r="G150" s="52">
        <v>815.85</v>
      </c>
      <c r="H150" s="52">
        <v>815.85</v>
      </c>
      <c r="I150" s="52">
        <v>815.85</v>
      </c>
      <c r="J150" s="52">
        <v>886.62122472815997</v>
      </c>
      <c r="K150" s="52">
        <v>900.77546967379203</v>
      </c>
      <c r="L150" s="52">
        <v>914.92971461942398</v>
      </c>
      <c r="M150" s="52">
        <v>929.08395956505603</v>
      </c>
      <c r="N150" s="52">
        <v>943.23820451068798</v>
      </c>
      <c r="O150" s="52">
        <v>957.39244945632004</v>
      </c>
      <c r="P150" s="52">
        <v>968.40130663625598</v>
      </c>
      <c r="Q150" s="52">
        <v>979.41016381619204</v>
      </c>
      <c r="R150" s="52">
        <v>990.41902099612798</v>
      </c>
      <c r="S150" s="52">
        <v>1001.4278781760599</v>
      </c>
      <c r="T150" s="52">
        <v>1012.436735356</v>
      </c>
      <c r="U150" s="52">
        <v>1023.44559253594</v>
      </c>
      <c r="V150" s="52">
        <v>1034.4544497158699</v>
      </c>
      <c r="W150" s="52">
        <v>1045.4633068958101</v>
      </c>
      <c r="X150" s="52">
        <v>1056.47216407574</v>
      </c>
      <c r="Y150" s="52">
        <v>815.85</v>
      </c>
      <c r="Z150" s="52">
        <v>815.85</v>
      </c>
      <c r="AA150" s="52">
        <v>815.85</v>
      </c>
      <c r="AB150" s="52">
        <v>815.85</v>
      </c>
      <c r="AC150" s="52">
        <v>815.85</v>
      </c>
      <c r="AD150" s="52">
        <v>815.85</v>
      </c>
      <c r="AE150" s="52">
        <v>815.85</v>
      </c>
      <c r="AF150" s="52">
        <v>815.85</v>
      </c>
      <c r="AG150" s="52">
        <v>815.85</v>
      </c>
      <c r="AH150" s="52">
        <v>815.85</v>
      </c>
      <c r="AI150" s="52">
        <v>815.85</v>
      </c>
      <c r="AJ150" s="49" t="str">
        <f>AJ149</f>
        <v>R/GJ</v>
      </c>
      <c r="AK150" s="38" t="s">
        <v>118</v>
      </c>
    </row>
    <row r="151" spans="1:37" hidden="1" x14ac:dyDescent="0.25">
      <c r="A151" s="25" t="str">
        <f>A148</f>
        <v>carbon_tax_IEA</v>
      </c>
      <c r="B151" s="34" t="s">
        <v>16</v>
      </c>
      <c r="C151" s="36" t="s">
        <v>33</v>
      </c>
      <c r="D151" s="52">
        <v>271.95</v>
      </c>
      <c r="E151" s="52">
        <v>271.95</v>
      </c>
      <c r="F151" s="52">
        <v>271.95</v>
      </c>
      <c r="G151" s="52">
        <v>271.95</v>
      </c>
      <c r="H151" s="52">
        <v>271.95</v>
      </c>
      <c r="I151" s="52">
        <v>271.95</v>
      </c>
      <c r="J151" s="52">
        <v>337.89526495180797</v>
      </c>
      <c r="K151" s="52">
        <v>351.08431794217</v>
      </c>
      <c r="L151" s="52">
        <v>364.27337093253101</v>
      </c>
      <c r="M151" s="52">
        <v>377.46242392289298</v>
      </c>
      <c r="N151" s="52">
        <v>390.65147691325399</v>
      </c>
      <c r="O151" s="52">
        <v>403.84052990361602</v>
      </c>
      <c r="P151" s="52">
        <v>414.098682229453</v>
      </c>
      <c r="Q151" s="52">
        <v>424.35683455528999</v>
      </c>
      <c r="R151" s="52">
        <v>434.61498688112601</v>
      </c>
      <c r="S151" s="52">
        <v>444.873139206963</v>
      </c>
      <c r="T151" s="52">
        <v>455.13129153279999</v>
      </c>
      <c r="U151" s="52">
        <v>465.38944385863698</v>
      </c>
      <c r="V151" s="52">
        <v>475.64759618447403</v>
      </c>
      <c r="W151" s="52">
        <v>485.90574851030999</v>
      </c>
      <c r="X151" s="52">
        <v>496.16390083614698</v>
      </c>
      <c r="Y151" s="52">
        <v>506.42205316198402</v>
      </c>
      <c r="Z151" s="52">
        <v>512.28385449103405</v>
      </c>
      <c r="AA151" s="52">
        <v>518.14565582008299</v>
      </c>
      <c r="AB151" s="52">
        <v>524.00745714913296</v>
      </c>
      <c r="AC151" s="52">
        <v>529.86925847818202</v>
      </c>
      <c r="AD151" s="52">
        <v>535.73105980723199</v>
      </c>
      <c r="AE151" s="52">
        <v>541.59286113628195</v>
      </c>
      <c r="AF151" s="52">
        <v>547.45466246533101</v>
      </c>
      <c r="AG151" s="52">
        <v>553.31646379438098</v>
      </c>
      <c r="AH151" s="52">
        <v>559.17826512343004</v>
      </c>
      <c r="AI151" s="52">
        <v>565.04006645248</v>
      </c>
      <c r="AJ151" s="50" t="s">
        <v>110</v>
      </c>
      <c r="AK151" s="38" t="s">
        <v>118</v>
      </c>
    </row>
    <row r="152" spans="1:37" hidden="1" x14ac:dyDescent="0.25">
      <c r="A152" s="25" t="str">
        <f>A149</f>
        <v>carbon_tax_IEA</v>
      </c>
      <c r="B152" s="34" t="s">
        <v>17</v>
      </c>
      <c r="C152" s="36" t="s">
        <v>33</v>
      </c>
      <c r="D152" s="52">
        <v>271.95</v>
      </c>
      <c r="E152" s="52">
        <v>271.95</v>
      </c>
      <c r="F152" s="52">
        <v>271.95</v>
      </c>
      <c r="G152" s="52">
        <v>271.95</v>
      </c>
      <c r="H152" s="52">
        <v>271.95</v>
      </c>
      <c r="I152" s="52">
        <v>271.95</v>
      </c>
      <c r="J152" s="52">
        <v>337.89526495180797</v>
      </c>
      <c r="K152" s="52">
        <v>351.08431794217</v>
      </c>
      <c r="L152" s="52">
        <v>364.27337093253101</v>
      </c>
      <c r="M152" s="52">
        <v>377.46242392289298</v>
      </c>
      <c r="N152" s="52">
        <v>390.65147691325399</v>
      </c>
      <c r="O152" s="52">
        <v>403.84052990361602</v>
      </c>
      <c r="P152" s="52">
        <v>414.098682229453</v>
      </c>
      <c r="Q152" s="52">
        <v>424.35683455528999</v>
      </c>
      <c r="R152" s="52">
        <v>434.61498688112601</v>
      </c>
      <c r="S152" s="52">
        <v>444.873139206963</v>
      </c>
      <c r="T152" s="52">
        <v>455.13129153279999</v>
      </c>
      <c r="U152" s="52">
        <v>465.38944385863698</v>
      </c>
      <c r="V152" s="52">
        <v>475.64759618447403</v>
      </c>
      <c r="W152" s="52">
        <v>485.90574851030999</v>
      </c>
      <c r="X152" s="52">
        <v>496.16390083614698</v>
      </c>
      <c r="Y152" s="52">
        <v>815.85</v>
      </c>
      <c r="Z152" s="52">
        <v>815.85</v>
      </c>
      <c r="AA152" s="52">
        <v>815.85</v>
      </c>
      <c r="AB152" s="52">
        <v>815.85</v>
      </c>
      <c r="AC152" s="52">
        <v>815.85</v>
      </c>
      <c r="AD152" s="52">
        <v>815.85</v>
      </c>
      <c r="AE152" s="52">
        <v>815.85</v>
      </c>
      <c r="AF152" s="52">
        <v>815.85</v>
      </c>
      <c r="AG152" s="52">
        <v>815.85</v>
      </c>
      <c r="AH152" s="52">
        <v>815.85</v>
      </c>
      <c r="AI152" s="52">
        <v>815.85</v>
      </c>
      <c r="AJ152" s="50" t="s">
        <v>110</v>
      </c>
      <c r="AK152" s="38" t="s">
        <v>118</v>
      </c>
    </row>
    <row r="153" spans="1:37" hidden="1" x14ac:dyDescent="0.25">
      <c r="A153" s="25" t="str">
        <f>A151</f>
        <v>carbon_tax_IEA</v>
      </c>
      <c r="B153" s="34" t="s">
        <v>18</v>
      </c>
      <c r="C153" s="36" t="s">
        <v>33</v>
      </c>
      <c r="D153" s="52">
        <v>271.95</v>
      </c>
      <c r="E153" s="52">
        <v>271.95</v>
      </c>
      <c r="F153" s="52">
        <v>271.95</v>
      </c>
      <c r="G153" s="52">
        <v>271.95</v>
      </c>
      <c r="H153" s="52">
        <v>271.95</v>
      </c>
      <c r="I153" s="52">
        <v>271.95</v>
      </c>
      <c r="J153" s="52">
        <v>337.89526495180797</v>
      </c>
      <c r="K153" s="52">
        <v>351.08431794217</v>
      </c>
      <c r="L153" s="52">
        <v>364.27337093253101</v>
      </c>
      <c r="M153" s="52">
        <v>377.46242392289298</v>
      </c>
      <c r="N153" s="52">
        <v>390.65147691325399</v>
      </c>
      <c r="O153" s="52">
        <v>403.84052990361602</v>
      </c>
      <c r="P153" s="52">
        <v>414.098682229453</v>
      </c>
      <c r="Q153" s="52">
        <v>424.35683455528999</v>
      </c>
      <c r="R153" s="52">
        <v>434.61498688112601</v>
      </c>
      <c r="S153" s="52">
        <v>444.873139206963</v>
      </c>
      <c r="T153" s="52">
        <v>455.13129153279999</v>
      </c>
      <c r="U153" s="52">
        <v>465.38944385863698</v>
      </c>
      <c r="V153" s="52">
        <v>475.64759618447403</v>
      </c>
      <c r="W153" s="52">
        <v>485.90574851030999</v>
      </c>
      <c r="X153" s="52">
        <v>496.16390083614698</v>
      </c>
      <c r="Y153" s="52">
        <v>506.42205316198402</v>
      </c>
      <c r="Z153" s="52">
        <v>512.28385449103405</v>
      </c>
      <c r="AA153" s="52">
        <v>518.14565582008299</v>
      </c>
      <c r="AB153" s="52">
        <v>524.00745714913296</v>
      </c>
      <c r="AC153" s="52">
        <v>529.86925847818202</v>
      </c>
      <c r="AD153" s="52">
        <v>815.85</v>
      </c>
      <c r="AE153" s="52">
        <v>815.85</v>
      </c>
      <c r="AF153" s="52">
        <v>815.85</v>
      </c>
      <c r="AG153" s="52">
        <v>815.85</v>
      </c>
      <c r="AH153" s="52">
        <v>815.85</v>
      </c>
      <c r="AI153" s="52">
        <v>815.85</v>
      </c>
      <c r="AJ153" s="50" t="s">
        <v>110</v>
      </c>
      <c r="AK153" s="38" t="s">
        <v>118</v>
      </c>
    </row>
    <row r="154" spans="1:37" hidden="1" x14ac:dyDescent="0.25">
      <c r="A154" s="25" t="str">
        <f>A152</f>
        <v>carbon_tax_IEA</v>
      </c>
      <c r="B154" s="34" t="s">
        <v>19</v>
      </c>
      <c r="C154" s="36" t="s">
        <v>33</v>
      </c>
      <c r="D154" s="52">
        <v>271.95</v>
      </c>
      <c r="E154" s="52">
        <v>271.95</v>
      </c>
      <c r="F154" s="52">
        <v>271.95</v>
      </c>
      <c r="G154" s="52">
        <v>271.95</v>
      </c>
      <c r="H154" s="52">
        <v>271.95</v>
      </c>
      <c r="I154" s="52">
        <v>271.95</v>
      </c>
      <c r="J154" s="52">
        <v>337.89526495180797</v>
      </c>
      <c r="K154" s="52">
        <v>351.08431794217</v>
      </c>
      <c r="L154" s="52">
        <v>364.27337093253101</v>
      </c>
      <c r="M154" s="52">
        <v>377.46242392289298</v>
      </c>
      <c r="N154" s="52">
        <v>390.65147691325399</v>
      </c>
      <c r="O154" s="52">
        <v>403.84052990361602</v>
      </c>
      <c r="P154" s="52">
        <v>414.098682229453</v>
      </c>
      <c r="Q154" s="52">
        <v>424.35683455528999</v>
      </c>
      <c r="R154" s="52">
        <v>434.61498688112601</v>
      </c>
      <c r="S154" s="52">
        <v>444.873139206963</v>
      </c>
      <c r="T154" s="52">
        <v>455.13129153279999</v>
      </c>
      <c r="U154" s="52">
        <v>465.38944385863698</v>
      </c>
      <c r="V154" s="52">
        <v>475.64759618447403</v>
      </c>
      <c r="W154" s="52">
        <v>485.90574851030999</v>
      </c>
      <c r="X154" s="52">
        <v>496.16390083614698</v>
      </c>
      <c r="Y154" s="52">
        <v>506.42205316198402</v>
      </c>
      <c r="Z154" s="52">
        <v>512.28385449103405</v>
      </c>
      <c r="AA154" s="52">
        <v>518.14565582008299</v>
      </c>
      <c r="AB154" s="52">
        <v>524.00745714913296</v>
      </c>
      <c r="AC154" s="52">
        <v>529.86925847818202</v>
      </c>
      <c r="AD154" s="52">
        <v>535.73105980723199</v>
      </c>
      <c r="AE154" s="52">
        <v>541.59286113628195</v>
      </c>
      <c r="AF154" s="52">
        <v>547.45466246533101</v>
      </c>
      <c r="AG154" s="52">
        <v>553.31646379438098</v>
      </c>
      <c r="AH154" s="52">
        <v>559.17826512343004</v>
      </c>
      <c r="AI154" s="52">
        <v>815.85</v>
      </c>
      <c r="AJ154" s="50" t="s">
        <v>110</v>
      </c>
      <c r="AK154" s="38" t="s">
        <v>118</v>
      </c>
    </row>
    <row r="155" spans="1:37" hidden="1" x14ac:dyDescent="0.25">
      <c r="A155" s="26" t="s">
        <v>78</v>
      </c>
      <c r="B155" s="11" t="s">
        <v>22</v>
      </c>
      <c r="C155" s="36" t="s">
        <v>33</v>
      </c>
      <c r="D155" s="53">
        <f t="shared" ref="D155:I162" si="24">E155</f>
        <v>45.18</v>
      </c>
      <c r="E155" s="53">
        <f t="shared" si="24"/>
        <v>45.18</v>
      </c>
      <c r="F155" s="53">
        <f t="shared" si="24"/>
        <v>45.18</v>
      </c>
      <c r="G155" s="53">
        <f t="shared" si="24"/>
        <v>45.18</v>
      </c>
      <c r="H155" s="53">
        <f t="shared" si="24"/>
        <v>45.18</v>
      </c>
      <c r="I155" s="53">
        <f t="shared" si="24"/>
        <v>45.18</v>
      </c>
      <c r="J155" s="53">
        <v>45.18</v>
      </c>
      <c r="K155" s="53">
        <v>71.70496</v>
      </c>
      <c r="L155" s="53">
        <v>75.063640000000007</v>
      </c>
      <c r="M155" s="53">
        <v>78.336200000000005</v>
      </c>
      <c r="N155" s="53">
        <v>81.694879999999998</v>
      </c>
      <c r="O155" s="53">
        <v>84.967439999999996</v>
      </c>
      <c r="P155" s="53">
        <v>88.924654000000004</v>
      </c>
      <c r="Q155" s="53">
        <v>92.881867999999997</v>
      </c>
      <c r="R155" s="53">
        <v>96.839082000000005</v>
      </c>
      <c r="S155" s="53">
        <v>100.796296</v>
      </c>
      <c r="T155" s="53">
        <v>104.75351000000001</v>
      </c>
      <c r="U155" s="53">
        <v>108.710724</v>
      </c>
      <c r="V155" s="53">
        <v>112.66793800000001</v>
      </c>
      <c r="W155" s="53">
        <v>116.625152</v>
      </c>
      <c r="X155" s="53">
        <v>120.58236599999999</v>
      </c>
      <c r="Y155" s="53">
        <v>124.53958</v>
      </c>
      <c r="Z155" s="53">
        <v>132.475538</v>
      </c>
      <c r="AA155" s="53">
        <v>140.411496</v>
      </c>
      <c r="AB155" s="53">
        <v>148.347454</v>
      </c>
      <c r="AC155" s="36">
        <v>156.283412</v>
      </c>
      <c r="AD155">
        <v>164.21937</v>
      </c>
      <c r="AE155">
        <v>172.155328</v>
      </c>
      <c r="AF155">
        <v>180.091286</v>
      </c>
      <c r="AG155">
        <v>188.027244</v>
      </c>
      <c r="AH155">
        <v>195.963202</v>
      </c>
      <c r="AI155">
        <v>203.89915999999999</v>
      </c>
      <c r="AJ155" s="50" t="s">
        <v>110</v>
      </c>
    </row>
    <row r="156" spans="1:37" hidden="1" x14ac:dyDescent="0.25">
      <c r="A156" s="26" t="s">
        <v>78</v>
      </c>
      <c r="B156" s="11" t="s">
        <v>20</v>
      </c>
      <c r="C156" s="36" t="s">
        <v>33</v>
      </c>
      <c r="D156" s="53">
        <f t="shared" si="24"/>
        <v>815.85</v>
      </c>
      <c r="E156" s="53">
        <f t="shared" si="24"/>
        <v>815.85</v>
      </c>
      <c r="F156" s="53">
        <f t="shared" si="24"/>
        <v>815.85</v>
      </c>
      <c r="G156" s="53">
        <f t="shared" si="24"/>
        <v>815.85</v>
      </c>
      <c r="H156" s="53">
        <f t="shared" si="24"/>
        <v>815.85</v>
      </c>
      <c r="I156" s="53">
        <f t="shared" si="24"/>
        <v>815.85</v>
      </c>
      <c r="J156" s="53">
        <v>815.85</v>
      </c>
      <c r="K156" s="53">
        <v>838.74980000000005</v>
      </c>
      <c r="L156" s="53">
        <v>841.64945</v>
      </c>
      <c r="M156" s="53">
        <v>844.47474999999997</v>
      </c>
      <c r="N156" s="53">
        <v>847.37440000000004</v>
      </c>
      <c r="O156" s="53">
        <v>850.19970000000001</v>
      </c>
      <c r="P156" s="53">
        <v>853.61608249999995</v>
      </c>
      <c r="Q156" s="53">
        <v>857.032465</v>
      </c>
      <c r="R156" s="53">
        <v>860.44884750000006</v>
      </c>
      <c r="S156" s="53">
        <v>863.86523</v>
      </c>
      <c r="T156" s="53">
        <v>867.28161250000005</v>
      </c>
      <c r="U156" s="53">
        <v>870.69799499999999</v>
      </c>
      <c r="V156" s="53">
        <v>874.11437750000005</v>
      </c>
      <c r="W156" s="53">
        <v>877.53075999999999</v>
      </c>
      <c r="X156" s="53">
        <v>880.94714250000004</v>
      </c>
      <c r="Y156" s="53">
        <v>815.85</v>
      </c>
      <c r="Z156" s="53">
        <v>815.85</v>
      </c>
      <c r="AA156" s="53">
        <v>815.85</v>
      </c>
      <c r="AB156" s="53">
        <v>815.85</v>
      </c>
      <c r="AC156" s="36">
        <v>815.85</v>
      </c>
      <c r="AD156">
        <v>815.85</v>
      </c>
      <c r="AE156">
        <v>815.85</v>
      </c>
      <c r="AF156">
        <v>815.85</v>
      </c>
      <c r="AG156">
        <v>815.85</v>
      </c>
      <c r="AH156">
        <v>815.85</v>
      </c>
      <c r="AI156">
        <v>815.85</v>
      </c>
      <c r="AJ156" s="50" t="s">
        <v>110</v>
      </c>
    </row>
    <row r="157" spans="1:37" hidden="1" x14ac:dyDescent="0.25">
      <c r="A157" s="26" t="s">
        <v>78</v>
      </c>
      <c r="B157" s="11" t="s">
        <v>21</v>
      </c>
      <c r="C157" s="36" t="s">
        <v>33</v>
      </c>
      <c r="D157" s="53">
        <f t="shared" si="24"/>
        <v>815.85</v>
      </c>
      <c r="E157" s="53">
        <f t="shared" si="24"/>
        <v>815.85</v>
      </c>
      <c r="F157" s="53">
        <f t="shared" si="24"/>
        <v>815.85</v>
      </c>
      <c r="G157" s="53">
        <f t="shared" si="24"/>
        <v>815.85</v>
      </c>
      <c r="H157" s="53">
        <f t="shared" si="24"/>
        <v>815.85</v>
      </c>
      <c r="I157" s="53">
        <f t="shared" si="24"/>
        <v>815.85</v>
      </c>
      <c r="J157" s="53">
        <v>815.85</v>
      </c>
      <c r="K157" s="53">
        <v>838.74980000000005</v>
      </c>
      <c r="L157" s="53">
        <v>841.64945</v>
      </c>
      <c r="M157" s="53">
        <v>844.47474999999997</v>
      </c>
      <c r="N157" s="53">
        <v>847.37440000000004</v>
      </c>
      <c r="O157" s="53">
        <v>850.19970000000001</v>
      </c>
      <c r="P157" s="53">
        <v>853.61608249999995</v>
      </c>
      <c r="Q157" s="53">
        <v>857.032465</v>
      </c>
      <c r="R157" s="53">
        <v>860.44884750000006</v>
      </c>
      <c r="S157" s="53">
        <v>863.86523</v>
      </c>
      <c r="T157" s="53">
        <v>867.28161250000005</v>
      </c>
      <c r="U157" s="53">
        <v>870.69799499999999</v>
      </c>
      <c r="V157" s="53">
        <v>874.11437750000005</v>
      </c>
      <c r="W157" s="53">
        <v>877.53075999999999</v>
      </c>
      <c r="X157" s="53">
        <v>880.94714250000004</v>
      </c>
      <c r="Y157" s="53">
        <v>815.85</v>
      </c>
      <c r="Z157" s="53">
        <v>815.85</v>
      </c>
      <c r="AA157" s="53">
        <v>815.85</v>
      </c>
      <c r="AB157" s="53">
        <v>815.85</v>
      </c>
      <c r="AC157" s="36">
        <v>815.85</v>
      </c>
      <c r="AD157">
        <v>815.85</v>
      </c>
      <c r="AE157">
        <v>815.85</v>
      </c>
      <c r="AF157">
        <v>815.85</v>
      </c>
      <c r="AG157">
        <v>815.85</v>
      </c>
      <c r="AH157">
        <v>815.85</v>
      </c>
      <c r="AI157">
        <v>815.85</v>
      </c>
      <c r="AJ157" s="50" t="s">
        <v>110</v>
      </c>
    </row>
    <row r="158" spans="1:37" hidden="1" x14ac:dyDescent="0.25">
      <c r="A158" s="26" t="s">
        <v>78</v>
      </c>
      <c r="B158" s="11" t="s">
        <v>87</v>
      </c>
      <c r="C158" s="36" t="s">
        <v>33</v>
      </c>
      <c r="D158" s="53">
        <f t="shared" si="24"/>
        <v>815.85</v>
      </c>
      <c r="E158" s="53">
        <f t="shared" si="24"/>
        <v>815.85</v>
      </c>
      <c r="F158" s="53">
        <f t="shared" si="24"/>
        <v>815.85</v>
      </c>
      <c r="G158" s="53">
        <f t="shared" si="24"/>
        <v>815.85</v>
      </c>
      <c r="H158" s="53">
        <f t="shared" si="24"/>
        <v>815.85</v>
      </c>
      <c r="I158" s="53">
        <f t="shared" si="24"/>
        <v>815.85</v>
      </c>
      <c r="J158" s="53">
        <v>815.85</v>
      </c>
      <c r="K158" s="53">
        <v>838.74980000000005</v>
      </c>
      <c r="L158" s="53">
        <v>841.64945</v>
      </c>
      <c r="M158" s="53">
        <v>844.47474999999997</v>
      </c>
      <c r="N158" s="53">
        <v>847.37440000000004</v>
      </c>
      <c r="O158" s="53">
        <v>850.19970000000001</v>
      </c>
      <c r="P158" s="53">
        <v>853.61608249999995</v>
      </c>
      <c r="Q158" s="53">
        <v>857.032465</v>
      </c>
      <c r="R158" s="53">
        <v>860.44884750000006</v>
      </c>
      <c r="S158" s="53">
        <v>863.86523</v>
      </c>
      <c r="T158" s="53">
        <v>867.28161250000005</v>
      </c>
      <c r="U158" s="53">
        <v>870.69799499999999</v>
      </c>
      <c r="V158" s="53">
        <v>874.11437750000005</v>
      </c>
      <c r="W158" s="53">
        <v>877.53075999999999</v>
      </c>
      <c r="X158" s="53">
        <v>880.94714250000004</v>
      </c>
      <c r="Y158" s="53">
        <v>815.85</v>
      </c>
      <c r="Z158" s="53">
        <v>815.85</v>
      </c>
      <c r="AA158" s="53">
        <v>815.85</v>
      </c>
      <c r="AB158" s="53">
        <v>815.85</v>
      </c>
      <c r="AC158" s="36">
        <v>815.85</v>
      </c>
      <c r="AD158">
        <v>815.85</v>
      </c>
      <c r="AE158">
        <v>815.85</v>
      </c>
      <c r="AF158">
        <v>815.85</v>
      </c>
      <c r="AG158">
        <v>815.85</v>
      </c>
      <c r="AH158">
        <v>815.85</v>
      </c>
      <c r="AI158">
        <v>815.85</v>
      </c>
      <c r="AJ158" s="50" t="s">
        <v>110</v>
      </c>
    </row>
    <row r="159" spans="1:37" hidden="1" x14ac:dyDescent="0.25">
      <c r="A159" s="26" t="s">
        <v>78</v>
      </c>
      <c r="B159" s="11" t="s">
        <v>16</v>
      </c>
      <c r="C159" s="36" t="s">
        <v>33</v>
      </c>
      <c r="D159" s="53">
        <f t="shared" si="24"/>
        <v>184</v>
      </c>
      <c r="E159" s="53">
        <f t="shared" si="24"/>
        <v>184</v>
      </c>
      <c r="F159" s="53">
        <f t="shared" si="24"/>
        <v>184</v>
      </c>
      <c r="G159" s="53">
        <f t="shared" si="24"/>
        <v>184</v>
      </c>
      <c r="H159" s="53">
        <f t="shared" si="24"/>
        <v>184</v>
      </c>
      <c r="I159" s="53">
        <f t="shared" si="24"/>
        <v>184</v>
      </c>
      <c r="J159" s="53">
        <v>184</v>
      </c>
      <c r="K159" s="53">
        <v>205.33824000000001</v>
      </c>
      <c r="L159" s="53">
        <v>208.04015999999999</v>
      </c>
      <c r="M159" s="53">
        <v>210.6728</v>
      </c>
      <c r="N159" s="53">
        <v>213.37472</v>
      </c>
      <c r="O159" s="53">
        <v>216.00736000000001</v>
      </c>
      <c r="P159" s="53">
        <v>219.190776</v>
      </c>
      <c r="Q159" s="53">
        <v>222.37419199999999</v>
      </c>
      <c r="R159" s="53">
        <v>225.55760799999999</v>
      </c>
      <c r="S159" s="53">
        <v>228.74102400000001</v>
      </c>
      <c r="T159" s="53">
        <v>231.92444</v>
      </c>
      <c r="U159" s="53">
        <v>235.107856</v>
      </c>
      <c r="V159" s="53">
        <v>238.29127199999999</v>
      </c>
      <c r="W159" s="53">
        <v>241.47468799999999</v>
      </c>
      <c r="X159" s="53">
        <v>244.65810400000001</v>
      </c>
      <c r="Y159" s="53">
        <v>247.84152</v>
      </c>
      <c r="Z159" s="53">
        <v>254.225672</v>
      </c>
      <c r="AA159" s="53">
        <v>260.609824</v>
      </c>
      <c r="AB159" s="53">
        <v>266.99397599999998</v>
      </c>
      <c r="AC159" s="36">
        <v>273.378128</v>
      </c>
      <c r="AD159">
        <v>279.76227999999998</v>
      </c>
      <c r="AE159">
        <v>286.146432</v>
      </c>
      <c r="AF159">
        <v>292.53058399999998</v>
      </c>
      <c r="AG159">
        <v>298.914736</v>
      </c>
      <c r="AH159">
        <v>305.29888799999998</v>
      </c>
      <c r="AI159">
        <v>311.68304000000001</v>
      </c>
      <c r="AJ159" s="50" t="s">
        <v>110</v>
      </c>
    </row>
    <row r="160" spans="1:37" hidden="1" x14ac:dyDescent="0.25">
      <c r="A160" s="26" t="s">
        <v>78</v>
      </c>
      <c r="B160" s="11" t="s">
        <v>17</v>
      </c>
      <c r="C160" s="36" t="s">
        <v>33</v>
      </c>
      <c r="D160" s="53">
        <f t="shared" si="24"/>
        <v>184</v>
      </c>
      <c r="E160" s="53">
        <f t="shared" si="24"/>
        <v>184</v>
      </c>
      <c r="F160" s="53">
        <f t="shared" si="24"/>
        <v>184</v>
      </c>
      <c r="G160" s="53">
        <f t="shared" si="24"/>
        <v>184</v>
      </c>
      <c r="H160" s="53">
        <f t="shared" si="24"/>
        <v>184</v>
      </c>
      <c r="I160" s="53">
        <f t="shared" si="24"/>
        <v>184</v>
      </c>
      <c r="J160" s="53">
        <v>184</v>
      </c>
      <c r="K160" s="53">
        <v>205.33824000000001</v>
      </c>
      <c r="L160" s="53">
        <v>208.04015999999999</v>
      </c>
      <c r="M160" s="53">
        <v>210.6728</v>
      </c>
      <c r="N160" s="53">
        <v>213.37472</v>
      </c>
      <c r="O160" s="53">
        <v>216.00736000000001</v>
      </c>
      <c r="P160" s="53">
        <v>219.190776</v>
      </c>
      <c r="Q160" s="53">
        <v>222.37419199999999</v>
      </c>
      <c r="R160" s="53">
        <v>225.55760799999999</v>
      </c>
      <c r="S160" s="53">
        <v>228.74102400000001</v>
      </c>
      <c r="T160" s="53">
        <v>231.92444</v>
      </c>
      <c r="U160" s="53">
        <v>235.107856</v>
      </c>
      <c r="V160" s="53">
        <v>238.29127199999999</v>
      </c>
      <c r="W160" s="53">
        <v>241.47468799999999</v>
      </c>
      <c r="X160" s="53">
        <v>244.65810400000001</v>
      </c>
      <c r="Y160" s="53">
        <v>815.85</v>
      </c>
      <c r="Z160" s="53">
        <v>815.85</v>
      </c>
      <c r="AA160" s="53">
        <v>815.85</v>
      </c>
      <c r="AB160" s="53">
        <v>815.85</v>
      </c>
      <c r="AC160" s="36">
        <v>815.85</v>
      </c>
      <c r="AD160">
        <v>815.85</v>
      </c>
      <c r="AE160">
        <v>815.85</v>
      </c>
      <c r="AF160">
        <v>815.85</v>
      </c>
      <c r="AG160">
        <v>815.85</v>
      </c>
      <c r="AH160">
        <v>815.85</v>
      </c>
      <c r="AI160">
        <v>815.85</v>
      </c>
      <c r="AJ160" s="50" t="s">
        <v>110</v>
      </c>
    </row>
    <row r="161" spans="1:37" hidden="1" x14ac:dyDescent="0.25">
      <c r="A161" s="26" t="s">
        <v>78</v>
      </c>
      <c r="B161" s="11" t="s">
        <v>18</v>
      </c>
      <c r="C161" s="36" t="s">
        <v>33</v>
      </c>
      <c r="D161" s="53">
        <f t="shared" si="24"/>
        <v>184</v>
      </c>
      <c r="E161" s="53">
        <f t="shared" si="24"/>
        <v>184</v>
      </c>
      <c r="F161" s="53">
        <f t="shared" si="24"/>
        <v>184</v>
      </c>
      <c r="G161" s="53">
        <f t="shared" si="24"/>
        <v>184</v>
      </c>
      <c r="H161" s="53">
        <f t="shared" si="24"/>
        <v>184</v>
      </c>
      <c r="I161" s="53">
        <f t="shared" si="24"/>
        <v>184</v>
      </c>
      <c r="J161" s="53">
        <v>184</v>
      </c>
      <c r="K161" s="53">
        <v>205.33824000000001</v>
      </c>
      <c r="L161" s="53">
        <v>208.04015999999999</v>
      </c>
      <c r="M161" s="53">
        <v>210.6728</v>
      </c>
      <c r="N161" s="53">
        <v>213.37472</v>
      </c>
      <c r="O161" s="53">
        <v>216.00736000000001</v>
      </c>
      <c r="P161" s="53">
        <v>219.190776</v>
      </c>
      <c r="Q161" s="53">
        <v>222.37419199999999</v>
      </c>
      <c r="R161" s="53">
        <v>225.55760799999999</v>
      </c>
      <c r="S161" s="53">
        <v>228.74102400000001</v>
      </c>
      <c r="T161" s="53">
        <v>231.92444</v>
      </c>
      <c r="U161" s="53">
        <v>235.107856</v>
      </c>
      <c r="V161" s="53">
        <v>238.29127199999999</v>
      </c>
      <c r="W161" s="53">
        <v>241.47468799999999</v>
      </c>
      <c r="X161" s="53">
        <v>244.65810400000001</v>
      </c>
      <c r="Y161" s="53">
        <v>247.84152</v>
      </c>
      <c r="Z161" s="53">
        <v>254.225672</v>
      </c>
      <c r="AA161" s="53">
        <v>260.609824</v>
      </c>
      <c r="AB161" s="53">
        <v>266.99397599999998</v>
      </c>
      <c r="AC161" s="36">
        <v>273.378128</v>
      </c>
      <c r="AD161">
        <v>815.85</v>
      </c>
      <c r="AE161">
        <v>815.85</v>
      </c>
      <c r="AF161">
        <v>815.85</v>
      </c>
      <c r="AG161">
        <v>815.85</v>
      </c>
      <c r="AH161">
        <v>815.85</v>
      </c>
      <c r="AI161">
        <v>815.85</v>
      </c>
      <c r="AJ161" s="50" t="s">
        <v>110</v>
      </c>
    </row>
    <row r="162" spans="1:37" hidden="1" x14ac:dyDescent="0.25">
      <c r="A162" s="26" t="s">
        <v>78</v>
      </c>
      <c r="B162" s="11" t="s">
        <v>19</v>
      </c>
      <c r="C162" s="36" t="s">
        <v>33</v>
      </c>
      <c r="D162" s="53">
        <f t="shared" si="24"/>
        <v>184</v>
      </c>
      <c r="E162" s="53">
        <f t="shared" si="24"/>
        <v>184</v>
      </c>
      <c r="F162" s="53">
        <f t="shared" si="24"/>
        <v>184</v>
      </c>
      <c r="G162" s="53">
        <f t="shared" si="24"/>
        <v>184</v>
      </c>
      <c r="H162" s="53">
        <f t="shared" si="24"/>
        <v>184</v>
      </c>
      <c r="I162" s="53">
        <f t="shared" si="24"/>
        <v>184</v>
      </c>
      <c r="J162" s="53">
        <v>184</v>
      </c>
      <c r="K162" s="53">
        <v>205.33824000000001</v>
      </c>
      <c r="L162" s="53">
        <v>208.04015999999999</v>
      </c>
      <c r="M162" s="53">
        <v>210.6728</v>
      </c>
      <c r="N162" s="53">
        <v>213.37472</v>
      </c>
      <c r="O162" s="53">
        <v>216.00736000000001</v>
      </c>
      <c r="P162" s="53">
        <v>219.190776</v>
      </c>
      <c r="Q162" s="53">
        <v>222.37419199999999</v>
      </c>
      <c r="R162" s="53">
        <v>225.55760799999999</v>
      </c>
      <c r="S162" s="53">
        <v>228.74102400000001</v>
      </c>
      <c r="T162" s="53">
        <v>231.92444</v>
      </c>
      <c r="U162" s="53">
        <v>235.107856</v>
      </c>
      <c r="V162" s="53">
        <v>238.29127199999999</v>
      </c>
      <c r="W162" s="53">
        <v>241.47468799999999</v>
      </c>
      <c r="X162" s="53">
        <v>244.65810400000001</v>
      </c>
      <c r="Y162" s="53">
        <v>247.84152</v>
      </c>
      <c r="Z162" s="53">
        <v>254.225672</v>
      </c>
      <c r="AA162" s="53">
        <v>260.609824</v>
      </c>
      <c r="AB162" s="53">
        <v>266.99397599999998</v>
      </c>
      <c r="AC162" s="36">
        <v>273.378128</v>
      </c>
      <c r="AD162">
        <v>279.76227999999998</v>
      </c>
      <c r="AE162">
        <v>286.146432</v>
      </c>
      <c r="AF162">
        <v>292.53058399999998</v>
      </c>
      <c r="AG162">
        <v>298.914736</v>
      </c>
      <c r="AH162">
        <v>305.29888799999998</v>
      </c>
      <c r="AI162">
        <v>815.85</v>
      </c>
      <c r="AJ162" s="50" t="s">
        <v>110</v>
      </c>
    </row>
    <row r="163" spans="1:37" x14ac:dyDescent="0.25">
      <c r="A163" s="33" t="str">
        <f>A120</f>
        <v>default</v>
      </c>
      <c r="B163" s="34" t="s">
        <v>99</v>
      </c>
      <c r="C163" s="36" t="s">
        <v>32</v>
      </c>
      <c r="D163" s="50">
        <v>2</v>
      </c>
      <c r="E163" s="50">
        <v>2</v>
      </c>
      <c r="F163" s="50">
        <v>2</v>
      </c>
      <c r="G163" s="50">
        <v>2</v>
      </c>
      <c r="H163" s="50">
        <v>2</v>
      </c>
      <c r="I163" s="50">
        <v>2</v>
      </c>
      <c r="J163" s="50">
        <v>2</v>
      </c>
      <c r="K163" s="50">
        <v>2</v>
      </c>
      <c r="L163" s="50">
        <v>2</v>
      </c>
      <c r="M163" s="50">
        <v>2</v>
      </c>
      <c r="N163" s="50">
        <v>2</v>
      </c>
      <c r="O163" s="50">
        <v>2</v>
      </c>
      <c r="P163" s="50">
        <v>2</v>
      </c>
      <c r="Q163" s="50">
        <v>2</v>
      </c>
      <c r="R163" s="50">
        <v>2</v>
      </c>
      <c r="S163" s="50">
        <v>2</v>
      </c>
      <c r="T163" s="50">
        <v>2</v>
      </c>
      <c r="U163" s="50">
        <v>2</v>
      </c>
      <c r="V163" s="50">
        <v>2</v>
      </c>
      <c r="W163" s="50">
        <v>2</v>
      </c>
      <c r="X163" s="50">
        <v>2</v>
      </c>
      <c r="Y163" s="50">
        <v>2</v>
      </c>
      <c r="Z163" s="50">
        <v>2</v>
      </c>
      <c r="AA163" s="50">
        <v>2</v>
      </c>
      <c r="AB163" s="50">
        <v>2</v>
      </c>
      <c r="AC163" s="50">
        <v>2</v>
      </c>
      <c r="AD163" s="50">
        <v>2</v>
      </c>
      <c r="AE163" s="50">
        <v>2</v>
      </c>
      <c r="AF163" s="50">
        <v>2</v>
      </c>
      <c r="AG163" s="50">
        <v>2</v>
      </c>
      <c r="AH163" s="50">
        <v>2</v>
      </c>
      <c r="AI163" s="50">
        <v>2</v>
      </c>
      <c r="AJ163" s="36" t="s">
        <v>119</v>
      </c>
      <c r="AK163" s="38"/>
    </row>
    <row r="164" spans="1:37" x14ac:dyDescent="0.25">
      <c r="A164" s="33" t="str">
        <f t="shared" ref="A164:A176" si="25">A163</f>
        <v>default</v>
      </c>
      <c r="B164" s="34" t="s">
        <v>101</v>
      </c>
      <c r="C164" s="36" t="s">
        <v>32</v>
      </c>
      <c r="D164" s="41">
        <v>2</v>
      </c>
      <c r="E164" s="41">
        <v>2</v>
      </c>
      <c r="F164" s="41">
        <v>2</v>
      </c>
      <c r="G164" s="41">
        <v>2</v>
      </c>
      <c r="H164" s="41">
        <v>2</v>
      </c>
      <c r="I164" s="41">
        <v>2</v>
      </c>
      <c r="J164" s="36">
        <v>2</v>
      </c>
      <c r="K164" s="36">
        <v>2</v>
      </c>
      <c r="L164" s="36">
        <v>2</v>
      </c>
      <c r="M164" s="36">
        <v>2</v>
      </c>
      <c r="N164" s="36">
        <v>2</v>
      </c>
      <c r="O164" s="36">
        <v>2</v>
      </c>
      <c r="P164" s="36">
        <v>2</v>
      </c>
      <c r="Q164" s="36">
        <v>2</v>
      </c>
      <c r="R164" s="36">
        <v>2</v>
      </c>
      <c r="S164" s="36">
        <v>2</v>
      </c>
      <c r="T164" s="36">
        <v>2</v>
      </c>
      <c r="U164" s="36">
        <v>2</v>
      </c>
      <c r="V164" s="36">
        <v>2</v>
      </c>
      <c r="W164" s="36">
        <v>2</v>
      </c>
      <c r="X164" s="36">
        <v>2</v>
      </c>
      <c r="Y164" s="36">
        <v>2</v>
      </c>
      <c r="Z164" s="36">
        <v>2</v>
      </c>
      <c r="AA164" s="36">
        <v>2</v>
      </c>
      <c r="AB164" s="36">
        <v>2</v>
      </c>
      <c r="AC164" s="36">
        <v>2</v>
      </c>
      <c r="AD164" s="36">
        <v>2</v>
      </c>
      <c r="AE164" s="36">
        <v>2</v>
      </c>
      <c r="AF164" s="36">
        <v>2</v>
      </c>
      <c r="AG164" s="36">
        <v>2</v>
      </c>
      <c r="AH164" s="36">
        <v>2</v>
      </c>
      <c r="AI164" s="36">
        <v>2</v>
      </c>
      <c r="AJ164" s="36" t="s">
        <v>119</v>
      </c>
      <c r="AK164" s="38"/>
    </row>
    <row r="165" spans="1:37" x14ac:dyDescent="0.25">
      <c r="A165" s="33" t="str">
        <f t="shared" si="25"/>
        <v>default</v>
      </c>
      <c r="B165" s="34" t="s">
        <v>102</v>
      </c>
      <c r="C165" s="36" t="s">
        <v>32</v>
      </c>
      <c r="D165" s="41">
        <v>2</v>
      </c>
      <c r="E165" s="41">
        <v>2</v>
      </c>
      <c r="F165" s="41">
        <v>2</v>
      </c>
      <c r="G165" s="41">
        <v>2</v>
      </c>
      <c r="H165" s="41">
        <v>2</v>
      </c>
      <c r="I165" s="41">
        <v>2</v>
      </c>
      <c r="J165" s="36">
        <v>2</v>
      </c>
      <c r="K165" s="36">
        <v>2</v>
      </c>
      <c r="L165" s="36">
        <v>2</v>
      </c>
      <c r="M165" s="36">
        <v>2</v>
      </c>
      <c r="N165" s="36">
        <v>2</v>
      </c>
      <c r="O165" s="36">
        <v>2</v>
      </c>
      <c r="P165" s="36">
        <v>2</v>
      </c>
      <c r="Q165" s="36">
        <v>2</v>
      </c>
      <c r="R165" s="36">
        <v>2</v>
      </c>
      <c r="S165" s="36">
        <v>2</v>
      </c>
      <c r="T165" s="36">
        <v>2</v>
      </c>
      <c r="U165" s="36">
        <v>2</v>
      </c>
      <c r="V165" s="36">
        <v>2</v>
      </c>
      <c r="W165" s="36">
        <v>2</v>
      </c>
      <c r="X165" s="36">
        <v>2</v>
      </c>
      <c r="Y165" s="36">
        <v>2</v>
      </c>
      <c r="Z165" s="36">
        <v>2</v>
      </c>
      <c r="AA165" s="36">
        <v>2</v>
      </c>
      <c r="AB165" s="36">
        <v>2</v>
      </c>
      <c r="AC165" s="36">
        <v>2</v>
      </c>
      <c r="AD165" s="36">
        <v>2</v>
      </c>
      <c r="AE165" s="36">
        <v>2</v>
      </c>
      <c r="AF165" s="36">
        <v>2</v>
      </c>
      <c r="AG165" s="36">
        <v>2</v>
      </c>
      <c r="AH165" s="36">
        <v>2</v>
      </c>
      <c r="AI165" s="36">
        <v>2</v>
      </c>
      <c r="AJ165" s="36" t="s">
        <v>119</v>
      </c>
      <c r="AK165" s="38"/>
    </row>
    <row r="166" spans="1:37" x14ac:dyDescent="0.25">
      <c r="A166" s="33" t="str">
        <f t="shared" si="25"/>
        <v>default</v>
      </c>
      <c r="B166" s="34" t="s">
        <v>103</v>
      </c>
      <c r="C166" s="36" t="s">
        <v>32</v>
      </c>
      <c r="D166" s="41">
        <v>2</v>
      </c>
      <c r="E166" s="41">
        <v>2</v>
      </c>
      <c r="F166" s="41">
        <v>2</v>
      </c>
      <c r="G166" s="41">
        <v>2</v>
      </c>
      <c r="H166" s="41">
        <v>2</v>
      </c>
      <c r="I166" s="41">
        <v>2</v>
      </c>
      <c r="J166" s="36">
        <v>2</v>
      </c>
      <c r="K166" s="36">
        <v>2</v>
      </c>
      <c r="L166" s="36">
        <v>2</v>
      </c>
      <c r="M166" s="36">
        <v>2</v>
      </c>
      <c r="N166" s="36">
        <v>2</v>
      </c>
      <c r="O166" s="36">
        <v>2</v>
      </c>
      <c r="P166" s="36">
        <v>2</v>
      </c>
      <c r="Q166" s="36">
        <v>2</v>
      </c>
      <c r="R166" s="36">
        <v>2</v>
      </c>
      <c r="S166" s="36">
        <v>2</v>
      </c>
      <c r="T166" s="36">
        <v>2</v>
      </c>
      <c r="U166" s="36">
        <v>2</v>
      </c>
      <c r="V166" s="36">
        <v>2</v>
      </c>
      <c r="W166" s="36">
        <v>2</v>
      </c>
      <c r="X166" s="36">
        <v>2</v>
      </c>
      <c r="Y166" s="36">
        <v>2</v>
      </c>
      <c r="Z166" s="36">
        <v>2</v>
      </c>
      <c r="AA166" s="36">
        <v>2</v>
      </c>
      <c r="AB166" s="36">
        <v>2</v>
      </c>
      <c r="AC166" s="36">
        <v>2</v>
      </c>
      <c r="AD166" s="36">
        <v>2</v>
      </c>
      <c r="AE166" s="36">
        <v>2</v>
      </c>
      <c r="AF166" s="36">
        <v>2</v>
      </c>
      <c r="AG166" s="36">
        <v>2</v>
      </c>
      <c r="AH166" s="36">
        <v>2</v>
      </c>
      <c r="AI166" s="36">
        <v>2</v>
      </c>
      <c r="AJ166" s="36" t="s">
        <v>119</v>
      </c>
      <c r="AK166" s="38"/>
    </row>
    <row r="167" spans="1:37" x14ac:dyDescent="0.25">
      <c r="A167" s="33" t="str">
        <f t="shared" si="25"/>
        <v>default</v>
      </c>
      <c r="B167" s="34" t="s">
        <v>55</v>
      </c>
      <c r="C167" s="36" t="s">
        <v>32</v>
      </c>
      <c r="D167" s="49">
        <v>393.75</v>
      </c>
      <c r="E167" s="49">
        <v>393.75</v>
      </c>
      <c r="F167" s="49">
        <v>393.75</v>
      </c>
      <c r="G167" s="49">
        <v>393.75</v>
      </c>
      <c r="H167" s="49">
        <v>393.75</v>
      </c>
      <c r="I167" s="49">
        <v>393.75</v>
      </c>
      <c r="J167" s="50">
        <v>393.75</v>
      </c>
      <c r="K167" s="50">
        <v>393.75</v>
      </c>
      <c r="L167" s="50">
        <v>393.75</v>
      </c>
      <c r="M167" s="50">
        <v>393.75</v>
      </c>
      <c r="N167" s="50">
        <v>393.75</v>
      </c>
      <c r="O167" s="50">
        <v>393.75</v>
      </c>
      <c r="P167" s="50">
        <v>393.75</v>
      </c>
      <c r="Q167" s="50">
        <v>393.75</v>
      </c>
      <c r="R167" s="50">
        <v>393.75</v>
      </c>
      <c r="S167" s="50">
        <v>393.75</v>
      </c>
      <c r="T167" s="50">
        <v>393.75</v>
      </c>
      <c r="U167" s="50">
        <v>393.75</v>
      </c>
      <c r="V167" s="50">
        <v>393.75</v>
      </c>
      <c r="W167" s="50">
        <v>393.75</v>
      </c>
      <c r="X167" s="50">
        <v>393.75</v>
      </c>
      <c r="Y167" s="50">
        <v>393.75</v>
      </c>
      <c r="Z167" s="50">
        <v>393.75</v>
      </c>
      <c r="AA167" s="50">
        <v>393.75</v>
      </c>
      <c r="AB167" s="50">
        <v>393.75</v>
      </c>
      <c r="AC167" s="50">
        <v>393.75</v>
      </c>
      <c r="AD167" s="50">
        <v>393.75</v>
      </c>
      <c r="AE167" s="50">
        <v>393.75</v>
      </c>
      <c r="AF167" s="50">
        <v>393.75</v>
      </c>
      <c r="AG167" s="50">
        <v>393.75</v>
      </c>
      <c r="AH167" s="50">
        <v>393.75</v>
      </c>
      <c r="AI167" s="50">
        <v>393.75</v>
      </c>
      <c r="AJ167" s="36" t="s">
        <v>120</v>
      </c>
      <c r="AK167" s="38"/>
    </row>
    <row r="168" spans="1:37" x14ac:dyDescent="0.25">
      <c r="A168" s="33" t="str">
        <f t="shared" si="25"/>
        <v>default</v>
      </c>
      <c r="B168" s="34" t="s">
        <v>56</v>
      </c>
      <c r="C168" s="36" t="s">
        <v>32</v>
      </c>
      <c r="D168" s="49">
        <v>339.5</v>
      </c>
      <c r="E168" s="49">
        <v>339.5</v>
      </c>
      <c r="F168" s="49">
        <v>339.5</v>
      </c>
      <c r="G168" s="49">
        <v>339.5</v>
      </c>
      <c r="H168" s="49">
        <v>339.5</v>
      </c>
      <c r="I168" s="49">
        <v>339.5</v>
      </c>
      <c r="J168" s="50">
        <v>339.5</v>
      </c>
      <c r="K168" s="50">
        <v>339.5</v>
      </c>
      <c r="L168" s="50">
        <v>339.5</v>
      </c>
      <c r="M168" s="50">
        <v>339.5</v>
      </c>
      <c r="N168" s="50">
        <v>339.5</v>
      </c>
      <c r="O168" s="50">
        <v>339.5</v>
      </c>
      <c r="P168" s="50">
        <v>339.5</v>
      </c>
      <c r="Q168" s="50">
        <v>339.5</v>
      </c>
      <c r="R168" s="50">
        <v>339.5</v>
      </c>
      <c r="S168" s="50">
        <v>339.5</v>
      </c>
      <c r="T168" s="50">
        <v>339.5</v>
      </c>
      <c r="U168" s="50">
        <v>339.5</v>
      </c>
      <c r="V168" s="50">
        <v>339.5</v>
      </c>
      <c r="W168" s="50">
        <v>339.5</v>
      </c>
      <c r="X168" s="50">
        <v>339.5</v>
      </c>
      <c r="Y168" s="50">
        <v>339.5</v>
      </c>
      <c r="Z168" s="50">
        <v>339.5</v>
      </c>
      <c r="AA168" s="50">
        <v>339.5</v>
      </c>
      <c r="AB168" s="50">
        <v>339.5</v>
      </c>
      <c r="AC168" s="50">
        <v>339.5</v>
      </c>
      <c r="AD168" s="50">
        <v>339.5</v>
      </c>
      <c r="AE168" s="50">
        <v>339.5</v>
      </c>
      <c r="AF168" s="50">
        <v>339.5</v>
      </c>
      <c r="AG168" s="50">
        <v>339.5</v>
      </c>
      <c r="AH168" s="50">
        <v>339.5</v>
      </c>
      <c r="AI168" s="50">
        <v>339.5</v>
      </c>
      <c r="AJ168" s="36" t="s">
        <v>120</v>
      </c>
      <c r="AK168" s="38"/>
    </row>
    <row r="169" spans="1:37" x14ac:dyDescent="0.25">
      <c r="A169" s="33" t="str">
        <f t="shared" si="25"/>
        <v>default</v>
      </c>
      <c r="B169" s="34" t="s">
        <v>57</v>
      </c>
      <c r="C169" s="36" t="s">
        <v>32</v>
      </c>
      <c r="D169" s="49">
        <v>322.25</v>
      </c>
      <c r="E169" s="49">
        <v>322.25</v>
      </c>
      <c r="F169" s="49">
        <v>322.25</v>
      </c>
      <c r="G169" s="49">
        <v>322.25</v>
      </c>
      <c r="H169" s="49">
        <v>322.25</v>
      </c>
      <c r="I169" s="49">
        <v>322.25</v>
      </c>
      <c r="J169" s="50">
        <v>322.25</v>
      </c>
      <c r="K169" s="50">
        <v>322.25</v>
      </c>
      <c r="L169" s="50">
        <v>322.25</v>
      </c>
      <c r="M169" s="50">
        <v>322.25</v>
      </c>
      <c r="N169" s="50">
        <v>322.25</v>
      </c>
      <c r="O169" s="50">
        <v>322.25</v>
      </c>
      <c r="P169" s="50">
        <v>322.25</v>
      </c>
      <c r="Q169" s="50">
        <v>322.25</v>
      </c>
      <c r="R169" s="50">
        <v>322.25</v>
      </c>
      <c r="S169" s="50">
        <v>322.25</v>
      </c>
      <c r="T169" s="50">
        <v>322.25</v>
      </c>
      <c r="U169" s="50">
        <v>322.25</v>
      </c>
      <c r="V169" s="50">
        <v>322.25</v>
      </c>
      <c r="W169" s="50">
        <v>322.25</v>
      </c>
      <c r="X169" s="50">
        <v>322.25</v>
      </c>
      <c r="Y169" s="50">
        <v>322.25</v>
      </c>
      <c r="Z169" s="50">
        <v>322.25</v>
      </c>
      <c r="AA169" s="50">
        <v>322.25</v>
      </c>
      <c r="AB169" s="50">
        <v>322.25</v>
      </c>
      <c r="AC169" s="50">
        <v>322.25</v>
      </c>
      <c r="AD169" s="50">
        <v>322.25</v>
      </c>
      <c r="AE169" s="50">
        <v>322.25</v>
      </c>
      <c r="AF169" s="50">
        <v>322.25</v>
      </c>
      <c r="AG169" s="50">
        <v>322.25</v>
      </c>
      <c r="AH169" s="50">
        <v>322.25</v>
      </c>
      <c r="AI169" s="50">
        <v>322.25</v>
      </c>
      <c r="AJ169" s="36" t="s">
        <v>120</v>
      </c>
      <c r="AK169" s="38"/>
    </row>
    <row r="170" spans="1:37" x14ac:dyDescent="0.25">
      <c r="A170" s="33" t="str">
        <f t="shared" si="25"/>
        <v>default</v>
      </c>
      <c r="B170" s="34" t="s">
        <v>58</v>
      </c>
      <c r="C170" s="36" t="s">
        <v>32</v>
      </c>
      <c r="D170" s="49">
        <v>1074.25</v>
      </c>
      <c r="E170" s="49">
        <v>1074.25</v>
      </c>
      <c r="F170" s="49">
        <v>1074.25</v>
      </c>
      <c r="G170" s="49">
        <v>1074.25</v>
      </c>
      <c r="H170" s="49">
        <v>1074.25</v>
      </c>
      <c r="I170" s="49">
        <v>1074.25</v>
      </c>
      <c r="J170" s="50">
        <v>1074.25</v>
      </c>
      <c r="K170" s="50">
        <v>1074.25</v>
      </c>
      <c r="L170" s="50">
        <v>1074.25</v>
      </c>
      <c r="M170" s="50">
        <v>1074.25</v>
      </c>
      <c r="N170" s="50">
        <v>1074.25</v>
      </c>
      <c r="O170" s="50">
        <v>1074.25</v>
      </c>
      <c r="P170" s="50">
        <v>1074.25</v>
      </c>
      <c r="Q170" s="50">
        <v>1074.25</v>
      </c>
      <c r="R170" s="50">
        <v>1074.25</v>
      </c>
      <c r="S170" s="50">
        <v>1074.25</v>
      </c>
      <c r="T170" s="50">
        <v>1074.25</v>
      </c>
      <c r="U170" s="50">
        <v>1074.25</v>
      </c>
      <c r="V170" s="50">
        <v>1074.25</v>
      </c>
      <c r="W170" s="50">
        <v>1074.25</v>
      </c>
      <c r="X170" s="50">
        <v>1074.25</v>
      </c>
      <c r="Y170" s="50">
        <v>1074.25</v>
      </c>
      <c r="Z170" s="50">
        <v>1074.25</v>
      </c>
      <c r="AA170" s="50">
        <v>1074.25</v>
      </c>
      <c r="AB170" s="50">
        <v>1074.25</v>
      </c>
      <c r="AC170" s="50">
        <v>1074.25</v>
      </c>
      <c r="AD170" s="50">
        <v>1074.25</v>
      </c>
      <c r="AE170" s="50">
        <v>1074.25</v>
      </c>
      <c r="AF170" s="50">
        <v>1074.25</v>
      </c>
      <c r="AG170" s="50">
        <v>1074.25</v>
      </c>
      <c r="AH170" s="50">
        <v>1074.25</v>
      </c>
      <c r="AI170" s="50">
        <v>1074.25</v>
      </c>
      <c r="AJ170" s="36" t="s">
        <v>120</v>
      </c>
      <c r="AK170" s="38"/>
    </row>
    <row r="171" spans="1:37" x14ac:dyDescent="0.25">
      <c r="A171" s="33" t="str">
        <f t="shared" si="25"/>
        <v>default</v>
      </c>
      <c r="B171" s="34" t="s">
        <v>14</v>
      </c>
      <c r="C171" s="36" t="s">
        <v>32</v>
      </c>
      <c r="D171" s="49">
        <v>40.6666666666667</v>
      </c>
      <c r="E171" s="49">
        <v>40.6666666666667</v>
      </c>
      <c r="F171" s="49">
        <v>40.6666666666667</v>
      </c>
      <c r="G171" s="49">
        <v>40.6666666666667</v>
      </c>
      <c r="H171" s="49">
        <v>40.6666666666667</v>
      </c>
      <c r="I171" s="49">
        <v>40.6666666666667</v>
      </c>
      <c r="J171" s="50">
        <v>40.6666666666667</v>
      </c>
      <c r="K171" s="50">
        <v>40.6666666666667</v>
      </c>
      <c r="L171" s="50">
        <v>40.6666666666667</v>
      </c>
      <c r="M171" s="50">
        <v>40.6666666666667</v>
      </c>
      <c r="N171" s="50">
        <v>40.6666666666667</v>
      </c>
      <c r="O171" s="50">
        <v>40.6666666666667</v>
      </c>
      <c r="P171" s="50">
        <v>40.6666666666667</v>
      </c>
      <c r="Q171" s="50">
        <v>40.6666666666667</v>
      </c>
      <c r="R171" s="50">
        <v>40.6666666666667</v>
      </c>
      <c r="S171" s="50">
        <v>40.6666666666667</v>
      </c>
      <c r="T171" s="50">
        <v>40.6666666666667</v>
      </c>
      <c r="U171" s="50">
        <v>40.6666666666667</v>
      </c>
      <c r="V171" s="50">
        <v>40.6666666666667</v>
      </c>
      <c r="W171" s="50">
        <v>40.6666666666667</v>
      </c>
      <c r="X171" s="50">
        <v>40.6666666666667</v>
      </c>
      <c r="Y171" s="50">
        <v>40.6666666666667</v>
      </c>
      <c r="Z171" s="50">
        <v>40.6666666666667</v>
      </c>
      <c r="AA171" s="50">
        <v>40.6666666666667</v>
      </c>
      <c r="AB171" s="50">
        <v>40.6666666666667</v>
      </c>
      <c r="AC171" s="50">
        <v>40.6666666666667</v>
      </c>
      <c r="AD171" s="50">
        <v>40.6666666666667</v>
      </c>
      <c r="AE171" s="50">
        <v>40.6666666666667</v>
      </c>
      <c r="AF171" s="50">
        <v>40.6666666666667</v>
      </c>
      <c r="AG171" s="50">
        <v>40.6666666666667</v>
      </c>
      <c r="AH171" s="50">
        <v>40.6666666666667</v>
      </c>
      <c r="AI171" s="50">
        <v>40.6666666666667</v>
      </c>
      <c r="AJ171" s="50" t="s">
        <v>120</v>
      </c>
      <c r="AK171" s="38" t="s">
        <v>93</v>
      </c>
    </row>
    <row r="172" spans="1:37" x14ac:dyDescent="0.25">
      <c r="A172" s="33" t="str">
        <f t="shared" si="25"/>
        <v>default</v>
      </c>
      <c r="B172" s="34" t="s">
        <v>22</v>
      </c>
      <c r="C172" s="36" t="s">
        <v>32</v>
      </c>
      <c r="D172" s="49">
        <v>1439</v>
      </c>
      <c r="E172" s="49">
        <v>1439</v>
      </c>
      <c r="F172" s="49">
        <v>1439</v>
      </c>
      <c r="G172" s="49">
        <v>1439</v>
      </c>
      <c r="H172" s="49">
        <v>1439</v>
      </c>
      <c r="I172" s="49">
        <v>1439</v>
      </c>
      <c r="J172" s="50">
        <v>1439</v>
      </c>
      <c r="K172" s="36">
        <v>1439</v>
      </c>
      <c r="L172" s="36">
        <v>1439</v>
      </c>
      <c r="M172" s="36">
        <v>1439</v>
      </c>
      <c r="N172" s="36">
        <v>1439</v>
      </c>
      <c r="O172" s="36">
        <v>1439</v>
      </c>
      <c r="P172" s="36">
        <v>1439</v>
      </c>
      <c r="Q172" s="36">
        <v>1439</v>
      </c>
      <c r="R172" s="36">
        <v>1439</v>
      </c>
      <c r="S172" s="36">
        <v>1439</v>
      </c>
      <c r="T172" s="36">
        <v>1439</v>
      </c>
      <c r="U172" s="36">
        <v>1439</v>
      </c>
      <c r="V172" s="36">
        <v>1439</v>
      </c>
      <c r="W172" s="36">
        <v>1439</v>
      </c>
      <c r="X172" s="36">
        <v>1439</v>
      </c>
      <c r="Y172" s="36">
        <v>1439</v>
      </c>
      <c r="Z172" s="36">
        <v>1439</v>
      </c>
      <c r="AA172" s="36">
        <v>1439</v>
      </c>
      <c r="AB172" s="36">
        <v>1439</v>
      </c>
      <c r="AC172" s="36">
        <v>1439</v>
      </c>
      <c r="AD172" s="36">
        <v>1439</v>
      </c>
      <c r="AE172" s="36">
        <v>1439</v>
      </c>
      <c r="AF172" s="36">
        <v>1439</v>
      </c>
      <c r="AG172" s="36">
        <v>1439</v>
      </c>
      <c r="AH172" s="36">
        <v>1439</v>
      </c>
      <c r="AI172" s="36">
        <v>1439</v>
      </c>
      <c r="AJ172" s="36" t="s">
        <v>120</v>
      </c>
      <c r="AK172" s="38"/>
    </row>
    <row r="173" spans="1:37" x14ac:dyDescent="0.25">
      <c r="A173" s="33" t="str">
        <f t="shared" si="25"/>
        <v>default</v>
      </c>
      <c r="B173" s="34" t="s">
        <v>16</v>
      </c>
      <c r="C173" s="36" t="str">
        <f>C185</f>
        <v>FOM</v>
      </c>
      <c r="D173" s="49">
        <v>61</v>
      </c>
      <c r="E173" s="49">
        <v>61</v>
      </c>
      <c r="F173" s="49">
        <v>61</v>
      </c>
      <c r="G173" s="49">
        <v>61</v>
      </c>
      <c r="H173" s="49">
        <v>61</v>
      </c>
      <c r="I173" s="49">
        <v>61</v>
      </c>
      <c r="J173" s="50">
        <v>61</v>
      </c>
      <c r="K173" s="36">
        <v>61</v>
      </c>
      <c r="L173" s="36">
        <v>61</v>
      </c>
      <c r="M173" s="36">
        <v>61</v>
      </c>
      <c r="N173" s="36">
        <v>61</v>
      </c>
      <c r="O173" s="36">
        <v>61</v>
      </c>
      <c r="P173" s="36">
        <v>61</v>
      </c>
      <c r="Q173" s="36">
        <v>61</v>
      </c>
      <c r="R173" s="36">
        <v>61</v>
      </c>
      <c r="S173" s="36">
        <v>61</v>
      </c>
      <c r="T173" s="36">
        <v>61</v>
      </c>
      <c r="U173" s="36">
        <v>61</v>
      </c>
      <c r="V173" s="36">
        <v>61</v>
      </c>
      <c r="W173" s="36">
        <v>61</v>
      </c>
      <c r="X173" s="36">
        <v>61</v>
      </c>
      <c r="Y173" s="36">
        <v>61</v>
      </c>
      <c r="Z173" s="36">
        <v>61</v>
      </c>
      <c r="AA173" s="36">
        <v>61</v>
      </c>
      <c r="AB173" s="36">
        <v>61</v>
      </c>
      <c r="AC173" s="36">
        <v>61</v>
      </c>
      <c r="AD173" s="36">
        <v>61</v>
      </c>
      <c r="AE173" s="36">
        <v>61</v>
      </c>
      <c r="AF173" s="36">
        <v>61</v>
      </c>
      <c r="AG173" s="36">
        <v>61</v>
      </c>
      <c r="AH173" s="36">
        <v>61</v>
      </c>
      <c r="AI173" s="36">
        <v>61</v>
      </c>
      <c r="AJ173" s="36" t="s">
        <v>120</v>
      </c>
      <c r="AK173" s="38"/>
    </row>
    <row r="174" spans="1:37" x14ac:dyDescent="0.25">
      <c r="A174" s="33" t="str">
        <f t="shared" si="25"/>
        <v>default</v>
      </c>
      <c r="B174" s="34" t="s">
        <v>17</v>
      </c>
      <c r="C174" s="36" t="str">
        <f>C186</f>
        <v>FOM</v>
      </c>
      <c r="D174" s="49">
        <v>61</v>
      </c>
      <c r="E174" s="49">
        <v>61</v>
      </c>
      <c r="F174" s="49">
        <v>61</v>
      </c>
      <c r="G174" s="49">
        <v>61</v>
      </c>
      <c r="H174" s="49">
        <v>61</v>
      </c>
      <c r="I174" s="49">
        <v>61</v>
      </c>
      <c r="J174" s="50">
        <v>61</v>
      </c>
      <c r="K174" s="36">
        <v>61</v>
      </c>
      <c r="L174" s="36">
        <v>61</v>
      </c>
      <c r="M174" s="36">
        <v>61</v>
      </c>
      <c r="N174" s="36">
        <v>61</v>
      </c>
      <c r="O174" s="36">
        <v>61</v>
      </c>
      <c r="P174" s="36">
        <v>61</v>
      </c>
      <c r="Q174" s="36">
        <v>61</v>
      </c>
      <c r="R174" s="36">
        <v>61</v>
      </c>
      <c r="S174" s="36">
        <v>61</v>
      </c>
      <c r="T174" s="36">
        <v>61</v>
      </c>
      <c r="U174" s="36">
        <v>61</v>
      </c>
      <c r="V174" s="36">
        <v>61</v>
      </c>
      <c r="W174" s="36">
        <v>61</v>
      </c>
      <c r="X174" s="36">
        <v>61</v>
      </c>
      <c r="Y174" s="36">
        <v>61</v>
      </c>
      <c r="Z174" s="36">
        <v>61</v>
      </c>
      <c r="AA174" s="36">
        <v>61</v>
      </c>
      <c r="AB174" s="36">
        <v>61</v>
      </c>
      <c r="AC174" s="36">
        <v>61</v>
      </c>
      <c r="AD174" s="36">
        <v>61</v>
      </c>
      <c r="AE174" s="36">
        <v>61</v>
      </c>
      <c r="AF174" s="36">
        <v>61</v>
      </c>
      <c r="AG174" s="36">
        <v>61</v>
      </c>
      <c r="AH174" s="36">
        <v>61</v>
      </c>
      <c r="AI174" s="36">
        <v>61</v>
      </c>
      <c r="AJ174" s="36" t="s">
        <v>120</v>
      </c>
      <c r="AK174" s="38"/>
    </row>
    <row r="175" spans="1:37" x14ac:dyDescent="0.25">
      <c r="A175" s="33" t="str">
        <f t="shared" si="25"/>
        <v>default</v>
      </c>
      <c r="B175" s="34" t="s">
        <v>18</v>
      </c>
      <c r="C175" s="36" t="str">
        <f>C187</f>
        <v>FOM</v>
      </c>
      <c r="D175" s="49">
        <v>61</v>
      </c>
      <c r="E175" s="49">
        <v>61</v>
      </c>
      <c r="F175" s="49">
        <v>61</v>
      </c>
      <c r="G175" s="49">
        <v>61</v>
      </c>
      <c r="H175" s="49">
        <v>61</v>
      </c>
      <c r="I175" s="49">
        <v>61</v>
      </c>
      <c r="J175" s="50">
        <v>61</v>
      </c>
      <c r="K175" s="36">
        <v>61</v>
      </c>
      <c r="L175" s="36">
        <v>61</v>
      </c>
      <c r="M175" s="36">
        <v>61</v>
      </c>
      <c r="N175" s="36">
        <v>61</v>
      </c>
      <c r="O175" s="36">
        <v>61</v>
      </c>
      <c r="P175" s="36">
        <v>61</v>
      </c>
      <c r="Q175" s="36">
        <v>61</v>
      </c>
      <c r="R175" s="36">
        <v>61</v>
      </c>
      <c r="S175" s="36">
        <v>61</v>
      </c>
      <c r="T175" s="36">
        <v>61</v>
      </c>
      <c r="U175" s="36">
        <v>61</v>
      </c>
      <c r="V175" s="36">
        <v>61</v>
      </c>
      <c r="W175" s="36">
        <v>61</v>
      </c>
      <c r="X175" s="36">
        <v>61</v>
      </c>
      <c r="Y175" s="36">
        <v>61</v>
      </c>
      <c r="Z175" s="36">
        <v>61</v>
      </c>
      <c r="AA175" s="36">
        <v>61</v>
      </c>
      <c r="AB175" s="36">
        <v>61</v>
      </c>
      <c r="AC175" s="36">
        <v>61</v>
      </c>
      <c r="AD175" s="36">
        <v>61</v>
      </c>
      <c r="AE175" s="36">
        <v>61</v>
      </c>
      <c r="AF175" s="36">
        <v>61</v>
      </c>
      <c r="AG175" s="36">
        <v>61</v>
      </c>
      <c r="AH175" s="36">
        <v>61</v>
      </c>
      <c r="AI175" s="36">
        <v>61</v>
      </c>
      <c r="AJ175" s="36" t="s">
        <v>120</v>
      </c>
      <c r="AK175" s="38"/>
    </row>
    <row r="176" spans="1:37" x14ac:dyDescent="0.25">
      <c r="A176" s="33" t="str">
        <f t="shared" si="25"/>
        <v>default</v>
      </c>
      <c r="B176" s="34" t="s">
        <v>19</v>
      </c>
      <c r="C176" s="36" t="str">
        <f>C188</f>
        <v>FOM</v>
      </c>
      <c r="D176" s="49">
        <v>61</v>
      </c>
      <c r="E176" s="49">
        <v>61</v>
      </c>
      <c r="F176" s="49">
        <v>61</v>
      </c>
      <c r="G176" s="49">
        <v>61</v>
      </c>
      <c r="H176" s="49">
        <v>61</v>
      </c>
      <c r="I176" s="49">
        <v>61</v>
      </c>
      <c r="J176" s="50">
        <v>61</v>
      </c>
      <c r="K176" s="36">
        <v>61</v>
      </c>
      <c r="L176" s="36">
        <v>61</v>
      </c>
      <c r="M176" s="36">
        <v>61</v>
      </c>
      <c r="N176" s="36">
        <v>61</v>
      </c>
      <c r="O176" s="36">
        <v>61</v>
      </c>
      <c r="P176" s="36">
        <v>61</v>
      </c>
      <c r="Q176" s="36">
        <v>61</v>
      </c>
      <c r="R176" s="36">
        <v>61</v>
      </c>
      <c r="S176" s="36">
        <v>61</v>
      </c>
      <c r="T176" s="36">
        <v>61</v>
      </c>
      <c r="U176" s="36">
        <v>61</v>
      </c>
      <c r="V176" s="36">
        <v>61</v>
      </c>
      <c r="W176" s="36">
        <v>61</v>
      </c>
      <c r="X176" s="36">
        <v>61</v>
      </c>
      <c r="Y176" s="36">
        <v>61</v>
      </c>
      <c r="Z176" s="36">
        <v>61</v>
      </c>
      <c r="AA176" s="36">
        <v>61</v>
      </c>
      <c r="AB176" s="36">
        <v>61</v>
      </c>
      <c r="AC176" s="36">
        <v>61</v>
      </c>
      <c r="AD176" s="36">
        <v>61</v>
      </c>
      <c r="AE176" s="36">
        <v>61</v>
      </c>
      <c r="AF176" s="36">
        <v>61</v>
      </c>
      <c r="AG176" s="36">
        <v>61</v>
      </c>
      <c r="AH176" s="36">
        <v>61</v>
      </c>
      <c r="AI176" s="36">
        <v>61</v>
      </c>
      <c r="AJ176" s="36" t="s">
        <v>120</v>
      </c>
      <c r="AK176" s="38"/>
    </row>
    <row r="177" spans="1:37" x14ac:dyDescent="0.25">
      <c r="A177" s="33" t="str">
        <f>A173</f>
        <v>default</v>
      </c>
      <c r="B177" s="34" t="s">
        <v>27</v>
      </c>
      <c r="C177" s="36" t="s">
        <v>32</v>
      </c>
      <c r="D177" s="49">
        <v>3</v>
      </c>
      <c r="E177" s="49">
        <v>3</v>
      </c>
      <c r="F177" s="49">
        <v>3</v>
      </c>
      <c r="G177" s="49">
        <v>3</v>
      </c>
      <c r="H177" s="49">
        <v>3</v>
      </c>
      <c r="I177" s="49">
        <v>3</v>
      </c>
      <c r="J177" s="54">
        <v>3</v>
      </c>
      <c r="K177" s="54">
        <v>3</v>
      </c>
      <c r="L177" s="54">
        <v>3</v>
      </c>
      <c r="M177" s="54">
        <v>3</v>
      </c>
      <c r="N177" s="54">
        <v>3</v>
      </c>
      <c r="O177" s="54">
        <v>3</v>
      </c>
      <c r="P177" s="54">
        <v>3</v>
      </c>
      <c r="Q177" s="54">
        <v>3</v>
      </c>
      <c r="R177" s="54">
        <v>3</v>
      </c>
      <c r="S177" s="54">
        <v>3</v>
      </c>
      <c r="T177" s="54">
        <v>3</v>
      </c>
      <c r="U177" s="54">
        <v>3</v>
      </c>
      <c r="V177" s="54">
        <v>3</v>
      </c>
      <c r="W177" s="54">
        <v>3</v>
      </c>
      <c r="X177" s="54">
        <v>3</v>
      </c>
      <c r="Y177" s="54">
        <v>3</v>
      </c>
      <c r="Z177" s="54">
        <v>3</v>
      </c>
      <c r="AA177" s="54">
        <v>3</v>
      </c>
      <c r="AB177" s="54">
        <v>3</v>
      </c>
      <c r="AC177" s="54">
        <v>3</v>
      </c>
      <c r="AD177" s="54">
        <v>3</v>
      </c>
      <c r="AE177" s="54">
        <v>3</v>
      </c>
      <c r="AF177" s="54">
        <v>3</v>
      </c>
      <c r="AG177" s="54">
        <v>3</v>
      </c>
      <c r="AH177" s="54">
        <v>3</v>
      </c>
      <c r="AI177" s="54">
        <v>3</v>
      </c>
      <c r="AJ177" s="36" t="s">
        <v>119</v>
      </c>
      <c r="AK177" s="38"/>
    </row>
    <row r="178" spans="1:37" x14ac:dyDescent="0.25">
      <c r="A178" s="33" t="str">
        <f>A177</f>
        <v>default</v>
      </c>
      <c r="B178" s="34" t="s">
        <v>28</v>
      </c>
      <c r="C178" s="36" t="s">
        <v>32</v>
      </c>
      <c r="D178" s="55">
        <v>3</v>
      </c>
      <c r="E178" s="55">
        <v>3</v>
      </c>
      <c r="F178" s="55">
        <v>3</v>
      </c>
      <c r="G178" s="55">
        <v>3</v>
      </c>
      <c r="H178" s="55">
        <v>3</v>
      </c>
      <c r="I178" s="55">
        <v>3</v>
      </c>
      <c r="J178" s="54">
        <v>3</v>
      </c>
      <c r="K178" s="54">
        <v>3</v>
      </c>
      <c r="L178" s="54">
        <v>3</v>
      </c>
      <c r="M178" s="54">
        <v>3</v>
      </c>
      <c r="N178" s="54">
        <v>3</v>
      </c>
      <c r="O178" s="54">
        <v>3</v>
      </c>
      <c r="P178" s="54">
        <v>3</v>
      </c>
      <c r="Q178" s="54">
        <v>3</v>
      </c>
      <c r="R178" s="54">
        <v>3</v>
      </c>
      <c r="S178" s="54">
        <v>3</v>
      </c>
      <c r="T178" s="54">
        <v>3</v>
      </c>
      <c r="U178" s="54">
        <v>3</v>
      </c>
      <c r="V178" s="54">
        <v>3</v>
      </c>
      <c r="W178" s="54">
        <v>3</v>
      </c>
      <c r="X178" s="54">
        <v>3</v>
      </c>
      <c r="Y178" s="54">
        <v>3</v>
      </c>
      <c r="Z178" s="54">
        <v>3</v>
      </c>
      <c r="AA178" s="54">
        <v>3</v>
      </c>
      <c r="AB178" s="54">
        <v>3</v>
      </c>
      <c r="AC178" s="54">
        <v>3</v>
      </c>
      <c r="AD178" s="54">
        <v>3</v>
      </c>
      <c r="AE178" s="54">
        <v>3</v>
      </c>
      <c r="AF178" s="54">
        <v>3</v>
      </c>
      <c r="AG178" s="54">
        <v>3</v>
      </c>
      <c r="AH178" s="54">
        <v>3</v>
      </c>
      <c r="AI178" s="54">
        <v>3</v>
      </c>
      <c r="AJ178" s="36" t="s">
        <v>119</v>
      </c>
      <c r="AK178" s="38"/>
    </row>
    <row r="179" spans="1:37" x14ac:dyDescent="0.25">
      <c r="A179" s="33" t="str">
        <f>A178</f>
        <v>default</v>
      </c>
      <c r="B179" s="34" t="s">
        <v>29</v>
      </c>
      <c r="C179" s="36" t="s">
        <v>32</v>
      </c>
      <c r="D179" s="55">
        <v>3</v>
      </c>
      <c r="E179" s="55">
        <v>3</v>
      </c>
      <c r="F179" s="55">
        <v>3</v>
      </c>
      <c r="G179" s="55">
        <v>3</v>
      </c>
      <c r="H179" s="55">
        <v>3</v>
      </c>
      <c r="I179" s="55">
        <v>3</v>
      </c>
      <c r="J179" s="54">
        <v>3</v>
      </c>
      <c r="K179" s="54">
        <v>3</v>
      </c>
      <c r="L179" s="54">
        <v>3</v>
      </c>
      <c r="M179" s="54">
        <v>3</v>
      </c>
      <c r="N179" s="54">
        <v>3</v>
      </c>
      <c r="O179" s="54">
        <v>3</v>
      </c>
      <c r="P179" s="54">
        <v>3</v>
      </c>
      <c r="Q179" s="54">
        <v>3</v>
      </c>
      <c r="R179" s="54">
        <v>3</v>
      </c>
      <c r="S179" s="54">
        <v>3</v>
      </c>
      <c r="T179" s="54">
        <v>3</v>
      </c>
      <c r="U179" s="54">
        <v>3</v>
      </c>
      <c r="V179" s="54">
        <v>3</v>
      </c>
      <c r="W179" s="54">
        <v>3</v>
      </c>
      <c r="X179" s="54">
        <v>3</v>
      </c>
      <c r="Y179" s="54">
        <v>3</v>
      </c>
      <c r="Z179" s="54">
        <v>3</v>
      </c>
      <c r="AA179" s="54">
        <v>3</v>
      </c>
      <c r="AB179" s="54">
        <v>3</v>
      </c>
      <c r="AC179" s="54">
        <v>3</v>
      </c>
      <c r="AD179" s="54">
        <v>3</v>
      </c>
      <c r="AE179" s="54">
        <v>3</v>
      </c>
      <c r="AF179" s="54">
        <v>3</v>
      </c>
      <c r="AG179" s="54">
        <v>3</v>
      </c>
      <c r="AH179" s="54">
        <v>3</v>
      </c>
      <c r="AI179" s="54">
        <v>3</v>
      </c>
      <c r="AJ179" s="36" t="s">
        <v>119</v>
      </c>
      <c r="AK179" s="38"/>
    </row>
    <row r="180" spans="1:37" x14ac:dyDescent="0.25">
      <c r="A180" s="33" t="str">
        <f>A189</f>
        <v>default</v>
      </c>
      <c r="B180" s="34" t="s">
        <v>12</v>
      </c>
      <c r="C180" s="36" t="s">
        <v>32</v>
      </c>
      <c r="D180" s="55">
        <v>2</v>
      </c>
      <c r="E180" s="55">
        <v>2</v>
      </c>
      <c r="F180" s="55">
        <v>2</v>
      </c>
      <c r="G180" s="55">
        <v>2</v>
      </c>
      <c r="H180" s="55">
        <v>2</v>
      </c>
      <c r="I180" s="55">
        <v>2</v>
      </c>
      <c r="J180" s="54">
        <v>2</v>
      </c>
      <c r="K180" s="54">
        <v>2</v>
      </c>
      <c r="L180" s="54">
        <v>2</v>
      </c>
      <c r="M180" s="54">
        <v>2</v>
      </c>
      <c r="N180" s="54">
        <v>2</v>
      </c>
      <c r="O180" s="54">
        <v>2</v>
      </c>
      <c r="P180" s="54">
        <v>2</v>
      </c>
      <c r="Q180" s="54">
        <v>2</v>
      </c>
      <c r="R180" s="54">
        <v>2</v>
      </c>
      <c r="S180" s="54">
        <v>2</v>
      </c>
      <c r="T180" s="54">
        <v>2</v>
      </c>
      <c r="U180" s="54">
        <v>2</v>
      </c>
      <c r="V180" s="54">
        <v>2</v>
      </c>
      <c r="W180" s="54">
        <v>2</v>
      </c>
      <c r="X180" s="54">
        <v>2</v>
      </c>
      <c r="Y180" s="54">
        <v>2</v>
      </c>
      <c r="Z180" s="54">
        <v>2</v>
      </c>
      <c r="AA180" s="54">
        <v>2</v>
      </c>
      <c r="AB180" s="54">
        <v>2</v>
      </c>
      <c r="AC180" s="54">
        <v>2</v>
      </c>
      <c r="AD180" s="54">
        <v>2</v>
      </c>
      <c r="AE180" s="54">
        <v>2</v>
      </c>
      <c r="AF180" s="54">
        <v>2</v>
      </c>
      <c r="AG180" s="54">
        <v>2</v>
      </c>
      <c r="AH180" s="54">
        <v>2</v>
      </c>
      <c r="AI180" s="54">
        <v>2</v>
      </c>
      <c r="AJ180" s="36" t="s">
        <v>119</v>
      </c>
      <c r="AK180" s="38"/>
    </row>
    <row r="181" spans="1:37" x14ac:dyDescent="0.25">
      <c r="A181" s="33" t="str">
        <f>A180</f>
        <v>default</v>
      </c>
      <c r="B181" s="34" t="s">
        <v>13</v>
      </c>
      <c r="C181" s="36" t="s">
        <v>32</v>
      </c>
      <c r="D181" s="55">
        <v>2</v>
      </c>
      <c r="E181" s="55">
        <v>2</v>
      </c>
      <c r="F181" s="55">
        <v>2</v>
      </c>
      <c r="G181" s="55">
        <v>2</v>
      </c>
      <c r="H181" s="55">
        <v>2</v>
      </c>
      <c r="I181" s="55">
        <v>2</v>
      </c>
      <c r="J181" s="54">
        <v>2</v>
      </c>
      <c r="K181" s="54">
        <v>2</v>
      </c>
      <c r="L181" s="54">
        <v>2</v>
      </c>
      <c r="M181" s="54">
        <v>2</v>
      </c>
      <c r="N181" s="54">
        <v>2</v>
      </c>
      <c r="O181" s="54">
        <v>2</v>
      </c>
      <c r="P181" s="54">
        <v>2</v>
      </c>
      <c r="Q181" s="54">
        <v>2</v>
      </c>
      <c r="R181" s="54">
        <v>2</v>
      </c>
      <c r="S181" s="54">
        <v>2</v>
      </c>
      <c r="T181" s="54">
        <v>2</v>
      </c>
      <c r="U181" s="54">
        <v>2</v>
      </c>
      <c r="V181" s="54">
        <v>2</v>
      </c>
      <c r="W181" s="54">
        <v>2</v>
      </c>
      <c r="X181" s="54">
        <v>2</v>
      </c>
      <c r="Y181" s="54">
        <v>2</v>
      </c>
      <c r="Z181" s="54">
        <v>2</v>
      </c>
      <c r="AA181" s="54">
        <v>2</v>
      </c>
      <c r="AB181" s="54">
        <v>2</v>
      </c>
      <c r="AC181" s="54">
        <v>2</v>
      </c>
      <c r="AD181" s="54">
        <v>2</v>
      </c>
      <c r="AE181" s="54">
        <v>2</v>
      </c>
      <c r="AF181" s="54">
        <v>2</v>
      </c>
      <c r="AG181" s="54">
        <v>2</v>
      </c>
      <c r="AH181" s="54">
        <v>2</v>
      </c>
      <c r="AI181" s="54">
        <v>2</v>
      </c>
      <c r="AJ181" s="36" t="s">
        <v>119</v>
      </c>
      <c r="AK181" s="38"/>
    </row>
    <row r="182" spans="1:37" x14ac:dyDescent="0.25">
      <c r="A182" s="33" t="str">
        <f>A181</f>
        <v>default</v>
      </c>
      <c r="B182" s="34" t="s">
        <v>9</v>
      </c>
      <c r="C182" s="36" t="s">
        <v>32</v>
      </c>
      <c r="D182" s="55">
        <v>2</v>
      </c>
      <c r="E182" s="55">
        <v>2</v>
      </c>
      <c r="F182" s="55">
        <v>2</v>
      </c>
      <c r="G182" s="55">
        <v>2</v>
      </c>
      <c r="H182" s="55">
        <v>2</v>
      </c>
      <c r="I182" s="55">
        <v>2</v>
      </c>
      <c r="J182" s="54">
        <v>2</v>
      </c>
      <c r="K182" s="54">
        <v>2</v>
      </c>
      <c r="L182" s="54">
        <v>2</v>
      </c>
      <c r="M182" s="54">
        <v>2</v>
      </c>
      <c r="N182" s="54">
        <v>2</v>
      </c>
      <c r="O182" s="54">
        <v>2</v>
      </c>
      <c r="P182" s="54">
        <v>2</v>
      </c>
      <c r="Q182" s="54">
        <v>2</v>
      </c>
      <c r="R182" s="54">
        <v>2</v>
      </c>
      <c r="S182" s="54">
        <v>2</v>
      </c>
      <c r="T182" s="54">
        <v>2</v>
      </c>
      <c r="U182" s="54">
        <v>2</v>
      </c>
      <c r="V182" s="54">
        <v>2</v>
      </c>
      <c r="W182" s="54">
        <v>2</v>
      </c>
      <c r="X182" s="54">
        <v>2</v>
      </c>
      <c r="Y182" s="54">
        <v>2</v>
      </c>
      <c r="Z182" s="54">
        <v>2</v>
      </c>
      <c r="AA182" s="54">
        <v>2</v>
      </c>
      <c r="AB182" s="54">
        <v>2</v>
      </c>
      <c r="AC182" s="54">
        <v>2</v>
      </c>
      <c r="AD182" s="54">
        <v>2</v>
      </c>
      <c r="AE182" s="54">
        <v>2</v>
      </c>
      <c r="AF182" s="54">
        <v>2</v>
      </c>
      <c r="AG182" s="54">
        <v>2</v>
      </c>
      <c r="AH182" s="54">
        <v>2</v>
      </c>
      <c r="AI182" s="54">
        <v>2</v>
      </c>
      <c r="AJ182" s="36" t="s">
        <v>119</v>
      </c>
      <c r="AK182" s="38"/>
    </row>
    <row r="183" spans="1:37" x14ac:dyDescent="0.25">
      <c r="A183" s="33" t="str">
        <f>A182</f>
        <v>default</v>
      </c>
      <c r="B183" s="34" t="s">
        <v>7</v>
      </c>
      <c r="C183" s="36" t="s">
        <v>32</v>
      </c>
      <c r="D183" s="55">
        <v>2</v>
      </c>
      <c r="E183" s="55">
        <v>2</v>
      </c>
      <c r="F183" s="55">
        <v>2</v>
      </c>
      <c r="G183" s="55">
        <v>2</v>
      </c>
      <c r="H183" s="55">
        <v>2</v>
      </c>
      <c r="I183" s="55">
        <v>2</v>
      </c>
      <c r="J183" s="54">
        <v>2</v>
      </c>
      <c r="K183" s="54">
        <v>2</v>
      </c>
      <c r="L183" s="54">
        <v>2</v>
      </c>
      <c r="M183" s="54">
        <v>2</v>
      </c>
      <c r="N183" s="54">
        <v>2</v>
      </c>
      <c r="O183" s="54">
        <v>2</v>
      </c>
      <c r="P183" s="54">
        <v>2</v>
      </c>
      <c r="Q183" s="54">
        <v>2</v>
      </c>
      <c r="R183" s="54">
        <v>2</v>
      </c>
      <c r="S183" s="54">
        <v>2</v>
      </c>
      <c r="T183" s="54">
        <v>2</v>
      </c>
      <c r="U183" s="54">
        <v>2</v>
      </c>
      <c r="V183" s="54">
        <v>2</v>
      </c>
      <c r="W183" s="54">
        <v>2</v>
      </c>
      <c r="X183" s="54">
        <v>2</v>
      </c>
      <c r="Y183" s="54">
        <v>2</v>
      </c>
      <c r="Z183" s="54">
        <v>2</v>
      </c>
      <c r="AA183" s="54">
        <v>2</v>
      </c>
      <c r="AB183" s="54">
        <v>2</v>
      </c>
      <c r="AC183" s="54">
        <v>2</v>
      </c>
      <c r="AD183" s="54">
        <v>2</v>
      </c>
      <c r="AE183" s="54">
        <v>2</v>
      </c>
      <c r="AF183" s="54">
        <v>2</v>
      </c>
      <c r="AG183" s="54">
        <v>2</v>
      </c>
      <c r="AH183" s="54">
        <v>2</v>
      </c>
      <c r="AI183" s="54">
        <v>2</v>
      </c>
      <c r="AJ183" s="36" t="s">
        <v>119</v>
      </c>
      <c r="AK183" s="38"/>
    </row>
    <row r="184" spans="1:37" x14ac:dyDescent="0.25">
      <c r="A184" s="33" t="str">
        <f>A183</f>
        <v>default</v>
      </c>
      <c r="B184" s="34" t="s">
        <v>10</v>
      </c>
      <c r="C184" s="36" t="s">
        <v>32</v>
      </c>
      <c r="D184" s="55">
        <v>2</v>
      </c>
      <c r="E184" s="55">
        <v>2</v>
      </c>
      <c r="F184" s="55">
        <v>2</v>
      </c>
      <c r="G184" s="55">
        <v>2</v>
      </c>
      <c r="H184" s="55">
        <v>2</v>
      </c>
      <c r="I184" s="55">
        <v>2</v>
      </c>
      <c r="J184" s="54">
        <v>2</v>
      </c>
      <c r="K184" s="54">
        <v>2</v>
      </c>
      <c r="L184" s="54">
        <v>2</v>
      </c>
      <c r="M184" s="54">
        <v>2</v>
      </c>
      <c r="N184" s="54">
        <v>2</v>
      </c>
      <c r="O184" s="54">
        <v>2</v>
      </c>
      <c r="P184" s="54">
        <v>2</v>
      </c>
      <c r="Q184" s="54">
        <v>2</v>
      </c>
      <c r="R184" s="54">
        <v>2</v>
      </c>
      <c r="S184" s="54">
        <v>2</v>
      </c>
      <c r="T184" s="54">
        <v>2</v>
      </c>
      <c r="U184" s="54">
        <v>2</v>
      </c>
      <c r="V184" s="54">
        <v>2</v>
      </c>
      <c r="W184" s="54">
        <v>2</v>
      </c>
      <c r="X184" s="54">
        <v>2</v>
      </c>
      <c r="Y184" s="54">
        <v>2</v>
      </c>
      <c r="Z184" s="54">
        <v>2</v>
      </c>
      <c r="AA184" s="54">
        <v>2</v>
      </c>
      <c r="AB184" s="54">
        <v>2</v>
      </c>
      <c r="AC184" s="54">
        <v>2</v>
      </c>
      <c r="AD184" s="54">
        <v>2</v>
      </c>
      <c r="AE184" s="54">
        <v>2</v>
      </c>
      <c r="AF184" s="54">
        <v>2</v>
      </c>
      <c r="AG184" s="54">
        <v>2</v>
      </c>
      <c r="AH184" s="54">
        <v>2</v>
      </c>
      <c r="AI184" s="54">
        <v>2</v>
      </c>
      <c r="AJ184" s="36" t="s">
        <v>119</v>
      </c>
      <c r="AK184" s="38"/>
    </row>
    <row r="185" spans="1:37" x14ac:dyDescent="0.25">
      <c r="A185" s="33" t="str">
        <f>A173</f>
        <v>default</v>
      </c>
      <c r="B185" s="34" t="s">
        <v>20</v>
      </c>
      <c r="C185" s="36" t="s">
        <v>32</v>
      </c>
      <c r="D185" s="41">
        <v>61</v>
      </c>
      <c r="E185" s="41">
        <v>61</v>
      </c>
      <c r="F185" s="41">
        <v>61</v>
      </c>
      <c r="G185" s="41">
        <v>61</v>
      </c>
      <c r="H185" s="41">
        <v>61</v>
      </c>
      <c r="I185" s="41">
        <v>61</v>
      </c>
      <c r="J185" s="36">
        <v>61</v>
      </c>
      <c r="K185" s="36">
        <v>61</v>
      </c>
      <c r="L185" s="36">
        <v>61</v>
      </c>
      <c r="M185" s="36">
        <v>61</v>
      </c>
      <c r="N185" s="36">
        <v>61</v>
      </c>
      <c r="O185" s="36">
        <v>61</v>
      </c>
      <c r="P185" s="36">
        <v>61</v>
      </c>
      <c r="Q185" s="36">
        <v>61</v>
      </c>
      <c r="R185" s="36">
        <v>61</v>
      </c>
      <c r="S185" s="36">
        <v>61</v>
      </c>
      <c r="T185" s="36">
        <v>61</v>
      </c>
      <c r="U185" s="36">
        <v>61</v>
      </c>
      <c r="V185" s="36">
        <v>61</v>
      </c>
      <c r="W185" s="36">
        <v>61</v>
      </c>
      <c r="X185" s="36">
        <v>61</v>
      </c>
      <c r="Y185" s="36">
        <v>61</v>
      </c>
      <c r="Z185" s="36">
        <v>61</v>
      </c>
      <c r="AA185" s="36">
        <v>61</v>
      </c>
      <c r="AB185" s="36">
        <v>61</v>
      </c>
      <c r="AC185" s="36">
        <v>61</v>
      </c>
      <c r="AD185" s="36">
        <v>61</v>
      </c>
      <c r="AE185" s="36">
        <v>61</v>
      </c>
      <c r="AF185" s="36">
        <v>61</v>
      </c>
      <c r="AG185" s="36">
        <v>61</v>
      </c>
      <c r="AH185" s="36">
        <v>61</v>
      </c>
      <c r="AI185" s="36">
        <v>61</v>
      </c>
      <c r="AJ185" s="36" t="s">
        <v>120</v>
      </c>
      <c r="AK185" s="38"/>
    </row>
    <row r="186" spans="1:37" x14ac:dyDescent="0.25">
      <c r="A186" s="33" t="str">
        <f>A185</f>
        <v>default</v>
      </c>
      <c r="B186" s="34" t="s">
        <v>21</v>
      </c>
      <c r="C186" s="36" t="s">
        <v>32</v>
      </c>
      <c r="D186" s="41">
        <f t="shared" ref="D186:AJ186" si="26">D185</f>
        <v>61</v>
      </c>
      <c r="E186" s="41">
        <f t="shared" si="26"/>
        <v>61</v>
      </c>
      <c r="F186" s="41">
        <f t="shared" si="26"/>
        <v>61</v>
      </c>
      <c r="G186" s="41">
        <f t="shared" si="26"/>
        <v>61</v>
      </c>
      <c r="H186" s="41">
        <f t="shared" si="26"/>
        <v>61</v>
      </c>
      <c r="I186" s="41">
        <f t="shared" si="26"/>
        <v>61</v>
      </c>
      <c r="J186" s="41">
        <f t="shared" si="26"/>
        <v>61</v>
      </c>
      <c r="K186" s="41">
        <f t="shared" si="26"/>
        <v>61</v>
      </c>
      <c r="L186" s="41">
        <f t="shared" si="26"/>
        <v>61</v>
      </c>
      <c r="M186" s="41">
        <f t="shared" si="26"/>
        <v>61</v>
      </c>
      <c r="N186" s="41">
        <f t="shared" si="26"/>
        <v>61</v>
      </c>
      <c r="O186" s="41">
        <f t="shared" si="26"/>
        <v>61</v>
      </c>
      <c r="P186" s="41">
        <f t="shared" si="26"/>
        <v>61</v>
      </c>
      <c r="Q186" s="41">
        <f t="shared" si="26"/>
        <v>61</v>
      </c>
      <c r="R186" s="41">
        <f t="shared" si="26"/>
        <v>61</v>
      </c>
      <c r="S186" s="41">
        <f t="shared" si="26"/>
        <v>61</v>
      </c>
      <c r="T186" s="41">
        <f t="shared" si="26"/>
        <v>61</v>
      </c>
      <c r="U186" s="41">
        <f t="shared" si="26"/>
        <v>61</v>
      </c>
      <c r="V186" s="41">
        <f t="shared" si="26"/>
        <v>61</v>
      </c>
      <c r="W186" s="41">
        <f t="shared" si="26"/>
        <v>61</v>
      </c>
      <c r="X186" s="41">
        <f t="shared" si="26"/>
        <v>61</v>
      </c>
      <c r="Y186" s="41">
        <f t="shared" si="26"/>
        <v>61</v>
      </c>
      <c r="Z186" s="41">
        <f t="shared" si="26"/>
        <v>61</v>
      </c>
      <c r="AA186" s="41">
        <f t="shared" si="26"/>
        <v>61</v>
      </c>
      <c r="AB186" s="41">
        <f t="shared" si="26"/>
        <v>61</v>
      </c>
      <c r="AC186" s="41">
        <f t="shared" si="26"/>
        <v>61</v>
      </c>
      <c r="AD186" s="41">
        <f t="shared" si="26"/>
        <v>61</v>
      </c>
      <c r="AE186" s="41">
        <f t="shared" si="26"/>
        <v>61</v>
      </c>
      <c r="AF186" s="41">
        <f t="shared" si="26"/>
        <v>61</v>
      </c>
      <c r="AG186" s="41">
        <f t="shared" si="26"/>
        <v>61</v>
      </c>
      <c r="AH186" s="41">
        <f t="shared" si="26"/>
        <v>61</v>
      </c>
      <c r="AI186" s="41">
        <f t="shared" si="26"/>
        <v>61</v>
      </c>
      <c r="AJ186" s="41" t="str">
        <f t="shared" si="26"/>
        <v>ZAR/kWel</v>
      </c>
      <c r="AK186" s="38"/>
    </row>
    <row r="187" spans="1:37" x14ac:dyDescent="0.25">
      <c r="A187" s="33" t="str">
        <f>A185</f>
        <v>default</v>
      </c>
      <c r="B187" s="34" t="s">
        <v>23</v>
      </c>
      <c r="C187" s="36" t="s">
        <v>32</v>
      </c>
      <c r="D187" s="41">
        <v>1646</v>
      </c>
      <c r="E187" s="41">
        <v>1646</v>
      </c>
      <c r="F187" s="41">
        <v>1646</v>
      </c>
      <c r="G187" s="41">
        <v>1646</v>
      </c>
      <c r="H187" s="41">
        <v>1646</v>
      </c>
      <c r="I187" s="41">
        <v>1646</v>
      </c>
      <c r="J187" s="36">
        <f t="shared" ref="J187:AI187" si="27">I187</f>
        <v>1646</v>
      </c>
      <c r="K187" s="36">
        <f t="shared" si="27"/>
        <v>1646</v>
      </c>
      <c r="L187" s="36">
        <f t="shared" si="27"/>
        <v>1646</v>
      </c>
      <c r="M187" s="36">
        <f t="shared" si="27"/>
        <v>1646</v>
      </c>
      <c r="N187" s="36">
        <f t="shared" si="27"/>
        <v>1646</v>
      </c>
      <c r="O187" s="36">
        <f t="shared" si="27"/>
        <v>1646</v>
      </c>
      <c r="P187" s="36">
        <f t="shared" si="27"/>
        <v>1646</v>
      </c>
      <c r="Q187" s="36">
        <f t="shared" si="27"/>
        <v>1646</v>
      </c>
      <c r="R187" s="36">
        <f t="shared" si="27"/>
        <v>1646</v>
      </c>
      <c r="S187" s="36">
        <f t="shared" si="27"/>
        <v>1646</v>
      </c>
      <c r="T187" s="36">
        <f t="shared" si="27"/>
        <v>1646</v>
      </c>
      <c r="U187" s="36">
        <f t="shared" si="27"/>
        <v>1646</v>
      </c>
      <c r="V187" s="36">
        <f t="shared" si="27"/>
        <v>1646</v>
      </c>
      <c r="W187" s="36">
        <f t="shared" si="27"/>
        <v>1646</v>
      </c>
      <c r="X187" s="36">
        <f t="shared" si="27"/>
        <v>1646</v>
      </c>
      <c r="Y187" s="36">
        <f t="shared" si="27"/>
        <v>1646</v>
      </c>
      <c r="Z187" s="36">
        <f t="shared" si="27"/>
        <v>1646</v>
      </c>
      <c r="AA187" s="36">
        <f t="shared" si="27"/>
        <v>1646</v>
      </c>
      <c r="AB187" s="36">
        <f t="shared" si="27"/>
        <v>1646</v>
      </c>
      <c r="AC187" s="36">
        <f t="shared" si="27"/>
        <v>1646</v>
      </c>
      <c r="AD187" s="36">
        <f t="shared" si="27"/>
        <v>1646</v>
      </c>
      <c r="AE187" s="36">
        <f t="shared" si="27"/>
        <v>1646</v>
      </c>
      <c r="AF187" s="36">
        <f t="shared" si="27"/>
        <v>1646</v>
      </c>
      <c r="AG187" s="36">
        <f t="shared" si="27"/>
        <v>1646</v>
      </c>
      <c r="AH187" s="36">
        <f t="shared" si="27"/>
        <v>1646</v>
      </c>
      <c r="AI187" s="36">
        <f t="shared" si="27"/>
        <v>1646</v>
      </c>
      <c r="AJ187" s="36" t="s">
        <v>120</v>
      </c>
      <c r="AK187" s="38" t="s">
        <v>104</v>
      </c>
    </row>
    <row r="188" spans="1:37" x14ac:dyDescent="0.25">
      <c r="A188" s="33" t="str">
        <f>A187</f>
        <v>default</v>
      </c>
      <c r="B188" s="34" t="s">
        <v>25</v>
      </c>
      <c r="C188" s="35" t="s">
        <v>32</v>
      </c>
      <c r="D188" s="36">
        <v>327</v>
      </c>
      <c r="E188" s="36">
        <v>327</v>
      </c>
      <c r="F188" s="36">
        <v>327</v>
      </c>
      <c r="G188" s="36">
        <v>327</v>
      </c>
      <c r="H188" s="36">
        <v>327</v>
      </c>
      <c r="I188" s="36">
        <v>327</v>
      </c>
      <c r="J188" s="36">
        <v>327</v>
      </c>
      <c r="K188" s="36">
        <v>327</v>
      </c>
      <c r="L188" s="36">
        <v>327</v>
      </c>
      <c r="M188" s="36">
        <v>327</v>
      </c>
      <c r="N188" s="36">
        <v>327</v>
      </c>
      <c r="O188" s="36">
        <v>327</v>
      </c>
      <c r="P188" s="36">
        <v>327</v>
      </c>
      <c r="Q188" s="36">
        <v>327</v>
      </c>
      <c r="R188" s="36">
        <v>327</v>
      </c>
      <c r="S188" s="36">
        <v>327</v>
      </c>
      <c r="T188" s="36">
        <v>327</v>
      </c>
      <c r="U188" s="36">
        <v>327</v>
      </c>
      <c r="V188" s="36">
        <v>327</v>
      </c>
      <c r="W188" s="36">
        <v>327</v>
      </c>
      <c r="X188" s="36">
        <v>327</v>
      </c>
      <c r="Y188" s="36">
        <v>327</v>
      </c>
      <c r="Z188" s="36">
        <v>327</v>
      </c>
      <c r="AA188" s="36">
        <v>327</v>
      </c>
      <c r="AB188" s="36">
        <v>327</v>
      </c>
      <c r="AC188" s="36">
        <v>327</v>
      </c>
      <c r="AD188" s="36">
        <v>327</v>
      </c>
      <c r="AE188" s="36">
        <v>327</v>
      </c>
      <c r="AF188" s="36">
        <v>327</v>
      </c>
      <c r="AG188" s="36">
        <v>327</v>
      </c>
      <c r="AH188" s="36">
        <v>327</v>
      </c>
      <c r="AI188" s="36">
        <v>327</v>
      </c>
      <c r="AJ188" s="36" t="s">
        <v>120</v>
      </c>
      <c r="AK188" s="38"/>
    </row>
    <row r="189" spans="1:37" x14ac:dyDescent="0.25">
      <c r="A189" s="33" t="str">
        <f>A188</f>
        <v>default</v>
      </c>
      <c r="B189" s="34" t="s">
        <v>11</v>
      </c>
      <c r="C189" s="36" t="s">
        <v>32</v>
      </c>
      <c r="D189" s="49">
        <v>1538.32081911263</v>
      </c>
      <c r="E189" s="49">
        <v>1538.32081911263</v>
      </c>
      <c r="F189" s="49">
        <v>1538.32081911263</v>
      </c>
      <c r="G189" s="49">
        <v>1538.32081911263</v>
      </c>
      <c r="H189" s="49">
        <v>1538.32081911263</v>
      </c>
      <c r="I189" s="49">
        <v>1538.32081911263</v>
      </c>
      <c r="J189" s="50">
        <v>1538.32081911263</v>
      </c>
      <c r="K189" s="50">
        <v>1538.32081911263</v>
      </c>
      <c r="L189" s="50">
        <v>1538.32081911263</v>
      </c>
      <c r="M189" s="50">
        <v>1538.32081911263</v>
      </c>
      <c r="N189" s="50">
        <v>1538.32081911263</v>
      </c>
      <c r="O189" s="50">
        <v>1538.32081911263</v>
      </c>
      <c r="P189" s="50">
        <v>1538.32081911263</v>
      </c>
      <c r="Q189" s="50">
        <v>1538.32081911263</v>
      </c>
      <c r="R189" s="50">
        <v>1538.32081911263</v>
      </c>
      <c r="S189" s="50">
        <v>1538.32081911263</v>
      </c>
      <c r="T189" s="50">
        <v>1538.32081911263</v>
      </c>
      <c r="U189" s="50">
        <v>1538.32081911263</v>
      </c>
      <c r="V189" s="50">
        <v>1538.32081911263</v>
      </c>
      <c r="W189" s="50">
        <v>1538.32081911263</v>
      </c>
      <c r="X189" s="50">
        <v>1538.32081911263</v>
      </c>
      <c r="Y189" s="50">
        <v>1538.32081911263</v>
      </c>
      <c r="Z189" s="50">
        <v>1538.32081911263</v>
      </c>
      <c r="AA189" s="50">
        <v>1538.32081911263</v>
      </c>
      <c r="AB189" s="50">
        <v>1538.32081911263</v>
      </c>
      <c r="AC189" s="50">
        <v>1538.32081911263</v>
      </c>
      <c r="AD189" s="50">
        <v>1538.32081911263</v>
      </c>
      <c r="AE189" s="50">
        <v>1538.32081911263</v>
      </c>
      <c r="AF189" s="50">
        <v>1538.32081911263</v>
      </c>
      <c r="AG189" s="50">
        <v>1538.32081911263</v>
      </c>
      <c r="AH189" s="50">
        <v>1538.32081911263</v>
      </c>
      <c r="AI189" s="50">
        <v>1538.32081911263</v>
      </c>
      <c r="AJ189" s="36" t="s">
        <v>120</v>
      </c>
      <c r="AK189" s="56"/>
    </row>
    <row r="190" spans="1:37" x14ac:dyDescent="0.25">
      <c r="A190" s="33" t="str">
        <f>A188</f>
        <v>default</v>
      </c>
      <c r="B190" s="34" t="s">
        <v>55</v>
      </c>
      <c r="C190" s="36" t="s">
        <v>34</v>
      </c>
      <c r="D190" s="49">
        <v>54232.083437200497</v>
      </c>
      <c r="E190" s="49">
        <v>54232.083437200497</v>
      </c>
      <c r="F190" s="49">
        <v>54232.083437200497</v>
      </c>
      <c r="G190" s="49">
        <v>54232.083437200497</v>
      </c>
      <c r="H190" s="49">
        <v>54232.083437200497</v>
      </c>
      <c r="I190" s="49">
        <v>54232.083437200497</v>
      </c>
      <c r="J190" s="50">
        <v>53744.507762759902</v>
      </c>
      <c r="K190" s="50">
        <v>53500.719925539699</v>
      </c>
      <c r="L190" s="50">
        <v>52769.356413878799</v>
      </c>
      <c r="M190" s="50">
        <v>52281.780739438203</v>
      </c>
      <c r="N190" s="50">
        <v>51550.417227777303</v>
      </c>
      <c r="O190" s="50">
        <v>51124.7544709453</v>
      </c>
      <c r="P190" s="50">
        <v>51124.7544709453</v>
      </c>
      <c r="Q190" s="50">
        <v>51124.7544709453</v>
      </c>
      <c r="R190" s="50">
        <v>51124.7544709453</v>
      </c>
      <c r="S190" s="50">
        <v>51124.7544709453</v>
      </c>
      <c r="T190" s="50">
        <v>51124.7544709453</v>
      </c>
      <c r="U190" s="50">
        <v>51124.7544709453</v>
      </c>
      <c r="V190" s="50">
        <v>51124.7544709453</v>
      </c>
      <c r="W190" s="50">
        <v>51124.7544709453</v>
      </c>
      <c r="X190" s="50">
        <v>51124.7544709453</v>
      </c>
      <c r="Y190" s="50">
        <v>51124.7544709453</v>
      </c>
      <c r="Z190" s="50">
        <v>51124.7544709453</v>
      </c>
      <c r="AA190" s="50">
        <v>51124.7544709453</v>
      </c>
      <c r="AB190" s="50">
        <v>51124.7544709453</v>
      </c>
      <c r="AC190" s="50">
        <v>51124.7544709453</v>
      </c>
      <c r="AD190" s="50">
        <v>51124.7544709453</v>
      </c>
      <c r="AE190" s="50">
        <v>51124.7544709453</v>
      </c>
      <c r="AF190" s="50">
        <v>51124.7544709453</v>
      </c>
      <c r="AG190" s="50">
        <v>51124.7544709453</v>
      </c>
      <c r="AH190" s="50">
        <v>51124.7544709453</v>
      </c>
      <c r="AI190" s="50">
        <v>51124.7544709453</v>
      </c>
      <c r="AJ190" s="36" t="s">
        <v>120</v>
      </c>
      <c r="AK190" s="38" t="s">
        <v>121</v>
      </c>
    </row>
    <row r="191" spans="1:37" x14ac:dyDescent="0.25">
      <c r="A191" s="33" t="str">
        <f t="shared" ref="A191:A199" si="28">A190</f>
        <v>default</v>
      </c>
      <c r="B191" s="34" t="s">
        <v>56</v>
      </c>
      <c r="C191" s="36" t="s">
        <v>34</v>
      </c>
      <c r="D191" s="49">
        <v>116897.941004293</v>
      </c>
      <c r="E191" s="49">
        <v>116897.941004293</v>
      </c>
      <c r="F191" s="49">
        <v>116897.941004293</v>
      </c>
      <c r="G191" s="49">
        <v>116897.941004293</v>
      </c>
      <c r="H191" s="49">
        <v>116897.941004293</v>
      </c>
      <c r="I191" s="49">
        <v>116897.941004293</v>
      </c>
      <c r="J191" s="50">
        <v>115575.705875446</v>
      </c>
      <c r="K191" s="50">
        <v>114473.843268073</v>
      </c>
      <c r="L191" s="50">
        <v>113151.60813922501</v>
      </c>
      <c r="M191" s="50">
        <v>111719.18674963999</v>
      </c>
      <c r="N191" s="50">
        <v>110286.765360056</v>
      </c>
      <c r="O191" s="50">
        <v>108832.228181798</v>
      </c>
      <c r="P191" s="50">
        <v>108832.228181798</v>
      </c>
      <c r="Q191" s="50">
        <v>108832.228181798</v>
      </c>
      <c r="R191" s="50">
        <v>108832.228181798</v>
      </c>
      <c r="S191" s="50">
        <v>108832.228181798</v>
      </c>
      <c r="T191" s="50">
        <v>108832.228181798</v>
      </c>
      <c r="U191" s="50">
        <v>108832.228181798</v>
      </c>
      <c r="V191" s="50">
        <v>108832.228181798</v>
      </c>
      <c r="W191" s="50">
        <v>108832.228181798</v>
      </c>
      <c r="X191" s="50">
        <v>108832.228181798</v>
      </c>
      <c r="Y191" s="50">
        <v>108832.228181798</v>
      </c>
      <c r="Z191" s="50">
        <v>108832.228181798</v>
      </c>
      <c r="AA191" s="50">
        <v>108832.228181798</v>
      </c>
      <c r="AB191" s="50">
        <v>108832.228181798</v>
      </c>
      <c r="AC191" s="50">
        <v>108832.228181798</v>
      </c>
      <c r="AD191" s="50">
        <v>108832.228181798</v>
      </c>
      <c r="AE191" s="50">
        <v>108832.228181798</v>
      </c>
      <c r="AF191" s="50">
        <v>108832.228181798</v>
      </c>
      <c r="AG191" s="50">
        <v>108832.228181798</v>
      </c>
      <c r="AH191" s="50">
        <v>108832.228181798</v>
      </c>
      <c r="AI191" s="50">
        <v>108832.228181798</v>
      </c>
      <c r="AJ191" s="36" t="s">
        <v>120</v>
      </c>
      <c r="AK191" s="38" t="s">
        <v>121</v>
      </c>
    </row>
    <row r="192" spans="1:37" x14ac:dyDescent="0.25">
      <c r="A192" s="33" t="str">
        <f t="shared" si="28"/>
        <v>default</v>
      </c>
      <c r="B192" s="34" t="s">
        <v>57</v>
      </c>
      <c r="C192" s="36" t="s">
        <v>34</v>
      </c>
      <c r="D192" s="49">
        <v>129724.91714999999</v>
      </c>
      <c r="E192" s="49">
        <v>129724.91714999999</v>
      </c>
      <c r="F192" s="49">
        <v>129724.91714999999</v>
      </c>
      <c r="G192" s="49">
        <v>129724.91714999999</v>
      </c>
      <c r="H192" s="49">
        <v>129724.91714999999</v>
      </c>
      <c r="I192" s="49">
        <v>129724.91714999999</v>
      </c>
      <c r="J192" s="50">
        <v>129724.91714999999</v>
      </c>
      <c r="K192" s="50">
        <v>129724.91714999999</v>
      </c>
      <c r="L192" s="50">
        <v>129724.91714999999</v>
      </c>
      <c r="M192" s="50">
        <v>129724.91714999999</v>
      </c>
      <c r="N192" s="50">
        <v>129724.91714999999</v>
      </c>
      <c r="O192" s="50">
        <v>129724.91714999999</v>
      </c>
      <c r="P192" s="50">
        <v>129724.91714999999</v>
      </c>
      <c r="Q192" s="50">
        <v>129724.91714999999</v>
      </c>
      <c r="R192" s="50">
        <v>129724.91714999999</v>
      </c>
      <c r="S192" s="50">
        <v>129724.91714999999</v>
      </c>
      <c r="T192" s="50">
        <v>129724.91714999999</v>
      </c>
      <c r="U192" s="50">
        <v>129724.91714999999</v>
      </c>
      <c r="V192" s="50">
        <v>129724.91714999999</v>
      </c>
      <c r="W192" s="50">
        <v>129724.91714999999</v>
      </c>
      <c r="X192" s="50">
        <v>129724.91714999999</v>
      </c>
      <c r="Y192" s="50">
        <v>129724.91714999999</v>
      </c>
      <c r="Z192" s="50">
        <v>129724.91714999999</v>
      </c>
      <c r="AA192" s="50">
        <v>129724.91714999999</v>
      </c>
      <c r="AB192" s="50">
        <v>129724.91714999999</v>
      </c>
      <c r="AC192" s="50">
        <v>129724.91714999999</v>
      </c>
      <c r="AD192" s="50">
        <v>129724.91714999999</v>
      </c>
      <c r="AE192" s="50">
        <v>129724.91714999999</v>
      </c>
      <c r="AF192" s="50">
        <v>129724.91714999999</v>
      </c>
      <c r="AG192" s="50">
        <v>129724.91714999999</v>
      </c>
      <c r="AH192" s="50">
        <v>129724.91714999999</v>
      </c>
      <c r="AI192" s="50">
        <v>129724.91714999999</v>
      </c>
      <c r="AJ192" s="36" t="s">
        <v>120</v>
      </c>
      <c r="AK192" s="38" t="s">
        <v>121</v>
      </c>
    </row>
    <row r="193" spans="1:37" x14ac:dyDescent="0.25">
      <c r="A193" s="33" t="str">
        <f t="shared" si="28"/>
        <v>default</v>
      </c>
      <c r="B193" s="34" t="s">
        <v>58</v>
      </c>
      <c r="C193" s="36" t="s">
        <v>34</v>
      </c>
      <c r="D193" s="49">
        <v>240037.82109000001</v>
      </c>
      <c r="E193" s="49">
        <v>240037.82109000001</v>
      </c>
      <c r="F193" s="49">
        <v>240037.82109000001</v>
      </c>
      <c r="G193" s="49">
        <v>240037.82109000001</v>
      </c>
      <c r="H193" s="49">
        <v>240037.82109000001</v>
      </c>
      <c r="I193" s="49">
        <v>240037.82109000001</v>
      </c>
      <c r="J193" s="50">
        <v>240037.82109000001</v>
      </c>
      <c r="K193" s="50">
        <v>240037.82109000001</v>
      </c>
      <c r="L193" s="50">
        <v>240037.82109000001</v>
      </c>
      <c r="M193" s="50">
        <v>240037.82109000001</v>
      </c>
      <c r="N193" s="50">
        <v>240037.82109000001</v>
      </c>
      <c r="O193" s="50">
        <v>240037.82109000001</v>
      </c>
      <c r="P193" s="50">
        <v>240037.82109000001</v>
      </c>
      <c r="Q193" s="50">
        <v>240037.82109000001</v>
      </c>
      <c r="R193" s="50">
        <v>240037.82109000001</v>
      </c>
      <c r="S193" s="50">
        <v>240037.82109000001</v>
      </c>
      <c r="T193" s="50">
        <v>240037.82109000001</v>
      </c>
      <c r="U193" s="50">
        <v>240037.82109000001</v>
      </c>
      <c r="V193" s="50">
        <v>240037.82109000001</v>
      </c>
      <c r="W193" s="50">
        <v>240037.82109000001</v>
      </c>
      <c r="X193" s="50">
        <v>240037.82109000001</v>
      </c>
      <c r="Y193" s="50">
        <v>240037.82109000001</v>
      </c>
      <c r="Z193" s="50">
        <v>240037.82109000001</v>
      </c>
      <c r="AA193" s="50">
        <v>240037.82109000001</v>
      </c>
      <c r="AB193" s="50">
        <v>240037.82109000001</v>
      </c>
      <c r="AC193" s="50">
        <v>240037.82109000001</v>
      </c>
      <c r="AD193" s="50">
        <v>240037.82109000001</v>
      </c>
      <c r="AE193" s="50">
        <v>240037.82109000001</v>
      </c>
      <c r="AF193" s="50">
        <v>240037.82109000001</v>
      </c>
      <c r="AG193" s="50">
        <v>240037.82109000001</v>
      </c>
      <c r="AH193" s="50">
        <v>240037.82109000001</v>
      </c>
      <c r="AI193" s="50">
        <v>240037.82109000001</v>
      </c>
      <c r="AJ193" s="36" t="s">
        <v>120</v>
      </c>
      <c r="AK193" s="38" t="s">
        <v>121</v>
      </c>
    </row>
    <row r="194" spans="1:37" x14ac:dyDescent="0.25">
      <c r="A194" s="33" t="str">
        <f t="shared" si="28"/>
        <v>default</v>
      </c>
      <c r="B194" s="34" t="s">
        <v>14</v>
      </c>
      <c r="C194" s="36" t="s">
        <v>34</v>
      </c>
      <c r="D194" s="49">
        <v>15264.373033</v>
      </c>
      <c r="E194" s="49">
        <v>15264.373033</v>
      </c>
      <c r="F194" s="49">
        <v>15264.373033</v>
      </c>
      <c r="G194" s="49">
        <v>15264.373033</v>
      </c>
      <c r="H194" s="49">
        <v>15264.373033</v>
      </c>
      <c r="I194" s="49">
        <v>15264.373033</v>
      </c>
      <c r="J194" s="50">
        <v>15264.373033</v>
      </c>
      <c r="K194" s="50">
        <v>15264.373033</v>
      </c>
      <c r="L194" s="50">
        <v>15264.373033</v>
      </c>
      <c r="M194" s="50">
        <v>15264.373033</v>
      </c>
      <c r="N194" s="50">
        <v>15264.373033</v>
      </c>
      <c r="O194" s="50">
        <v>15264.373033</v>
      </c>
      <c r="P194" s="50">
        <v>15264.373033</v>
      </c>
      <c r="Q194" s="50">
        <v>15264.373033</v>
      </c>
      <c r="R194" s="50">
        <v>15264.373033</v>
      </c>
      <c r="S194" s="50">
        <v>15264.373033</v>
      </c>
      <c r="T194" s="50">
        <v>15264.373033</v>
      </c>
      <c r="U194" s="50">
        <v>15264.373033</v>
      </c>
      <c r="V194" s="50">
        <v>15264.373033</v>
      </c>
      <c r="W194" s="50">
        <v>15264.373033</v>
      </c>
      <c r="X194" s="50">
        <v>15264.373033</v>
      </c>
      <c r="Y194" s="50">
        <v>15264.373033</v>
      </c>
      <c r="Z194" s="50">
        <v>15264.373033</v>
      </c>
      <c r="AA194" s="50">
        <v>15264.373033</v>
      </c>
      <c r="AB194" s="50">
        <v>15264.373033</v>
      </c>
      <c r="AC194" s="50">
        <v>15264.373033</v>
      </c>
      <c r="AD194" s="50">
        <v>15264.373033</v>
      </c>
      <c r="AE194" s="50">
        <v>15264.373033</v>
      </c>
      <c r="AF194" s="50">
        <v>15264.373033</v>
      </c>
      <c r="AG194" s="50">
        <v>15264.373033</v>
      </c>
      <c r="AH194" s="50">
        <v>15264.373033</v>
      </c>
      <c r="AI194" s="50">
        <v>15264.373033</v>
      </c>
      <c r="AJ194" s="36" t="s">
        <v>120</v>
      </c>
      <c r="AK194" s="38"/>
    </row>
    <row r="195" spans="1:37" x14ac:dyDescent="0.25">
      <c r="A195" s="33" t="str">
        <f t="shared" si="28"/>
        <v>default</v>
      </c>
      <c r="B195" s="34" t="s">
        <v>22</v>
      </c>
      <c r="C195" s="36" t="s">
        <v>34</v>
      </c>
      <c r="D195" s="49">
        <v>68942.725867377303</v>
      </c>
      <c r="E195" s="49">
        <v>68942.725867377303</v>
      </c>
      <c r="F195" s="49">
        <v>68942.725867377303</v>
      </c>
      <c r="G195" s="49">
        <v>68942.725867377303</v>
      </c>
      <c r="H195" s="49">
        <v>68942.725867377303</v>
      </c>
      <c r="I195" s="49">
        <v>68942.725867377303</v>
      </c>
      <c r="J195" s="50">
        <v>68942.725867377303</v>
      </c>
      <c r="K195" s="50">
        <v>68942.725867377303</v>
      </c>
      <c r="L195" s="50">
        <v>68942.725867377303</v>
      </c>
      <c r="M195" s="50">
        <v>68942.725867377303</v>
      </c>
      <c r="N195" s="50">
        <v>68942.725867377303</v>
      </c>
      <c r="O195" s="50">
        <v>68942.725867377303</v>
      </c>
      <c r="P195" s="50">
        <v>68942.725867377303</v>
      </c>
      <c r="Q195" s="50">
        <v>68942.725867377303</v>
      </c>
      <c r="R195" s="50">
        <v>68942.725867377303</v>
      </c>
      <c r="S195" s="50">
        <v>68942.725867377303</v>
      </c>
      <c r="T195" s="50">
        <v>68942.725867377303</v>
      </c>
      <c r="U195" s="50">
        <v>68942.725867377303</v>
      </c>
      <c r="V195" s="50">
        <v>68942.725867377303</v>
      </c>
      <c r="W195" s="50">
        <v>68942.725867377303</v>
      </c>
      <c r="X195" s="50">
        <v>68942.725867377303</v>
      </c>
      <c r="Y195" s="50">
        <v>68942.725867377303</v>
      </c>
      <c r="Z195" s="50">
        <v>68942.725867377303</v>
      </c>
      <c r="AA195" s="50">
        <v>68942.725867377303</v>
      </c>
      <c r="AB195" s="50">
        <v>68942.725867377303</v>
      </c>
      <c r="AC195" s="50">
        <v>68942.725867377303</v>
      </c>
      <c r="AD195" s="50">
        <v>68942.725867377303</v>
      </c>
      <c r="AE195" s="50">
        <v>68942.725867377303</v>
      </c>
      <c r="AF195" s="50">
        <v>68942.725867377303</v>
      </c>
      <c r="AG195" s="50">
        <v>68942.725867377303</v>
      </c>
      <c r="AH195" s="50">
        <v>68942.725867377303</v>
      </c>
      <c r="AI195" s="50">
        <v>68942.725867377303</v>
      </c>
      <c r="AJ195" s="36" t="s">
        <v>120</v>
      </c>
      <c r="AK195" s="38" t="s">
        <v>98</v>
      </c>
    </row>
    <row r="196" spans="1:37" x14ac:dyDescent="0.25">
      <c r="A196" s="33" t="str">
        <f t="shared" si="28"/>
        <v>default</v>
      </c>
      <c r="B196" s="34" t="s">
        <v>16</v>
      </c>
      <c r="C196" s="36" t="s">
        <v>34</v>
      </c>
      <c r="D196" s="57">
        <v>12182.261</v>
      </c>
      <c r="E196" s="57">
        <v>12182.261</v>
      </c>
      <c r="F196" s="57">
        <v>12182.261</v>
      </c>
      <c r="G196" s="57">
        <v>12182.261</v>
      </c>
      <c r="H196" s="57">
        <v>12182.261</v>
      </c>
      <c r="I196" s="57">
        <v>12182.261</v>
      </c>
      <c r="J196" s="53">
        <v>12182.261</v>
      </c>
      <c r="K196" s="53">
        <v>12182.261</v>
      </c>
      <c r="L196" s="53">
        <v>12182.261</v>
      </c>
      <c r="M196" s="53">
        <v>12182.261</v>
      </c>
      <c r="N196" s="53">
        <v>12182.261</v>
      </c>
      <c r="O196" s="53">
        <v>12182.261</v>
      </c>
      <c r="P196" s="53">
        <v>12182.261</v>
      </c>
      <c r="Q196" s="53">
        <v>12182.261</v>
      </c>
      <c r="R196" s="53">
        <v>12182.261</v>
      </c>
      <c r="S196" s="53">
        <v>12182.261</v>
      </c>
      <c r="T196" s="53">
        <v>12182.261</v>
      </c>
      <c r="U196" s="53">
        <v>12182.261</v>
      </c>
      <c r="V196" s="53">
        <v>12182.261</v>
      </c>
      <c r="W196" s="53">
        <v>12182.261</v>
      </c>
      <c r="X196" s="53">
        <v>12182.261</v>
      </c>
      <c r="Y196" s="53">
        <v>12182.261</v>
      </c>
      <c r="Z196" s="53">
        <v>12182.261</v>
      </c>
      <c r="AA196" s="53">
        <v>12182.261</v>
      </c>
      <c r="AB196" s="53">
        <v>12182.261</v>
      </c>
      <c r="AC196" s="53">
        <v>12182.261</v>
      </c>
      <c r="AD196" s="53">
        <v>12182.261</v>
      </c>
      <c r="AE196" s="53">
        <v>12182.261</v>
      </c>
      <c r="AF196" s="53">
        <v>12182.261</v>
      </c>
      <c r="AG196" s="53">
        <v>12182.261</v>
      </c>
      <c r="AH196" s="53">
        <v>12182.261</v>
      </c>
      <c r="AI196" s="53">
        <v>12182.261</v>
      </c>
      <c r="AJ196" s="36" t="s">
        <v>120</v>
      </c>
      <c r="AK196" s="38"/>
    </row>
    <row r="197" spans="1:37" x14ac:dyDescent="0.25">
      <c r="A197" s="33" t="str">
        <f t="shared" si="28"/>
        <v>default</v>
      </c>
      <c r="B197" s="34" t="s">
        <v>17</v>
      </c>
      <c r="C197" s="36" t="s">
        <v>34</v>
      </c>
      <c r="D197" s="57">
        <f t="shared" ref="D197:S199" si="29">1.005*D196</f>
        <v>12243.172304999998</v>
      </c>
      <c r="E197" s="57">
        <f t="shared" si="29"/>
        <v>12243.172304999998</v>
      </c>
      <c r="F197" s="57">
        <f t="shared" si="29"/>
        <v>12243.172304999998</v>
      </c>
      <c r="G197" s="57">
        <f t="shared" si="29"/>
        <v>12243.172304999998</v>
      </c>
      <c r="H197" s="57">
        <f t="shared" si="29"/>
        <v>12243.172304999998</v>
      </c>
      <c r="I197" s="57">
        <f t="shared" si="29"/>
        <v>12243.172304999998</v>
      </c>
      <c r="J197" s="57">
        <f t="shared" si="29"/>
        <v>12243.172304999998</v>
      </c>
      <c r="K197" s="57">
        <f t="shared" si="29"/>
        <v>12243.172304999998</v>
      </c>
      <c r="L197" s="57">
        <f t="shared" si="29"/>
        <v>12243.172304999998</v>
      </c>
      <c r="M197" s="57">
        <f t="shared" si="29"/>
        <v>12243.172304999998</v>
      </c>
      <c r="N197" s="57">
        <f t="shared" si="29"/>
        <v>12243.172304999998</v>
      </c>
      <c r="O197" s="57">
        <f t="shared" si="29"/>
        <v>12243.172304999998</v>
      </c>
      <c r="P197" s="57">
        <f t="shared" si="29"/>
        <v>12243.172304999998</v>
      </c>
      <c r="Q197" s="57">
        <f t="shared" si="29"/>
        <v>12243.172304999998</v>
      </c>
      <c r="R197" s="57">
        <f t="shared" si="29"/>
        <v>12243.172304999998</v>
      </c>
      <c r="S197" s="57">
        <f t="shared" si="29"/>
        <v>12243.172304999998</v>
      </c>
      <c r="T197" s="57">
        <f t="shared" ref="T197:AI199" si="30">1.005*T196</f>
        <v>12243.172304999998</v>
      </c>
      <c r="U197" s="57">
        <f t="shared" si="30"/>
        <v>12243.172304999998</v>
      </c>
      <c r="V197" s="57">
        <f t="shared" si="30"/>
        <v>12243.172304999998</v>
      </c>
      <c r="W197" s="57">
        <f t="shared" si="30"/>
        <v>12243.172304999998</v>
      </c>
      <c r="X197" s="57">
        <f t="shared" si="30"/>
        <v>12243.172304999998</v>
      </c>
      <c r="Y197" s="57">
        <f t="shared" si="30"/>
        <v>12243.172304999998</v>
      </c>
      <c r="Z197" s="57">
        <f t="shared" si="30"/>
        <v>12243.172304999998</v>
      </c>
      <c r="AA197" s="57">
        <f t="shared" si="30"/>
        <v>12243.172304999998</v>
      </c>
      <c r="AB197" s="57">
        <f t="shared" si="30"/>
        <v>12243.172304999998</v>
      </c>
      <c r="AC197" s="57">
        <f t="shared" si="30"/>
        <v>12243.172304999998</v>
      </c>
      <c r="AD197" s="57">
        <f t="shared" si="30"/>
        <v>12243.172304999998</v>
      </c>
      <c r="AE197" s="57">
        <f t="shared" si="30"/>
        <v>12243.172304999998</v>
      </c>
      <c r="AF197" s="57">
        <f t="shared" si="30"/>
        <v>12243.172304999998</v>
      </c>
      <c r="AG197" s="57">
        <f t="shared" si="30"/>
        <v>12243.172304999998</v>
      </c>
      <c r="AH197" s="57">
        <f t="shared" si="30"/>
        <v>12243.172304999998</v>
      </c>
      <c r="AI197" s="57">
        <f t="shared" si="30"/>
        <v>12243.172304999998</v>
      </c>
      <c r="AJ197" s="36" t="s">
        <v>120</v>
      </c>
      <c r="AK197" s="38"/>
    </row>
    <row r="198" spans="1:37" x14ac:dyDescent="0.25">
      <c r="A198" s="33" t="str">
        <f t="shared" si="28"/>
        <v>default</v>
      </c>
      <c r="B198" s="34" t="s">
        <v>18</v>
      </c>
      <c r="C198" s="36" t="s">
        <v>34</v>
      </c>
      <c r="D198" s="57">
        <f t="shared" si="29"/>
        <v>12304.388166524997</v>
      </c>
      <c r="E198" s="57">
        <f t="shared" si="29"/>
        <v>12304.388166524997</v>
      </c>
      <c r="F198" s="57">
        <f t="shared" si="29"/>
        <v>12304.388166524997</v>
      </c>
      <c r="G198" s="57">
        <f t="shared" si="29"/>
        <v>12304.388166524997</v>
      </c>
      <c r="H198" s="57">
        <f t="shared" si="29"/>
        <v>12304.388166524997</v>
      </c>
      <c r="I198" s="57">
        <f t="shared" si="29"/>
        <v>12304.388166524997</v>
      </c>
      <c r="J198" s="57">
        <f t="shared" si="29"/>
        <v>12304.388166524997</v>
      </c>
      <c r="K198" s="57">
        <f t="shared" si="29"/>
        <v>12304.388166524997</v>
      </c>
      <c r="L198" s="57">
        <f t="shared" si="29"/>
        <v>12304.388166524997</v>
      </c>
      <c r="M198" s="57">
        <f t="shared" si="29"/>
        <v>12304.388166524997</v>
      </c>
      <c r="N198" s="57">
        <f t="shared" si="29"/>
        <v>12304.388166524997</v>
      </c>
      <c r="O198" s="57">
        <f t="shared" si="29"/>
        <v>12304.388166524997</v>
      </c>
      <c r="P198" s="57">
        <f t="shared" si="29"/>
        <v>12304.388166524997</v>
      </c>
      <c r="Q198" s="57">
        <f t="shared" si="29"/>
        <v>12304.388166524997</v>
      </c>
      <c r="R198" s="57">
        <f t="shared" si="29"/>
        <v>12304.388166524997</v>
      </c>
      <c r="S198" s="57">
        <f t="shared" si="29"/>
        <v>12304.388166524997</v>
      </c>
      <c r="T198" s="57">
        <f t="shared" si="30"/>
        <v>12304.388166524997</v>
      </c>
      <c r="U198" s="57">
        <f t="shared" si="30"/>
        <v>12304.388166524997</v>
      </c>
      <c r="V198" s="57">
        <f t="shared" si="30"/>
        <v>12304.388166524997</v>
      </c>
      <c r="W198" s="57">
        <f t="shared" si="30"/>
        <v>12304.388166524997</v>
      </c>
      <c r="X198" s="57">
        <f t="shared" si="30"/>
        <v>12304.388166524997</v>
      </c>
      <c r="Y198" s="57">
        <f t="shared" si="30"/>
        <v>12304.388166524997</v>
      </c>
      <c r="Z198" s="57">
        <f t="shared" si="30"/>
        <v>12304.388166524997</v>
      </c>
      <c r="AA198" s="57">
        <f t="shared" si="30"/>
        <v>12304.388166524997</v>
      </c>
      <c r="AB198" s="57">
        <f t="shared" si="30"/>
        <v>12304.388166524997</v>
      </c>
      <c r="AC198" s="57">
        <f t="shared" si="30"/>
        <v>12304.388166524997</v>
      </c>
      <c r="AD198" s="57">
        <f t="shared" si="30"/>
        <v>12304.388166524997</v>
      </c>
      <c r="AE198" s="57">
        <f t="shared" si="30"/>
        <v>12304.388166524997</v>
      </c>
      <c r="AF198" s="57">
        <f t="shared" si="30"/>
        <v>12304.388166524997</v>
      </c>
      <c r="AG198" s="57">
        <f t="shared" si="30"/>
        <v>12304.388166524997</v>
      </c>
      <c r="AH198" s="57">
        <f t="shared" si="30"/>
        <v>12304.388166524997</v>
      </c>
      <c r="AI198" s="57">
        <f t="shared" si="30"/>
        <v>12304.388166524997</v>
      </c>
      <c r="AJ198" s="36" t="s">
        <v>120</v>
      </c>
      <c r="AK198" s="38"/>
    </row>
    <row r="199" spans="1:37" x14ac:dyDescent="0.25">
      <c r="A199" s="33" t="str">
        <f t="shared" si="28"/>
        <v>default</v>
      </c>
      <c r="B199" s="34" t="s">
        <v>19</v>
      </c>
      <c r="C199" s="36" t="s">
        <v>34</v>
      </c>
      <c r="D199" s="57">
        <f t="shared" si="29"/>
        <v>12365.91010735762</v>
      </c>
      <c r="E199" s="57">
        <f t="shared" si="29"/>
        <v>12365.91010735762</v>
      </c>
      <c r="F199" s="57">
        <f t="shared" si="29"/>
        <v>12365.91010735762</v>
      </c>
      <c r="G199" s="57">
        <f t="shared" si="29"/>
        <v>12365.91010735762</v>
      </c>
      <c r="H199" s="57">
        <f t="shared" si="29"/>
        <v>12365.91010735762</v>
      </c>
      <c r="I199" s="57">
        <f t="shared" si="29"/>
        <v>12365.91010735762</v>
      </c>
      <c r="J199" s="57">
        <f t="shared" si="29"/>
        <v>12365.91010735762</v>
      </c>
      <c r="K199" s="57">
        <f t="shared" si="29"/>
        <v>12365.91010735762</v>
      </c>
      <c r="L199" s="57">
        <f t="shared" si="29"/>
        <v>12365.91010735762</v>
      </c>
      <c r="M199" s="57">
        <f t="shared" si="29"/>
        <v>12365.91010735762</v>
      </c>
      <c r="N199" s="57">
        <f t="shared" si="29"/>
        <v>12365.91010735762</v>
      </c>
      <c r="O199" s="57">
        <f t="shared" si="29"/>
        <v>12365.91010735762</v>
      </c>
      <c r="P199" s="57">
        <f t="shared" si="29"/>
        <v>12365.91010735762</v>
      </c>
      <c r="Q199" s="57">
        <f t="shared" si="29"/>
        <v>12365.91010735762</v>
      </c>
      <c r="R199" s="57">
        <f t="shared" si="29"/>
        <v>12365.91010735762</v>
      </c>
      <c r="S199" s="57">
        <f t="shared" si="29"/>
        <v>12365.91010735762</v>
      </c>
      <c r="T199" s="57">
        <f t="shared" si="30"/>
        <v>12365.91010735762</v>
      </c>
      <c r="U199" s="57">
        <f t="shared" si="30"/>
        <v>12365.91010735762</v>
      </c>
      <c r="V199" s="57">
        <f t="shared" si="30"/>
        <v>12365.91010735762</v>
      </c>
      <c r="W199" s="57">
        <f t="shared" si="30"/>
        <v>12365.91010735762</v>
      </c>
      <c r="X199" s="57">
        <f t="shared" si="30"/>
        <v>12365.91010735762</v>
      </c>
      <c r="Y199" s="57">
        <f t="shared" si="30"/>
        <v>12365.91010735762</v>
      </c>
      <c r="Z199" s="57">
        <f t="shared" si="30"/>
        <v>12365.91010735762</v>
      </c>
      <c r="AA199" s="57">
        <f t="shared" si="30"/>
        <v>12365.91010735762</v>
      </c>
      <c r="AB199" s="57">
        <f t="shared" si="30"/>
        <v>12365.91010735762</v>
      </c>
      <c r="AC199" s="57">
        <f t="shared" si="30"/>
        <v>12365.91010735762</v>
      </c>
      <c r="AD199" s="57">
        <f t="shared" si="30"/>
        <v>12365.91010735762</v>
      </c>
      <c r="AE199" s="57">
        <f t="shared" si="30"/>
        <v>12365.91010735762</v>
      </c>
      <c r="AF199" s="57">
        <f t="shared" si="30"/>
        <v>12365.91010735762</v>
      </c>
      <c r="AG199" s="57">
        <f t="shared" si="30"/>
        <v>12365.91010735762</v>
      </c>
      <c r="AH199" s="57">
        <f t="shared" si="30"/>
        <v>12365.91010735762</v>
      </c>
      <c r="AI199" s="57">
        <f t="shared" si="30"/>
        <v>12365.91010735762</v>
      </c>
      <c r="AJ199" s="36" t="s">
        <v>120</v>
      </c>
      <c r="AK199" s="38"/>
    </row>
    <row r="200" spans="1:37" x14ac:dyDescent="0.25">
      <c r="A200" s="33" t="str">
        <f>A196</f>
        <v>default</v>
      </c>
      <c r="B200" s="34" t="s">
        <v>20</v>
      </c>
      <c r="C200" s="36" t="s">
        <v>34</v>
      </c>
      <c r="D200" s="57">
        <f t="shared" ref="D200:AI200" si="31">1.01*12182.261</f>
        <v>12304.08361</v>
      </c>
      <c r="E200" s="57">
        <f t="shared" si="31"/>
        <v>12304.08361</v>
      </c>
      <c r="F200" s="57">
        <f t="shared" si="31"/>
        <v>12304.08361</v>
      </c>
      <c r="G200" s="57">
        <f t="shared" si="31"/>
        <v>12304.08361</v>
      </c>
      <c r="H200" s="57">
        <f t="shared" si="31"/>
        <v>12304.08361</v>
      </c>
      <c r="I200" s="57">
        <f t="shared" si="31"/>
        <v>12304.08361</v>
      </c>
      <c r="J200" s="57">
        <f t="shared" si="31"/>
        <v>12304.08361</v>
      </c>
      <c r="K200" s="57">
        <f t="shared" si="31"/>
        <v>12304.08361</v>
      </c>
      <c r="L200" s="57">
        <f t="shared" si="31"/>
        <v>12304.08361</v>
      </c>
      <c r="M200" s="57">
        <f t="shared" si="31"/>
        <v>12304.08361</v>
      </c>
      <c r="N200" s="57">
        <f t="shared" si="31"/>
        <v>12304.08361</v>
      </c>
      <c r="O200" s="57">
        <f t="shared" si="31"/>
        <v>12304.08361</v>
      </c>
      <c r="P200" s="57">
        <f t="shared" si="31"/>
        <v>12304.08361</v>
      </c>
      <c r="Q200" s="57">
        <f t="shared" si="31"/>
        <v>12304.08361</v>
      </c>
      <c r="R200" s="57">
        <f t="shared" si="31"/>
        <v>12304.08361</v>
      </c>
      <c r="S200" s="57">
        <f t="shared" si="31"/>
        <v>12304.08361</v>
      </c>
      <c r="T200" s="57">
        <f t="shared" si="31"/>
        <v>12304.08361</v>
      </c>
      <c r="U200" s="57">
        <f t="shared" si="31"/>
        <v>12304.08361</v>
      </c>
      <c r="V200" s="57">
        <f t="shared" si="31"/>
        <v>12304.08361</v>
      </c>
      <c r="W200" s="57">
        <f t="shared" si="31"/>
        <v>12304.08361</v>
      </c>
      <c r="X200" s="57">
        <f t="shared" si="31"/>
        <v>12304.08361</v>
      </c>
      <c r="Y200" s="57">
        <f t="shared" si="31"/>
        <v>12304.08361</v>
      </c>
      <c r="Z200" s="57">
        <f t="shared" si="31"/>
        <v>12304.08361</v>
      </c>
      <c r="AA200" s="57">
        <f t="shared" si="31"/>
        <v>12304.08361</v>
      </c>
      <c r="AB200" s="57">
        <f t="shared" si="31"/>
        <v>12304.08361</v>
      </c>
      <c r="AC200" s="57">
        <f t="shared" si="31"/>
        <v>12304.08361</v>
      </c>
      <c r="AD200" s="57">
        <f t="shared" si="31"/>
        <v>12304.08361</v>
      </c>
      <c r="AE200" s="57">
        <f t="shared" si="31"/>
        <v>12304.08361</v>
      </c>
      <c r="AF200" s="57">
        <f t="shared" si="31"/>
        <v>12304.08361</v>
      </c>
      <c r="AG200" s="57">
        <f t="shared" si="31"/>
        <v>12304.08361</v>
      </c>
      <c r="AH200" s="57">
        <f t="shared" si="31"/>
        <v>12304.08361</v>
      </c>
      <c r="AI200" s="57">
        <f t="shared" si="31"/>
        <v>12304.08361</v>
      </c>
      <c r="AJ200" s="36" t="s">
        <v>120</v>
      </c>
      <c r="AK200" s="38"/>
    </row>
    <row r="201" spans="1:37" x14ac:dyDescent="0.25">
      <c r="A201" s="33" t="str">
        <f>A200</f>
        <v>default</v>
      </c>
      <c r="B201" s="34" t="s">
        <v>21</v>
      </c>
      <c r="C201" s="36" t="s">
        <v>34</v>
      </c>
      <c r="D201" s="57">
        <v>12182.261</v>
      </c>
      <c r="E201" s="57">
        <v>12182.261</v>
      </c>
      <c r="F201" s="57">
        <v>12182.261</v>
      </c>
      <c r="G201" s="57">
        <v>12182.261</v>
      </c>
      <c r="H201" s="57">
        <v>12182.261</v>
      </c>
      <c r="I201" s="57">
        <v>12182.261</v>
      </c>
      <c r="J201" s="53">
        <v>12182.261</v>
      </c>
      <c r="K201" s="53">
        <v>12182.261</v>
      </c>
      <c r="L201" s="53">
        <v>12182.261</v>
      </c>
      <c r="M201" s="53">
        <v>12182.261</v>
      </c>
      <c r="N201" s="53">
        <v>12182.261</v>
      </c>
      <c r="O201" s="53">
        <v>12182.261</v>
      </c>
      <c r="P201" s="53">
        <v>12182.261</v>
      </c>
      <c r="Q201" s="53">
        <v>12182.261</v>
      </c>
      <c r="R201" s="53">
        <v>12182.261</v>
      </c>
      <c r="S201" s="53">
        <v>12182.261</v>
      </c>
      <c r="T201" s="53">
        <v>12182.261</v>
      </c>
      <c r="U201" s="53">
        <v>12182.261</v>
      </c>
      <c r="V201" s="53">
        <v>12182.261</v>
      </c>
      <c r="W201" s="53">
        <v>12182.261</v>
      </c>
      <c r="X201" s="53">
        <v>12182.261</v>
      </c>
      <c r="Y201" s="53">
        <v>12182.261</v>
      </c>
      <c r="Z201" s="53">
        <v>12182.261</v>
      </c>
      <c r="AA201" s="53">
        <v>12182.261</v>
      </c>
      <c r="AB201" s="53">
        <v>12182.261</v>
      </c>
      <c r="AC201" s="53">
        <v>12182.261</v>
      </c>
      <c r="AD201" s="53">
        <v>12182.261</v>
      </c>
      <c r="AE201" s="53">
        <v>12182.261</v>
      </c>
      <c r="AF201" s="53">
        <v>12182.261</v>
      </c>
      <c r="AG201" s="53">
        <v>12182.261</v>
      </c>
      <c r="AH201" s="53">
        <v>12182.261</v>
      </c>
      <c r="AI201" s="53">
        <v>12182.261</v>
      </c>
      <c r="AJ201" s="36" t="s">
        <v>120</v>
      </c>
      <c r="AK201" s="38"/>
    </row>
    <row r="202" spans="1:37" x14ac:dyDescent="0.25">
      <c r="A202" s="33" t="str">
        <f>A200</f>
        <v>default</v>
      </c>
      <c r="B202" s="34" t="s">
        <v>23</v>
      </c>
      <c r="C202" s="36" t="s">
        <v>34</v>
      </c>
      <c r="D202" s="57">
        <v>115818.22609306</v>
      </c>
      <c r="E202" s="57">
        <v>115818.22609306</v>
      </c>
      <c r="F202" s="57">
        <v>115818.22609306</v>
      </c>
      <c r="G202" s="57">
        <v>115818.22609306</v>
      </c>
      <c r="H202" s="57">
        <v>115818.22609306</v>
      </c>
      <c r="I202" s="57">
        <v>115818.22609306</v>
      </c>
      <c r="J202" s="57">
        <v>115592.459570462</v>
      </c>
      <c r="K202" s="57">
        <v>115366.69304786299</v>
      </c>
      <c r="L202" s="57">
        <v>115140.926525264</v>
      </c>
      <c r="M202" s="57">
        <v>114915.160002666</v>
      </c>
      <c r="N202" s="57">
        <v>114689.393480067</v>
      </c>
      <c r="O202" s="57">
        <v>114463.62695746899</v>
      </c>
      <c r="P202" s="57">
        <v>114463.62695746899</v>
      </c>
      <c r="Q202" s="57">
        <v>114463.62695746899</v>
      </c>
      <c r="R202" s="57">
        <v>114463.62695746899</v>
      </c>
      <c r="S202" s="57">
        <v>114463.62695746899</v>
      </c>
      <c r="T202" s="57">
        <v>114463.62695746899</v>
      </c>
      <c r="U202" s="57">
        <v>114463.62695746899</v>
      </c>
      <c r="V202" s="57">
        <v>114463.62695746899</v>
      </c>
      <c r="W202" s="57">
        <v>114463.62695746899</v>
      </c>
      <c r="X202" s="57">
        <v>114463.62695746899</v>
      </c>
      <c r="Y202" s="57">
        <v>114463.62695746899</v>
      </c>
      <c r="Z202" s="57">
        <v>114463.62695746899</v>
      </c>
      <c r="AA202" s="57">
        <v>114463.62695746899</v>
      </c>
      <c r="AB202" s="57">
        <v>114463.62695746899</v>
      </c>
      <c r="AC202" s="57">
        <v>114463.62695746899</v>
      </c>
      <c r="AD202" s="57">
        <v>114463.62695746899</v>
      </c>
      <c r="AE202" s="57">
        <v>114463.62695746899</v>
      </c>
      <c r="AF202" s="57">
        <v>114463.62695746899</v>
      </c>
      <c r="AG202" s="57">
        <v>114463.62695746899</v>
      </c>
      <c r="AH202" s="57">
        <v>114463.62695746899</v>
      </c>
      <c r="AI202" s="57">
        <v>114463.62695746899</v>
      </c>
      <c r="AJ202" s="36" t="s">
        <v>120</v>
      </c>
      <c r="AK202" s="38" t="s">
        <v>122</v>
      </c>
    </row>
    <row r="203" spans="1:37" x14ac:dyDescent="0.25">
      <c r="A203" s="33" t="str">
        <f>A202</f>
        <v>default</v>
      </c>
      <c r="B203" s="34" t="s">
        <v>25</v>
      </c>
      <c r="C203" s="35" t="s">
        <v>34</v>
      </c>
      <c r="D203" s="53">
        <v>31799.9840456743</v>
      </c>
      <c r="E203" s="53">
        <v>31799.9840456743</v>
      </c>
      <c r="F203" s="53">
        <v>31799.9840456743</v>
      </c>
      <c r="G203" s="53">
        <v>31799.9840456743</v>
      </c>
      <c r="H203" s="53">
        <v>31799.9840456743</v>
      </c>
      <c r="I203" s="53">
        <v>31799.9840456743</v>
      </c>
      <c r="J203" s="53">
        <v>31799.9840456743</v>
      </c>
      <c r="K203" s="53">
        <v>31799.9840456743</v>
      </c>
      <c r="L203" s="53">
        <v>31799.9840456743</v>
      </c>
      <c r="M203" s="53">
        <v>31799.9840456743</v>
      </c>
      <c r="N203" s="53">
        <v>31799.9840456743</v>
      </c>
      <c r="O203" s="53">
        <v>31799.9840456743</v>
      </c>
      <c r="P203" s="53">
        <v>31799.9840456743</v>
      </c>
      <c r="Q203" s="53">
        <v>31799.9840456743</v>
      </c>
      <c r="R203" s="53">
        <v>31799.9840456743</v>
      </c>
      <c r="S203" s="53">
        <v>31799.9840456743</v>
      </c>
      <c r="T203" s="53">
        <v>31799.9840456743</v>
      </c>
      <c r="U203" s="53">
        <v>31799.9840456743</v>
      </c>
      <c r="V203" s="53">
        <v>31799.9840456743</v>
      </c>
      <c r="W203" s="53">
        <v>31799.9840456743</v>
      </c>
      <c r="X203" s="53">
        <v>31799.9840456743</v>
      </c>
      <c r="Y203" s="53">
        <v>31799.9840456743</v>
      </c>
      <c r="Z203" s="53">
        <v>31799.9840456743</v>
      </c>
      <c r="AA203" s="53">
        <v>31799.9840456743</v>
      </c>
      <c r="AB203" s="53">
        <v>31799.9840456743</v>
      </c>
      <c r="AC203" s="53">
        <v>31799.9840456743</v>
      </c>
      <c r="AD203" s="53">
        <v>31799.9840456743</v>
      </c>
      <c r="AE203" s="53">
        <v>31799.9840456743</v>
      </c>
      <c r="AF203" s="53">
        <v>31799.9840456743</v>
      </c>
      <c r="AG203" s="53">
        <v>31799.9840456743</v>
      </c>
      <c r="AH203" s="53">
        <v>31799.9840456743</v>
      </c>
      <c r="AI203" s="53">
        <v>31799.9840456743</v>
      </c>
      <c r="AJ203" s="36" t="s">
        <v>120</v>
      </c>
      <c r="AK203" s="38" t="s">
        <v>112</v>
      </c>
    </row>
    <row r="204" spans="1:37" x14ac:dyDescent="0.25">
      <c r="A204" s="33" t="str">
        <f>A203</f>
        <v>default</v>
      </c>
      <c r="B204" s="34" t="s">
        <v>27</v>
      </c>
      <c r="C204" s="36" t="s">
        <v>35</v>
      </c>
      <c r="D204" s="57">
        <v>0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36" t="s">
        <v>123</v>
      </c>
      <c r="AK204" s="38"/>
    </row>
    <row r="205" spans="1:37" x14ac:dyDescent="0.25">
      <c r="A205" s="33" t="str">
        <f>A204</f>
        <v>default</v>
      </c>
      <c r="B205" s="34" t="s">
        <v>28</v>
      </c>
      <c r="C205" s="36" t="s">
        <v>35</v>
      </c>
      <c r="D205" s="57">
        <v>0</v>
      </c>
      <c r="E205" s="57">
        <v>0</v>
      </c>
      <c r="F205" s="57">
        <v>0</v>
      </c>
      <c r="G205" s="57">
        <v>0</v>
      </c>
      <c r="H205" s="57">
        <v>0</v>
      </c>
      <c r="I205" s="57">
        <v>0</v>
      </c>
      <c r="J205" s="57">
        <v>0</v>
      </c>
      <c r="K205" s="57">
        <v>0</v>
      </c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57">
        <v>0</v>
      </c>
      <c r="S205" s="57">
        <v>0</v>
      </c>
      <c r="T205" s="57">
        <v>0</v>
      </c>
      <c r="U205" s="57">
        <v>0</v>
      </c>
      <c r="V205" s="57">
        <v>0</v>
      </c>
      <c r="W205" s="57">
        <v>0</v>
      </c>
      <c r="X205" s="57">
        <v>0</v>
      </c>
      <c r="Y205" s="57">
        <v>0</v>
      </c>
      <c r="Z205" s="57">
        <v>0</v>
      </c>
      <c r="AA205" s="57">
        <v>0</v>
      </c>
      <c r="AB205" s="57">
        <v>0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0</v>
      </c>
      <c r="AI205" s="57">
        <v>0</v>
      </c>
      <c r="AJ205" s="36" t="s">
        <v>123</v>
      </c>
      <c r="AK205" s="38"/>
    </row>
    <row r="206" spans="1:37" x14ac:dyDescent="0.25">
      <c r="A206" s="33" t="str">
        <f>A205</f>
        <v>default</v>
      </c>
      <c r="B206" s="34" t="s">
        <v>29</v>
      </c>
      <c r="C206" s="36" t="s">
        <v>35</v>
      </c>
      <c r="D206" s="57">
        <v>0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57">
        <v>0</v>
      </c>
      <c r="S206" s="57">
        <v>0</v>
      </c>
      <c r="T206" s="57">
        <v>0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57">
        <v>0</v>
      </c>
      <c r="AJ206" s="36" t="s">
        <v>123</v>
      </c>
      <c r="AK206" s="38"/>
    </row>
    <row r="207" spans="1:37" x14ac:dyDescent="0.25">
      <c r="A207" s="33" t="str">
        <f>A203</f>
        <v>default</v>
      </c>
      <c r="B207" s="34" t="s">
        <v>55</v>
      </c>
      <c r="C207" s="36" t="s">
        <v>35</v>
      </c>
      <c r="D207" s="41">
        <v>88.7</v>
      </c>
      <c r="E207" s="41">
        <v>88.7</v>
      </c>
      <c r="F207" s="41">
        <v>88.7</v>
      </c>
      <c r="G207" s="41">
        <v>88.7</v>
      </c>
      <c r="H207" s="41">
        <v>88.7</v>
      </c>
      <c r="I207" s="41">
        <v>88.7</v>
      </c>
      <c r="J207" s="36">
        <v>88.7</v>
      </c>
      <c r="K207" s="36">
        <v>88.7</v>
      </c>
      <c r="L207" s="36">
        <v>88.7</v>
      </c>
      <c r="M207" s="36">
        <v>88.7</v>
      </c>
      <c r="N207" s="36">
        <v>88.7</v>
      </c>
      <c r="O207" s="36">
        <v>88.7</v>
      </c>
      <c r="P207" s="36">
        <v>88.7</v>
      </c>
      <c r="Q207" s="36">
        <v>88.7</v>
      </c>
      <c r="R207" s="36">
        <v>88.7</v>
      </c>
      <c r="S207" s="36">
        <v>88.7</v>
      </c>
      <c r="T207" s="36">
        <v>88.7</v>
      </c>
      <c r="U207" s="36">
        <v>88.7</v>
      </c>
      <c r="V207" s="36">
        <v>88.7</v>
      </c>
      <c r="W207" s="36">
        <v>88.7</v>
      </c>
      <c r="X207" s="36">
        <v>88.7</v>
      </c>
      <c r="Y207" s="36">
        <v>88.7</v>
      </c>
      <c r="Z207" s="36">
        <v>88.7</v>
      </c>
      <c r="AA207" s="36">
        <v>88.7</v>
      </c>
      <c r="AB207" s="36">
        <v>88.7</v>
      </c>
      <c r="AC207" s="36">
        <v>88.7</v>
      </c>
      <c r="AD207" s="36">
        <v>88.7</v>
      </c>
      <c r="AE207" s="36">
        <v>88.7</v>
      </c>
      <c r="AF207" s="36">
        <v>88.7</v>
      </c>
      <c r="AG207" s="36">
        <v>88.7</v>
      </c>
      <c r="AH207" s="36">
        <v>88.7</v>
      </c>
      <c r="AI207" s="36">
        <v>88.7</v>
      </c>
      <c r="AJ207" s="36" t="s">
        <v>123</v>
      </c>
      <c r="AK207" s="38"/>
    </row>
    <row r="208" spans="1:37" x14ac:dyDescent="0.25">
      <c r="A208" s="33" t="str">
        <f t="shared" ref="A208:A215" si="32">A207</f>
        <v>default</v>
      </c>
      <c r="B208" s="34" t="s">
        <v>56</v>
      </c>
      <c r="C208" s="36" t="s">
        <v>35</v>
      </c>
      <c r="D208" s="41">
        <v>91.6</v>
      </c>
      <c r="E208" s="41">
        <v>91.6</v>
      </c>
      <c r="F208" s="41">
        <v>91.6</v>
      </c>
      <c r="G208" s="41">
        <v>91.6</v>
      </c>
      <c r="H208" s="41">
        <v>91.6</v>
      </c>
      <c r="I208" s="41">
        <v>91.6</v>
      </c>
      <c r="J208" s="36">
        <v>91.6</v>
      </c>
      <c r="K208" s="36">
        <v>91.6</v>
      </c>
      <c r="L208" s="36">
        <v>91.6</v>
      </c>
      <c r="M208" s="36">
        <v>91.6</v>
      </c>
      <c r="N208" s="36">
        <v>91.6</v>
      </c>
      <c r="O208" s="36">
        <v>91.6</v>
      </c>
      <c r="P208" s="36">
        <v>91.6</v>
      </c>
      <c r="Q208" s="36">
        <v>91.6</v>
      </c>
      <c r="R208" s="36">
        <v>91.6</v>
      </c>
      <c r="S208" s="36">
        <v>91.6</v>
      </c>
      <c r="T208" s="36">
        <v>91.6</v>
      </c>
      <c r="U208" s="36">
        <v>91.6</v>
      </c>
      <c r="V208" s="36">
        <v>91.6</v>
      </c>
      <c r="W208" s="36">
        <v>91.6</v>
      </c>
      <c r="X208" s="36">
        <v>91.6</v>
      </c>
      <c r="Y208" s="36">
        <v>91.6</v>
      </c>
      <c r="Z208" s="36">
        <v>91.6</v>
      </c>
      <c r="AA208" s="36">
        <v>91.6</v>
      </c>
      <c r="AB208" s="36">
        <v>91.6</v>
      </c>
      <c r="AC208" s="36">
        <v>91.6</v>
      </c>
      <c r="AD208" s="36">
        <v>91.6</v>
      </c>
      <c r="AE208" s="36">
        <v>91.6</v>
      </c>
      <c r="AF208" s="36">
        <v>91.6</v>
      </c>
      <c r="AG208" s="36">
        <v>91.6</v>
      </c>
      <c r="AH208" s="36">
        <v>91.6</v>
      </c>
      <c r="AI208" s="36">
        <v>91.6</v>
      </c>
      <c r="AJ208" s="36" t="s">
        <v>123</v>
      </c>
      <c r="AK208" s="38"/>
    </row>
    <row r="209" spans="1:37" x14ac:dyDescent="0.25">
      <c r="A209" s="33" t="str">
        <f t="shared" si="32"/>
        <v>default</v>
      </c>
      <c r="B209" s="34" t="s">
        <v>57</v>
      </c>
      <c r="C209" s="36" t="s">
        <v>35</v>
      </c>
      <c r="D209" s="41">
        <v>72.5</v>
      </c>
      <c r="E209" s="41">
        <v>72.5</v>
      </c>
      <c r="F209" s="41">
        <v>72.5</v>
      </c>
      <c r="G209" s="41">
        <v>72.5</v>
      </c>
      <c r="H209" s="41">
        <v>72.5</v>
      </c>
      <c r="I209" s="41">
        <v>72.5</v>
      </c>
      <c r="J209" s="36">
        <v>72.5</v>
      </c>
      <c r="K209" s="36">
        <v>72.5</v>
      </c>
      <c r="L209" s="36">
        <v>72.5</v>
      </c>
      <c r="M209" s="36">
        <v>72.5</v>
      </c>
      <c r="N209" s="36">
        <v>72.5</v>
      </c>
      <c r="O209" s="36">
        <v>72.5</v>
      </c>
      <c r="P209" s="36">
        <v>72.5</v>
      </c>
      <c r="Q209" s="36">
        <v>72.5</v>
      </c>
      <c r="R209" s="36">
        <v>72.5</v>
      </c>
      <c r="S209" s="36">
        <v>72.5</v>
      </c>
      <c r="T209" s="36">
        <v>72.5</v>
      </c>
      <c r="U209" s="36">
        <v>72.5</v>
      </c>
      <c r="V209" s="36">
        <v>72.5</v>
      </c>
      <c r="W209" s="36">
        <v>72.5</v>
      </c>
      <c r="X209" s="36">
        <v>72.5</v>
      </c>
      <c r="Y209" s="36">
        <v>72.5</v>
      </c>
      <c r="Z209" s="36">
        <v>72.5</v>
      </c>
      <c r="AA209" s="36">
        <v>72.5</v>
      </c>
      <c r="AB209" s="36">
        <v>72.5</v>
      </c>
      <c r="AC209" s="36">
        <v>72.5</v>
      </c>
      <c r="AD209" s="36">
        <v>72.5</v>
      </c>
      <c r="AE209" s="36">
        <v>72.5</v>
      </c>
      <c r="AF209" s="36">
        <v>72.5</v>
      </c>
      <c r="AG209" s="36">
        <v>72.5</v>
      </c>
      <c r="AH209" s="36">
        <v>72.5</v>
      </c>
      <c r="AI209" s="36">
        <v>72.5</v>
      </c>
      <c r="AJ209" s="36" t="s">
        <v>123</v>
      </c>
      <c r="AK209" s="38"/>
    </row>
    <row r="210" spans="1:37" x14ac:dyDescent="0.25">
      <c r="A210" s="33" t="str">
        <f t="shared" si="32"/>
        <v>default</v>
      </c>
      <c r="B210" s="34" t="s">
        <v>58</v>
      </c>
      <c r="C210" s="36" t="s">
        <v>35</v>
      </c>
      <c r="D210" s="41">
        <v>194.4</v>
      </c>
      <c r="E210" s="41">
        <v>194.4</v>
      </c>
      <c r="F210" s="41">
        <v>194.4</v>
      </c>
      <c r="G210" s="41">
        <v>194.4</v>
      </c>
      <c r="H210" s="41">
        <v>194.4</v>
      </c>
      <c r="I210" s="41">
        <v>194.4</v>
      </c>
      <c r="J210" s="36">
        <v>194.4</v>
      </c>
      <c r="K210" s="36">
        <v>194.4</v>
      </c>
      <c r="L210" s="36">
        <v>194.4</v>
      </c>
      <c r="M210" s="36">
        <v>194.4</v>
      </c>
      <c r="N210" s="36">
        <v>194.4</v>
      </c>
      <c r="O210" s="36">
        <v>194.4</v>
      </c>
      <c r="P210" s="36">
        <v>194.4</v>
      </c>
      <c r="Q210" s="36">
        <v>194.4</v>
      </c>
      <c r="R210" s="36">
        <v>194.4</v>
      </c>
      <c r="S210" s="36">
        <v>194.4</v>
      </c>
      <c r="T210" s="36">
        <v>194.4</v>
      </c>
      <c r="U210" s="36">
        <v>194.4</v>
      </c>
      <c r="V210" s="36">
        <v>194.4</v>
      </c>
      <c r="W210" s="36">
        <v>194.4</v>
      </c>
      <c r="X210" s="36">
        <v>194.4</v>
      </c>
      <c r="Y210" s="36">
        <v>194.4</v>
      </c>
      <c r="Z210" s="36">
        <v>194.4</v>
      </c>
      <c r="AA210" s="36">
        <v>194.4</v>
      </c>
      <c r="AB210" s="36">
        <v>194.4</v>
      </c>
      <c r="AC210" s="36">
        <v>194.4</v>
      </c>
      <c r="AD210" s="36">
        <v>194.4</v>
      </c>
      <c r="AE210" s="36">
        <v>194.4</v>
      </c>
      <c r="AF210" s="36">
        <v>194.4</v>
      </c>
      <c r="AG210" s="36">
        <v>194.4</v>
      </c>
      <c r="AH210" s="36">
        <v>194.4</v>
      </c>
      <c r="AI210" s="36">
        <v>194.4</v>
      </c>
      <c r="AJ210" s="36" t="s">
        <v>123</v>
      </c>
      <c r="AK210" s="38"/>
    </row>
    <row r="211" spans="1:37" x14ac:dyDescent="0.25">
      <c r="A211" s="33" t="str">
        <f t="shared" si="32"/>
        <v>default</v>
      </c>
      <c r="B211" s="34" t="s">
        <v>14</v>
      </c>
      <c r="C211" s="36" t="s">
        <v>35</v>
      </c>
      <c r="D211" s="49">
        <v>16.068000000000001</v>
      </c>
      <c r="E211" s="49">
        <v>16.068000000000001</v>
      </c>
      <c r="F211" s="49">
        <v>16.068000000000001</v>
      </c>
      <c r="G211" s="49">
        <v>16.068000000000001</v>
      </c>
      <c r="H211" s="49">
        <v>16.068000000000001</v>
      </c>
      <c r="I211" s="49">
        <v>16.068000000000001</v>
      </c>
      <c r="J211" s="50">
        <v>16.068000000000001</v>
      </c>
      <c r="K211" s="50">
        <v>16.068000000000001</v>
      </c>
      <c r="L211" s="50">
        <v>16.068000000000001</v>
      </c>
      <c r="M211" s="50">
        <v>16.068000000000001</v>
      </c>
      <c r="N211" s="50">
        <v>16.068000000000001</v>
      </c>
      <c r="O211" s="50">
        <v>16.068000000000001</v>
      </c>
      <c r="P211" s="50">
        <v>16.068000000000001</v>
      </c>
      <c r="Q211" s="50">
        <v>16.068000000000001</v>
      </c>
      <c r="R211" s="50">
        <v>16.068000000000001</v>
      </c>
      <c r="S211" s="50">
        <v>16.068000000000001</v>
      </c>
      <c r="T211" s="50">
        <v>16.068000000000001</v>
      </c>
      <c r="U211" s="50">
        <v>16.068000000000001</v>
      </c>
      <c r="V211" s="50">
        <v>16.068000000000001</v>
      </c>
      <c r="W211" s="50">
        <v>16.068000000000001</v>
      </c>
      <c r="X211" s="50">
        <v>16.068000000000001</v>
      </c>
      <c r="Y211" s="50">
        <v>16.068000000000001</v>
      </c>
      <c r="Z211" s="50">
        <v>16.068000000000001</v>
      </c>
      <c r="AA211" s="50">
        <v>16.068000000000001</v>
      </c>
      <c r="AB211" s="50">
        <v>16.068000000000001</v>
      </c>
      <c r="AC211" s="50">
        <v>16.068000000000001</v>
      </c>
      <c r="AD211" s="50">
        <v>16.068000000000001</v>
      </c>
      <c r="AE211" s="50">
        <v>16.068000000000001</v>
      </c>
      <c r="AF211" s="50">
        <v>16.068000000000001</v>
      </c>
      <c r="AG211" s="50">
        <v>16.068000000000001</v>
      </c>
      <c r="AH211" s="50">
        <v>16.068000000000001</v>
      </c>
      <c r="AI211" s="50">
        <v>16.068000000000001</v>
      </c>
      <c r="AJ211" s="36" t="s">
        <v>123</v>
      </c>
      <c r="AK211" s="38"/>
    </row>
    <row r="212" spans="1:37" x14ac:dyDescent="0.25">
      <c r="A212" s="33" t="str">
        <f t="shared" si="32"/>
        <v>default</v>
      </c>
      <c r="B212" s="34" t="s">
        <v>22</v>
      </c>
      <c r="C212" s="36" t="s">
        <v>35</v>
      </c>
      <c r="D212" s="41">
        <v>40</v>
      </c>
      <c r="E212" s="41">
        <v>40</v>
      </c>
      <c r="F212" s="41">
        <v>40</v>
      </c>
      <c r="G212" s="41">
        <v>40</v>
      </c>
      <c r="H212" s="41">
        <v>40</v>
      </c>
      <c r="I212" s="41">
        <v>40</v>
      </c>
      <c r="J212" s="36">
        <v>40</v>
      </c>
      <c r="K212" s="36">
        <v>40</v>
      </c>
      <c r="L212" s="36">
        <v>40</v>
      </c>
      <c r="M212" s="36">
        <v>40</v>
      </c>
      <c r="N212" s="36">
        <v>40</v>
      </c>
      <c r="O212" s="36">
        <v>40</v>
      </c>
      <c r="P212" s="36">
        <v>40</v>
      </c>
      <c r="Q212" s="36">
        <v>40</v>
      </c>
      <c r="R212" s="36">
        <v>40</v>
      </c>
      <c r="S212" s="36">
        <v>40</v>
      </c>
      <c r="T212" s="36">
        <v>40</v>
      </c>
      <c r="U212" s="36">
        <v>40</v>
      </c>
      <c r="V212" s="36">
        <v>40</v>
      </c>
      <c r="W212" s="36">
        <v>40</v>
      </c>
      <c r="X212" s="36">
        <v>40</v>
      </c>
      <c r="Y212" s="36">
        <v>40</v>
      </c>
      <c r="Z212" s="36">
        <v>40</v>
      </c>
      <c r="AA212" s="36">
        <v>40</v>
      </c>
      <c r="AB212" s="36">
        <v>40</v>
      </c>
      <c r="AC212" s="36">
        <v>40</v>
      </c>
      <c r="AD212" s="36">
        <v>40</v>
      </c>
      <c r="AE212" s="36">
        <v>40</v>
      </c>
      <c r="AF212" s="36">
        <v>40</v>
      </c>
      <c r="AG212" s="36">
        <v>40</v>
      </c>
      <c r="AH212" s="36">
        <v>40</v>
      </c>
      <c r="AI212" s="36">
        <v>40</v>
      </c>
      <c r="AJ212" s="36" t="s">
        <v>123</v>
      </c>
      <c r="AK212" s="38"/>
    </row>
    <row r="213" spans="1:37" x14ac:dyDescent="0.25">
      <c r="A213" s="33" t="str">
        <f t="shared" si="32"/>
        <v>default</v>
      </c>
      <c r="B213" s="34" t="s">
        <v>23</v>
      </c>
      <c r="C213" s="36" t="s">
        <v>35</v>
      </c>
      <c r="D213" s="41">
        <v>45</v>
      </c>
      <c r="E213" s="41">
        <v>45</v>
      </c>
      <c r="F213" s="41">
        <v>45</v>
      </c>
      <c r="G213" s="41">
        <v>45</v>
      </c>
      <c r="H213" s="41">
        <v>45</v>
      </c>
      <c r="I213" s="41">
        <v>45</v>
      </c>
      <c r="J213" s="36">
        <v>45</v>
      </c>
      <c r="K213" s="36">
        <v>45</v>
      </c>
      <c r="L213" s="36">
        <v>45</v>
      </c>
      <c r="M213" s="36">
        <v>45</v>
      </c>
      <c r="N213" s="36">
        <v>45</v>
      </c>
      <c r="O213" s="36">
        <v>45</v>
      </c>
      <c r="P213" s="36">
        <v>45</v>
      </c>
      <c r="Q213" s="36">
        <v>45</v>
      </c>
      <c r="R213" s="36">
        <v>45</v>
      </c>
      <c r="S213" s="36">
        <v>45</v>
      </c>
      <c r="T213" s="36">
        <v>45</v>
      </c>
      <c r="U213" s="36">
        <v>45</v>
      </c>
      <c r="V213" s="36">
        <v>45</v>
      </c>
      <c r="W213" s="36">
        <v>45</v>
      </c>
      <c r="X213" s="36">
        <v>45</v>
      </c>
      <c r="Y213" s="36">
        <v>45</v>
      </c>
      <c r="Z213" s="36">
        <v>45</v>
      </c>
      <c r="AA213" s="36">
        <v>45</v>
      </c>
      <c r="AB213" s="36">
        <v>45</v>
      </c>
      <c r="AC213" s="36">
        <v>45</v>
      </c>
      <c r="AD213" s="36">
        <v>45</v>
      </c>
      <c r="AE213" s="36">
        <v>45</v>
      </c>
      <c r="AF213" s="36">
        <v>45</v>
      </c>
      <c r="AG213" s="36">
        <v>45</v>
      </c>
      <c r="AH213" s="36">
        <v>45</v>
      </c>
      <c r="AI213" s="36">
        <v>45</v>
      </c>
      <c r="AJ213" s="36" t="s">
        <v>123</v>
      </c>
      <c r="AK213" s="38"/>
    </row>
    <row r="214" spans="1:37" x14ac:dyDescent="0.25">
      <c r="A214" s="33" t="str">
        <f t="shared" si="32"/>
        <v>default</v>
      </c>
      <c r="B214" s="34" t="s">
        <v>20</v>
      </c>
      <c r="C214" s="36" t="s">
        <v>35</v>
      </c>
      <c r="D214" s="41">
        <v>78</v>
      </c>
      <c r="E214" s="41">
        <v>78</v>
      </c>
      <c r="F214" s="41">
        <v>78</v>
      </c>
      <c r="G214" s="41">
        <v>78</v>
      </c>
      <c r="H214" s="41">
        <v>78</v>
      </c>
      <c r="I214" s="41">
        <v>78</v>
      </c>
      <c r="J214" s="36">
        <v>78</v>
      </c>
      <c r="K214" s="36">
        <v>78</v>
      </c>
      <c r="L214" s="36">
        <v>78</v>
      </c>
      <c r="M214" s="36">
        <v>78</v>
      </c>
      <c r="N214" s="36">
        <v>78</v>
      </c>
      <c r="O214" s="36">
        <v>78</v>
      </c>
      <c r="P214" s="36">
        <v>78</v>
      </c>
      <c r="Q214" s="36">
        <v>78</v>
      </c>
      <c r="R214" s="36">
        <v>78</v>
      </c>
      <c r="S214" s="36">
        <v>78</v>
      </c>
      <c r="T214" s="36">
        <v>78</v>
      </c>
      <c r="U214" s="36">
        <v>78</v>
      </c>
      <c r="V214" s="36">
        <v>78</v>
      </c>
      <c r="W214" s="36">
        <v>78</v>
      </c>
      <c r="X214" s="36">
        <v>78</v>
      </c>
      <c r="Y214" s="36">
        <v>78</v>
      </c>
      <c r="Z214" s="36">
        <v>78</v>
      </c>
      <c r="AA214" s="36">
        <v>78</v>
      </c>
      <c r="AB214" s="36">
        <v>78</v>
      </c>
      <c r="AC214" s="36">
        <v>78</v>
      </c>
      <c r="AD214" s="36">
        <v>78</v>
      </c>
      <c r="AE214" s="36">
        <v>78</v>
      </c>
      <c r="AF214" s="36">
        <v>78</v>
      </c>
      <c r="AG214" s="36">
        <v>78</v>
      </c>
      <c r="AH214" s="36">
        <v>78</v>
      </c>
      <c r="AI214" s="36">
        <v>78</v>
      </c>
      <c r="AJ214" s="36" t="s">
        <v>123</v>
      </c>
      <c r="AK214" s="38"/>
    </row>
    <row r="215" spans="1:37" x14ac:dyDescent="0.25">
      <c r="A215" s="33" t="str">
        <f t="shared" si="32"/>
        <v>default</v>
      </c>
      <c r="B215" s="34" t="s">
        <v>21</v>
      </c>
      <c r="C215" s="36" t="s">
        <v>35</v>
      </c>
      <c r="D215" s="41">
        <v>78</v>
      </c>
      <c r="E215" s="41">
        <v>78</v>
      </c>
      <c r="F215" s="41">
        <v>78</v>
      </c>
      <c r="G215" s="41">
        <v>78</v>
      </c>
      <c r="H215" s="41">
        <v>78</v>
      </c>
      <c r="I215" s="41">
        <v>78</v>
      </c>
      <c r="J215" s="36">
        <v>78</v>
      </c>
      <c r="K215" s="36">
        <v>78</v>
      </c>
      <c r="L215" s="36">
        <v>78</v>
      </c>
      <c r="M215" s="36">
        <v>78</v>
      </c>
      <c r="N215" s="36">
        <v>78</v>
      </c>
      <c r="O215" s="36">
        <v>78</v>
      </c>
      <c r="P215" s="36">
        <v>78</v>
      </c>
      <c r="Q215" s="36">
        <v>78</v>
      </c>
      <c r="R215" s="36">
        <v>78</v>
      </c>
      <c r="S215" s="36">
        <v>78</v>
      </c>
      <c r="T215" s="36">
        <v>78</v>
      </c>
      <c r="U215" s="36">
        <v>78</v>
      </c>
      <c r="V215" s="36">
        <v>78</v>
      </c>
      <c r="W215" s="36">
        <v>78</v>
      </c>
      <c r="X215" s="36">
        <v>78</v>
      </c>
      <c r="Y215" s="36">
        <v>78</v>
      </c>
      <c r="Z215" s="36">
        <v>78</v>
      </c>
      <c r="AA215" s="36">
        <v>78</v>
      </c>
      <c r="AB215" s="36">
        <v>78</v>
      </c>
      <c r="AC215" s="36">
        <v>78</v>
      </c>
      <c r="AD215" s="36">
        <v>78</v>
      </c>
      <c r="AE215" s="36">
        <v>78</v>
      </c>
      <c r="AF215" s="36">
        <v>78</v>
      </c>
      <c r="AG215" s="36">
        <v>78</v>
      </c>
      <c r="AH215" s="36">
        <v>78</v>
      </c>
      <c r="AI215" s="36">
        <v>78</v>
      </c>
      <c r="AJ215" s="36" t="s">
        <v>123</v>
      </c>
      <c r="AK215" s="38"/>
    </row>
    <row r="216" spans="1:37" x14ac:dyDescent="0.25">
      <c r="A216" s="33" t="str">
        <f>A214</f>
        <v>default</v>
      </c>
      <c r="B216" s="34" t="s">
        <v>16</v>
      </c>
      <c r="C216" s="36" t="s">
        <v>35</v>
      </c>
      <c r="D216" s="41">
        <v>78</v>
      </c>
      <c r="E216" s="41">
        <v>78</v>
      </c>
      <c r="F216" s="41">
        <v>78</v>
      </c>
      <c r="G216" s="41">
        <v>78</v>
      </c>
      <c r="H216" s="41">
        <v>78</v>
      </c>
      <c r="I216" s="41">
        <v>78</v>
      </c>
      <c r="J216" s="36">
        <v>78</v>
      </c>
      <c r="K216" s="36">
        <v>78</v>
      </c>
      <c r="L216" s="36">
        <v>78</v>
      </c>
      <c r="M216" s="36">
        <v>78</v>
      </c>
      <c r="N216" s="36">
        <v>78</v>
      </c>
      <c r="O216" s="36">
        <v>78</v>
      </c>
      <c r="P216" s="36">
        <v>78</v>
      </c>
      <c r="Q216" s="36">
        <v>78</v>
      </c>
      <c r="R216" s="36">
        <v>78</v>
      </c>
      <c r="S216" s="36">
        <v>78</v>
      </c>
      <c r="T216" s="36">
        <v>78</v>
      </c>
      <c r="U216" s="36">
        <v>78</v>
      </c>
      <c r="V216" s="36">
        <v>78</v>
      </c>
      <c r="W216" s="36">
        <v>78</v>
      </c>
      <c r="X216" s="36">
        <v>78</v>
      </c>
      <c r="Y216" s="36">
        <v>78</v>
      </c>
      <c r="Z216" s="36">
        <v>78</v>
      </c>
      <c r="AA216" s="36">
        <v>78</v>
      </c>
      <c r="AB216" s="36">
        <v>78</v>
      </c>
      <c r="AC216" s="36">
        <v>78</v>
      </c>
      <c r="AD216" s="36">
        <v>78</v>
      </c>
      <c r="AE216" s="36">
        <v>78</v>
      </c>
      <c r="AF216" s="36">
        <v>78</v>
      </c>
      <c r="AG216" s="36">
        <v>78</v>
      </c>
      <c r="AH216" s="36">
        <v>78</v>
      </c>
      <c r="AI216" s="36">
        <v>78</v>
      </c>
      <c r="AJ216" s="36" t="s">
        <v>123</v>
      </c>
      <c r="AK216" s="38"/>
    </row>
    <row r="217" spans="1:37" x14ac:dyDescent="0.25">
      <c r="A217" s="33" t="str">
        <f>A215</f>
        <v>default</v>
      </c>
      <c r="B217" s="34" t="s">
        <v>17</v>
      </c>
      <c r="C217" s="36" t="s">
        <v>35</v>
      </c>
      <c r="D217" s="41">
        <v>78</v>
      </c>
      <c r="E217" s="41">
        <v>78</v>
      </c>
      <c r="F217" s="41">
        <v>78</v>
      </c>
      <c r="G217" s="41">
        <v>78</v>
      </c>
      <c r="H217" s="41">
        <v>78</v>
      </c>
      <c r="I217" s="41">
        <v>78</v>
      </c>
      <c r="J217" s="36">
        <v>78</v>
      </c>
      <c r="K217" s="36">
        <v>78</v>
      </c>
      <c r="L217" s="36">
        <v>78</v>
      </c>
      <c r="M217" s="36">
        <v>78</v>
      </c>
      <c r="N217" s="36">
        <v>78</v>
      </c>
      <c r="O217" s="36">
        <v>78</v>
      </c>
      <c r="P217" s="36">
        <v>78</v>
      </c>
      <c r="Q217" s="36">
        <v>78</v>
      </c>
      <c r="R217" s="36">
        <v>78</v>
      </c>
      <c r="S217" s="36">
        <v>78</v>
      </c>
      <c r="T217" s="36">
        <v>78</v>
      </c>
      <c r="U217" s="36">
        <v>78</v>
      </c>
      <c r="V217" s="36">
        <v>78</v>
      </c>
      <c r="W217" s="36">
        <v>78</v>
      </c>
      <c r="X217" s="36">
        <v>78</v>
      </c>
      <c r="Y217" s="36">
        <v>78</v>
      </c>
      <c r="Z217" s="36">
        <v>78</v>
      </c>
      <c r="AA217" s="36">
        <v>78</v>
      </c>
      <c r="AB217" s="36">
        <v>78</v>
      </c>
      <c r="AC217" s="36">
        <v>78</v>
      </c>
      <c r="AD217" s="36">
        <v>78</v>
      </c>
      <c r="AE217" s="36">
        <v>78</v>
      </c>
      <c r="AF217" s="36">
        <v>78</v>
      </c>
      <c r="AG217" s="36">
        <v>78</v>
      </c>
      <c r="AH217" s="36">
        <v>78</v>
      </c>
      <c r="AI217" s="36">
        <v>78</v>
      </c>
      <c r="AJ217" s="36" t="s">
        <v>123</v>
      </c>
      <c r="AK217" s="38"/>
    </row>
    <row r="218" spans="1:37" x14ac:dyDescent="0.25">
      <c r="A218" s="33" t="str">
        <f>A216</f>
        <v>default</v>
      </c>
      <c r="B218" s="34" t="s">
        <v>18</v>
      </c>
      <c r="C218" s="36" t="s">
        <v>35</v>
      </c>
      <c r="D218" s="41">
        <v>78</v>
      </c>
      <c r="E218" s="41">
        <v>78</v>
      </c>
      <c r="F218" s="41">
        <v>78</v>
      </c>
      <c r="G218" s="41">
        <v>78</v>
      </c>
      <c r="H218" s="41">
        <v>78</v>
      </c>
      <c r="I218" s="41">
        <v>78</v>
      </c>
      <c r="J218" s="36">
        <v>78</v>
      </c>
      <c r="K218" s="36">
        <v>78</v>
      </c>
      <c r="L218" s="36">
        <v>78</v>
      </c>
      <c r="M218" s="36">
        <v>78</v>
      </c>
      <c r="N218" s="36">
        <v>78</v>
      </c>
      <c r="O218" s="36">
        <v>78</v>
      </c>
      <c r="P218" s="36">
        <v>78</v>
      </c>
      <c r="Q218" s="36">
        <v>78</v>
      </c>
      <c r="R218" s="36">
        <v>78</v>
      </c>
      <c r="S218" s="36">
        <v>78</v>
      </c>
      <c r="T218" s="36">
        <v>78</v>
      </c>
      <c r="U218" s="36">
        <v>78</v>
      </c>
      <c r="V218" s="36">
        <v>78</v>
      </c>
      <c r="W218" s="36">
        <v>78</v>
      </c>
      <c r="X218" s="36">
        <v>78</v>
      </c>
      <c r="Y218" s="36">
        <v>78</v>
      </c>
      <c r="Z218" s="36">
        <v>78</v>
      </c>
      <c r="AA218" s="36">
        <v>78</v>
      </c>
      <c r="AB218" s="36">
        <v>78</v>
      </c>
      <c r="AC218" s="36">
        <v>78</v>
      </c>
      <c r="AD218" s="36">
        <v>78</v>
      </c>
      <c r="AE218" s="36">
        <v>78</v>
      </c>
      <c r="AF218" s="36">
        <v>78</v>
      </c>
      <c r="AG218" s="36">
        <v>78</v>
      </c>
      <c r="AH218" s="36">
        <v>78</v>
      </c>
      <c r="AI218" s="36">
        <v>78</v>
      </c>
      <c r="AJ218" s="36" t="s">
        <v>123</v>
      </c>
      <c r="AK218" s="38"/>
    </row>
    <row r="219" spans="1:37" x14ac:dyDescent="0.25">
      <c r="A219" s="33" t="str">
        <f>A217</f>
        <v>default</v>
      </c>
      <c r="B219" s="34" t="s">
        <v>19</v>
      </c>
      <c r="C219" s="36" t="s">
        <v>35</v>
      </c>
      <c r="D219" s="41">
        <v>78</v>
      </c>
      <c r="E219" s="41">
        <v>78</v>
      </c>
      <c r="F219" s="41">
        <v>78</v>
      </c>
      <c r="G219" s="41">
        <v>78</v>
      </c>
      <c r="H219" s="41">
        <v>78</v>
      </c>
      <c r="I219" s="41">
        <v>78</v>
      </c>
      <c r="J219" s="36">
        <v>78</v>
      </c>
      <c r="K219" s="36">
        <v>78</v>
      </c>
      <c r="L219" s="36">
        <v>78</v>
      </c>
      <c r="M219" s="36">
        <v>78</v>
      </c>
      <c r="N219" s="36">
        <v>78</v>
      </c>
      <c r="O219" s="36">
        <v>78</v>
      </c>
      <c r="P219" s="36">
        <v>78</v>
      </c>
      <c r="Q219" s="36">
        <v>78</v>
      </c>
      <c r="R219" s="36">
        <v>78</v>
      </c>
      <c r="S219" s="36">
        <v>78</v>
      </c>
      <c r="T219" s="36">
        <v>78</v>
      </c>
      <c r="U219" s="36">
        <v>78</v>
      </c>
      <c r="V219" s="36">
        <v>78</v>
      </c>
      <c r="W219" s="36">
        <v>78</v>
      </c>
      <c r="X219" s="36">
        <v>78</v>
      </c>
      <c r="Y219" s="36">
        <v>78</v>
      </c>
      <c r="Z219" s="36">
        <v>78</v>
      </c>
      <c r="AA219" s="36">
        <v>78</v>
      </c>
      <c r="AB219" s="36">
        <v>78</v>
      </c>
      <c r="AC219" s="36">
        <v>78</v>
      </c>
      <c r="AD219" s="36">
        <v>78</v>
      </c>
      <c r="AE219" s="36">
        <v>78</v>
      </c>
      <c r="AF219" s="36">
        <v>78</v>
      </c>
      <c r="AG219" s="36">
        <v>78</v>
      </c>
      <c r="AH219" s="36">
        <v>78</v>
      </c>
      <c r="AI219" s="36">
        <v>78</v>
      </c>
      <c r="AJ219" s="36" t="s">
        <v>123</v>
      </c>
      <c r="AK219" s="38"/>
    </row>
    <row r="220" spans="1:37" x14ac:dyDescent="0.25">
      <c r="A220" s="33" t="str">
        <f>A216</f>
        <v>default</v>
      </c>
      <c r="B220" s="34" t="s">
        <v>11</v>
      </c>
      <c r="C220" s="36" t="s">
        <v>35</v>
      </c>
      <c r="D220" s="41">
        <v>0</v>
      </c>
      <c r="E220" s="41">
        <v>0</v>
      </c>
      <c r="F220" s="41">
        <v>0</v>
      </c>
      <c r="G220" s="41">
        <v>0</v>
      </c>
      <c r="H220" s="41">
        <v>0</v>
      </c>
      <c r="I220" s="41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 t="s">
        <v>123</v>
      </c>
      <c r="AK220" s="38"/>
    </row>
    <row r="221" spans="1:37" x14ac:dyDescent="0.25">
      <c r="A221" s="33" t="str">
        <f>A220</f>
        <v>default</v>
      </c>
      <c r="B221" s="34" t="s">
        <v>12</v>
      </c>
      <c r="C221" s="36" t="s">
        <v>35</v>
      </c>
      <c r="D221" s="41">
        <v>0.01</v>
      </c>
      <c r="E221" s="41">
        <v>0.01</v>
      </c>
      <c r="F221" s="41">
        <v>0.01</v>
      </c>
      <c r="G221" s="41">
        <v>0.01</v>
      </c>
      <c r="H221" s="41">
        <v>0.01</v>
      </c>
      <c r="I221" s="41">
        <v>0.01</v>
      </c>
      <c r="J221" s="36">
        <v>0.01</v>
      </c>
      <c r="K221" s="36">
        <v>0.01</v>
      </c>
      <c r="L221" s="36">
        <v>0.01</v>
      </c>
      <c r="M221" s="36">
        <v>0.01</v>
      </c>
      <c r="N221" s="36">
        <v>0.01</v>
      </c>
      <c r="O221" s="36">
        <v>0.01</v>
      </c>
      <c r="P221" s="36">
        <v>0.01</v>
      </c>
      <c r="Q221" s="36">
        <v>0.01</v>
      </c>
      <c r="R221" s="36">
        <v>0.01</v>
      </c>
      <c r="S221" s="36">
        <v>0.01</v>
      </c>
      <c r="T221" s="36">
        <v>0.01</v>
      </c>
      <c r="U221" s="36">
        <v>0.01</v>
      </c>
      <c r="V221" s="36">
        <v>0.01</v>
      </c>
      <c r="W221" s="36">
        <v>0.01</v>
      </c>
      <c r="X221" s="36">
        <v>0.01</v>
      </c>
      <c r="Y221" s="36">
        <v>0.01</v>
      </c>
      <c r="Z221" s="36">
        <v>0.01</v>
      </c>
      <c r="AA221" s="36">
        <v>0.01</v>
      </c>
      <c r="AB221" s="36">
        <v>0.01</v>
      </c>
      <c r="AC221" s="36">
        <v>0.01</v>
      </c>
      <c r="AD221" s="36">
        <v>0.01</v>
      </c>
      <c r="AE221" s="36">
        <v>0.01</v>
      </c>
      <c r="AF221" s="36">
        <v>0.01</v>
      </c>
      <c r="AG221" s="36">
        <v>0.01</v>
      </c>
      <c r="AH221" s="36">
        <v>0.01</v>
      </c>
      <c r="AI221" s="36">
        <v>0.01</v>
      </c>
      <c r="AJ221" s="36" t="s">
        <v>123</v>
      </c>
      <c r="AK221" s="38" t="s">
        <v>124</v>
      </c>
    </row>
    <row r="222" spans="1:37" x14ac:dyDescent="0.25">
      <c r="A222" s="33" t="str">
        <f>A221</f>
        <v>default</v>
      </c>
      <c r="B222" s="34" t="s">
        <v>13</v>
      </c>
      <c r="C222" s="36" t="s">
        <v>35</v>
      </c>
      <c r="D222" s="41">
        <v>0.01</v>
      </c>
      <c r="E222" s="41">
        <v>0.01</v>
      </c>
      <c r="F222" s="41">
        <v>0.01</v>
      </c>
      <c r="G222" s="41">
        <v>0.01</v>
      </c>
      <c r="H222" s="41">
        <v>0.01</v>
      </c>
      <c r="I222" s="41">
        <v>0.01</v>
      </c>
      <c r="J222" s="36">
        <v>0.01</v>
      </c>
      <c r="K222" s="36">
        <v>0.01</v>
      </c>
      <c r="L222" s="36">
        <v>0.01</v>
      </c>
      <c r="M222" s="36">
        <v>0.01</v>
      </c>
      <c r="N222" s="36">
        <v>0.01</v>
      </c>
      <c r="O222" s="36">
        <v>0.01</v>
      </c>
      <c r="P222" s="36">
        <v>0.01</v>
      </c>
      <c r="Q222" s="36">
        <v>0.01</v>
      </c>
      <c r="R222" s="36">
        <v>0.01</v>
      </c>
      <c r="S222" s="36">
        <v>0.01</v>
      </c>
      <c r="T222" s="36">
        <v>0.01</v>
      </c>
      <c r="U222" s="36">
        <v>0.01</v>
      </c>
      <c r="V222" s="36">
        <v>0.01</v>
      </c>
      <c r="W222" s="36">
        <v>0.01</v>
      </c>
      <c r="X222" s="36">
        <v>0.01</v>
      </c>
      <c r="Y222" s="36">
        <v>0.01</v>
      </c>
      <c r="Z222" s="36">
        <v>0.01</v>
      </c>
      <c r="AA222" s="36">
        <v>0.01</v>
      </c>
      <c r="AB222" s="36">
        <v>0.01</v>
      </c>
      <c r="AC222" s="36">
        <v>0.01</v>
      </c>
      <c r="AD222" s="36">
        <v>0.01</v>
      </c>
      <c r="AE222" s="36">
        <v>0.01</v>
      </c>
      <c r="AF222" s="36">
        <v>0.01</v>
      </c>
      <c r="AG222" s="36">
        <v>0.01</v>
      </c>
      <c r="AH222" s="36">
        <v>0.01</v>
      </c>
      <c r="AI222" s="36">
        <v>0.01</v>
      </c>
      <c r="AJ222" s="36" t="s">
        <v>123</v>
      </c>
      <c r="AK222" s="38" t="s">
        <v>124</v>
      </c>
    </row>
    <row r="223" spans="1:37" x14ac:dyDescent="0.25">
      <c r="A223" s="33" t="str">
        <f>A222</f>
        <v>default</v>
      </c>
      <c r="B223" s="34" t="s">
        <v>9</v>
      </c>
      <c r="C223" s="36" t="s">
        <v>35</v>
      </c>
      <c r="D223" s="41">
        <v>0.02</v>
      </c>
      <c r="E223" s="41">
        <v>0.02</v>
      </c>
      <c r="F223" s="41">
        <v>0.02</v>
      </c>
      <c r="G223" s="41">
        <v>0.02</v>
      </c>
      <c r="H223" s="41">
        <v>0.02</v>
      </c>
      <c r="I223" s="41">
        <v>0.02</v>
      </c>
      <c r="J223" s="36">
        <v>0.02</v>
      </c>
      <c r="K223" s="36">
        <v>0.02</v>
      </c>
      <c r="L223" s="36">
        <v>0.02</v>
      </c>
      <c r="M223" s="36">
        <v>0.02</v>
      </c>
      <c r="N223" s="36">
        <v>0.02</v>
      </c>
      <c r="O223" s="36">
        <v>0.02</v>
      </c>
      <c r="P223" s="36">
        <v>0.02</v>
      </c>
      <c r="Q223" s="36">
        <v>0.02</v>
      </c>
      <c r="R223" s="36">
        <v>0.02</v>
      </c>
      <c r="S223" s="36">
        <v>0.02</v>
      </c>
      <c r="T223" s="36">
        <v>0.02</v>
      </c>
      <c r="U223" s="36">
        <v>0.02</v>
      </c>
      <c r="V223" s="36">
        <v>0.02</v>
      </c>
      <c r="W223" s="36">
        <v>0.02</v>
      </c>
      <c r="X223" s="36">
        <v>0.02</v>
      </c>
      <c r="Y223" s="36">
        <v>0.02</v>
      </c>
      <c r="Z223" s="36">
        <v>0.02</v>
      </c>
      <c r="AA223" s="36">
        <v>0.02</v>
      </c>
      <c r="AB223" s="36">
        <v>0.02</v>
      </c>
      <c r="AC223" s="36">
        <v>0.02</v>
      </c>
      <c r="AD223" s="36">
        <v>0.02</v>
      </c>
      <c r="AE223" s="36">
        <v>0.02</v>
      </c>
      <c r="AF223" s="36">
        <v>0.02</v>
      </c>
      <c r="AG223" s="36">
        <v>0.02</v>
      </c>
      <c r="AH223" s="36">
        <v>0.02</v>
      </c>
      <c r="AI223" s="36">
        <v>0.02</v>
      </c>
      <c r="AJ223" s="36" t="s">
        <v>123</v>
      </c>
      <c r="AK223" s="38" t="s">
        <v>124</v>
      </c>
    </row>
    <row r="224" spans="1:37" x14ac:dyDescent="0.25">
      <c r="A224" s="33" t="str">
        <f>A223</f>
        <v>default</v>
      </c>
      <c r="B224" s="34" t="s">
        <v>10</v>
      </c>
      <c r="C224" s="36" t="s">
        <v>35</v>
      </c>
      <c r="D224" s="36">
        <v>0.02</v>
      </c>
      <c r="E224" s="36">
        <v>0.02</v>
      </c>
      <c r="F224" s="36">
        <v>0.02</v>
      </c>
      <c r="G224" s="36">
        <v>0.02</v>
      </c>
      <c r="H224" s="36">
        <v>0.02</v>
      </c>
      <c r="I224" s="36">
        <v>0.02</v>
      </c>
      <c r="J224" s="36">
        <v>0.02</v>
      </c>
      <c r="K224" s="36">
        <v>0.02</v>
      </c>
      <c r="L224" s="36">
        <v>0.02</v>
      </c>
      <c r="M224" s="36">
        <v>0.02</v>
      </c>
      <c r="N224" s="36">
        <v>0.02</v>
      </c>
      <c r="O224" s="36">
        <v>0.02</v>
      </c>
      <c r="P224" s="36">
        <v>0.02</v>
      </c>
      <c r="Q224" s="36">
        <v>0.02</v>
      </c>
      <c r="R224" s="36">
        <v>0.02</v>
      </c>
      <c r="S224" s="36">
        <v>0.02</v>
      </c>
      <c r="T224" s="36">
        <v>0.02</v>
      </c>
      <c r="U224" s="36">
        <v>0.02</v>
      </c>
      <c r="V224" s="36">
        <v>0.02</v>
      </c>
      <c r="W224" s="36">
        <v>0.02</v>
      </c>
      <c r="X224" s="36">
        <v>0.02</v>
      </c>
      <c r="Y224" s="36">
        <v>0.02</v>
      </c>
      <c r="Z224" s="36">
        <v>0.02</v>
      </c>
      <c r="AA224" s="36">
        <v>0.02</v>
      </c>
      <c r="AB224" s="36">
        <v>0.02</v>
      </c>
      <c r="AC224" s="36">
        <v>0.02</v>
      </c>
      <c r="AD224" s="36">
        <v>0.02</v>
      </c>
      <c r="AE224" s="36">
        <v>0.02</v>
      </c>
      <c r="AF224" s="36">
        <v>0.02</v>
      </c>
      <c r="AG224" s="36">
        <v>0.02</v>
      </c>
      <c r="AH224" s="36">
        <v>0.02</v>
      </c>
      <c r="AI224" s="36">
        <v>0.02</v>
      </c>
      <c r="AJ224" s="36" t="s">
        <v>123</v>
      </c>
      <c r="AK224" s="38" t="s">
        <v>124</v>
      </c>
    </row>
    <row r="225" spans="1:37" x14ac:dyDescent="0.25">
      <c r="A225" s="33" t="str">
        <f>A223</f>
        <v>default</v>
      </c>
      <c r="B225" s="34" t="s">
        <v>7</v>
      </c>
      <c r="C225" s="36" t="s">
        <v>35</v>
      </c>
      <c r="D225" s="36">
        <v>0.02</v>
      </c>
      <c r="E225" s="36">
        <v>0.02</v>
      </c>
      <c r="F225" s="36">
        <v>0.02</v>
      </c>
      <c r="G225" s="36">
        <v>0.02</v>
      </c>
      <c r="H225" s="36">
        <v>0.02</v>
      </c>
      <c r="I225" s="36">
        <v>0.02</v>
      </c>
      <c r="J225" s="36">
        <v>0.02</v>
      </c>
      <c r="K225" s="36">
        <v>0.02</v>
      </c>
      <c r="L225" s="36">
        <v>0.02</v>
      </c>
      <c r="M225" s="36">
        <v>0.02</v>
      </c>
      <c r="N225" s="36">
        <v>0.02</v>
      </c>
      <c r="O225" s="36">
        <v>0.02</v>
      </c>
      <c r="P225" s="36">
        <v>0.02</v>
      </c>
      <c r="Q225" s="36">
        <v>0.02</v>
      </c>
      <c r="R225" s="36">
        <v>0.02</v>
      </c>
      <c r="S225" s="36">
        <v>0.02</v>
      </c>
      <c r="T225" s="36">
        <v>0.02</v>
      </c>
      <c r="U225" s="36">
        <v>0.02</v>
      </c>
      <c r="V225" s="36">
        <v>0.02</v>
      </c>
      <c r="W225" s="36">
        <v>0.02</v>
      </c>
      <c r="X225" s="36">
        <v>0.02</v>
      </c>
      <c r="Y225" s="36">
        <v>0.02</v>
      </c>
      <c r="Z225" s="36">
        <v>0.02</v>
      </c>
      <c r="AA225" s="36">
        <v>0.02</v>
      </c>
      <c r="AB225" s="36">
        <v>0.02</v>
      </c>
      <c r="AC225" s="36">
        <v>0.02</v>
      </c>
      <c r="AD225" s="36">
        <v>0.02</v>
      </c>
      <c r="AE225" s="36">
        <v>0.02</v>
      </c>
      <c r="AF225" s="36">
        <v>0.02</v>
      </c>
      <c r="AG225" s="36">
        <v>0.02</v>
      </c>
      <c r="AH225" s="36">
        <v>0.02</v>
      </c>
      <c r="AI225" s="36">
        <v>0.02</v>
      </c>
      <c r="AJ225" s="36" t="s">
        <v>123</v>
      </c>
      <c r="AK225" s="38" t="s">
        <v>124</v>
      </c>
    </row>
    <row r="226" spans="1:37" x14ac:dyDescent="0.25">
      <c r="A226" s="33" t="str">
        <f t="shared" ref="A226:A237" si="33">A223</f>
        <v>default</v>
      </c>
      <c r="B226" s="34" t="s">
        <v>25</v>
      </c>
      <c r="C226" s="35" t="s">
        <v>35</v>
      </c>
      <c r="D226" s="36">
        <v>0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 t="s">
        <v>123</v>
      </c>
      <c r="AK226" s="38"/>
    </row>
    <row r="227" spans="1:37" x14ac:dyDescent="0.25">
      <c r="A227" s="33" t="str">
        <f t="shared" si="33"/>
        <v>default</v>
      </c>
      <c r="B227" s="34" t="s">
        <v>27</v>
      </c>
      <c r="C227" s="36" t="s">
        <v>40</v>
      </c>
      <c r="D227" s="36" t="s">
        <v>125</v>
      </c>
      <c r="E227" s="36" t="s">
        <v>125</v>
      </c>
      <c r="F227" s="36" t="s">
        <v>125</v>
      </c>
      <c r="G227" s="36" t="s">
        <v>125</v>
      </c>
      <c r="H227" s="36" t="s">
        <v>125</v>
      </c>
      <c r="I227" s="36" t="s">
        <v>125</v>
      </c>
      <c r="J227" s="36" t="s">
        <v>125</v>
      </c>
      <c r="K227" s="36" t="s">
        <v>125</v>
      </c>
      <c r="L227" s="36" t="s">
        <v>125</v>
      </c>
      <c r="M227" s="36" t="s">
        <v>125</v>
      </c>
      <c r="N227" s="36" t="s">
        <v>125</v>
      </c>
      <c r="O227" s="58" t="s">
        <v>79</v>
      </c>
      <c r="P227" s="36" t="str">
        <f t="shared" ref="P227:AI239" si="34">O227</f>
        <v>overnight</v>
      </c>
      <c r="Q227" s="36" t="str">
        <f t="shared" si="34"/>
        <v>overnight</v>
      </c>
      <c r="R227" s="36" t="str">
        <f t="shared" si="34"/>
        <v>overnight</v>
      </c>
      <c r="S227" s="36" t="str">
        <f t="shared" si="34"/>
        <v>overnight</v>
      </c>
      <c r="T227" s="36" t="str">
        <f t="shared" si="34"/>
        <v>overnight</v>
      </c>
      <c r="U227" s="36" t="str">
        <f t="shared" si="34"/>
        <v>overnight</v>
      </c>
      <c r="V227" s="36" t="str">
        <f t="shared" si="34"/>
        <v>overnight</v>
      </c>
      <c r="W227" s="36" t="str">
        <f t="shared" si="34"/>
        <v>overnight</v>
      </c>
      <c r="X227" s="36" t="str">
        <f t="shared" si="34"/>
        <v>overnight</v>
      </c>
      <c r="Y227" s="36" t="str">
        <f t="shared" si="34"/>
        <v>overnight</v>
      </c>
      <c r="Z227" s="36" t="str">
        <f t="shared" si="34"/>
        <v>overnight</v>
      </c>
      <c r="AA227" s="36" t="str">
        <f t="shared" si="34"/>
        <v>overnight</v>
      </c>
      <c r="AB227" s="36" t="str">
        <f t="shared" si="34"/>
        <v>overnight</v>
      </c>
      <c r="AC227" s="36" t="str">
        <f t="shared" si="34"/>
        <v>overnight</v>
      </c>
      <c r="AD227" s="36" t="str">
        <f t="shared" si="34"/>
        <v>overnight</v>
      </c>
      <c r="AE227" s="36" t="str">
        <f t="shared" si="34"/>
        <v>overnight</v>
      </c>
      <c r="AF227" s="36" t="str">
        <f t="shared" si="34"/>
        <v>overnight</v>
      </c>
      <c r="AG227" s="36" t="str">
        <f t="shared" si="34"/>
        <v>overnight</v>
      </c>
      <c r="AH227" s="36" t="str">
        <f t="shared" si="34"/>
        <v>overnight</v>
      </c>
      <c r="AI227" s="36" t="str">
        <f t="shared" si="34"/>
        <v>overnight</v>
      </c>
      <c r="AK227" s="38"/>
    </row>
    <row r="228" spans="1:37" x14ac:dyDescent="0.25">
      <c r="A228" s="33" t="str">
        <f t="shared" si="33"/>
        <v>default</v>
      </c>
      <c r="B228" s="34" t="s">
        <v>28</v>
      </c>
      <c r="C228" s="36" t="s">
        <v>40</v>
      </c>
      <c r="D228" s="36" t="s">
        <v>125</v>
      </c>
      <c r="E228" s="36" t="s">
        <v>125</v>
      </c>
      <c r="F228" s="36" t="s">
        <v>125</v>
      </c>
      <c r="G228" s="36" t="s">
        <v>125</v>
      </c>
      <c r="H228" s="36" t="s">
        <v>125</v>
      </c>
      <c r="I228" s="36" t="s">
        <v>125</v>
      </c>
      <c r="J228" s="36" t="s">
        <v>125</v>
      </c>
      <c r="K228" s="36" t="s">
        <v>125</v>
      </c>
      <c r="L228" s="36" t="s">
        <v>125</v>
      </c>
      <c r="M228" s="36" t="s">
        <v>125</v>
      </c>
      <c r="N228" s="36" t="s">
        <v>125</v>
      </c>
      <c r="O228" s="58" t="s">
        <v>79</v>
      </c>
      <c r="P228" s="36" t="str">
        <f t="shared" si="34"/>
        <v>overnight</v>
      </c>
      <c r="Q228" s="36" t="str">
        <f t="shared" si="34"/>
        <v>overnight</v>
      </c>
      <c r="R228" s="36" t="str">
        <f t="shared" si="34"/>
        <v>overnight</v>
      </c>
      <c r="S228" s="36" t="str">
        <f t="shared" si="34"/>
        <v>overnight</v>
      </c>
      <c r="T228" s="36" t="str">
        <f t="shared" si="34"/>
        <v>overnight</v>
      </c>
      <c r="U228" s="36" t="str">
        <f t="shared" si="34"/>
        <v>overnight</v>
      </c>
      <c r="V228" s="36" t="str">
        <f t="shared" si="34"/>
        <v>overnight</v>
      </c>
      <c r="W228" s="36" t="str">
        <f t="shared" si="34"/>
        <v>overnight</v>
      </c>
      <c r="X228" s="36" t="str">
        <f t="shared" si="34"/>
        <v>overnight</v>
      </c>
      <c r="Y228" s="36" t="str">
        <f t="shared" si="34"/>
        <v>overnight</v>
      </c>
      <c r="Z228" s="36" t="str">
        <f t="shared" si="34"/>
        <v>overnight</v>
      </c>
      <c r="AA228" s="36" t="str">
        <f t="shared" si="34"/>
        <v>overnight</v>
      </c>
      <c r="AB228" s="36" t="str">
        <f t="shared" si="34"/>
        <v>overnight</v>
      </c>
      <c r="AC228" s="36" t="str">
        <f t="shared" si="34"/>
        <v>overnight</v>
      </c>
      <c r="AD228" s="36" t="str">
        <f t="shared" si="34"/>
        <v>overnight</v>
      </c>
      <c r="AE228" s="36" t="str">
        <f t="shared" si="34"/>
        <v>overnight</v>
      </c>
      <c r="AF228" s="36" t="str">
        <f t="shared" si="34"/>
        <v>overnight</v>
      </c>
      <c r="AG228" s="36" t="str">
        <f t="shared" si="34"/>
        <v>overnight</v>
      </c>
      <c r="AH228" s="36" t="str">
        <f t="shared" si="34"/>
        <v>overnight</v>
      </c>
      <c r="AI228" s="36" t="str">
        <f t="shared" si="34"/>
        <v>overnight</v>
      </c>
      <c r="AK228" s="38"/>
    </row>
    <row r="229" spans="1:37" x14ac:dyDescent="0.25">
      <c r="A229" s="33" t="str">
        <f t="shared" si="33"/>
        <v>default</v>
      </c>
      <c r="B229" s="34" t="s">
        <v>29</v>
      </c>
      <c r="C229" s="36" t="s">
        <v>40</v>
      </c>
      <c r="D229" s="36" t="s">
        <v>125</v>
      </c>
      <c r="E229" s="36" t="s">
        <v>125</v>
      </c>
      <c r="F229" s="36" t="s">
        <v>125</v>
      </c>
      <c r="G229" s="36" t="s">
        <v>125</v>
      </c>
      <c r="H229" s="36" t="s">
        <v>125</v>
      </c>
      <c r="I229" s="36" t="s">
        <v>125</v>
      </c>
      <c r="J229" s="36" t="s">
        <v>125</v>
      </c>
      <c r="K229" s="36" t="s">
        <v>125</v>
      </c>
      <c r="L229" s="36" t="s">
        <v>125</v>
      </c>
      <c r="M229" s="36" t="s">
        <v>125</v>
      </c>
      <c r="N229" s="36" t="s">
        <v>125</v>
      </c>
      <c r="O229" s="58" t="s">
        <v>79</v>
      </c>
      <c r="P229" s="36" t="str">
        <f t="shared" si="34"/>
        <v>overnight</v>
      </c>
      <c r="Q229" s="36" t="str">
        <f t="shared" si="34"/>
        <v>overnight</v>
      </c>
      <c r="R229" s="36" t="str">
        <f t="shared" si="34"/>
        <v>overnight</v>
      </c>
      <c r="S229" s="36" t="str">
        <f t="shared" si="34"/>
        <v>overnight</v>
      </c>
      <c r="T229" s="36" t="str">
        <f t="shared" si="34"/>
        <v>overnight</v>
      </c>
      <c r="U229" s="36" t="str">
        <f t="shared" si="34"/>
        <v>overnight</v>
      </c>
      <c r="V229" s="36" t="str">
        <f t="shared" si="34"/>
        <v>overnight</v>
      </c>
      <c r="W229" s="36" t="str">
        <f t="shared" si="34"/>
        <v>overnight</v>
      </c>
      <c r="X229" s="36" t="str">
        <f t="shared" si="34"/>
        <v>overnight</v>
      </c>
      <c r="Y229" s="36" t="str">
        <f t="shared" si="34"/>
        <v>overnight</v>
      </c>
      <c r="Z229" s="36" t="str">
        <f t="shared" si="34"/>
        <v>overnight</v>
      </c>
      <c r="AA229" s="36" t="str">
        <f t="shared" si="34"/>
        <v>overnight</v>
      </c>
      <c r="AB229" s="36" t="str">
        <f t="shared" si="34"/>
        <v>overnight</v>
      </c>
      <c r="AC229" s="36" t="str">
        <f t="shared" si="34"/>
        <v>overnight</v>
      </c>
      <c r="AD229" s="36" t="str">
        <f t="shared" si="34"/>
        <v>overnight</v>
      </c>
      <c r="AE229" s="36" t="str">
        <f t="shared" si="34"/>
        <v>overnight</v>
      </c>
      <c r="AF229" s="36" t="str">
        <f t="shared" si="34"/>
        <v>overnight</v>
      </c>
      <c r="AG229" s="36" t="str">
        <f t="shared" si="34"/>
        <v>overnight</v>
      </c>
      <c r="AH229" s="36" t="str">
        <f t="shared" si="34"/>
        <v>overnight</v>
      </c>
      <c r="AI229" s="36" t="str">
        <f t="shared" si="34"/>
        <v>overnight</v>
      </c>
      <c r="AK229" s="38"/>
    </row>
    <row r="230" spans="1:37" x14ac:dyDescent="0.25">
      <c r="A230" s="33" t="str">
        <f t="shared" si="33"/>
        <v>default</v>
      </c>
      <c r="B230" s="34" t="s">
        <v>55</v>
      </c>
      <c r="C230" s="36" t="s">
        <v>40</v>
      </c>
      <c r="D230" s="36" t="s">
        <v>125</v>
      </c>
      <c r="E230" s="36" t="s">
        <v>125</v>
      </c>
      <c r="F230" s="36" t="s">
        <v>125</v>
      </c>
      <c r="G230" s="36" t="s">
        <v>125</v>
      </c>
      <c r="H230" s="36" t="s">
        <v>125</v>
      </c>
      <c r="I230" s="36" t="s">
        <v>125</v>
      </c>
      <c r="J230" s="36" t="s">
        <v>125</v>
      </c>
      <c r="K230" s="36" t="s">
        <v>125</v>
      </c>
      <c r="L230" s="36" t="s">
        <v>125</v>
      </c>
      <c r="M230" s="36" t="s">
        <v>125</v>
      </c>
      <c r="N230" s="36" t="s">
        <v>125</v>
      </c>
      <c r="O230" s="58" t="s">
        <v>79</v>
      </c>
      <c r="P230" s="36" t="str">
        <f t="shared" si="34"/>
        <v>overnight</v>
      </c>
      <c r="Q230" s="36" t="str">
        <f t="shared" si="34"/>
        <v>overnight</v>
      </c>
      <c r="R230" s="36" t="str">
        <f t="shared" si="34"/>
        <v>overnight</v>
      </c>
      <c r="S230" s="36" t="str">
        <f t="shared" si="34"/>
        <v>overnight</v>
      </c>
      <c r="T230" s="36" t="str">
        <f t="shared" si="34"/>
        <v>overnight</v>
      </c>
      <c r="U230" s="36" t="str">
        <f t="shared" si="34"/>
        <v>overnight</v>
      </c>
      <c r="V230" s="36" t="str">
        <f t="shared" si="34"/>
        <v>overnight</v>
      </c>
      <c r="W230" s="36" t="str">
        <f t="shared" si="34"/>
        <v>overnight</v>
      </c>
      <c r="X230" s="36" t="str">
        <f t="shared" si="34"/>
        <v>overnight</v>
      </c>
      <c r="Y230" s="36" t="str">
        <f t="shared" si="34"/>
        <v>overnight</v>
      </c>
      <c r="Z230" s="36" t="str">
        <f t="shared" si="34"/>
        <v>overnight</v>
      </c>
      <c r="AA230" s="36" t="str">
        <f t="shared" si="34"/>
        <v>overnight</v>
      </c>
      <c r="AB230" s="36" t="str">
        <f t="shared" si="34"/>
        <v>overnight</v>
      </c>
      <c r="AC230" s="36" t="str">
        <f t="shared" si="34"/>
        <v>overnight</v>
      </c>
      <c r="AD230" s="36" t="str">
        <f t="shared" si="34"/>
        <v>overnight</v>
      </c>
      <c r="AE230" s="36" t="str">
        <f t="shared" si="34"/>
        <v>overnight</v>
      </c>
      <c r="AF230" s="36" t="str">
        <f t="shared" si="34"/>
        <v>overnight</v>
      </c>
      <c r="AG230" s="36" t="str">
        <f t="shared" si="34"/>
        <v>overnight</v>
      </c>
      <c r="AH230" s="36" t="str">
        <f t="shared" si="34"/>
        <v>overnight</v>
      </c>
      <c r="AI230" s="36" t="str">
        <f t="shared" si="34"/>
        <v>overnight</v>
      </c>
      <c r="AK230" s="38"/>
    </row>
    <row r="231" spans="1:37" x14ac:dyDescent="0.25">
      <c r="A231" s="33" t="str">
        <f t="shared" si="33"/>
        <v>default</v>
      </c>
      <c r="B231" s="34" t="s">
        <v>56</v>
      </c>
      <c r="C231" s="36" t="s">
        <v>40</v>
      </c>
      <c r="D231" s="36" t="s">
        <v>125</v>
      </c>
      <c r="E231" s="36" t="s">
        <v>125</v>
      </c>
      <c r="F231" s="36" t="s">
        <v>125</v>
      </c>
      <c r="G231" s="36" t="s">
        <v>125</v>
      </c>
      <c r="H231" s="36" t="s">
        <v>125</v>
      </c>
      <c r="I231" s="36" t="s">
        <v>125</v>
      </c>
      <c r="J231" s="36" t="s">
        <v>125</v>
      </c>
      <c r="K231" s="36" t="s">
        <v>125</v>
      </c>
      <c r="L231" s="36" t="s">
        <v>125</v>
      </c>
      <c r="M231" s="36" t="s">
        <v>125</v>
      </c>
      <c r="N231" s="36" t="s">
        <v>125</v>
      </c>
      <c r="O231" s="58" t="s">
        <v>79</v>
      </c>
      <c r="P231" s="36" t="str">
        <f t="shared" si="34"/>
        <v>overnight</v>
      </c>
      <c r="Q231" s="36" t="str">
        <f t="shared" si="34"/>
        <v>overnight</v>
      </c>
      <c r="R231" s="36" t="str">
        <f t="shared" si="34"/>
        <v>overnight</v>
      </c>
      <c r="S231" s="36" t="str">
        <f t="shared" si="34"/>
        <v>overnight</v>
      </c>
      <c r="T231" s="36" t="str">
        <f t="shared" si="34"/>
        <v>overnight</v>
      </c>
      <c r="U231" s="36" t="str">
        <f t="shared" si="34"/>
        <v>overnight</v>
      </c>
      <c r="V231" s="36" t="str">
        <f t="shared" si="34"/>
        <v>overnight</v>
      </c>
      <c r="W231" s="36" t="str">
        <f t="shared" si="34"/>
        <v>overnight</v>
      </c>
      <c r="X231" s="36" t="str">
        <f t="shared" si="34"/>
        <v>overnight</v>
      </c>
      <c r="Y231" s="36" t="str">
        <f t="shared" si="34"/>
        <v>overnight</v>
      </c>
      <c r="Z231" s="36" t="str">
        <f t="shared" si="34"/>
        <v>overnight</v>
      </c>
      <c r="AA231" s="36" t="str">
        <f t="shared" si="34"/>
        <v>overnight</v>
      </c>
      <c r="AB231" s="36" t="str">
        <f t="shared" si="34"/>
        <v>overnight</v>
      </c>
      <c r="AC231" s="36" t="str">
        <f t="shared" si="34"/>
        <v>overnight</v>
      </c>
      <c r="AD231" s="36" t="str">
        <f t="shared" si="34"/>
        <v>overnight</v>
      </c>
      <c r="AE231" s="36" t="str">
        <f t="shared" si="34"/>
        <v>overnight</v>
      </c>
      <c r="AF231" s="36" t="str">
        <f t="shared" si="34"/>
        <v>overnight</v>
      </c>
      <c r="AG231" s="36" t="str">
        <f t="shared" si="34"/>
        <v>overnight</v>
      </c>
      <c r="AH231" s="36" t="str">
        <f t="shared" si="34"/>
        <v>overnight</v>
      </c>
      <c r="AI231" s="36" t="str">
        <f t="shared" si="34"/>
        <v>overnight</v>
      </c>
      <c r="AK231" s="38"/>
    </row>
    <row r="232" spans="1:37" x14ac:dyDescent="0.25">
      <c r="A232" s="33" t="str">
        <f t="shared" si="33"/>
        <v>default</v>
      </c>
      <c r="B232" s="34" t="s">
        <v>57</v>
      </c>
      <c r="C232" s="36" t="s">
        <v>40</v>
      </c>
      <c r="D232" s="36" t="s">
        <v>125</v>
      </c>
      <c r="E232" s="36" t="s">
        <v>125</v>
      </c>
      <c r="F232" s="36" t="s">
        <v>125</v>
      </c>
      <c r="G232" s="36" t="s">
        <v>125</v>
      </c>
      <c r="H232" s="36" t="s">
        <v>125</v>
      </c>
      <c r="I232" s="36" t="s">
        <v>125</v>
      </c>
      <c r="J232" s="36" t="s">
        <v>125</v>
      </c>
      <c r="K232" s="36" t="s">
        <v>125</v>
      </c>
      <c r="L232" s="36" t="s">
        <v>125</v>
      </c>
      <c r="M232" s="36" t="s">
        <v>125</v>
      </c>
      <c r="N232" s="36" t="s">
        <v>125</v>
      </c>
      <c r="O232" s="58" t="s">
        <v>79</v>
      </c>
      <c r="P232" s="36" t="str">
        <f t="shared" si="34"/>
        <v>overnight</v>
      </c>
      <c r="Q232" s="36" t="str">
        <f t="shared" si="34"/>
        <v>overnight</v>
      </c>
      <c r="R232" s="36" t="str">
        <f t="shared" si="34"/>
        <v>overnight</v>
      </c>
      <c r="S232" s="36" t="str">
        <f t="shared" si="34"/>
        <v>overnight</v>
      </c>
      <c r="T232" s="36" t="str">
        <f t="shared" si="34"/>
        <v>overnight</v>
      </c>
      <c r="U232" s="36" t="str">
        <f t="shared" si="34"/>
        <v>overnight</v>
      </c>
      <c r="V232" s="36" t="str">
        <f t="shared" si="34"/>
        <v>overnight</v>
      </c>
      <c r="W232" s="36" t="str">
        <f t="shared" si="34"/>
        <v>overnight</v>
      </c>
      <c r="X232" s="36" t="str">
        <f t="shared" si="34"/>
        <v>overnight</v>
      </c>
      <c r="Y232" s="36" t="str">
        <f t="shared" si="34"/>
        <v>overnight</v>
      </c>
      <c r="Z232" s="36" t="str">
        <f t="shared" si="34"/>
        <v>overnight</v>
      </c>
      <c r="AA232" s="36" t="str">
        <f t="shared" si="34"/>
        <v>overnight</v>
      </c>
      <c r="AB232" s="36" t="str">
        <f t="shared" si="34"/>
        <v>overnight</v>
      </c>
      <c r="AC232" s="36" t="str">
        <f t="shared" si="34"/>
        <v>overnight</v>
      </c>
      <c r="AD232" s="36" t="str">
        <f t="shared" si="34"/>
        <v>overnight</v>
      </c>
      <c r="AE232" s="36" t="str">
        <f t="shared" si="34"/>
        <v>overnight</v>
      </c>
      <c r="AF232" s="36" t="str">
        <f t="shared" si="34"/>
        <v>overnight</v>
      </c>
      <c r="AG232" s="36" t="str">
        <f t="shared" si="34"/>
        <v>overnight</v>
      </c>
      <c r="AH232" s="36" t="str">
        <f t="shared" si="34"/>
        <v>overnight</v>
      </c>
      <c r="AI232" s="36" t="str">
        <f t="shared" si="34"/>
        <v>overnight</v>
      </c>
      <c r="AK232" s="38"/>
    </row>
    <row r="233" spans="1:37" x14ac:dyDescent="0.25">
      <c r="A233" s="33" t="str">
        <f t="shared" si="33"/>
        <v>default</v>
      </c>
      <c r="B233" s="34" t="s">
        <v>58</v>
      </c>
      <c r="C233" s="36" t="s">
        <v>40</v>
      </c>
      <c r="D233" s="36" t="s">
        <v>125</v>
      </c>
      <c r="E233" s="36" t="s">
        <v>125</v>
      </c>
      <c r="F233" s="36" t="s">
        <v>125</v>
      </c>
      <c r="G233" s="36" t="s">
        <v>125</v>
      </c>
      <c r="H233" s="36" t="s">
        <v>125</v>
      </c>
      <c r="I233" s="36" t="s">
        <v>125</v>
      </c>
      <c r="J233" s="36" t="s">
        <v>125</v>
      </c>
      <c r="K233" s="36" t="s">
        <v>125</v>
      </c>
      <c r="L233" s="36" t="s">
        <v>125</v>
      </c>
      <c r="M233" s="36" t="s">
        <v>125</v>
      </c>
      <c r="N233" s="36" t="s">
        <v>125</v>
      </c>
      <c r="O233" s="58" t="s">
        <v>79</v>
      </c>
      <c r="P233" s="36" t="str">
        <f t="shared" si="34"/>
        <v>overnight</v>
      </c>
      <c r="Q233" s="36" t="str">
        <f t="shared" si="34"/>
        <v>overnight</v>
      </c>
      <c r="R233" s="36" t="str">
        <f t="shared" si="34"/>
        <v>overnight</v>
      </c>
      <c r="S233" s="36" t="str">
        <f t="shared" si="34"/>
        <v>overnight</v>
      </c>
      <c r="T233" s="36" t="str">
        <f t="shared" si="34"/>
        <v>overnight</v>
      </c>
      <c r="U233" s="36" t="str">
        <f t="shared" si="34"/>
        <v>overnight</v>
      </c>
      <c r="V233" s="36" t="str">
        <f t="shared" si="34"/>
        <v>overnight</v>
      </c>
      <c r="W233" s="36" t="str">
        <f t="shared" si="34"/>
        <v>overnight</v>
      </c>
      <c r="X233" s="36" t="str">
        <f t="shared" si="34"/>
        <v>overnight</v>
      </c>
      <c r="Y233" s="36" t="str">
        <f t="shared" si="34"/>
        <v>overnight</v>
      </c>
      <c r="Z233" s="36" t="str">
        <f t="shared" si="34"/>
        <v>overnight</v>
      </c>
      <c r="AA233" s="36" t="str">
        <f t="shared" si="34"/>
        <v>overnight</v>
      </c>
      <c r="AB233" s="36" t="str">
        <f t="shared" si="34"/>
        <v>overnight</v>
      </c>
      <c r="AC233" s="36" t="str">
        <f t="shared" si="34"/>
        <v>overnight</v>
      </c>
      <c r="AD233" s="36" t="str">
        <f t="shared" si="34"/>
        <v>overnight</v>
      </c>
      <c r="AE233" s="36" t="str">
        <f t="shared" si="34"/>
        <v>overnight</v>
      </c>
      <c r="AF233" s="36" t="str">
        <f t="shared" si="34"/>
        <v>overnight</v>
      </c>
      <c r="AG233" s="36" t="str">
        <f t="shared" si="34"/>
        <v>overnight</v>
      </c>
      <c r="AH233" s="36" t="str">
        <f t="shared" si="34"/>
        <v>overnight</v>
      </c>
      <c r="AI233" s="36" t="str">
        <f t="shared" si="34"/>
        <v>overnight</v>
      </c>
      <c r="AK233" s="38"/>
    </row>
    <row r="234" spans="1:37" x14ac:dyDescent="0.25">
      <c r="A234" s="33" t="str">
        <f t="shared" si="33"/>
        <v>default</v>
      </c>
      <c r="B234" s="34" t="s">
        <v>22</v>
      </c>
      <c r="C234" s="36" t="s">
        <v>40</v>
      </c>
      <c r="D234" s="36" t="s">
        <v>125</v>
      </c>
      <c r="E234" s="36" t="s">
        <v>125</v>
      </c>
      <c r="F234" s="36" t="s">
        <v>125</v>
      </c>
      <c r="G234" s="36" t="s">
        <v>125</v>
      </c>
      <c r="H234" s="36" t="s">
        <v>125</v>
      </c>
      <c r="I234" s="36" t="s">
        <v>125</v>
      </c>
      <c r="J234" s="36" t="s">
        <v>125</v>
      </c>
      <c r="K234" s="36" t="s">
        <v>125</v>
      </c>
      <c r="L234" s="36" t="s">
        <v>125</v>
      </c>
      <c r="M234" s="36" t="s">
        <v>125</v>
      </c>
      <c r="N234" s="36" t="s">
        <v>125</v>
      </c>
      <c r="O234" s="58" t="s">
        <v>79</v>
      </c>
      <c r="P234" s="36" t="str">
        <f t="shared" si="34"/>
        <v>overnight</v>
      </c>
      <c r="Q234" s="36" t="str">
        <f t="shared" si="34"/>
        <v>overnight</v>
      </c>
      <c r="R234" s="36" t="str">
        <f t="shared" si="34"/>
        <v>overnight</v>
      </c>
      <c r="S234" s="36" t="str">
        <f t="shared" si="34"/>
        <v>overnight</v>
      </c>
      <c r="T234" s="36" t="str">
        <f t="shared" si="34"/>
        <v>overnight</v>
      </c>
      <c r="U234" s="36" t="str">
        <f t="shared" si="34"/>
        <v>overnight</v>
      </c>
      <c r="V234" s="36" t="str">
        <f t="shared" si="34"/>
        <v>overnight</v>
      </c>
      <c r="W234" s="36" t="str">
        <f t="shared" si="34"/>
        <v>overnight</v>
      </c>
      <c r="X234" s="36" t="str">
        <f t="shared" si="34"/>
        <v>overnight</v>
      </c>
      <c r="Y234" s="36" t="str">
        <f t="shared" si="34"/>
        <v>overnight</v>
      </c>
      <c r="Z234" s="36" t="str">
        <f t="shared" si="34"/>
        <v>overnight</v>
      </c>
      <c r="AA234" s="36" t="str">
        <f t="shared" si="34"/>
        <v>overnight</v>
      </c>
      <c r="AB234" s="36" t="str">
        <f t="shared" si="34"/>
        <v>overnight</v>
      </c>
      <c r="AC234" s="36" t="str">
        <f t="shared" si="34"/>
        <v>overnight</v>
      </c>
      <c r="AD234" s="36" t="str">
        <f t="shared" si="34"/>
        <v>overnight</v>
      </c>
      <c r="AE234" s="36" t="str">
        <f t="shared" si="34"/>
        <v>overnight</v>
      </c>
      <c r="AF234" s="36" t="str">
        <f t="shared" si="34"/>
        <v>overnight</v>
      </c>
      <c r="AG234" s="36" t="str">
        <f t="shared" si="34"/>
        <v>overnight</v>
      </c>
      <c r="AH234" s="36" t="str">
        <f t="shared" si="34"/>
        <v>overnight</v>
      </c>
      <c r="AI234" s="36" t="str">
        <f t="shared" si="34"/>
        <v>overnight</v>
      </c>
      <c r="AK234" s="38"/>
    </row>
    <row r="235" spans="1:37" x14ac:dyDescent="0.25">
      <c r="A235" s="33" t="str">
        <f t="shared" si="33"/>
        <v>default</v>
      </c>
      <c r="B235" s="34" t="s">
        <v>23</v>
      </c>
      <c r="C235" s="36" t="s">
        <v>40</v>
      </c>
      <c r="D235" s="36" t="s">
        <v>125</v>
      </c>
      <c r="E235" s="36" t="s">
        <v>125</v>
      </c>
      <c r="F235" s="36" t="s">
        <v>125</v>
      </c>
      <c r="G235" s="36" t="s">
        <v>125</v>
      </c>
      <c r="H235" s="36" t="s">
        <v>125</v>
      </c>
      <c r="I235" s="36" t="s">
        <v>125</v>
      </c>
      <c r="J235" s="36" t="s">
        <v>125</v>
      </c>
      <c r="K235" s="36" t="s">
        <v>125</v>
      </c>
      <c r="L235" s="36" t="s">
        <v>125</v>
      </c>
      <c r="M235" s="36" t="s">
        <v>125</v>
      </c>
      <c r="N235" s="36" t="s">
        <v>125</v>
      </c>
      <c r="O235" s="58" t="s">
        <v>79</v>
      </c>
      <c r="P235" s="36" t="str">
        <f t="shared" si="34"/>
        <v>overnight</v>
      </c>
      <c r="Q235" s="36" t="str">
        <f t="shared" si="34"/>
        <v>overnight</v>
      </c>
      <c r="R235" s="36" t="str">
        <f t="shared" si="34"/>
        <v>overnight</v>
      </c>
      <c r="S235" s="36" t="str">
        <f t="shared" si="34"/>
        <v>overnight</v>
      </c>
      <c r="T235" s="36" t="str">
        <f t="shared" si="34"/>
        <v>overnight</v>
      </c>
      <c r="U235" s="36" t="str">
        <f t="shared" si="34"/>
        <v>overnight</v>
      </c>
      <c r="V235" s="36" t="str">
        <f t="shared" si="34"/>
        <v>overnight</v>
      </c>
      <c r="W235" s="36" t="str">
        <f t="shared" si="34"/>
        <v>overnight</v>
      </c>
      <c r="X235" s="36" t="str">
        <f t="shared" si="34"/>
        <v>overnight</v>
      </c>
      <c r="Y235" s="36" t="str">
        <f t="shared" si="34"/>
        <v>overnight</v>
      </c>
      <c r="Z235" s="36" t="str">
        <f t="shared" si="34"/>
        <v>overnight</v>
      </c>
      <c r="AA235" s="36" t="str">
        <f t="shared" si="34"/>
        <v>overnight</v>
      </c>
      <c r="AB235" s="36" t="str">
        <f t="shared" si="34"/>
        <v>overnight</v>
      </c>
      <c r="AC235" s="36" t="str">
        <f t="shared" si="34"/>
        <v>overnight</v>
      </c>
      <c r="AD235" s="36" t="str">
        <f t="shared" si="34"/>
        <v>overnight</v>
      </c>
      <c r="AE235" s="36" t="str">
        <f t="shared" si="34"/>
        <v>overnight</v>
      </c>
      <c r="AF235" s="36" t="str">
        <f t="shared" si="34"/>
        <v>overnight</v>
      </c>
      <c r="AG235" s="36" t="str">
        <f t="shared" si="34"/>
        <v>overnight</v>
      </c>
      <c r="AH235" s="36" t="str">
        <f t="shared" si="34"/>
        <v>overnight</v>
      </c>
      <c r="AI235" s="36" t="str">
        <f t="shared" si="34"/>
        <v>overnight</v>
      </c>
      <c r="AK235" s="38"/>
    </row>
    <row r="236" spans="1:37" x14ac:dyDescent="0.25">
      <c r="A236" s="33" t="str">
        <f t="shared" si="33"/>
        <v>default</v>
      </c>
      <c r="B236" s="34" t="s">
        <v>20</v>
      </c>
      <c r="C236" s="36" t="s">
        <v>40</v>
      </c>
      <c r="D236" s="36" t="s">
        <v>125</v>
      </c>
      <c r="E236" s="36" t="s">
        <v>125</v>
      </c>
      <c r="F236" s="36" t="s">
        <v>125</v>
      </c>
      <c r="G236" s="36" t="s">
        <v>125</v>
      </c>
      <c r="H236" s="36" t="s">
        <v>125</v>
      </c>
      <c r="I236" s="36" t="s">
        <v>125</v>
      </c>
      <c r="J236" s="36" t="s">
        <v>125</v>
      </c>
      <c r="K236" s="36" t="s">
        <v>125</v>
      </c>
      <c r="L236" s="36" t="s">
        <v>125</v>
      </c>
      <c r="M236" s="36" t="s">
        <v>125</v>
      </c>
      <c r="N236" s="36" t="s">
        <v>125</v>
      </c>
      <c r="O236" s="58" t="s">
        <v>79</v>
      </c>
      <c r="P236" s="36" t="str">
        <f t="shared" si="34"/>
        <v>overnight</v>
      </c>
      <c r="Q236" s="36" t="str">
        <f t="shared" si="34"/>
        <v>overnight</v>
      </c>
      <c r="R236" s="36" t="str">
        <f t="shared" si="34"/>
        <v>overnight</v>
      </c>
      <c r="S236" s="36" t="str">
        <f t="shared" si="34"/>
        <v>overnight</v>
      </c>
      <c r="T236" s="36" t="str">
        <f t="shared" si="34"/>
        <v>overnight</v>
      </c>
      <c r="U236" s="36" t="str">
        <f t="shared" si="34"/>
        <v>overnight</v>
      </c>
      <c r="V236" s="36" t="str">
        <f t="shared" si="34"/>
        <v>overnight</v>
      </c>
      <c r="W236" s="36" t="str">
        <f t="shared" si="34"/>
        <v>overnight</v>
      </c>
      <c r="X236" s="36" t="str">
        <f t="shared" si="34"/>
        <v>overnight</v>
      </c>
      <c r="Y236" s="36" t="str">
        <f t="shared" si="34"/>
        <v>overnight</v>
      </c>
      <c r="Z236" s="36" t="str">
        <f t="shared" si="34"/>
        <v>overnight</v>
      </c>
      <c r="AA236" s="36" t="str">
        <f t="shared" si="34"/>
        <v>overnight</v>
      </c>
      <c r="AB236" s="36" t="str">
        <f t="shared" si="34"/>
        <v>overnight</v>
      </c>
      <c r="AC236" s="36" t="str">
        <f t="shared" si="34"/>
        <v>overnight</v>
      </c>
      <c r="AD236" s="36" t="str">
        <f t="shared" si="34"/>
        <v>overnight</v>
      </c>
      <c r="AE236" s="36" t="str">
        <f t="shared" si="34"/>
        <v>overnight</v>
      </c>
      <c r="AF236" s="36" t="str">
        <f t="shared" si="34"/>
        <v>overnight</v>
      </c>
      <c r="AG236" s="36" t="str">
        <f t="shared" si="34"/>
        <v>overnight</v>
      </c>
      <c r="AH236" s="36" t="str">
        <f t="shared" si="34"/>
        <v>overnight</v>
      </c>
      <c r="AI236" s="36" t="str">
        <f t="shared" si="34"/>
        <v>overnight</v>
      </c>
      <c r="AK236" s="38"/>
    </row>
    <row r="237" spans="1:37" x14ac:dyDescent="0.25">
      <c r="A237" s="33" t="str">
        <f t="shared" si="33"/>
        <v>default</v>
      </c>
      <c r="B237" s="34" t="s">
        <v>21</v>
      </c>
      <c r="C237" s="36" t="s">
        <v>40</v>
      </c>
      <c r="D237" s="36" t="s">
        <v>125</v>
      </c>
      <c r="E237" s="36" t="s">
        <v>125</v>
      </c>
      <c r="F237" s="36" t="s">
        <v>125</v>
      </c>
      <c r="G237" s="36" t="s">
        <v>125</v>
      </c>
      <c r="H237" s="36" t="s">
        <v>125</v>
      </c>
      <c r="I237" s="36" t="s">
        <v>125</v>
      </c>
      <c r="J237" s="36" t="s">
        <v>125</v>
      </c>
      <c r="K237" s="36" t="s">
        <v>125</v>
      </c>
      <c r="L237" s="36" t="s">
        <v>125</v>
      </c>
      <c r="M237" s="36" t="s">
        <v>125</v>
      </c>
      <c r="N237" s="36" t="s">
        <v>125</v>
      </c>
      <c r="O237" s="58" t="s">
        <v>79</v>
      </c>
      <c r="P237" s="36" t="str">
        <f t="shared" si="34"/>
        <v>overnight</v>
      </c>
      <c r="Q237" s="36" t="str">
        <f t="shared" si="34"/>
        <v>overnight</v>
      </c>
      <c r="R237" s="36" t="str">
        <f t="shared" si="34"/>
        <v>overnight</v>
      </c>
      <c r="S237" s="36" t="str">
        <f t="shared" si="34"/>
        <v>overnight</v>
      </c>
      <c r="T237" s="36" t="str">
        <f t="shared" si="34"/>
        <v>overnight</v>
      </c>
      <c r="U237" s="36" t="str">
        <f t="shared" si="34"/>
        <v>overnight</v>
      </c>
      <c r="V237" s="36" t="str">
        <f t="shared" si="34"/>
        <v>overnight</v>
      </c>
      <c r="W237" s="36" t="str">
        <f t="shared" si="34"/>
        <v>overnight</v>
      </c>
      <c r="X237" s="36" t="str">
        <f t="shared" si="34"/>
        <v>overnight</v>
      </c>
      <c r="Y237" s="36" t="str">
        <f t="shared" si="34"/>
        <v>overnight</v>
      </c>
      <c r="Z237" s="36" t="str">
        <f t="shared" si="34"/>
        <v>overnight</v>
      </c>
      <c r="AA237" s="36" t="str">
        <f t="shared" si="34"/>
        <v>overnight</v>
      </c>
      <c r="AB237" s="36" t="str">
        <f t="shared" si="34"/>
        <v>overnight</v>
      </c>
      <c r="AC237" s="36" t="str">
        <f t="shared" si="34"/>
        <v>overnight</v>
      </c>
      <c r="AD237" s="36" t="str">
        <f t="shared" si="34"/>
        <v>overnight</v>
      </c>
      <c r="AE237" s="36" t="str">
        <f t="shared" si="34"/>
        <v>overnight</v>
      </c>
      <c r="AF237" s="36" t="str">
        <f t="shared" si="34"/>
        <v>overnight</v>
      </c>
      <c r="AG237" s="36" t="str">
        <f t="shared" si="34"/>
        <v>overnight</v>
      </c>
      <c r="AH237" s="36" t="str">
        <f t="shared" si="34"/>
        <v>overnight</v>
      </c>
      <c r="AI237" s="36" t="str">
        <f t="shared" si="34"/>
        <v>overnight</v>
      </c>
      <c r="AK237" s="38"/>
    </row>
    <row r="238" spans="1:37" x14ac:dyDescent="0.25">
      <c r="A238" s="33" t="str">
        <f>A234</f>
        <v>default</v>
      </c>
      <c r="B238" s="34" t="s">
        <v>16</v>
      </c>
      <c r="C238" s="36" t="s">
        <v>40</v>
      </c>
      <c r="D238" s="36" t="s">
        <v>125</v>
      </c>
      <c r="E238" s="36" t="s">
        <v>125</v>
      </c>
      <c r="F238" s="36" t="s">
        <v>125</v>
      </c>
      <c r="G238" s="36" t="s">
        <v>125</v>
      </c>
      <c r="H238" s="36" t="s">
        <v>125</v>
      </c>
      <c r="I238" s="36" t="s">
        <v>125</v>
      </c>
      <c r="J238" s="36" t="s">
        <v>125</v>
      </c>
      <c r="K238" s="36" t="s">
        <v>125</v>
      </c>
      <c r="L238" s="36" t="s">
        <v>125</v>
      </c>
      <c r="M238" s="36" t="s">
        <v>125</v>
      </c>
      <c r="N238" s="36" t="s">
        <v>125</v>
      </c>
      <c r="O238" s="58" t="s">
        <v>79</v>
      </c>
      <c r="P238" s="36" t="str">
        <f t="shared" si="34"/>
        <v>overnight</v>
      </c>
      <c r="Q238" s="36" t="str">
        <f t="shared" si="34"/>
        <v>overnight</v>
      </c>
      <c r="R238" s="36" t="str">
        <f t="shared" si="34"/>
        <v>overnight</v>
      </c>
      <c r="S238" s="36" t="str">
        <f t="shared" si="34"/>
        <v>overnight</v>
      </c>
      <c r="T238" s="36" t="str">
        <f t="shared" si="34"/>
        <v>overnight</v>
      </c>
      <c r="U238" s="36" t="str">
        <f t="shared" si="34"/>
        <v>overnight</v>
      </c>
      <c r="V238" s="36" t="str">
        <f t="shared" si="34"/>
        <v>overnight</v>
      </c>
      <c r="W238" s="36" t="str">
        <f t="shared" si="34"/>
        <v>overnight</v>
      </c>
      <c r="X238" s="36" t="str">
        <f t="shared" si="34"/>
        <v>overnight</v>
      </c>
      <c r="Y238" s="36" t="str">
        <f t="shared" si="34"/>
        <v>overnight</v>
      </c>
      <c r="Z238" s="36" t="str">
        <f t="shared" si="34"/>
        <v>overnight</v>
      </c>
      <c r="AA238" s="36" t="str">
        <f t="shared" si="34"/>
        <v>overnight</v>
      </c>
      <c r="AB238" s="36" t="str">
        <f t="shared" si="34"/>
        <v>overnight</v>
      </c>
      <c r="AC238" s="36" t="str">
        <f t="shared" si="34"/>
        <v>overnight</v>
      </c>
      <c r="AD238" s="36" t="str">
        <f t="shared" si="34"/>
        <v>overnight</v>
      </c>
      <c r="AE238" s="36" t="str">
        <f t="shared" si="34"/>
        <v>overnight</v>
      </c>
      <c r="AF238" s="36" t="str">
        <f t="shared" si="34"/>
        <v>overnight</v>
      </c>
      <c r="AG238" s="36" t="str">
        <f t="shared" si="34"/>
        <v>overnight</v>
      </c>
      <c r="AH238" s="36" t="str">
        <f t="shared" si="34"/>
        <v>overnight</v>
      </c>
      <c r="AI238" s="36" t="str">
        <f t="shared" si="34"/>
        <v>overnight</v>
      </c>
      <c r="AK238" s="38"/>
    </row>
    <row r="239" spans="1:37" x14ac:dyDescent="0.25">
      <c r="A239" s="33" t="str">
        <f>A235</f>
        <v>default</v>
      </c>
      <c r="B239" s="34" t="s">
        <v>17</v>
      </c>
      <c r="C239" s="36" t="s">
        <v>40</v>
      </c>
      <c r="D239" s="36" t="s">
        <v>125</v>
      </c>
      <c r="E239" s="36" t="s">
        <v>125</v>
      </c>
      <c r="F239" s="36" t="s">
        <v>125</v>
      </c>
      <c r="G239" s="36" t="s">
        <v>125</v>
      </c>
      <c r="H239" s="36" t="s">
        <v>125</v>
      </c>
      <c r="I239" s="36" t="s">
        <v>125</v>
      </c>
      <c r="J239" s="36" t="s">
        <v>125</v>
      </c>
      <c r="K239" s="36" t="s">
        <v>125</v>
      </c>
      <c r="L239" s="36" t="s">
        <v>125</v>
      </c>
      <c r="M239" s="36" t="s">
        <v>125</v>
      </c>
      <c r="N239" s="36" t="s">
        <v>125</v>
      </c>
      <c r="O239" s="58" t="s">
        <v>79</v>
      </c>
      <c r="P239" s="36" t="str">
        <f t="shared" si="34"/>
        <v>overnight</v>
      </c>
      <c r="Q239" s="36" t="str">
        <f t="shared" si="34"/>
        <v>overnight</v>
      </c>
      <c r="R239" s="36" t="str">
        <f t="shared" si="34"/>
        <v>overnight</v>
      </c>
      <c r="S239" s="36" t="str">
        <f t="shared" si="34"/>
        <v>overnight</v>
      </c>
      <c r="T239" s="36" t="str">
        <f t="shared" si="34"/>
        <v>overnight</v>
      </c>
      <c r="U239" s="36" t="str">
        <f t="shared" si="34"/>
        <v>overnight</v>
      </c>
      <c r="V239" s="36" t="str">
        <f t="shared" si="34"/>
        <v>overnight</v>
      </c>
      <c r="W239" s="36" t="str">
        <f t="shared" si="34"/>
        <v>overnight</v>
      </c>
      <c r="X239" s="36" t="str">
        <f t="shared" si="34"/>
        <v>overnight</v>
      </c>
      <c r="Y239" s="36" t="str">
        <f t="shared" si="34"/>
        <v>overnight</v>
      </c>
      <c r="Z239" s="36" t="str">
        <f t="shared" si="34"/>
        <v>overnight</v>
      </c>
      <c r="AA239" s="36" t="str">
        <f t="shared" si="34"/>
        <v>overnight</v>
      </c>
      <c r="AB239" s="36" t="str">
        <f t="shared" si="34"/>
        <v>overnight</v>
      </c>
      <c r="AC239" s="36" t="str">
        <f t="shared" si="34"/>
        <v>overnight</v>
      </c>
      <c r="AD239" s="36" t="str">
        <f t="shared" si="34"/>
        <v>overnight</v>
      </c>
      <c r="AE239" s="36" t="str">
        <f t="shared" ref="AE239:AI239" si="35">AD239</f>
        <v>overnight</v>
      </c>
      <c r="AF239" s="36" t="str">
        <f t="shared" si="35"/>
        <v>overnight</v>
      </c>
      <c r="AG239" s="36" t="str">
        <f t="shared" si="35"/>
        <v>overnight</v>
      </c>
      <c r="AH239" s="36" t="str">
        <f t="shared" si="35"/>
        <v>overnight</v>
      </c>
      <c r="AI239" s="36" t="str">
        <f t="shared" si="35"/>
        <v>overnight</v>
      </c>
      <c r="AK239" s="38"/>
    </row>
    <row r="240" spans="1:37" x14ac:dyDescent="0.25">
      <c r="A240" s="33" t="str">
        <f>A236</f>
        <v>default</v>
      </c>
      <c r="B240" s="34" t="s">
        <v>18</v>
      </c>
      <c r="C240" s="36" t="s">
        <v>40</v>
      </c>
      <c r="D240" s="36" t="s">
        <v>125</v>
      </c>
      <c r="E240" s="36" t="s">
        <v>125</v>
      </c>
      <c r="F240" s="36" t="s">
        <v>125</v>
      </c>
      <c r="G240" s="36" t="s">
        <v>125</v>
      </c>
      <c r="H240" s="36" t="s">
        <v>125</v>
      </c>
      <c r="I240" s="36" t="s">
        <v>125</v>
      </c>
      <c r="J240" s="36" t="s">
        <v>125</v>
      </c>
      <c r="K240" s="36" t="s">
        <v>125</v>
      </c>
      <c r="L240" s="36" t="s">
        <v>125</v>
      </c>
      <c r="M240" s="36" t="s">
        <v>125</v>
      </c>
      <c r="N240" s="36" t="s">
        <v>125</v>
      </c>
      <c r="O240" s="58" t="s">
        <v>79</v>
      </c>
      <c r="P240" s="36" t="str">
        <f t="shared" ref="P240:AI249" si="36">O240</f>
        <v>overnight</v>
      </c>
      <c r="Q240" s="36" t="str">
        <f t="shared" si="36"/>
        <v>overnight</v>
      </c>
      <c r="R240" s="36" t="str">
        <f t="shared" si="36"/>
        <v>overnight</v>
      </c>
      <c r="S240" s="36" t="str">
        <f t="shared" si="36"/>
        <v>overnight</v>
      </c>
      <c r="T240" s="36" t="str">
        <f t="shared" si="36"/>
        <v>overnight</v>
      </c>
      <c r="U240" s="36" t="str">
        <f t="shared" si="36"/>
        <v>overnight</v>
      </c>
      <c r="V240" s="36" t="str">
        <f t="shared" si="36"/>
        <v>overnight</v>
      </c>
      <c r="W240" s="36" t="str">
        <f t="shared" si="36"/>
        <v>overnight</v>
      </c>
      <c r="X240" s="36" t="str">
        <f t="shared" si="36"/>
        <v>overnight</v>
      </c>
      <c r="Y240" s="36" t="str">
        <f t="shared" si="36"/>
        <v>overnight</v>
      </c>
      <c r="Z240" s="36" t="str">
        <f t="shared" si="36"/>
        <v>overnight</v>
      </c>
      <c r="AA240" s="36" t="str">
        <f t="shared" si="36"/>
        <v>overnight</v>
      </c>
      <c r="AB240" s="36" t="str">
        <f t="shared" si="36"/>
        <v>overnight</v>
      </c>
      <c r="AC240" s="36" t="str">
        <f t="shared" si="36"/>
        <v>overnight</v>
      </c>
      <c r="AD240" s="36" t="str">
        <f t="shared" si="36"/>
        <v>overnight</v>
      </c>
      <c r="AE240" s="36" t="str">
        <f t="shared" si="36"/>
        <v>overnight</v>
      </c>
      <c r="AF240" s="36" t="str">
        <f t="shared" si="36"/>
        <v>overnight</v>
      </c>
      <c r="AG240" s="36" t="str">
        <f t="shared" si="36"/>
        <v>overnight</v>
      </c>
      <c r="AH240" s="36" t="str">
        <f t="shared" si="36"/>
        <v>overnight</v>
      </c>
      <c r="AI240" s="36" t="str">
        <f t="shared" si="36"/>
        <v>overnight</v>
      </c>
      <c r="AK240" s="38"/>
    </row>
    <row r="241" spans="1:37" x14ac:dyDescent="0.25">
      <c r="A241" s="33" t="str">
        <f>A237</f>
        <v>default</v>
      </c>
      <c r="B241" s="34" t="s">
        <v>19</v>
      </c>
      <c r="C241" s="36" t="s">
        <v>40</v>
      </c>
      <c r="D241" s="36" t="s">
        <v>125</v>
      </c>
      <c r="E241" s="36" t="s">
        <v>125</v>
      </c>
      <c r="F241" s="36" t="s">
        <v>125</v>
      </c>
      <c r="G241" s="36" t="s">
        <v>125</v>
      </c>
      <c r="H241" s="36" t="s">
        <v>125</v>
      </c>
      <c r="I241" s="36" t="s">
        <v>125</v>
      </c>
      <c r="J241" s="36" t="s">
        <v>125</v>
      </c>
      <c r="K241" s="36" t="s">
        <v>125</v>
      </c>
      <c r="L241" s="36" t="s">
        <v>125</v>
      </c>
      <c r="M241" s="36" t="s">
        <v>125</v>
      </c>
      <c r="N241" s="36" t="s">
        <v>125</v>
      </c>
      <c r="O241" s="58" t="s">
        <v>79</v>
      </c>
      <c r="P241" s="36" t="str">
        <f t="shared" si="36"/>
        <v>overnight</v>
      </c>
      <c r="Q241" s="36" t="str">
        <f t="shared" si="36"/>
        <v>overnight</v>
      </c>
      <c r="R241" s="36" t="str">
        <f t="shared" si="36"/>
        <v>overnight</v>
      </c>
      <c r="S241" s="36" t="str">
        <f t="shared" si="36"/>
        <v>overnight</v>
      </c>
      <c r="T241" s="36" t="str">
        <f t="shared" si="36"/>
        <v>overnight</v>
      </c>
      <c r="U241" s="36" t="str">
        <f t="shared" si="36"/>
        <v>overnight</v>
      </c>
      <c r="V241" s="36" t="str">
        <f t="shared" si="36"/>
        <v>overnight</v>
      </c>
      <c r="W241" s="36" t="str">
        <f t="shared" si="36"/>
        <v>overnight</v>
      </c>
      <c r="X241" s="36" t="str">
        <f t="shared" si="36"/>
        <v>overnight</v>
      </c>
      <c r="Y241" s="36" t="str">
        <f t="shared" si="36"/>
        <v>overnight</v>
      </c>
      <c r="Z241" s="36" t="str">
        <f t="shared" si="36"/>
        <v>overnight</v>
      </c>
      <c r="AA241" s="36" t="str">
        <f t="shared" si="36"/>
        <v>overnight</v>
      </c>
      <c r="AB241" s="36" t="str">
        <f t="shared" si="36"/>
        <v>overnight</v>
      </c>
      <c r="AC241" s="36" t="str">
        <f t="shared" si="36"/>
        <v>overnight</v>
      </c>
      <c r="AD241" s="36" t="str">
        <f t="shared" si="36"/>
        <v>overnight</v>
      </c>
      <c r="AE241" s="36" t="str">
        <f t="shared" si="36"/>
        <v>overnight</v>
      </c>
      <c r="AF241" s="36" t="str">
        <f t="shared" si="36"/>
        <v>overnight</v>
      </c>
      <c r="AG241" s="36" t="str">
        <f t="shared" si="36"/>
        <v>overnight</v>
      </c>
      <c r="AH241" s="36" t="str">
        <f t="shared" si="36"/>
        <v>overnight</v>
      </c>
      <c r="AI241" s="36" t="str">
        <f t="shared" si="36"/>
        <v>overnight</v>
      </c>
      <c r="AK241" s="38"/>
    </row>
    <row r="242" spans="1:37" x14ac:dyDescent="0.25">
      <c r="A242" s="33" t="str">
        <f>A235</f>
        <v>default</v>
      </c>
      <c r="B242" s="34" t="s">
        <v>14</v>
      </c>
      <c r="C242" s="36" t="s">
        <v>40</v>
      </c>
      <c r="D242" s="36" t="s">
        <v>125</v>
      </c>
      <c r="E242" s="36" t="s">
        <v>125</v>
      </c>
      <c r="F242" s="36" t="s">
        <v>125</v>
      </c>
      <c r="G242" s="36" t="s">
        <v>125</v>
      </c>
      <c r="H242" s="36" t="s">
        <v>125</v>
      </c>
      <c r="I242" s="36" t="s">
        <v>125</v>
      </c>
      <c r="J242" s="36" t="s">
        <v>125</v>
      </c>
      <c r="K242" s="36" t="s">
        <v>125</v>
      </c>
      <c r="L242" s="36" t="s">
        <v>125</v>
      </c>
      <c r="M242" s="36" t="s">
        <v>125</v>
      </c>
      <c r="N242" s="36" t="s">
        <v>125</v>
      </c>
      <c r="O242" s="58" t="s">
        <v>79</v>
      </c>
      <c r="P242" s="36" t="str">
        <f t="shared" si="36"/>
        <v>overnight</v>
      </c>
      <c r="Q242" s="36" t="str">
        <f t="shared" si="36"/>
        <v>overnight</v>
      </c>
      <c r="R242" s="36" t="str">
        <f t="shared" si="36"/>
        <v>overnight</v>
      </c>
      <c r="S242" s="36" t="str">
        <f t="shared" si="36"/>
        <v>overnight</v>
      </c>
      <c r="T242" s="36" t="str">
        <f t="shared" si="36"/>
        <v>overnight</v>
      </c>
      <c r="U242" s="36" t="str">
        <f t="shared" si="36"/>
        <v>overnight</v>
      </c>
      <c r="V242" s="36" t="str">
        <f t="shared" si="36"/>
        <v>overnight</v>
      </c>
      <c r="W242" s="36" t="str">
        <f t="shared" si="36"/>
        <v>overnight</v>
      </c>
      <c r="X242" s="36" t="str">
        <f t="shared" si="36"/>
        <v>overnight</v>
      </c>
      <c r="Y242" s="36" t="str">
        <f t="shared" si="36"/>
        <v>overnight</v>
      </c>
      <c r="Z242" s="36" t="str">
        <f t="shared" si="36"/>
        <v>overnight</v>
      </c>
      <c r="AA242" s="36" t="str">
        <f t="shared" si="36"/>
        <v>overnight</v>
      </c>
      <c r="AB242" s="36" t="str">
        <f t="shared" si="36"/>
        <v>overnight</v>
      </c>
      <c r="AC242" s="36" t="str">
        <f t="shared" si="36"/>
        <v>overnight</v>
      </c>
      <c r="AD242" s="36" t="str">
        <f t="shared" si="36"/>
        <v>overnight</v>
      </c>
      <c r="AE242" s="36" t="str">
        <f t="shared" si="36"/>
        <v>overnight</v>
      </c>
      <c r="AF242" s="36" t="str">
        <f t="shared" si="36"/>
        <v>overnight</v>
      </c>
      <c r="AG242" s="36" t="str">
        <f t="shared" si="36"/>
        <v>overnight</v>
      </c>
      <c r="AH242" s="36" t="str">
        <f t="shared" si="36"/>
        <v>overnight</v>
      </c>
      <c r="AI242" s="36" t="str">
        <f t="shared" si="36"/>
        <v>overnight</v>
      </c>
      <c r="AK242" s="38"/>
    </row>
    <row r="243" spans="1:37" x14ac:dyDescent="0.25">
      <c r="A243" s="33" t="str">
        <f>A236</f>
        <v>default</v>
      </c>
      <c r="B243" s="34" t="s">
        <v>25</v>
      </c>
      <c r="C243" s="35" t="s">
        <v>40</v>
      </c>
      <c r="D243" s="36" t="s">
        <v>125</v>
      </c>
      <c r="E243" s="36" t="s">
        <v>125</v>
      </c>
      <c r="F243" s="36" t="s">
        <v>125</v>
      </c>
      <c r="G243" s="36" t="s">
        <v>125</v>
      </c>
      <c r="H243" s="36" t="s">
        <v>125</v>
      </c>
      <c r="I243" s="36" t="s">
        <v>125</v>
      </c>
      <c r="J243" s="36" t="s">
        <v>125</v>
      </c>
      <c r="K243" s="36" t="s">
        <v>125</v>
      </c>
      <c r="L243" s="36" t="s">
        <v>125</v>
      </c>
      <c r="M243" s="36" t="s">
        <v>125</v>
      </c>
      <c r="N243" s="36" t="s">
        <v>125</v>
      </c>
      <c r="O243" s="58" t="s">
        <v>79</v>
      </c>
      <c r="P243" s="36" t="str">
        <f t="shared" si="36"/>
        <v>overnight</v>
      </c>
      <c r="Q243" s="36" t="str">
        <f t="shared" si="36"/>
        <v>overnight</v>
      </c>
      <c r="R243" s="36" t="str">
        <f t="shared" si="36"/>
        <v>overnight</v>
      </c>
      <c r="S243" s="36" t="str">
        <f t="shared" si="36"/>
        <v>overnight</v>
      </c>
      <c r="T243" s="36" t="str">
        <f t="shared" si="36"/>
        <v>overnight</v>
      </c>
      <c r="U243" s="36" t="str">
        <f t="shared" si="36"/>
        <v>overnight</v>
      </c>
      <c r="V243" s="36" t="str">
        <f t="shared" si="36"/>
        <v>overnight</v>
      </c>
      <c r="W243" s="36" t="str">
        <f t="shared" si="36"/>
        <v>overnight</v>
      </c>
      <c r="X243" s="36" t="str">
        <f t="shared" si="36"/>
        <v>overnight</v>
      </c>
      <c r="Y243" s="36" t="str">
        <f t="shared" si="36"/>
        <v>overnight</v>
      </c>
      <c r="Z243" s="36" t="str">
        <f t="shared" si="36"/>
        <v>overnight</v>
      </c>
      <c r="AA243" s="36" t="str">
        <f t="shared" si="36"/>
        <v>overnight</v>
      </c>
      <c r="AB243" s="36" t="str">
        <f t="shared" si="36"/>
        <v>overnight</v>
      </c>
      <c r="AC243" s="36" t="str">
        <f t="shared" si="36"/>
        <v>overnight</v>
      </c>
      <c r="AD243" s="36" t="str">
        <f t="shared" si="36"/>
        <v>overnight</v>
      </c>
      <c r="AE243" s="36" t="str">
        <f t="shared" si="36"/>
        <v>overnight</v>
      </c>
      <c r="AF243" s="36" t="str">
        <f t="shared" si="36"/>
        <v>overnight</v>
      </c>
      <c r="AG243" s="36" t="str">
        <f t="shared" si="36"/>
        <v>overnight</v>
      </c>
      <c r="AH243" s="36" t="str">
        <f t="shared" si="36"/>
        <v>overnight</v>
      </c>
      <c r="AI243" s="36" t="str">
        <f t="shared" si="36"/>
        <v>overnight</v>
      </c>
      <c r="AK243" s="38"/>
    </row>
    <row r="244" spans="1:37" x14ac:dyDescent="0.25">
      <c r="A244" s="33" t="str">
        <f>A238</f>
        <v>default</v>
      </c>
      <c r="B244" s="34" t="s">
        <v>9</v>
      </c>
      <c r="C244" s="36" t="s">
        <v>40</v>
      </c>
      <c r="D244" s="36" t="s">
        <v>125</v>
      </c>
      <c r="E244" s="36" t="s">
        <v>125</v>
      </c>
      <c r="F244" s="36" t="s">
        <v>125</v>
      </c>
      <c r="G244" s="36" t="s">
        <v>125</v>
      </c>
      <c r="H244" s="36" t="s">
        <v>125</v>
      </c>
      <c r="I244" s="36" t="s">
        <v>125</v>
      </c>
      <c r="J244" s="36" t="s">
        <v>125</v>
      </c>
      <c r="K244" s="36" t="s">
        <v>125</v>
      </c>
      <c r="L244" s="36" t="s">
        <v>125</v>
      </c>
      <c r="M244" s="36" t="s">
        <v>125</v>
      </c>
      <c r="N244" s="36" t="s">
        <v>125</v>
      </c>
      <c r="O244" s="58" t="s">
        <v>79</v>
      </c>
      <c r="P244" s="36" t="str">
        <f t="shared" si="36"/>
        <v>overnight</v>
      </c>
      <c r="Q244" s="36" t="str">
        <f t="shared" si="36"/>
        <v>overnight</v>
      </c>
      <c r="R244" s="36" t="str">
        <f t="shared" si="36"/>
        <v>overnight</v>
      </c>
      <c r="S244" s="36" t="str">
        <f t="shared" si="36"/>
        <v>overnight</v>
      </c>
      <c r="T244" s="36" t="str">
        <f t="shared" si="36"/>
        <v>overnight</v>
      </c>
      <c r="U244" s="36" t="str">
        <f t="shared" si="36"/>
        <v>overnight</v>
      </c>
      <c r="V244" s="36" t="str">
        <f t="shared" si="36"/>
        <v>overnight</v>
      </c>
      <c r="W244" s="36" t="str">
        <f t="shared" si="36"/>
        <v>overnight</v>
      </c>
      <c r="X244" s="36" t="str">
        <f t="shared" si="36"/>
        <v>overnight</v>
      </c>
      <c r="Y244" s="36" t="str">
        <f t="shared" si="36"/>
        <v>overnight</v>
      </c>
      <c r="Z244" s="36" t="str">
        <f t="shared" si="36"/>
        <v>overnight</v>
      </c>
      <c r="AA244" s="36" t="str">
        <f t="shared" si="36"/>
        <v>overnight</v>
      </c>
      <c r="AB244" s="36" t="str">
        <f t="shared" si="36"/>
        <v>overnight</v>
      </c>
      <c r="AC244" s="36" t="str">
        <f t="shared" si="36"/>
        <v>overnight</v>
      </c>
      <c r="AD244" s="36" t="str">
        <f t="shared" si="36"/>
        <v>overnight</v>
      </c>
      <c r="AE244" s="36" t="str">
        <f t="shared" si="36"/>
        <v>overnight</v>
      </c>
      <c r="AF244" s="36" t="str">
        <f t="shared" si="36"/>
        <v>overnight</v>
      </c>
      <c r="AG244" s="36" t="str">
        <f t="shared" si="36"/>
        <v>overnight</v>
      </c>
      <c r="AH244" s="36" t="str">
        <f t="shared" si="36"/>
        <v>overnight</v>
      </c>
      <c r="AI244" s="36" t="str">
        <f t="shared" si="36"/>
        <v>overnight</v>
      </c>
      <c r="AK244" s="38"/>
    </row>
    <row r="245" spans="1:37" x14ac:dyDescent="0.25">
      <c r="A245" s="33" t="str">
        <f>A242</f>
        <v>default</v>
      </c>
      <c r="B245" s="34" t="s">
        <v>10</v>
      </c>
      <c r="C245" s="36" t="s">
        <v>40</v>
      </c>
      <c r="D245" s="36" t="s">
        <v>125</v>
      </c>
      <c r="E245" s="36" t="s">
        <v>125</v>
      </c>
      <c r="F245" s="36" t="s">
        <v>125</v>
      </c>
      <c r="G245" s="36" t="s">
        <v>125</v>
      </c>
      <c r="H245" s="36" t="s">
        <v>125</v>
      </c>
      <c r="I245" s="36" t="s">
        <v>125</v>
      </c>
      <c r="J245" s="36" t="s">
        <v>125</v>
      </c>
      <c r="K245" s="36" t="s">
        <v>125</v>
      </c>
      <c r="L245" s="36" t="s">
        <v>125</v>
      </c>
      <c r="M245" s="36" t="s">
        <v>125</v>
      </c>
      <c r="N245" s="36" t="s">
        <v>125</v>
      </c>
      <c r="O245" s="58" t="s">
        <v>79</v>
      </c>
      <c r="P245" s="36" t="str">
        <f t="shared" si="36"/>
        <v>overnight</v>
      </c>
      <c r="Q245" s="36" t="str">
        <f t="shared" si="36"/>
        <v>overnight</v>
      </c>
      <c r="R245" s="36" t="str">
        <f t="shared" si="36"/>
        <v>overnight</v>
      </c>
      <c r="S245" s="36" t="str">
        <f t="shared" si="36"/>
        <v>overnight</v>
      </c>
      <c r="T245" s="36" t="str">
        <f t="shared" si="36"/>
        <v>overnight</v>
      </c>
      <c r="U245" s="36" t="str">
        <f t="shared" si="36"/>
        <v>overnight</v>
      </c>
      <c r="V245" s="36" t="str">
        <f t="shared" si="36"/>
        <v>overnight</v>
      </c>
      <c r="W245" s="36" t="str">
        <f t="shared" si="36"/>
        <v>overnight</v>
      </c>
      <c r="X245" s="36" t="str">
        <f t="shared" si="36"/>
        <v>overnight</v>
      </c>
      <c r="Y245" s="36" t="str">
        <f t="shared" si="36"/>
        <v>overnight</v>
      </c>
      <c r="Z245" s="36" t="str">
        <f t="shared" si="36"/>
        <v>overnight</v>
      </c>
      <c r="AA245" s="36" t="str">
        <f t="shared" si="36"/>
        <v>overnight</v>
      </c>
      <c r="AB245" s="36" t="str">
        <f t="shared" si="36"/>
        <v>overnight</v>
      </c>
      <c r="AC245" s="36" t="str">
        <f t="shared" si="36"/>
        <v>overnight</v>
      </c>
      <c r="AD245" s="36" t="str">
        <f t="shared" si="36"/>
        <v>overnight</v>
      </c>
      <c r="AE245" s="36" t="str">
        <f t="shared" si="36"/>
        <v>overnight</v>
      </c>
      <c r="AF245" s="36" t="str">
        <f t="shared" si="36"/>
        <v>overnight</v>
      </c>
      <c r="AG245" s="36" t="str">
        <f t="shared" si="36"/>
        <v>overnight</v>
      </c>
      <c r="AH245" s="36" t="str">
        <f t="shared" si="36"/>
        <v>overnight</v>
      </c>
      <c r="AI245" s="36" t="str">
        <f t="shared" si="36"/>
        <v>overnight</v>
      </c>
      <c r="AK245" s="38"/>
    </row>
    <row r="246" spans="1:37" x14ac:dyDescent="0.25">
      <c r="A246" s="33" t="str">
        <f>A243</f>
        <v>default</v>
      </c>
      <c r="B246" s="34" t="s">
        <v>7</v>
      </c>
      <c r="C246" s="36" t="s">
        <v>40</v>
      </c>
      <c r="D246" s="36" t="s">
        <v>125</v>
      </c>
      <c r="E246" s="36" t="s">
        <v>125</v>
      </c>
      <c r="F246" s="36" t="s">
        <v>125</v>
      </c>
      <c r="G246" s="36" t="s">
        <v>125</v>
      </c>
      <c r="H246" s="36" t="s">
        <v>125</v>
      </c>
      <c r="I246" s="36" t="s">
        <v>125</v>
      </c>
      <c r="J246" s="36" t="s">
        <v>125</v>
      </c>
      <c r="K246" s="36" t="s">
        <v>125</v>
      </c>
      <c r="L246" s="36" t="s">
        <v>125</v>
      </c>
      <c r="M246" s="36" t="s">
        <v>125</v>
      </c>
      <c r="N246" s="36" t="s">
        <v>125</v>
      </c>
      <c r="O246" s="58" t="s">
        <v>79</v>
      </c>
      <c r="P246" s="36" t="str">
        <f t="shared" si="36"/>
        <v>overnight</v>
      </c>
      <c r="Q246" s="36" t="str">
        <f t="shared" si="36"/>
        <v>overnight</v>
      </c>
      <c r="R246" s="36" t="str">
        <f t="shared" si="36"/>
        <v>overnight</v>
      </c>
      <c r="S246" s="36" t="str">
        <f t="shared" si="36"/>
        <v>overnight</v>
      </c>
      <c r="T246" s="36" t="str">
        <f t="shared" si="36"/>
        <v>overnight</v>
      </c>
      <c r="U246" s="36" t="str">
        <f t="shared" si="36"/>
        <v>overnight</v>
      </c>
      <c r="V246" s="36" t="str">
        <f t="shared" si="36"/>
        <v>overnight</v>
      </c>
      <c r="W246" s="36" t="str">
        <f t="shared" si="36"/>
        <v>overnight</v>
      </c>
      <c r="X246" s="36" t="str">
        <f t="shared" si="36"/>
        <v>overnight</v>
      </c>
      <c r="Y246" s="36" t="str">
        <f t="shared" si="36"/>
        <v>overnight</v>
      </c>
      <c r="Z246" s="36" t="str">
        <f t="shared" si="36"/>
        <v>overnight</v>
      </c>
      <c r="AA246" s="36" t="str">
        <f t="shared" si="36"/>
        <v>overnight</v>
      </c>
      <c r="AB246" s="36" t="str">
        <f t="shared" si="36"/>
        <v>overnight</v>
      </c>
      <c r="AC246" s="36" t="str">
        <f t="shared" si="36"/>
        <v>overnight</v>
      </c>
      <c r="AD246" s="36" t="str">
        <f t="shared" si="36"/>
        <v>overnight</v>
      </c>
      <c r="AE246" s="36" t="str">
        <f t="shared" si="36"/>
        <v>overnight</v>
      </c>
      <c r="AF246" s="36" t="str">
        <f t="shared" si="36"/>
        <v>overnight</v>
      </c>
      <c r="AG246" s="36" t="str">
        <f t="shared" si="36"/>
        <v>overnight</v>
      </c>
      <c r="AH246" s="36" t="str">
        <f t="shared" si="36"/>
        <v>overnight</v>
      </c>
      <c r="AI246" s="36" t="str">
        <f t="shared" si="36"/>
        <v>overnight</v>
      </c>
      <c r="AK246" s="38"/>
    </row>
    <row r="247" spans="1:37" x14ac:dyDescent="0.25">
      <c r="A247" s="33" t="str">
        <f>A244</f>
        <v>default</v>
      </c>
      <c r="B247" s="34" t="s">
        <v>11</v>
      </c>
      <c r="C247" s="36" t="s">
        <v>40</v>
      </c>
      <c r="D247" s="36" t="s">
        <v>125</v>
      </c>
      <c r="E247" s="36" t="s">
        <v>125</v>
      </c>
      <c r="F247" s="36" t="s">
        <v>125</v>
      </c>
      <c r="G247" s="36" t="s">
        <v>125</v>
      </c>
      <c r="H247" s="36" t="s">
        <v>125</v>
      </c>
      <c r="I247" s="36" t="s">
        <v>125</v>
      </c>
      <c r="J247" s="36" t="s">
        <v>125</v>
      </c>
      <c r="K247" s="36" t="s">
        <v>125</v>
      </c>
      <c r="L247" s="36" t="s">
        <v>125</v>
      </c>
      <c r="M247" s="36" t="s">
        <v>125</v>
      </c>
      <c r="N247" s="36" t="s">
        <v>125</v>
      </c>
      <c r="O247" s="58" t="s">
        <v>79</v>
      </c>
      <c r="P247" s="36" t="str">
        <f t="shared" si="36"/>
        <v>overnight</v>
      </c>
      <c r="Q247" s="36" t="str">
        <f t="shared" si="36"/>
        <v>overnight</v>
      </c>
      <c r="R247" s="36" t="str">
        <f t="shared" si="36"/>
        <v>overnight</v>
      </c>
      <c r="S247" s="36" t="str">
        <f t="shared" si="36"/>
        <v>overnight</v>
      </c>
      <c r="T247" s="36" t="str">
        <f t="shared" si="36"/>
        <v>overnight</v>
      </c>
      <c r="U247" s="36" t="str">
        <f t="shared" si="36"/>
        <v>overnight</v>
      </c>
      <c r="V247" s="36" t="str">
        <f t="shared" si="36"/>
        <v>overnight</v>
      </c>
      <c r="W247" s="36" t="str">
        <f t="shared" si="36"/>
        <v>overnight</v>
      </c>
      <c r="X247" s="36" t="str">
        <f t="shared" si="36"/>
        <v>overnight</v>
      </c>
      <c r="Y247" s="36" t="str">
        <f t="shared" si="36"/>
        <v>overnight</v>
      </c>
      <c r="Z247" s="36" t="str">
        <f t="shared" si="36"/>
        <v>overnight</v>
      </c>
      <c r="AA247" s="36" t="str">
        <f t="shared" si="36"/>
        <v>overnight</v>
      </c>
      <c r="AB247" s="36" t="str">
        <f t="shared" si="36"/>
        <v>overnight</v>
      </c>
      <c r="AC247" s="36" t="str">
        <f t="shared" si="36"/>
        <v>overnight</v>
      </c>
      <c r="AD247" s="36" t="str">
        <f t="shared" si="36"/>
        <v>overnight</v>
      </c>
      <c r="AE247" s="36" t="str">
        <f t="shared" si="36"/>
        <v>overnight</v>
      </c>
      <c r="AF247" s="36" t="str">
        <f t="shared" si="36"/>
        <v>overnight</v>
      </c>
      <c r="AG247" s="36" t="str">
        <f t="shared" si="36"/>
        <v>overnight</v>
      </c>
      <c r="AH247" s="36" t="str">
        <f t="shared" si="36"/>
        <v>overnight</v>
      </c>
      <c r="AI247" s="36" t="str">
        <f t="shared" si="36"/>
        <v>overnight</v>
      </c>
      <c r="AK247" s="38"/>
    </row>
    <row r="248" spans="1:37" x14ac:dyDescent="0.25">
      <c r="A248" s="33" t="str">
        <f>A244</f>
        <v>default</v>
      </c>
      <c r="B248" s="34" t="s">
        <v>12</v>
      </c>
      <c r="C248" s="36" t="s">
        <v>40</v>
      </c>
      <c r="D248" s="36" t="s">
        <v>125</v>
      </c>
      <c r="E248" s="36" t="s">
        <v>125</v>
      </c>
      <c r="F248" s="36" t="s">
        <v>125</v>
      </c>
      <c r="G248" s="36" t="s">
        <v>125</v>
      </c>
      <c r="H248" s="36" t="s">
        <v>125</v>
      </c>
      <c r="I248" s="36" t="s">
        <v>125</v>
      </c>
      <c r="J248" s="36" t="s">
        <v>125</v>
      </c>
      <c r="K248" s="36" t="s">
        <v>125</v>
      </c>
      <c r="L248" s="36" t="s">
        <v>125</v>
      </c>
      <c r="M248" s="36" t="s">
        <v>125</v>
      </c>
      <c r="N248" s="36" t="s">
        <v>125</v>
      </c>
      <c r="O248" s="58" t="s">
        <v>79</v>
      </c>
      <c r="P248" s="36" t="str">
        <f t="shared" si="36"/>
        <v>overnight</v>
      </c>
      <c r="Q248" s="36" t="str">
        <f t="shared" si="36"/>
        <v>overnight</v>
      </c>
      <c r="R248" s="36" t="str">
        <f t="shared" si="36"/>
        <v>overnight</v>
      </c>
      <c r="S248" s="36" t="str">
        <f t="shared" si="36"/>
        <v>overnight</v>
      </c>
      <c r="T248" s="36" t="str">
        <f t="shared" si="36"/>
        <v>overnight</v>
      </c>
      <c r="U248" s="36" t="str">
        <f t="shared" si="36"/>
        <v>overnight</v>
      </c>
      <c r="V248" s="36" t="str">
        <f t="shared" si="36"/>
        <v>overnight</v>
      </c>
      <c r="W248" s="36" t="str">
        <f t="shared" si="36"/>
        <v>overnight</v>
      </c>
      <c r="X248" s="36" t="str">
        <f t="shared" si="36"/>
        <v>overnight</v>
      </c>
      <c r="Y248" s="36" t="str">
        <f t="shared" si="36"/>
        <v>overnight</v>
      </c>
      <c r="Z248" s="36" t="str">
        <f t="shared" si="36"/>
        <v>overnight</v>
      </c>
      <c r="AA248" s="36" t="str">
        <f t="shared" si="36"/>
        <v>overnight</v>
      </c>
      <c r="AB248" s="36" t="str">
        <f t="shared" si="36"/>
        <v>overnight</v>
      </c>
      <c r="AC248" s="36" t="str">
        <f t="shared" si="36"/>
        <v>overnight</v>
      </c>
      <c r="AD248" s="36" t="str">
        <f t="shared" si="36"/>
        <v>overnight</v>
      </c>
      <c r="AE248" s="36" t="str">
        <f t="shared" si="36"/>
        <v>overnight</v>
      </c>
      <c r="AF248" s="36" t="str">
        <f t="shared" si="36"/>
        <v>overnight</v>
      </c>
      <c r="AG248" s="36" t="str">
        <f t="shared" si="36"/>
        <v>overnight</v>
      </c>
      <c r="AH248" s="36" t="str">
        <f t="shared" si="36"/>
        <v>overnight</v>
      </c>
      <c r="AI248" s="36" t="str">
        <f t="shared" si="36"/>
        <v>overnight</v>
      </c>
      <c r="AK248" s="38"/>
    </row>
    <row r="249" spans="1:37" x14ac:dyDescent="0.25">
      <c r="A249" s="33" t="str">
        <f>A245</f>
        <v>default</v>
      </c>
      <c r="B249" s="34" t="s">
        <v>13</v>
      </c>
      <c r="C249" s="36" t="s">
        <v>40</v>
      </c>
      <c r="D249" s="36" t="s">
        <v>125</v>
      </c>
      <c r="E249" s="36" t="s">
        <v>125</v>
      </c>
      <c r="F249" s="36" t="s">
        <v>125</v>
      </c>
      <c r="G249" s="36" t="s">
        <v>125</v>
      </c>
      <c r="H249" s="36" t="s">
        <v>125</v>
      </c>
      <c r="I249" s="36" t="s">
        <v>125</v>
      </c>
      <c r="J249" s="36" t="s">
        <v>125</v>
      </c>
      <c r="K249" s="36" t="s">
        <v>125</v>
      </c>
      <c r="L249" s="36" t="s">
        <v>125</v>
      </c>
      <c r="M249" s="36" t="s">
        <v>125</v>
      </c>
      <c r="N249" s="36" t="s">
        <v>125</v>
      </c>
      <c r="O249" s="58" t="s">
        <v>79</v>
      </c>
      <c r="P249" s="36" t="str">
        <f t="shared" si="36"/>
        <v>overnight</v>
      </c>
      <c r="Q249" s="36" t="str">
        <f t="shared" si="36"/>
        <v>overnight</v>
      </c>
      <c r="R249" s="36" t="str">
        <f t="shared" si="36"/>
        <v>overnight</v>
      </c>
      <c r="S249" s="36" t="str">
        <f t="shared" si="36"/>
        <v>overnight</v>
      </c>
      <c r="T249" s="36" t="str">
        <f t="shared" si="36"/>
        <v>overnight</v>
      </c>
      <c r="U249" s="36" t="str">
        <f t="shared" si="36"/>
        <v>overnight</v>
      </c>
      <c r="V249" s="36" t="str">
        <f t="shared" si="36"/>
        <v>overnight</v>
      </c>
      <c r="W249" s="36" t="str">
        <f t="shared" si="36"/>
        <v>overnight</v>
      </c>
      <c r="X249" s="36" t="str">
        <f t="shared" si="36"/>
        <v>overnight</v>
      </c>
      <c r="Y249" s="36" t="str">
        <f t="shared" si="36"/>
        <v>overnight</v>
      </c>
      <c r="Z249" s="36" t="str">
        <f t="shared" si="36"/>
        <v>overnight</v>
      </c>
      <c r="AA249" s="36" t="str">
        <f t="shared" si="36"/>
        <v>overnight</v>
      </c>
      <c r="AB249" s="36" t="str">
        <f t="shared" si="36"/>
        <v>overnight</v>
      </c>
      <c r="AC249" s="36" t="str">
        <f t="shared" si="36"/>
        <v>overnight</v>
      </c>
      <c r="AD249" s="36" t="str">
        <f t="shared" si="36"/>
        <v>overnight</v>
      </c>
      <c r="AE249" s="36" t="str">
        <f t="shared" si="36"/>
        <v>overnight</v>
      </c>
      <c r="AF249" s="36" t="str">
        <f t="shared" si="36"/>
        <v>overnight</v>
      </c>
      <c r="AG249" s="36" t="str">
        <f t="shared" si="36"/>
        <v>overnight</v>
      </c>
      <c r="AH249" s="36" t="str">
        <f t="shared" si="36"/>
        <v>overnight</v>
      </c>
      <c r="AI249" s="36" t="str">
        <f t="shared" si="36"/>
        <v>overnight</v>
      </c>
      <c r="AK249" s="38"/>
    </row>
    <row r="250" spans="1:37" x14ac:dyDescent="0.25">
      <c r="A250" s="33" t="s">
        <v>54</v>
      </c>
      <c r="B250" s="34" t="s">
        <v>11</v>
      </c>
      <c r="C250" s="36" t="s">
        <v>34</v>
      </c>
      <c r="D250" s="53">
        <v>118677.23791924999</v>
      </c>
      <c r="E250" s="53">
        <v>118677.23791924999</v>
      </c>
      <c r="F250" s="53">
        <v>118677.23791924999</v>
      </c>
      <c r="G250" s="53">
        <v>118677.23791924999</v>
      </c>
      <c r="H250" s="53">
        <v>118677.23791924999</v>
      </c>
      <c r="I250" s="53">
        <v>118677.23791924999</v>
      </c>
      <c r="J250" s="53">
        <v>114526.685315207</v>
      </c>
      <c r="K250" s="53">
        <v>110695.40598839799</v>
      </c>
      <c r="L250" s="53">
        <v>107208.60572386799</v>
      </c>
      <c r="M250" s="53">
        <v>104045.279700746</v>
      </c>
      <c r="N250" s="53">
        <v>101134.01152807201</v>
      </c>
      <c r="O250" s="53">
        <v>98533.614704283595</v>
      </c>
      <c r="P250" s="53">
        <v>96181.074766769307</v>
      </c>
      <c r="Q250" s="53">
        <v>94072.190751354705</v>
      </c>
      <c r="R250" s="53">
        <v>92206.962658039702</v>
      </c>
      <c r="S250" s="53">
        <v>90526.576988386601</v>
      </c>
      <c r="T250" s="53">
        <v>89081.445312484895</v>
      </c>
      <c r="U250" s="53">
        <v>87787.548346851996</v>
      </c>
      <c r="V250" s="53">
        <v>86657.488984010299</v>
      </c>
      <c r="W250" s="53">
        <v>85695.468188133906</v>
      </c>
      <c r="X250" s="53">
        <v>84855.275353307399</v>
      </c>
      <c r="Y250" s="53">
        <v>84132.709515356604</v>
      </c>
      <c r="Z250" s="53">
        <v>83494.162960888396</v>
      </c>
      <c r="AA250" s="53">
        <v>82948.037618251095</v>
      </c>
      <c r="AB250" s="53">
        <v>82485.931559096498</v>
      </c>
      <c r="AC250" s="53">
        <v>82061.634177509099</v>
      </c>
      <c r="AD250" s="53">
        <v>81658.341616792401</v>
      </c>
      <c r="AE250" s="53">
        <v>81305.460626165193</v>
      </c>
      <c r="AF250" s="53">
        <v>80923.172886319095</v>
      </c>
      <c r="AG250" s="53">
        <v>80549.287074821303</v>
      </c>
      <c r="AH250" s="53">
        <v>80154.396442452795</v>
      </c>
      <c r="AI250" s="53">
        <v>79688.089419124095</v>
      </c>
      <c r="AJ250" s="36" t="s">
        <v>120</v>
      </c>
      <c r="AK250" s="38" t="s">
        <v>126</v>
      </c>
    </row>
    <row r="251" spans="1:37" hidden="1" x14ac:dyDescent="0.25">
      <c r="A251" s="59" t="s">
        <v>53</v>
      </c>
      <c r="B251" s="34" t="s">
        <v>27</v>
      </c>
      <c r="C251" s="36" t="s">
        <v>34</v>
      </c>
      <c r="D251" s="36"/>
      <c r="E251" s="36"/>
      <c r="F251" s="36"/>
      <c r="G251" s="36"/>
      <c r="H251" s="36"/>
      <c r="I251" s="53">
        <v>13000</v>
      </c>
      <c r="J251" s="53">
        <v>12637.106642782101</v>
      </c>
      <c r="K251" s="53">
        <v>12274.213285564299</v>
      </c>
      <c r="L251" s="53">
        <v>11911.3199283464</v>
      </c>
      <c r="M251" s="53">
        <v>11548.426571128601</v>
      </c>
      <c r="N251" s="53">
        <v>11185.533213910699</v>
      </c>
      <c r="O251" s="53">
        <v>10822.6398566928</v>
      </c>
      <c r="P251" s="53">
        <v>10459.746499475001</v>
      </c>
      <c r="Q251" s="53">
        <v>10096.8531422571</v>
      </c>
      <c r="R251" s="53">
        <v>9828.8644015769496</v>
      </c>
      <c r="S251" s="53">
        <v>9583.2080559534807</v>
      </c>
      <c r="T251" s="53">
        <v>9370.32610859548</v>
      </c>
      <c r="U251" s="53">
        <v>9293.0061224084093</v>
      </c>
      <c r="V251" s="53">
        <v>9215.6861362213494</v>
      </c>
      <c r="W251" s="53">
        <v>9138.3661500342805</v>
      </c>
      <c r="X251" s="53">
        <v>9061.0461638472098</v>
      </c>
      <c r="Y251" s="53">
        <v>8983.7261776601499</v>
      </c>
      <c r="Z251" s="53">
        <v>8906.4061914730792</v>
      </c>
      <c r="AA251" s="53">
        <v>8829.0862052860102</v>
      </c>
      <c r="AB251" s="53">
        <v>8751.7662190989504</v>
      </c>
      <c r="AC251" s="53">
        <v>8674.4462329118796</v>
      </c>
      <c r="AD251" s="53">
        <v>8597.1262467248107</v>
      </c>
      <c r="AE251" s="53">
        <v>8519.8062605377509</v>
      </c>
      <c r="AF251" s="53">
        <v>8442.4862743506801</v>
      </c>
      <c r="AG251" s="53">
        <v>8365.1662881636094</v>
      </c>
      <c r="AH251" s="53">
        <v>8287.8463019765404</v>
      </c>
      <c r="AI251" s="53">
        <v>8210.5263157894697</v>
      </c>
      <c r="AJ251" s="36" t="s">
        <v>120</v>
      </c>
      <c r="AK251" s="38" t="s">
        <v>127</v>
      </c>
    </row>
    <row r="252" spans="1:37" hidden="1" x14ac:dyDescent="0.25">
      <c r="A252" s="10" t="str">
        <f>A251</f>
        <v>ME_HIGH</v>
      </c>
      <c r="B252" s="34" t="s">
        <v>28</v>
      </c>
      <c r="C252" s="36" t="s">
        <v>34</v>
      </c>
      <c r="D252" s="36"/>
      <c r="E252" s="36"/>
      <c r="F252" s="36"/>
      <c r="G252" s="36"/>
      <c r="H252" s="36"/>
      <c r="I252" s="50">
        <v>28500</v>
      </c>
      <c r="J252" s="53">
        <v>27704.426101483899</v>
      </c>
      <c r="K252" s="53">
        <v>26908.852202967799</v>
      </c>
      <c r="L252" s="53">
        <v>26113.2783044518</v>
      </c>
      <c r="M252" s="53">
        <v>25317.704405935699</v>
      </c>
      <c r="N252" s="53">
        <v>24522.130507419599</v>
      </c>
      <c r="O252" s="53">
        <v>23726.556608903498</v>
      </c>
      <c r="P252" s="53">
        <v>22930.9827103875</v>
      </c>
      <c r="Q252" s="53">
        <v>22135.408811871399</v>
      </c>
      <c r="R252" s="53">
        <v>21547.8950342264</v>
      </c>
      <c r="S252" s="53">
        <v>21009.340738051898</v>
      </c>
      <c r="T252" s="53">
        <v>20542.638007305501</v>
      </c>
      <c r="U252" s="53">
        <v>20373.1288068184</v>
      </c>
      <c r="V252" s="53">
        <v>20203.619606331398</v>
      </c>
      <c r="W252" s="53">
        <v>20034.1104058444</v>
      </c>
      <c r="X252" s="53">
        <v>19864.601205357401</v>
      </c>
      <c r="Y252" s="53">
        <v>19695.092004870301</v>
      </c>
      <c r="Z252" s="53">
        <v>19525.582804383299</v>
      </c>
      <c r="AA252" s="53">
        <v>19356.0736038963</v>
      </c>
      <c r="AB252" s="53">
        <v>19186.5644034092</v>
      </c>
      <c r="AC252" s="53">
        <v>19017.055202922202</v>
      </c>
      <c r="AD252" s="53">
        <v>18847.5460024352</v>
      </c>
      <c r="AE252" s="53">
        <v>18678.036801948099</v>
      </c>
      <c r="AF252" s="53">
        <v>18508.527601461101</v>
      </c>
      <c r="AG252" s="53">
        <v>18339.018400974099</v>
      </c>
      <c r="AH252" s="53">
        <v>18169.509200486998</v>
      </c>
      <c r="AI252" s="53">
        <v>18000</v>
      </c>
      <c r="AJ252" s="36" t="s">
        <v>120</v>
      </c>
      <c r="AK252" s="38" t="s">
        <v>98</v>
      </c>
    </row>
    <row r="253" spans="1:37" hidden="1" x14ac:dyDescent="0.25">
      <c r="A253" s="10" t="str">
        <f>A252</f>
        <v>ME_HIGH</v>
      </c>
      <c r="B253" s="34" t="s">
        <v>29</v>
      </c>
      <c r="C253" s="36" t="s">
        <v>34</v>
      </c>
      <c r="D253" s="36"/>
      <c r="E253" s="36"/>
      <c r="F253" s="36"/>
      <c r="G253" s="36"/>
      <c r="H253" s="36"/>
      <c r="I253" s="50">
        <v>51613.5</v>
      </c>
      <c r="J253" s="50">
        <v>50172.715669787402</v>
      </c>
      <c r="K253" s="50">
        <v>48731.931339574803</v>
      </c>
      <c r="L253" s="50">
        <v>47291.147009362197</v>
      </c>
      <c r="M253" s="50">
        <v>45850.362679149599</v>
      </c>
      <c r="N253" s="50">
        <v>44409.578348936899</v>
      </c>
      <c r="O253" s="50">
        <v>42968.7940187243</v>
      </c>
      <c r="P253" s="50">
        <v>41528.009688511702</v>
      </c>
      <c r="Q253" s="50">
        <v>40087.225358299103</v>
      </c>
      <c r="R253" s="50">
        <v>39023.237906984003</v>
      </c>
      <c r="S253" s="50">
        <v>38047.916076611902</v>
      </c>
      <c r="T253" s="50">
        <v>37202.717431230201</v>
      </c>
      <c r="U253" s="50">
        <v>36895.736269148198</v>
      </c>
      <c r="V253" s="50">
        <v>36588.755107066201</v>
      </c>
      <c r="W253" s="50">
        <v>36281.773944984197</v>
      </c>
      <c r="X253" s="50">
        <v>35974.792782902201</v>
      </c>
      <c r="Y253" s="50">
        <v>35667.811620820103</v>
      </c>
      <c r="Z253" s="50">
        <v>35360.830458738099</v>
      </c>
      <c r="AA253" s="50">
        <v>35053.849296656103</v>
      </c>
      <c r="AB253" s="50">
        <v>34746.868134574099</v>
      </c>
      <c r="AC253" s="50">
        <v>34439.886972492102</v>
      </c>
      <c r="AD253" s="50">
        <v>34132.905810410099</v>
      </c>
      <c r="AE253" s="50">
        <v>33825.924648328102</v>
      </c>
      <c r="AF253" s="50">
        <v>33518.943486246098</v>
      </c>
      <c r="AG253" s="50">
        <v>33211.962324164</v>
      </c>
      <c r="AH253" s="50">
        <v>32904.981162081996</v>
      </c>
      <c r="AI253" s="50">
        <v>32598</v>
      </c>
      <c r="AJ253" s="36" t="s">
        <v>120</v>
      </c>
      <c r="AK253" s="38" t="s">
        <v>128</v>
      </c>
    </row>
    <row r="254" spans="1:37" hidden="1" x14ac:dyDescent="0.25">
      <c r="A254" s="10" t="s">
        <v>53</v>
      </c>
      <c r="B254" s="34" t="s">
        <v>12</v>
      </c>
      <c r="C254" s="36" t="s">
        <v>34</v>
      </c>
      <c r="D254" s="36"/>
      <c r="E254" s="36"/>
      <c r="F254" s="36"/>
      <c r="G254" s="36"/>
      <c r="H254" s="36"/>
      <c r="I254" s="49">
        <v>29520.574695265299</v>
      </c>
      <c r="J254" s="50">
        <v>29520.574695265299</v>
      </c>
      <c r="K254" s="50">
        <v>29520.574695265299</v>
      </c>
      <c r="L254" s="50">
        <v>29520.574695265299</v>
      </c>
      <c r="M254" s="50">
        <v>29520.574695265299</v>
      </c>
      <c r="N254" s="50">
        <v>29520.574695265299</v>
      </c>
      <c r="O254" s="50">
        <v>29520.574695265299</v>
      </c>
      <c r="P254" s="50">
        <v>29520.574695265299</v>
      </c>
      <c r="Q254" s="50">
        <v>29520.574695265299</v>
      </c>
      <c r="R254" s="50">
        <v>29520.574695265299</v>
      </c>
      <c r="S254" s="50">
        <v>29520.574695265299</v>
      </c>
      <c r="T254" s="50">
        <v>29520.574695265299</v>
      </c>
      <c r="U254" s="50">
        <v>29520.574695265299</v>
      </c>
      <c r="V254" s="50">
        <v>29520.574695265299</v>
      </c>
      <c r="W254" s="50">
        <v>29520.574695265299</v>
      </c>
      <c r="X254" s="50">
        <v>29520.574695265299</v>
      </c>
      <c r="Y254" s="50">
        <v>29520.574695265299</v>
      </c>
      <c r="Z254" s="50">
        <v>29520.574695265299</v>
      </c>
      <c r="AA254" s="50">
        <v>29520.574695265299</v>
      </c>
      <c r="AB254" s="50">
        <v>29520.574695265299</v>
      </c>
      <c r="AC254" s="50">
        <v>29520.574695265299</v>
      </c>
      <c r="AD254" s="50">
        <v>29520.574695265299</v>
      </c>
      <c r="AE254" s="50">
        <v>29520.574695265299</v>
      </c>
      <c r="AF254" s="50">
        <v>29520.574695265299</v>
      </c>
      <c r="AG254" s="50">
        <v>29520.574695265299</v>
      </c>
      <c r="AH254" s="50">
        <v>29520.574695265299</v>
      </c>
      <c r="AI254" s="50">
        <v>29520.574695265299</v>
      </c>
      <c r="AJ254" s="36" t="s">
        <v>120</v>
      </c>
      <c r="AK254" s="38"/>
    </row>
    <row r="255" spans="1:37" hidden="1" x14ac:dyDescent="0.25">
      <c r="A255" s="10" t="str">
        <f>A254</f>
        <v>ME_HIGH</v>
      </c>
      <c r="B255" s="34" t="s">
        <v>13</v>
      </c>
      <c r="C255" s="36" t="s">
        <v>34</v>
      </c>
      <c r="D255" s="36"/>
      <c r="E255" s="36"/>
      <c r="F255" s="36"/>
      <c r="G255" s="36"/>
      <c r="H255" s="36"/>
      <c r="I255" s="49">
        <f t="shared" ref="I255:AI255" si="37">1.15*I254</f>
        <v>33948.660899555092</v>
      </c>
      <c r="J255" s="50">
        <f t="shared" si="37"/>
        <v>33948.660899555092</v>
      </c>
      <c r="K255" s="50">
        <f t="shared" si="37"/>
        <v>33948.660899555092</v>
      </c>
      <c r="L255" s="50">
        <f t="shared" si="37"/>
        <v>33948.660899555092</v>
      </c>
      <c r="M255" s="50">
        <f t="shared" si="37"/>
        <v>33948.660899555092</v>
      </c>
      <c r="N255" s="50">
        <f t="shared" si="37"/>
        <v>33948.660899555092</v>
      </c>
      <c r="O255" s="50">
        <f t="shared" si="37"/>
        <v>33948.660899555092</v>
      </c>
      <c r="P255" s="50">
        <f t="shared" si="37"/>
        <v>33948.660899555092</v>
      </c>
      <c r="Q255" s="50">
        <f t="shared" si="37"/>
        <v>33948.660899555092</v>
      </c>
      <c r="R255" s="50">
        <f t="shared" si="37"/>
        <v>33948.660899555092</v>
      </c>
      <c r="S255" s="50">
        <f t="shared" si="37"/>
        <v>33948.660899555092</v>
      </c>
      <c r="T255" s="50">
        <f t="shared" si="37"/>
        <v>33948.660899555092</v>
      </c>
      <c r="U255" s="50">
        <f t="shared" si="37"/>
        <v>33948.660899555092</v>
      </c>
      <c r="V255" s="50">
        <f t="shared" si="37"/>
        <v>33948.660899555092</v>
      </c>
      <c r="W255" s="50">
        <f t="shared" si="37"/>
        <v>33948.660899555092</v>
      </c>
      <c r="X255" s="50">
        <f t="shared" si="37"/>
        <v>33948.660899555092</v>
      </c>
      <c r="Y255" s="50">
        <f t="shared" si="37"/>
        <v>33948.660899555092</v>
      </c>
      <c r="Z255" s="50">
        <f t="shared" si="37"/>
        <v>33948.660899555092</v>
      </c>
      <c r="AA255" s="50">
        <f t="shared" si="37"/>
        <v>33948.660899555092</v>
      </c>
      <c r="AB255" s="50">
        <f t="shared" si="37"/>
        <v>33948.660899555092</v>
      </c>
      <c r="AC255" s="50">
        <f t="shared" si="37"/>
        <v>33948.660899555092</v>
      </c>
      <c r="AD255" s="50">
        <f t="shared" si="37"/>
        <v>33948.660899555092</v>
      </c>
      <c r="AE255" s="50">
        <f t="shared" si="37"/>
        <v>33948.660899555092</v>
      </c>
      <c r="AF255" s="50">
        <f t="shared" si="37"/>
        <v>33948.660899555092</v>
      </c>
      <c r="AG255" s="50">
        <f t="shared" si="37"/>
        <v>33948.660899555092</v>
      </c>
      <c r="AH255" s="50">
        <f t="shared" si="37"/>
        <v>33948.660899555092</v>
      </c>
      <c r="AI255" s="50">
        <f t="shared" si="37"/>
        <v>33948.660899555092</v>
      </c>
      <c r="AJ255" s="36" t="s">
        <v>120</v>
      </c>
      <c r="AK255" s="38"/>
    </row>
    <row r="256" spans="1:37" hidden="1" x14ac:dyDescent="0.25">
      <c r="A256" s="10" t="s">
        <v>53</v>
      </c>
      <c r="B256" s="34" t="s">
        <v>9</v>
      </c>
      <c r="C256" s="36" t="s">
        <v>34</v>
      </c>
      <c r="D256" s="36"/>
      <c r="E256" s="36"/>
      <c r="F256" s="36"/>
      <c r="G256" s="36"/>
      <c r="H256" s="36"/>
      <c r="I256" s="49">
        <v>17808.248136715301</v>
      </c>
      <c r="J256" s="50">
        <v>17354.280742477698</v>
      </c>
      <c r="K256" s="50">
        <v>17127.297045358901</v>
      </c>
      <c r="L256" s="50">
        <v>16673.329651121301</v>
      </c>
      <c r="M256" s="50">
        <v>16219.3622568837</v>
      </c>
      <c r="N256" s="50">
        <v>15992.3785597648</v>
      </c>
      <c r="O256" s="50">
        <v>15671.102914465901</v>
      </c>
      <c r="P256" s="50">
        <v>15671.102914465901</v>
      </c>
      <c r="Q256" s="50">
        <v>15671.102914465901</v>
      </c>
      <c r="R256" s="50">
        <v>15671.102914465901</v>
      </c>
      <c r="S256" s="50">
        <v>15671.102914465901</v>
      </c>
      <c r="T256" s="50">
        <v>15671.102914465901</v>
      </c>
      <c r="U256" s="50">
        <v>15671.102914465901</v>
      </c>
      <c r="V256" s="50">
        <v>15671.102914465901</v>
      </c>
      <c r="W256" s="50">
        <v>15671.102914465901</v>
      </c>
      <c r="X256" s="50">
        <v>15671.102914465901</v>
      </c>
      <c r="Y256" s="50">
        <v>15671.102914465901</v>
      </c>
      <c r="Z256" s="50">
        <v>15671.102914465901</v>
      </c>
      <c r="AA256" s="50">
        <v>15671.102914465901</v>
      </c>
      <c r="AB256" s="50">
        <v>15671.102914465901</v>
      </c>
      <c r="AC256" s="50">
        <v>15671.102914465901</v>
      </c>
      <c r="AD256" s="50">
        <v>15671.102914465901</v>
      </c>
      <c r="AE256" s="50">
        <v>15671.102914465901</v>
      </c>
      <c r="AF256" s="50">
        <v>15671.102914465901</v>
      </c>
      <c r="AG256" s="50">
        <v>15671.102914465901</v>
      </c>
      <c r="AH256" s="50">
        <v>15671.102914465901</v>
      </c>
      <c r="AI256" s="50">
        <v>15671.102914465901</v>
      </c>
      <c r="AJ256" s="36" t="s">
        <v>120</v>
      </c>
      <c r="AK256" s="38" t="s">
        <v>129</v>
      </c>
    </row>
    <row r="257" spans="1:37" hidden="1" x14ac:dyDescent="0.25">
      <c r="A257" s="10" t="str">
        <f>A256</f>
        <v>ME_HIGH</v>
      </c>
      <c r="B257" s="34" t="s">
        <v>7</v>
      </c>
      <c r="C257" s="36" t="s">
        <v>34</v>
      </c>
      <c r="D257" s="36"/>
      <c r="E257" s="36"/>
      <c r="F257" s="36"/>
      <c r="G257" s="36"/>
      <c r="H257" s="36"/>
      <c r="I257" s="49">
        <v>17808.248136715301</v>
      </c>
      <c r="J257" s="50">
        <v>17354.280742477698</v>
      </c>
      <c r="K257" s="50">
        <v>17127.297045358901</v>
      </c>
      <c r="L257" s="50">
        <v>16673.329651121301</v>
      </c>
      <c r="M257" s="50">
        <v>16219.3622568837</v>
      </c>
      <c r="N257" s="50">
        <v>15992.3785597648</v>
      </c>
      <c r="O257" s="50">
        <v>15671.102914465901</v>
      </c>
      <c r="P257" s="50">
        <v>15671.102914465901</v>
      </c>
      <c r="Q257" s="50">
        <v>15671.102914465901</v>
      </c>
      <c r="R257" s="50">
        <v>15671.102914465901</v>
      </c>
      <c r="S257" s="50">
        <v>15671.102914465901</v>
      </c>
      <c r="T257" s="50">
        <v>15671.102914465901</v>
      </c>
      <c r="U257" s="50">
        <v>15671.102914465901</v>
      </c>
      <c r="V257" s="50">
        <v>15671.102914465901</v>
      </c>
      <c r="W257" s="50">
        <v>15671.102914465901</v>
      </c>
      <c r="X257" s="50">
        <v>15671.102914465901</v>
      </c>
      <c r="Y257" s="50">
        <v>15671.102914465901</v>
      </c>
      <c r="Z257" s="50">
        <v>15671.102914465901</v>
      </c>
      <c r="AA257" s="50">
        <v>15671.102914465901</v>
      </c>
      <c r="AB257" s="50">
        <v>15671.102914465901</v>
      </c>
      <c r="AC257" s="50">
        <v>15671.102914465901</v>
      </c>
      <c r="AD257" s="50">
        <v>15671.102914465901</v>
      </c>
      <c r="AE257" s="50">
        <v>15671.102914465901</v>
      </c>
      <c r="AF257" s="50">
        <v>15671.102914465901</v>
      </c>
      <c r="AG257" s="50">
        <v>15671.102914465901</v>
      </c>
      <c r="AH257" s="50">
        <v>15671.102914465901</v>
      </c>
      <c r="AI257" s="50">
        <v>15671.102914465901</v>
      </c>
      <c r="AJ257" s="36" t="s">
        <v>120</v>
      </c>
      <c r="AK257" s="38" t="s">
        <v>129</v>
      </c>
    </row>
    <row r="258" spans="1:37" hidden="1" x14ac:dyDescent="0.25">
      <c r="A258" s="10" t="str">
        <f>A257</f>
        <v>ME_HIGH</v>
      </c>
      <c r="B258" s="34" t="s">
        <v>10</v>
      </c>
      <c r="C258" s="36" t="s">
        <v>34</v>
      </c>
      <c r="D258" s="36"/>
      <c r="E258" s="36"/>
      <c r="F258" s="36"/>
      <c r="G258" s="36"/>
      <c r="H258" s="36"/>
      <c r="I258" s="49">
        <v>17808.248136715301</v>
      </c>
      <c r="J258" s="50">
        <v>17354.280742477698</v>
      </c>
      <c r="K258" s="50">
        <v>17127.297045358901</v>
      </c>
      <c r="L258" s="50">
        <v>16673.329651121301</v>
      </c>
      <c r="M258" s="50">
        <v>16219.3622568837</v>
      </c>
      <c r="N258" s="50">
        <v>15992.3785597648</v>
      </c>
      <c r="O258" s="50">
        <v>15671.102914465901</v>
      </c>
      <c r="P258" s="50">
        <v>15671.102914465901</v>
      </c>
      <c r="Q258" s="50">
        <v>15671.102914465901</v>
      </c>
      <c r="R258" s="50">
        <v>15671.102914465901</v>
      </c>
      <c r="S258" s="50">
        <v>15671.102914465901</v>
      </c>
      <c r="T258" s="50">
        <v>15671.102914465901</v>
      </c>
      <c r="U258" s="50">
        <v>15671.102914465901</v>
      </c>
      <c r="V258" s="50">
        <v>15671.102914465901</v>
      </c>
      <c r="W258" s="50">
        <v>15671.102914465901</v>
      </c>
      <c r="X258" s="50">
        <v>15671.102914465901</v>
      </c>
      <c r="Y258" s="50">
        <v>15671.102914465901</v>
      </c>
      <c r="Z258" s="50">
        <v>15671.102914465901</v>
      </c>
      <c r="AA258" s="50">
        <v>15671.102914465901</v>
      </c>
      <c r="AB258" s="50">
        <v>15671.102914465901</v>
      </c>
      <c r="AC258" s="50">
        <v>15671.102914465901</v>
      </c>
      <c r="AD258" s="50">
        <v>15671.102914465901</v>
      </c>
      <c r="AE258" s="50">
        <v>15671.102914465901</v>
      </c>
      <c r="AF258" s="50">
        <v>15671.102914465901</v>
      </c>
      <c r="AG258" s="50">
        <v>15671.102914465901</v>
      </c>
      <c r="AH258" s="50">
        <v>15671.102914465901</v>
      </c>
      <c r="AI258" s="50">
        <v>15671.102914465901</v>
      </c>
      <c r="AJ258" s="36" t="s">
        <v>120</v>
      </c>
      <c r="AK258" s="38" t="s">
        <v>129</v>
      </c>
    </row>
    <row r="259" spans="1:37" x14ac:dyDescent="0.25">
      <c r="A259" s="60" t="s">
        <v>61</v>
      </c>
      <c r="B259" s="34" t="s">
        <v>27</v>
      </c>
      <c r="C259" s="36" t="s">
        <v>34</v>
      </c>
      <c r="D259" s="36"/>
      <c r="E259" s="36"/>
      <c r="F259" s="36"/>
      <c r="G259" s="36"/>
      <c r="H259" s="36"/>
      <c r="I259" s="57">
        <v>13000</v>
      </c>
      <c r="J259" s="53">
        <v>12315.789473684201</v>
      </c>
      <c r="K259" s="53">
        <v>11562.240899575299</v>
      </c>
      <c r="L259" s="53">
        <v>10808.6923254663</v>
      </c>
      <c r="M259" s="53">
        <v>10049.390893539199</v>
      </c>
      <c r="N259" s="53">
        <v>9379.4190418387898</v>
      </c>
      <c r="O259" s="53">
        <v>8754.1119802517296</v>
      </c>
      <c r="P259" s="53">
        <v>8262.7992890047899</v>
      </c>
      <c r="Q259" s="53">
        <v>7816.1513878711703</v>
      </c>
      <c r="R259" s="53">
        <v>7548.1626471909804</v>
      </c>
      <c r="S259" s="53">
        <v>7302.5063015675096</v>
      </c>
      <c r="T259" s="53">
        <v>7089.6243542095199</v>
      </c>
      <c r="U259" s="53">
        <v>7012.30436802245</v>
      </c>
      <c r="V259" s="53">
        <v>6934.9843818353802</v>
      </c>
      <c r="W259" s="53">
        <v>6857.6643956483204</v>
      </c>
      <c r="X259" s="53">
        <v>6780.3444094612496</v>
      </c>
      <c r="Y259" s="53">
        <v>6703.0244232741798</v>
      </c>
      <c r="Z259" s="53">
        <v>6625.7044370871199</v>
      </c>
      <c r="AA259" s="53">
        <v>6548.3844509000501</v>
      </c>
      <c r="AB259" s="53">
        <v>6471.0644647129802</v>
      </c>
      <c r="AC259" s="53">
        <v>6393.7444785259104</v>
      </c>
      <c r="AD259" s="53">
        <v>6316.4244923388496</v>
      </c>
      <c r="AE259" s="53">
        <v>6239.1045061517798</v>
      </c>
      <c r="AF259" s="53">
        <v>6161.7845199647099</v>
      </c>
      <c r="AG259" s="53">
        <v>6084.4645337776501</v>
      </c>
      <c r="AH259" s="53">
        <v>6007.1445475905803</v>
      </c>
      <c r="AI259" s="53">
        <v>5929.8245614035104</v>
      </c>
      <c r="AJ259" s="36" t="s">
        <v>120</v>
      </c>
      <c r="AK259" s="38" t="s">
        <v>127</v>
      </c>
    </row>
    <row r="260" spans="1:37" x14ac:dyDescent="0.25">
      <c r="A260" s="60" t="str">
        <f t="shared" ref="A260:A266" si="38">A259</f>
        <v>ME_BASE</v>
      </c>
      <c r="B260" s="34" t="s">
        <v>28</v>
      </c>
      <c r="C260" s="36" t="s">
        <v>34</v>
      </c>
      <c r="D260" s="36"/>
      <c r="E260" s="36"/>
      <c r="F260" s="36"/>
      <c r="G260" s="36"/>
      <c r="H260" s="36"/>
      <c r="I260" s="49">
        <v>28500</v>
      </c>
      <c r="J260" s="53">
        <v>27000</v>
      </c>
      <c r="K260" s="53">
        <v>25347.9896644535</v>
      </c>
      <c r="L260" s="53">
        <v>23695.979328907</v>
      </c>
      <c r="M260" s="53">
        <v>22031.3569589129</v>
      </c>
      <c r="N260" s="53">
        <v>20562.572514800398</v>
      </c>
      <c r="O260" s="53">
        <v>19191.707033628802</v>
      </c>
      <c r="P260" s="53">
        <v>18114.598441279701</v>
      </c>
      <c r="Q260" s="53">
        <v>17135.408811871399</v>
      </c>
      <c r="R260" s="53">
        <v>16547.8950342264</v>
      </c>
      <c r="S260" s="53">
        <v>16009.3407380519</v>
      </c>
      <c r="T260" s="53">
        <v>15542.638007305501</v>
      </c>
      <c r="U260" s="53">
        <v>15373.1288068184</v>
      </c>
      <c r="V260" s="53">
        <v>15203.6196063314</v>
      </c>
      <c r="W260" s="53">
        <v>15034.1104058444</v>
      </c>
      <c r="X260" s="53">
        <v>14864.6012053574</v>
      </c>
      <c r="Y260" s="53">
        <v>14695.092004870299</v>
      </c>
      <c r="Z260" s="53">
        <v>14525.582804383301</v>
      </c>
      <c r="AA260" s="53">
        <v>14356.0736038963</v>
      </c>
      <c r="AB260" s="53">
        <v>14186.5644034092</v>
      </c>
      <c r="AC260" s="53">
        <v>14017.0552029222</v>
      </c>
      <c r="AD260" s="53">
        <v>13847.5460024352</v>
      </c>
      <c r="AE260" s="53">
        <v>13678.036801948099</v>
      </c>
      <c r="AF260" s="53">
        <v>13508.527601461101</v>
      </c>
      <c r="AG260" s="53">
        <v>13339.018400974101</v>
      </c>
      <c r="AH260" s="53">
        <v>13169.509200487</v>
      </c>
      <c r="AI260" s="53">
        <v>13000</v>
      </c>
      <c r="AJ260" s="36" t="s">
        <v>120</v>
      </c>
      <c r="AK260" s="38" t="s">
        <v>98</v>
      </c>
    </row>
    <row r="261" spans="1:37" x14ac:dyDescent="0.25">
      <c r="A261" s="60" t="str">
        <f t="shared" si="38"/>
        <v>ME_BASE</v>
      </c>
      <c r="B261" s="34" t="s">
        <v>29</v>
      </c>
      <c r="C261" s="36" t="s">
        <v>34</v>
      </c>
      <c r="D261" s="36"/>
      <c r="E261" s="36"/>
      <c r="F261" s="36"/>
      <c r="G261" s="36"/>
      <c r="H261" s="36"/>
      <c r="I261" s="49">
        <v>51613.5</v>
      </c>
      <c r="J261" s="50">
        <v>48897</v>
      </c>
      <c r="K261" s="50">
        <v>45905.209282325297</v>
      </c>
      <c r="L261" s="50">
        <v>42913.418564650601</v>
      </c>
      <c r="M261" s="50">
        <v>39898.787452591299</v>
      </c>
      <c r="N261" s="50">
        <v>37238.818824303598</v>
      </c>
      <c r="O261" s="50">
        <v>34756.181437901701</v>
      </c>
      <c r="P261" s="50">
        <v>32805.537777157602</v>
      </c>
      <c r="Q261" s="50">
        <v>31032.2253582991</v>
      </c>
      <c r="R261" s="50">
        <v>29968.237906983999</v>
      </c>
      <c r="S261" s="50">
        <v>28992.916076611898</v>
      </c>
      <c r="T261" s="50">
        <v>28147.717431230201</v>
      </c>
      <c r="U261" s="50">
        <v>27840.736269148201</v>
      </c>
      <c r="V261" s="50">
        <v>27533.755107066201</v>
      </c>
      <c r="W261" s="50">
        <v>27226.773944984201</v>
      </c>
      <c r="X261" s="50">
        <v>26919.792782902201</v>
      </c>
      <c r="Y261" s="50">
        <v>26612.811620820201</v>
      </c>
      <c r="Z261" s="50">
        <v>26305.830458738099</v>
      </c>
      <c r="AA261" s="50">
        <v>25998.849296656099</v>
      </c>
      <c r="AB261" s="50">
        <v>25691.868134574099</v>
      </c>
      <c r="AC261" s="50">
        <v>25384.886972492099</v>
      </c>
      <c r="AD261" s="50">
        <v>25077.905810410099</v>
      </c>
      <c r="AE261" s="50">
        <v>24770.924648328099</v>
      </c>
      <c r="AF261" s="50">
        <v>24463.943486246098</v>
      </c>
      <c r="AG261" s="50">
        <v>24156.962324164</v>
      </c>
      <c r="AH261" s="50">
        <v>23849.981162082</v>
      </c>
      <c r="AI261" s="50">
        <v>23543</v>
      </c>
      <c r="AJ261" s="36" t="s">
        <v>120</v>
      </c>
      <c r="AK261" s="38" t="s">
        <v>128</v>
      </c>
    </row>
    <row r="262" spans="1:37" x14ac:dyDescent="0.25">
      <c r="A262" s="60" t="str">
        <f t="shared" si="38"/>
        <v>ME_BASE</v>
      </c>
      <c r="B262" s="34" t="s">
        <v>12</v>
      </c>
      <c r="C262" s="36" t="s">
        <v>34</v>
      </c>
      <c r="D262" s="36"/>
      <c r="E262" s="36"/>
      <c r="F262" s="36"/>
      <c r="G262" s="36"/>
      <c r="H262" s="36"/>
      <c r="I262" s="49">
        <v>24797.282744022799</v>
      </c>
      <c r="J262" s="50">
        <v>24483.8139967721</v>
      </c>
      <c r="K262" s="50">
        <v>24170.345249521401</v>
      </c>
      <c r="L262" s="50">
        <v>23856.876502270701</v>
      </c>
      <c r="M262" s="50">
        <v>23543.407755020002</v>
      </c>
      <c r="N262" s="50">
        <v>23229.939007769299</v>
      </c>
      <c r="O262" s="50">
        <v>22916.470260518501</v>
      </c>
      <c r="P262" s="50">
        <v>22762.414896769598</v>
      </c>
      <c r="Q262" s="50">
        <v>22608.124699336098</v>
      </c>
      <c r="R262" s="50">
        <v>22453.599668218001</v>
      </c>
      <c r="S262" s="50">
        <v>22298.8398034155</v>
      </c>
      <c r="T262" s="50">
        <v>22143.845104928401</v>
      </c>
      <c r="U262" s="50">
        <v>21988.615572756698</v>
      </c>
      <c r="V262" s="50">
        <v>21833.1512069005</v>
      </c>
      <c r="W262" s="50">
        <v>21677.4520073598</v>
      </c>
      <c r="X262" s="50">
        <v>21521.517974134498</v>
      </c>
      <c r="Y262" s="50">
        <v>21365.349107224702</v>
      </c>
      <c r="Z262" s="50">
        <v>21208.945406630399</v>
      </c>
      <c r="AA262" s="50">
        <v>21052.306872351601</v>
      </c>
      <c r="AB262" s="50">
        <v>20895.4335043881</v>
      </c>
      <c r="AC262" s="50">
        <v>20738.325302740199</v>
      </c>
      <c r="AD262" s="50">
        <v>20580.9822674077</v>
      </c>
      <c r="AE262" s="50">
        <v>20423.404398390699</v>
      </c>
      <c r="AF262" s="50">
        <v>20265.591695689101</v>
      </c>
      <c r="AG262" s="50">
        <v>20107.544159303099</v>
      </c>
      <c r="AH262" s="50">
        <v>19949.261789232401</v>
      </c>
      <c r="AI262" s="50">
        <v>19790.7445854773</v>
      </c>
      <c r="AJ262" s="36" t="s">
        <v>120</v>
      </c>
      <c r="AK262" s="38"/>
    </row>
    <row r="263" spans="1:37" x14ac:dyDescent="0.25">
      <c r="A263" s="60" t="str">
        <f t="shared" si="38"/>
        <v>ME_BASE</v>
      </c>
      <c r="B263" s="34" t="s">
        <v>13</v>
      </c>
      <c r="C263" s="36" t="s">
        <v>34</v>
      </c>
      <c r="D263" s="36"/>
      <c r="E263" s="36"/>
      <c r="F263" s="36"/>
      <c r="G263" s="36"/>
      <c r="H263" s="36"/>
      <c r="I263" s="49">
        <f t="shared" ref="I263:AI263" si="39">1.15*I262</f>
        <v>28516.875155626218</v>
      </c>
      <c r="J263" s="50">
        <f t="shared" si="39"/>
        <v>28156.386096287912</v>
      </c>
      <c r="K263" s="50">
        <f t="shared" si="39"/>
        <v>27795.897036949609</v>
      </c>
      <c r="L263" s="50">
        <f t="shared" si="39"/>
        <v>27435.407977611303</v>
      </c>
      <c r="M263" s="50">
        <f t="shared" si="39"/>
        <v>27074.918918273001</v>
      </c>
      <c r="N263" s="50">
        <f t="shared" si="39"/>
        <v>26714.429858934691</v>
      </c>
      <c r="O263" s="50">
        <f t="shared" si="39"/>
        <v>26353.940799596276</v>
      </c>
      <c r="P263" s="50">
        <f t="shared" si="39"/>
        <v>26176.777131285035</v>
      </c>
      <c r="Q263" s="50">
        <f t="shared" si="39"/>
        <v>25999.343404236512</v>
      </c>
      <c r="R263" s="50">
        <f t="shared" si="39"/>
        <v>25821.639618450699</v>
      </c>
      <c r="S263" s="50">
        <f t="shared" si="39"/>
        <v>25643.665773927823</v>
      </c>
      <c r="T263" s="50">
        <f t="shared" si="39"/>
        <v>25465.421870667658</v>
      </c>
      <c r="U263" s="50">
        <f t="shared" si="39"/>
        <v>25286.9079086702</v>
      </c>
      <c r="V263" s="50">
        <f t="shared" si="39"/>
        <v>25108.123887935573</v>
      </c>
      <c r="W263" s="50">
        <f t="shared" si="39"/>
        <v>24929.069808463766</v>
      </c>
      <c r="X263" s="50">
        <f t="shared" si="39"/>
        <v>24749.74567025467</v>
      </c>
      <c r="Y263" s="50">
        <f t="shared" si="39"/>
        <v>24570.151473308404</v>
      </c>
      <c r="Z263" s="50">
        <f t="shared" si="39"/>
        <v>24390.287217624958</v>
      </c>
      <c r="AA263" s="50">
        <f t="shared" si="39"/>
        <v>24210.15290320434</v>
      </c>
      <c r="AB263" s="50">
        <f t="shared" si="39"/>
        <v>24029.748530046312</v>
      </c>
      <c r="AC263" s="50">
        <f t="shared" si="39"/>
        <v>23849.074098151228</v>
      </c>
      <c r="AD263" s="50">
        <f t="shared" si="39"/>
        <v>23668.129607518855</v>
      </c>
      <c r="AE263" s="50">
        <f t="shared" si="39"/>
        <v>23486.915058149301</v>
      </c>
      <c r="AF263" s="50">
        <f t="shared" si="39"/>
        <v>23305.430450042466</v>
      </c>
      <c r="AG263" s="50">
        <f t="shared" si="39"/>
        <v>23123.675783198563</v>
      </c>
      <c r="AH263" s="50">
        <f t="shared" si="39"/>
        <v>22941.651057617259</v>
      </c>
      <c r="AI263" s="50">
        <f t="shared" si="39"/>
        <v>22759.356273298894</v>
      </c>
      <c r="AJ263" s="36" t="s">
        <v>120</v>
      </c>
      <c r="AK263" s="38"/>
    </row>
    <row r="264" spans="1:37" x14ac:dyDescent="0.25">
      <c r="A264" s="60" t="str">
        <f t="shared" si="38"/>
        <v>ME_BASE</v>
      </c>
      <c r="B264" s="34" t="s">
        <v>9</v>
      </c>
      <c r="C264" s="36" t="s">
        <v>34</v>
      </c>
      <c r="D264" s="36"/>
      <c r="E264" s="36"/>
      <c r="F264" s="36"/>
      <c r="G264" s="36"/>
      <c r="H264" s="36"/>
      <c r="I264" s="49">
        <v>16910.713907654801</v>
      </c>
      <c r="J264" s="50">
        <v>16369.2120072982</v>
      </c>
      <c r="K264" s="50">
        <v>15827.722748517401</v>
      </c>
      <c r="L264" s="50">
        <v>15286.2208481608</v>
      </c>
      <c r="M264" s="50">
        <v>14744.7189478042</v>
      </c>
      <c r="N264" s="50">
        <v>14203.229689023399</v>
      </c>
      <c r="O264" s="50">
        <v>13661.7277886668</v>
      </c>
      <c r="P264" s="50">
        <v>13402.6639753364</v>
      </c>
      <c r="Q264" s="50">
        <v>13143.600162006</v>
      </c>
      <c r="R264" s="50">
        <v>12884.5363486756</v>
      </c>
      <c r="S264" s="50">
        <v>12625.4725353452</v>
      </c>
      <c r="T264" s="50">
        <v>12366.408722014799</v>
      </c>
      <c r="U264" s="50">
        <v>12169.8448595508</v>
      </c>
      <c r="V264" s="50">
        <v>11973.268355511</v>
      </c>
      <c r="W264" s="50">
        <v>11776.6918514712</v>
      </c>
      <c r="X264" s="50">
        <v>11580.1279890073</v>
      </c>
      <c r="Y264" s="50">
        <v>11383.5514849674</v>
      </c>
      <c r="Z264" s="50">
        <v>11264.328783385499</v>
      </c>
      <c r="AA264" s="50">
        <v>11145.0934402277</v>
      </c>
      <c r="AB264" s="50">
        <v>11025.8580970699</v>
      </c>
      <c r="AC264" s="50">
        <v>10906.635395488</v>
      </c>
      <c r="AD264" s="50">
        <v>10787.4000523302</v>
      </c>
      <c r="AE264" s="50">
        <v>10692.7146494197</v>
      </c>
      <c r="AF264" s="50">
        <v>10598.0166049334</v>
      </c>
      <c r="AG264" s="50">
        <v>10503.3312020229</v>
      </c>
      <c r="AH264" s="50">
        <v>10408.6331575366</v>
      </c>
      <c r="AI264" s="50">
        <v>10313.947754626101</v>
      </c>
      <c r="AJ264" s="36" t="s">
        <v>120</v>
      </c>
      <c r="AK264" s="38" t="s">
        <v>129</v>
      </c>
    </row>
    <row r="265" spans="1:37" x14ac:dyDescent="0.25">
      <c r="A265" s="60" t="str">
        <f t="shared" si="38"/>
        <v>ME_BASE</v>
      </c>
      <c r="B265" s="34" t="s">
        <v>7</v>
      </c>
      <c r="C265" s="36" t="s">
        <v>34</v>
      </c>
      <c r="D265" s="36"/>
      <c r="E265" s="36"/>
      <c r="F265" s="36"/>
      <c r="G265" s="36"/>
      <c r="H265" s="36"/>
      <c r="I265" s="49">
        <v>16910.713907654801</v>
      </c>
      <c r="J265" s="50">
        <v>16369.2120072982</v>
      </c>
      <c r="K265" s="50">
        <v>15827.722748517401</v>
      </c>
      <c r="L265" s="50">
        <v>15286.2208481608</v>
      </c>
      <c r="M265" s="50">
        <v>14744.7189478042</v>
      </c>
      <c r="N265" s="50">
        <v>14203.229689023399</v>
      </c>
      <c r="O265" s="50">
        <v>13661.7277886668</v>
      </c>
      <c r="P265" s="50">
        <v>13402.6639753364</v>
      </c>
      <c r="Q265" s="50">
        <v>13143.600162006</v>
      </c>
      <c r="R265" s="50">
        <v>12884.5363486756</v>
      </c>
      <c r="S265" s="50">
        <v>12625.4725353452</v>
      </c>
      <c r="T265" s="50">
        <v>12366.408722014799</v>
      </c>
      <c r="U265" s="50">
        <v>12169.8448595508</v>
      </c>
      <c r="V265" s="50">
        <v>11973.268355511</v>
      </c>
      <c r="W265" s="50">
        <v>11776.6918514712</v>
      </c>
      <c r="X265" s="50">
        <v>11580.1279890073</v>
      </c>
      <c r="Y265" s="50">
        <v>11383.5514849674</v>
      </c>
      <c r="Z265" s="50">
        <v>11264.328783385499</v>
      </c>
      <c r="AA265" s="50">
        <v>11145.0934402277</v>
      </c>
      <c r="AB265" s="50">
        <v>11025.8580970699</v>
      </c>
      <c r="AC265" s="50">
        <v>10906.635395488</v>
      </c>
      <c r="AD265" s="50">
        <v>10787.4000523302</v>
      </c>
      <c r="AE265" s="50">
        <v>10692.7146494197</v>
      </c>
      <c r="AF265" s="50">
        <v>10598.0166049334</v>
      </c>
      <c r="AG265" s="50">
        <v>10503.3312020229</v>
      </c>
      <c r="AH265" s="50">
        <v>10408.6331575366</v>
      </c>
      <c r="AI265" s="50">
        <v>10313.947754626101</v>
      </c>
      <c r="AJ265" s="36" t="s">
        <v>120</v>
      </c>
      <c r="AK265" s="38" t="s">
        <v>129</v>
      </c>
    </row>
    <row r="266" spans="1:37" ht="15.75" thickBot="1" x14ac:dyDescent="0.3">
      <c r="A266" s="60" t="str">
        <f t="shared" si="38"/>
        <v>ME_BASE</v>
      </c>
      <c r="B266" s="34" t="s">
        <v>10</v>
      </c>
      <c r="C266" s="36" t="s">
        <v>34</v>
      </c>
      <c r="D266" s="36"/>
      <c r="E266" s="36"/>
      <c r="F266" s="36"/>
      <c r="G266" s="36"/>
      <c r="H266" s="36"/>
      <c r="I266" s="49">
        <v>16910.713907654801</v>
      </c>
      <c r="J266" s="50">
        <v>16369.2120072982</v>
      </c>
      <c r="K266" s="50">
        <v>15827.722748517401</v>
      </c>
      <c r="L266" s="50">
        <v>15286.2208481608</v>
      </c>
      <c r="M266" s="50">
        <v>14744.7189478042</v>
      </c>
      <c r="N266" s="50">
        <v>14203.229689023399</v>
      </c>
      <c r="O266" s="50">
        <v>13661.7277886668</v>
      </c>
      <c r="P266" s="50">
        <v>13402.6639753364</v>
      </c>
      <c r="Q266" s="50">
        <v>13143.600162006</v>
      </c>
      <c r="R266" s="50">
        <v>12884.5363486756</v>
      </c>
      <c r="S266" s="50">
        <v>12625.4725353452</v>
      </c>
      <c r="T266" s="50">
        <v>12366.408722014799</v>
      </c>
      <c r="U266" s="50">
        <v>12169.8448595508</v>
      </c>
      <c r="V266" s="50">
        <v>11973.268355511</v>
      </c>
      <c r="W266" s="50">
        <v>11776.6918514712</v>
      </c>
      <c r="X266" s="50">
        <v>11580.1279890073</v>
      </c>
      <c r="Y266" s="50">
        <v>11383.5514849674</v>
      </c>
      <c r="Z266" s="50">
        <v>11264.328783385499</v>
      </c>
      <c r="AA266" s="50">
        <v>11145.0934402277</v>
      </c>
      <c r="AB266" s="50">
        <v>11025.8580970699</v>
      </c>
      <c r="AC266" s="50">
        <v>10906.635395488</v>
      </c>
      <c r="AD266" s="50">
        <v>10787.4000523302</v>
      </c>
      <c r="AE266" s="50">
        <v>10692.7146494197</v>
      </c>
      <c r="AF266" s="50">
        <v>10598.0166049334</v>
      </c>
      <c r="AG266" s="50">
        <v>10503.3312020229</v>
      </c>
      <c r="AH266" s="50">
        <v>10408.6331575366</v>
      </c>
      <c r="AI266" s="50">
        <v>10313.947754626101</v>
      </c>
      <c r="AJ266" s="36" t="s">
        <v>120</v>
      </c>
      <c r="AK266" s="38" t="s">
        <v>129</v>
      </c>
    </row>
    <row r="267" spans="1:37" ht="15.75" hidden="1" thickBot="1" x14ac:dyDescent="0.3">
      <c r="A267" s="61" t="s">
        <v>64</v>
      </c>
      <c r="B267" s="34" t="s">
        <v>27</v>
      </c>
      <c r="C267" s="36" t="s">
        <v>34</v>
      </c>
      <c r="D267" s="36"/>
      <c r="E267" s="36"/>
      <c r="F267" s="36"/>
      <c r="G267" s="36"/>
      <c r="H267" s="36"/>
      <c r="I267" s="57">
        <v>13000</v>
      </c>
      <c r="J267" s="53">
        <v>10947.368421052601</v>
      </c>
      <c r="K267" s="53">
        <v>9578.9473684210498</v>
      </c>
      <c r="L267" s="53">
        <v>8539.8633161057496</v>
      </c>
      <c r="M267" s="53">
        <v>7939.9451901079101</v>
      </c>
      <c r="N267" s="53">
        <v>7410.6056671686201</v>
      </c>
      <c r="O267" s="53">
        <v>6916.5554457586204</v>
      </c>
      <c r="P267" s="53">
        <v>6528.3731289364996</v>
      </c>
      <c r="Q267" s="53">
        <v>6175.4801136436399</v>
      </c>
      <c r="R267" s="53">
        <v>5963.7443044679103</v>
      </c>
      <c r="S267" s="53">
        <v>5769.6531460568503</v>
      </c>
      <c r="T267" s="53">
        <v>5601.4567835218304</v>
      </c>
      <c r="U267" s="53">
        <v>5540.3668668364398</v>
      </c>
      <c r="V267" s="53">
        <v>5479.2769501510502</v>
      </c>
      <c r="W267" s="53">
        <v>5418.1870334656596</v>
      </c>
      <c r="X267" s="53">
        <v>5357.09711678027</v>
      </c>
      <c r="Y267" s="53">
        <v>5296.0072000948903</v>
      </c>
      <c r="Z267" s="53">
        <v>5234.9172834094998</v>
      </c>
      <c r="AA267" s="53">
        <v>5173.8273667241101</v>
      </c>
      <c r="AB267" s="53">
        <v>5112.7374500387205</v>
      </c>
      <c r="AC267" s="53">
        <v>5051.6475333533299</v>
      </c>
      <c r="AD267" s="53">
        <v>4990.5576166679402</v>
      </c>
      <c r="AE267" s="53">
        <v>4929.4676999825497</v>
      </c>
      <c r="AF267" s="53">
        <v>4868.37778329717</v>
      </c>
      <c r="AG267" s="53">
        <v>4807.2878666117804</v>
      </c>
      <c r="AH267" s="53">
        <v>4746.1979499263898</v>
      </c>
      <c r="AI267" s="53">
        <v>4685.1080332410002</v>
      </c>
      <c r="AJ267" s="36" t="s">
        <v>120</v>
      </c>
      <c r="AK267" s="38" t="s">
        <v>127</v>
      </c>
    </row>
    <row r="268" spans="1:37" ht="15.75" hidden="1" thickBot="1" x14ac:dyDescent="0.3">
      <c r="A268" s="61" t="str">
        <f t="shared" ref="A268:A275" si="40">A267</f>
        <v>ME_LOW</v>
      </c>
      <c r="B268" s="34" t="s">
        <v>28</v>
      </c>
      <c r="C268" s="36" t="s">
        <v>34</v>
      </c>
      <c r="D268" s="36"/>
      <c r="E268" s="36"/>
      <c r="F268" s="36"/>
      <c r="G268" s="36"/>
      <c r="H268" s="36"/>
      <c r="I268" s="49">
        <v>28500</v>
      </c>
      <c r="J268" s="53">
        <v>24000</v>
      </c>
      <c r="K268" s="53">
        <v>21000</v>
      </c>
      <c r="L268" s="53">
        <v>18722.008039154902</v>
      </c>
      <c r="M268" s="53">
        <v>17406.802916774999</v>
      </c>
      <c r="N268" s="53">
        <v>16246.327808792699</v>
      </c>
      <c r="O268" s="53">
        <v>15163.217708009301</v>
      </c>
      <c r="P268" s="53">
        <v>14312.202628822301</v>
      </c>
      <c r="Q268" s="53">
        <v>13538.5525568341</v>
      </c>
      <c r="R268" s="53">
        <v>13074.362513641199</v>
      </c>
      <c r="S268" s="53">
        <v>12648.854974047699</v>
      </c>
      <c r="T268" s="53">
        <v>12280.116794644</v>
      </c>
      <c r="U268" s="53">
        <v>12146.188900372201</v>
      </c>
      <c r="V268" s="53">
        <v>12012.2610061004</v>
      </c>
      <c r="W268" s="53">
        <v>11878.333111828601</v>
      </c>
      <c r="X268" s="53">
        <v>11744.405217556799</v>
      </c>
      <c r="Y268" s="53">
        <v>11610.4773232849</v>
      </c>
      <c r="Z268" s="53">
        <v>11476.549429013099</v>
      </c>
      <c r="AA268" s="53">
        <v>11342.6215347413</v>
      </c>
      <c r="AB268" s="53">
        <v>11208.693640469501</v>
      </c>
      <c r="AC268" s="53">
        <v>11074.7657461977</v>
      </c>
      <c r="AD268" s="53">
        <v>10940.8378519259</v>
      </c>
      <c r="AE268" s="53">
        <v>10806.909957654099</v>
      </c>
      <c r="AF268" s="53">
        <v>10672.9820633822</v>
      </c>
      <c r="AG268" s="53">
        <v>10539.054169110401</v>
      </c>
      <c r="AH268" s="53">
        <v>10405.1262748386</v>
      </c>
      <c r="AI268" s="53">
        <v>10271.198380566801</v>
      </c>
      <c r="AJ268" s="36" t="s">
        <v>120</v>
      </c>
      <c r="AK268" s="38" t="s">
        <v>98</v>
      </c>
    </row>
    <row r="269" spans="1:37" ht="15.75" hidden="1" thickBot="1" x14ac:dyDescent="0.3">
      <c r="A269" s="61" t="str">
        <f t="shared" si="40"/>
        <v>ME_LOW</v>
      </c>
      <c r="B269" s="34" t="s">
        <v>29</v>
      </c>
      <c r="C269" s="36" t="s">
        <v>34</v>
      </c>
      <c r="D269" s="36"/>
      <c r="E269" s="36"/>
      <c r="F269" s="36"/>
      <c r="G269" s="36"/>
      <c r="H269" s="36"/>
      <c r="I269" s="49">
        <v>51613.5</v>
      </c>
      <c r="J269" s="50">
        <v>43464</v>
      </c>
      <c r="K269" s="50">
        <v>38031</v>
      </c>
      <c r="L269" s="50">
        <v>33905.5565589096</v>
      </c>
      <c r="M269" s="50">
        <v>31523.7200822796</v>
      </c>
      <c r="N269" s="50">
        <v>29422.099661723601</v>
      </c>
      <c r="O269" s="50">
        <v>27460.5872692048</v>
      </c>
      <c r="P269" s="50">
        <v>25919.3989607972</v>
      </c>
      <c r="Q269" s="50">
        <v>24518.318680426601</v>
      </c>
      <c r="R269" s="50">
        <v>23677.6705122042</v>
      </c>
      <c r="S269" s="50">
        <v>22907.076358000399</v>
      </c>
      <c r="T269" s="50">
        <v>22239.2915151003</v>
      </c>
      <c r="U269" s="50">
        <v>21996.748098574</v>
      </c>
      <c r="V269" s="50">
        <v>21754.204682047799</v>
      </c>
      <c r="W269" s="50">
        <v>21511.661265521499</v>
      </c>
      <c r="X269" s="50">
        <v>21269.117848995302</v>
      </c>
      <c r="Y269" s="50">
        <v>21026.574432468999</v>
      </c>
      <c r="Z269" s="50">
        <v>20784.031015942801</v>
      </c>
      <c r="AA269" s="50">
        <v>20541.487599416501</v>
      </c>
      <c r="AB269" s="50">
        <v>20298.9441828903</v>
      </c>
      <c r="AC269" s="50">
        <v>20056.400766364</v>
      </c>
      <c r="AD269" s="50">
        <v>19813.857349837799</v>
      </c>
      <c r="AE269" s="50">
        <v>19571.3139333115</v>
      </c>
      <c r="AF269" s="50">
        <v>19328.770516785298</v>
      </c>
      <c r="AG269" s="50">
        <v>19086.227100258999</v>
      </c>
      <c r="AH269" s="50">
        <v>18843.683683732699</v>
      </c>
      <c r="AI269" s="50">
        <v>18601.140267206501</v>
      </c>
      <c r="AJ269" s="36" t="s">
        <v>120</v>
      </c>
      <c r="AK269" s="38" t="s">
        <v>128</v>
      </c>
    </row>
    <row r="270" spans="1:37" ht="15.75" hidden="1" thickBot="1" x14ac:dyDescent="0.3">
      <c r="A270" s="61" t="str">
        <f t="shared" si="40"/>
        <v>ME_LOW</v>
      </c>
      <c r="B270" s="34" t="s">
        <v>12</v>
      </c>
      <c r="C270" s="36" t="s">
        <v>34</v>
      </c>
      <c r="D270" s="36"/>
      <c r="E270" s="36"/>
      <c r="F270" s="36"/>
      <c r="G270" s="36"/>
      <c r="H270" s="36"/>
      <c r="I270" s="49">
        <v>20516.799413209399</v>
      </c>
      <c r="J270" s="50">
        <v>20488.874227527402</v>
      </c>
      <c r="K270" s="50">
        <v>20460.949041845401</v>
      </c>
      <c r="L270" s="50">
        <v>20433.0238561634</v>
      </c>
      <c r="M270" s="50">
        <v>20405.098670481399</v>
      </c>
      <c r="N270" s="50">
        <v>20377.173484799299</v>
      </c>
      <c r="O270" s="50">
        <v>20349.248299117298</v>
      </c>
      <c r="P270" s="50">
        <v>20321.323113435301</v>
      </c>
      <c r="Q270" s="50">
        <v>20293.3979277533</v>
      </c>
      <c r="R270" s="50">
        <v>20265.472742071299</v>
      </c>
      <c r="S270" s="50">
        <v>20237.547556389301</v>
      </c>
      <c r="T270" s="50">
        <v>20209.6223707073</v>
      </c>
      <c r="U270" s="50">
        <v>20181.697185025299</v>
      </c>
      <c r="V270" s="50">
        <v>20153.771999343298</v>
      </c>
      <c r="W270" s="50">
        <v>20125.846813661301</v>
      </c>
      <c r="X270" s="50">
        <v>20097.9216279793</v>
      </c>
      <c r="Y270" s="50">
        <v>20069.996442297299</v>
      </c>
      <c r="Z270" s="50">
        <v>20042.071256615302</v>
      </c>
      <c r="AA270" s="50">
        <v>20014.146070933301</v>
      </c>
      <c r="AB270" s="50">
        <v>19986.220885251299</v>
      </c>
      <c r="AC270" s="50">
        <v>19958.295699569298</v>
      </c>
      <c r="AD270" s="50">
        <v>19930.370513887301</v>
      </c>
      <c r="AE270" s="50">
        <v>19902.4453282053</v>
      </c>
      <c r="AF270" s="50">
        <v>19874.520142523299</v>
      </c>
      <c r="AG270" s="50">
        <v>19846.594956841302</v>
      </c>
      <c r="AH270" s="50">
        <v>19818.669771159301</v>
      </c>
      <c r="AI270" s="50">
        <v>19790.7445854773</v>
      </c>
      <c r="AJ270" s="36" t="s">
        <v>120</v>
      </c>
      <c r="AK270" s="38"/>
    </row>
    <row r="271" spans="1:37" ht="15.75" hidden="1" thickBot="1" x14ac:dyDescent="0.3">
      <c r="A271" s="61" t="str">
        <f t="shared" si="40"/>
        <v>ME_LOW</v>
      </c>
      <c r="B271" s="34" t="s">
        <v>13</v>
      </c>
      <c r="C271" s="36" t="s">
        <v>34</v>
      </c>
      <c r="D271" s="36"/>
      <c r="E271" s="36"/>
      <c r="F271" s="36"/>
      <c r="G271" s="36"/>
      <c r="H271" s="36"/>
      <c r="I271" s="49">
        <f t="shared" ref="I271:AI271" si="41">1.15*I270</f>
        <v>23594.319325190809</v>
      </c>
      <c r="J271" s="50">
        <f t="shared" si="41"/>
        <v>23562.20536165651</v>
      </c>
      <c r="K271" s="50">
        <f t="shared" si="41"/>
        <v>23530.091398122207</v>
      </c>
      <c r="L271" s="50">
        <f t="shared" si="41"/>
        <v>23497.977434587909</v>
      </c>
      <c r="M271" s="50">
        <f t="shared" si="41"/>
        <v>23465.863471053606</v>
      </c>
      <c r="N271" s="50">
        <f t="shared" si="41"/>
        <v>23433.749507519191</v>
      </c>
      <c r="O271" s="50">
        <f t="shared" si="41"/>
        <v>23401.635543984892</v>
      </c>
      <c r="P271" s="50">
        <f t="shared" si="41"/>
        <v>23369.521580450593</v>
      </c>
      <c r="Q271" s="50">
        <f t="shared" si="41"/>
        <v>23337.407616916295</v>
      </c>
      <c r="R271" s="50">
        <f t="shared" si="41"/>
        <v>23305.293653381992</v>
      </c>
      <c r="S271" s="50">
        <f t="shared" si="41"/>
        <v>23273.179689847693</v>
      </c>
      <c r="T271" s="50">
        <f t="shared" si="41"/>
        <v>23241.065726313394</v>
      </c>
      <c r="U271" s="50">
        <f t="shared" si="41"/>
        <v>23208.951762779092</v>
      </c>
      <c r="V271" s="50">
        <f t="shared" si="41"/>
        <v>23176.837799244793</v>
      </c>
      <c r="W271" s="50">
        <f t="shared" si="41"/>
        <v>23144.723835710494</v>
      </c>
      <c r="X271" s="50">
        <f t="shared" si="41"/>
        <v>23112.609872176192</v>
      </c>
      <c r="Y271" s="50">
        <f t="shared" si="41"/>
        <v>23080.495908641893</v>
      </c>
      <c r="Z271" s="50">
        <f t="shared" si="41"/>
        <v>23048.381945107594</v>
      </c>
      <c r="AA271" s="50">
        <f t="shared" si="41"/>
        <v>23016.267981573295</v>
      </c>
      <c r="AB271" s="50">
        <f t="shared" si="41"/>
        <v>22984.154018038993</v>
      </c>
      <c r="AC271" s="50">
        <f t="shared" si="41"/>
        <v>22952.04005450469</v>
      </c>
      <c r="AD271" s="50">
        <f t="shared" si="41"/>
        <v>22919.926090970395</v>
      </c>
      <c r="AE271" s="50">
        <f t="shared" si="41"/>
        <v>22887.812127436093</v>
      </c>
      <c r="AF271" s="50">
        <f t="shared" si="41"/>
        <v>22855.69816390179</v>
      </c>
      <c r="AG271" s="50">
        <f t="shared" si="41"/>
        <v>22823.584200367495</v>
      </c>
      <c r="AH271" s="50">
        <f t="shared" si="41"/>
        <v>22791.470236833193</v>
      </c>
      <c r="AI271" s="50">
        <f t="shared" si="41"/>
        <v>22759.356273298894</v>
      </c>
      <c r="AJ271" s="36" t="s">
        <v>120</v>
      </c>
      <c r="AK271" s="38"/>
    </row>
    <row r="272" spans="1:37" ht="15.75" hidden="1" thickBot="1" x14ac:dyDescent="0.3">
      <c r="A272" s="61" t="str">
        <f t="shared" si="40"/>
        <v>ME_LOW</v>
      </c>
      <c r="B272" s="34" t="s">
        <v>25</v>
      </c>
      <c r="C272" s="36" t="s">
        <v>34</v>
      </c>
      <c r="D272" s="36"/>
      <c r="E272" s="36"/>
      <c r="F272" s="36"/>
      <c r="G272" s="36"/>
      <c r="H272" s="36"/>
      <c r="I272" s="49">
        <v>31799.9840456743</v>
      </c>
      <c r="J272" s="53">
        <v>31799.9840456743</v>
      </c>
      <c r="K272" s="53">
        <v>31799.9840456743</v>
      </c>
      <c r="L272" s="53">
        <v>31799.9840456743</v>
      </c>
      <c r="M272" s="53">
        <v>31799.9840456743</v>
      </c>
      <c r="N272" s="53">
        <v>31799.9840456743</v>
      </c>
      <c r="O272" s="53">
        <v>31799.9840456743</v>
      </c>
      <c r="P272" s="53">
        <v>31799.9840456743</v>
      </c>
      <c r="Q272" s="53">
        <v>31799.9840456743</v>
      </c>
      <c r="R272" s="53">
        <v>31799.9840456743</v>
      </c>
      <c r="S272" s="53">
        <v>31799.9840456743</v>
      </c>
      <c r="T272" s="53">
        <v>31799.9840456743</v>
      </c>
      <c r="U272" s="53">
        <v>31799.9840456743</v>
      </c>
      <c r="V272" s="53">
        <v>31799.9840456743</v>
      </c>
      <c r="W272" s="53">
        <v>31799.9840456743</v>
      </c>
      <c r="X272" s="53">
        <v>31799.9840456743</v>
      </c>
      <c r="Y272" s="53">
        <v>31799.9840456743</v>
      </c>
      <c r="Z272" s="53">
        <v>31799.9840456743</v>
      </c>
      <c r="AA272" s="53">
        <v>31799.9840456743</v>
      </c>
      <c r="AB272" s="53">
        <v>31799.9840456743</v>
      </c>
      <c r="AC272" s="53">
        <v>31799.9840456743</v>
      </c>
      <c r="AD272" s="53">
        <v>31799.9840456743</v>
      </c>
      <c r="AE272" s="53">
        <v>31799.9840456743</v>
      </c>
      <c r="AF272" s="53">
        <v>31799.9840456743</v>
      </c>
      <c r="AG272" s="53">
        <v>31799.9840456743</v>
      </c>
      <c r="AH272" s="53">
        <v>31799.9840456743</v>
      </c>
      <c r="AI272" s="53">
        <v>31799.9840456743</v>
      </c>
      <c r="AJ272" s="36" t="s">
        <v>120</v>
      </c>
      <c r="AK272" s="38" t="s">
        <v>112</v>
      </c>
    </row>
    <row r="273" spans="1:37" ht="15.75" hidden="1" thickBot="1" x14ac:dyDescent="0.3">
      <c r="A273" s="61" t="str">
        <f t="shared" si="40"/>
        <v>ME_LOW</v>
      </c>
      <c r="B273" s="34" t="s">
        <v>9</v>
      </c>
      <c r="C273" s="36" t="s">
        <v>34</v>
      </c>
      <c r="D273" s="36"/>
      <c r="E273" s="36"/>
      <c r="F273" s="36"/>
      <c r="G273" s="36"/>
      <c r="H273" s="36"/>
      <c r="I273" s="49">
        <v>12166.3191724516</v>
      </c>
      <c r="J273" s="50">
        <v>12095.074117919899</v>
      </c>
      <c r="K273" s="50">
        <v>12023.829063388101</v>
      </c>
      <c r="L273" s="50">
        <v>11952.5840088564</v>
      </c>
      <c r="M273" s="50">
        <v>11881.338954324599</v>
      </c>
      <c r="N273" s="50">
        <v>11810.093899792901</v>
      </c>
      <c r="O273" s="50">
        <v>11738.8488452611</v>
      </c>
      <c r="P273" s="50">
        <v>11667.603790729399</v>
      </c>
      <c r="Q273" s="50">
        <v>11596.358736197601</v>
      </c>
      <c r="R273" s="50">
        <v>11525.1136816659</v>
      </c>
      <c r="S273" s="50">
        <v>11453.868627134099</v>
      </c>
      <c r="T273" s="50">
        <v>11382.623572602401</v>
      </c>
      <c r="U273" s="50">
        <v>11311.3785180706</v>
      </c>
      <c r="V273" s="50">
        <v>11240.133463538899</v>
      </c>
      <c r="W273" s="50">
        <v>11168.888409007101</v>
      </c>
      <c r="X273" s="50">
        <v>11097.6433544754</v>
      </c>
      <c r="Y273" s="50">
        <v>11026.398299943599</v>
      </c>
      <c r="Z273" s="50">
        <v>10955.153245411901</v>
      </c>
      <c r="AA273" s="50">
        <v>10883.9081908801</v>
      </c>
      <c r="AB273" s="50">
        <v>10812.663136348399</v>
      </c>
      <c r="AC273" s="50">
        <v>10741.418081816601</v>
      </c>
      <c r="AD273" s="50">
        <v>10670.1730272849</v>
      </c>
      <c r="AE273" s="50">
        <v>10598.927972753099</v>
      </c>
      <c r="AF273" s="50">
        <v>10527.6829182213</v>
      </c>
      <c r="AG273" s="50">
        <v>10456.4378636896</v>
      </c>
      <c r="AH273" s="50">
        <v>10385.192809157799</v>
      </c>
      <c r="AI273" s="50">
        <v>10313.947754626101</v>
      </c>
      <c r="AJ273" s="36" t="s">
        <v>120</v>
      </c>
      <c r="AK273" s="38" t="s">
        <v>129</v>
      </c>
    </row>
    <row r="274" spans="1:37" ht="15.75" hidden="1" thickBot="1" x14ac:dyDescent="0.3">
      <c r="A274" s="61" t="str">
        <f t="shared" si="40"/>
        <v>ME_LOW</v>
      </c>
      <c r="B274" s="34" t="s">
        <v>7</v>
      </c>
      <c r="C274" s="36" t="s">
        <v>34</v>
      </c>
      <c r="D274" s="36"/>
      <c r="E274" s="36"/>
      <c r="F274" s="36"/>
      <c r="G274" s="36"/>
      <c r="H274" s="36"/>
      <c r="I274" s="49">
        <v>12166.3191724516</v>
      </c>
      <c r="J274" s="50">
        <v>12095.074117919899</v>
      </c>
      <c r="K274" s="50">
        <v>12023.829063388101</v>
      </c>
      <c r="L274" s="50">
        <v>11952.5840088564</v>
      </c>
      <c r="M274" s="50">
        <v>11881.338954324599</v>
      </c>
      <c r="N274" s="50">
        <v>11810.093899792901</v>
      </c>
      <c r="O274" s="50">
        <v>11738.8488452611</v>
      </c>
      <c r="P274" s="50">
        <v>11667.603790729399</v>
      </c>
      <c r="Q274" s="50">
        <v>11596.358736197601</v>
      </c>
      <c r="R274" s="50">
        <v>11525.1136816659</v>
      </c>
      <c r="S274" s="50">
        <v>11453.868627134099</v>
      </c>
      <c r="T274" s="50">
        <v>11382.623572602401</v>
      </c>
      <c r="U274" s="50">
        <v>11311.3785180706</v>
      </c>
      <c r="V274" s="50">
        <v>11240.133463538899</v>
      </c>
      <c r="W274" s="50">
        <v>11168.888409007101</v>
      </c>
      <c r="X274" s="50">
        <v>11097.6433544754</v>
      </c>
      <c r="Y274" s="50">
        <v>11026.398299943599</v>
      </c>
      <c r="Z274" s="50">
        <v>10955.153245411901</v>
      </c>
      <c r="AA274" s="50">
        <v>10883.9081908801</v>
      </c>
      <c r="AB274" s="50">
        <v>10812.663136348399</v>
      </c>
      <c r="AC274" s="50">
        <v>10741.418081816601</v>
      </c>
      <c r="AD274" s="50">
        <v>10670.1730272849</v>
      </c>
      <c r="AE274" s="50">
        <v>10598.927972753099</v>
      </c>
      <c r="AF274" s="50">
        <v>10527.6829182213</v>
      </c>
      <c r="AG274" s="50">
        <v>10456.4378636896</v>
      </c>
      <c r="AH274" s="50">
        <v>10385.192809157799</v>
      </c>
      <c r="AI274" s="50">
        <v>10313.947754626101</v>
      </c>
      <c r="AJ274" s="36" t="s">
        <v>120</v>
      </c>
      <c r="AK274" s="38" t="s">
        <v>129</v>
      </c>
    </row>
    <row r="275" spans="1:37" ht="15.75" hidden="1" thickBot="1" x14ac:dyDescent="0.3">
      <c r="A275" s="61" t="str">
        <f t="shared" si="40"/>
        <v>ME_LOW</v>
      </c>
      <c r="B275" s="34" t="s">
        <v>10</v>
      </c>
      <c r="C275" s="36" t="s">
        <v>34</v>
      </c>
      <c r="D275" s="36"/>
      <c r="E275" s="36"/>
      <c r="F275" s="36"/>
      <c r="G275" s="36"/>
      <c r="H275" s="36"/>
      <c r="I275" s="49">
        <v>12166.3191724516</v>
      </c>
      <c r="J275" s="50">
        <v>12095.074117919899</v>
      </c>
      <c r="K275" s="50">
        <v>12023.829063388101</v>
      </c>
      <c r="L275" s="50">
        <v>11952.5840088564</v>
      </c>
      <c r="M275" s="50">
        <v>11881.338954324599</v>
      </c>
      <c r="N275" s="50">
        <v>11810.093899792901</v>
      </c>
      <c r="O275" s="50">
        <v>11738.8488452611</v>
      </c>
      <c r="P275" s="50">
        <v>11667.603790729399</v>
      </c>
      <c r="Q275" s="50">
        <v>11596.358736197601</v>
      </c>
      <c r="R275" s="50">
        <v>11525.1136816659</v>
      </c>
      <c r="S275" s="50">
        <v>11453.868627134099</v>
      </c>
      <c r="T275" s="50">
        <v>11382.623572602401</v>
      </c>
      <c r="U275" s="50">
        <v>11311.3785180706</v>
      </c>
      <c r="V275" s="50">
        <v>11240.133463538899</v>
      </c>
      <c r="W275" s="50">
        <v>11168.888409007101</v>
      </c>
      <c r="X275" s="50">
        <v>11097.6433544754</v>
      </c>
      <c r="Y275" s="50">
        <v>11026.398299943599</v>
      </c>
      <c r="Z275" s="50">
        <v>10955.153245411901</v>
      </c>
      <c r="AA275" s="50">
        <v>10883.9081908801</v>
      </c>
      <c r="AB275" s="50">
        <v>10812.663136348399</v>
      </c>
      <c r="AC275" s="50">
        <v>10741.418081816601</v>
      </c>
      <c r="AD275" s="50">
        <v>10670.1730272849</v>
      </c>
      <c r="AE275" s="50">
        <v>10598.927972753099</v>
      </c>
      <c r="AF275" s="50">
        <v>10527.6829182213</v>
      </c>
      <c r="AG275" s="50">
        <v>10456.4378636896</v>
      </c>
      <c r="AH275" s="50">
        <v>10385.192809157799</v>
      </c>
      <c r="AI275" s="50">
        <v>10313.947754626101</v>
      </c>
      <c r="AJ275" s="36" t="s">
        <v>120</v>
      </c>
      <c r="AK275" s="38" t="s">
        <v>129</v>
      </c>
    </row>
    <row r="276" spans="1:37" ht="15.75" hidden="1" thickBot="1" x14ac:dyDescent="0.3">
      <c r="A276" s="18" t="s">
        <v>66</v>
      </c>
      <c r="B276" s="34" t="s">
        <v>27</v>
      </c>
      <c r="C276" s="36" t="s">
        <v>32</v>
      </c>
      <c r="D276" s="36"/>
      <c r="E276" s="36"/>
      <c r="F276" s="36"/>
      <c r="G276" s="36"/>
      <c r="H276" s="36"/>
      <c r="I276" s="49">
        <v>382</v>
      </c>
      <c r="J276" s="50">
        <v>382</v>
      </c>
      <c r="K276" s="50">
        <v>382</v>
      </c>
      <c r="L276" s="50">
        <v>382</v>
      </c>
      <c r="M276" s="50">
        <v>382</v>
      </c>
      <c r="N276" s="50">
        <v>382</v>
      </c>
      <c r="O276" s="50">
        <v>382</v>
      </c>
      <c r="P276" s="50">
        <v>382</v>
      </c>
      <c r="Q276" s="50">
        <v>382</v>
      </c>
      <c r="R276" s="50">
        <v>382</v>
      </c>
      <c r="S276" s="50">
        <v>382</v>
      </c>
      <c r="T276" s="50">
        <v>382</v>
      </c>
      <c r="U276" s="50">
        <v>382</v>
      </c>
      <c r="V276" s="50">
        <v>382</v>
      </c>
      <c r="W276" s="50">
        <v>382</v>
      </c>
      <c r="X276" s="50">
        <v>382</v>
      </c>
      <c r="Y276" s="50">
        <v>382</v>
      </c>
      <c r="Z276" s="50">
        <v>382</v>
      </c>
      <c r="AA276" s="50">
        <v>382</v>
      </c>
      <c r="AB276" s="50">
        <v>382</v>
      </c>
      <c r="AC276" s="50">
        <v>382</v>
      </c>
      <c r="AD276" s="50">
        <v>382</v>
      </c>
      <c r="AE276" s="50">
        <v>382</v>
      </c>
      <c r="AF276" s="50">
        <v>382</v>
      </c>
      <c r="AG276" s="50">
        <v>382</v>
      </c>
      <c r="AH276" s="50">
        <v>382</v>
      </c>
      <c r="AI276" s="50">
        <v>382</v>
      </c>
      <c r="AJ276" s="36" t="s">
        <v>120</v>
      </c>
      <c r="AK276" s="38" t="s">
        <v>130</v>
      </c>
    </row>
    <row r="277" spans="1:37" ht="15.75" hidden="1" thickBot="1" x14ac:dyDescent="0.3">
      <c r="A277" s="18" t="str">
        <f>A276</f>
        <v>IRP23</v>
      </c>
      <c r="B277" s="34" t="s">
        <v>28</v>
      </c>
      <c r="C277" s="36" t="s">
        <v>32</v>
      </c>
      <c r="D277" s="36"/>
      <c r="E277" s="36"/>
      <c r="F277" s="36"/>
      <c r="G277" s="36"/>
      <c r="H277" s="36"/>
      <c r="I277" s="49">
        <v>1185</v>
      </c>
      <c r="J277" s="50">
        <v>1185</v>
      </c>
      <c r="K277" s="50">
        <v>1185</v>
      </c>
      <c r="L277" s="50">
        <v>1185</v>
      </c>
      <c r="M277" s="50">
        <v>1185</v>
      </c>
      <c r="N277" s="50">
        <v>1185</v>
      </c>
      <c r="O277" s="50">
        <v>1185</v>
      </c>
      <c r="P277" s="50">
        <v>1185</v>
      </c>
      <c r="Q277" s="50">
        <v>1185</v>
      </c>
      <c r="R277" s="50">
        <v>1185</v>
      </c>
      <c r="S277" s="50">
        <v>1185</v>
      </c>
      <c r="T277" s="50">
        <v>1185</v>
      </c>
      <c r="U277" s="50">
        <v>1185</v>
      </c>
      <c r="V277" s="50">
        <v>1185</v>
      </c>
      <c r="W277" s="50">
        <v>1185</v>
      </c>
      <c r="X277" s="50">
        <v>1185</v>
      </c>
      <c r="Y277" s="50">
        <v>1185</v>
      </c>
      <c r="Z277" s="50">
        <v>1185</v>
      </c>
      <c r="AA277" s="50">
        <v>1185</v>
      </c>
      <c r="AB277" s="50">
        <v>1185</v>
      </c>
      <c r="AC277" s="50">
        <v>1185</v>
      </c>
      <c r="AD277" s="50">
        <v>1185</v>
      </c>
      <c r="AE277" s="50">
        <v>1185</v>
      </c>
      <c r="AF277" s="50">
        <v>1185</v>
      </c>
      <c r="AG277" s="50">
        <v>1185</v>
      </c>
      <c r="AH277" s="50">
        <v>1185</v>
      </c>
      <c r="AI277" s="50">
        <v>1185</v>
      </c>
      <c r="AJ277" s="36" t="s">
        <v>120</v>
      </c>
      <c r="AK277" s="38" t="s">
        <v>130</v>
      </c>
    </row>
    <row r="278" spans="1:37" ht="15.75" hidden="1" thickBot="1" x14ac:dyDescent="0.3">
      <c r="A278" s="18" t="str">
        <f>A277</f>
        <v>IRP23</v>
      </c>
      <c r="B278" s="34" t="s">
        <v>29</v>
      </c>
      <c r="C278" s="36" t="s">
        <v>32</v>
      </c>
      <c r="D278" s="36"/>
      <c r="E278" s="36"/>
      <c r="F278" s="36"/>
      <c r="G278" s="36"/>
      <c r="H278" s="36"/>
      <c r="I278" s="49">
        <f t="shared" ref="I278:AI278" si="42">1.8*I277</f>
        <v>2133</v>
      </c>
      <c r="J278" s="49">
        <f t="shared" si="42"/>
        <v>2133</v>
      </c>
      <c r="K278" s="49">
        <f t="shared" si="42"/>
        <v>2133</v>
      </c>
      <c r="L278" s="49">
        <f t="shared" si="42"/>
        <v>2133</v>
      </c>
      <c r="M278" s="49">
        <f t="shared" si="42"/>
        <v>2133</v>
      </c>
      <c r="N278" s="49">
        <f t="shared" si="42"/>
        <v>2133</v>
      </c>
      <c r="O278" s="49">
        <f t="shared" si="42"/>
        <v>2133</v>
      </c>
      <c r="P278" s="49">
        <f t="shared" si="42"/>
        <v>2133</v>
      </c>
      <c r="Q278" s="49">
        <f t="shared" si="42"/>
        <v>2133</v>
      </c>
      <c r="R278" s="49">
        <f t="shared" si="42"/>
        <v>2133</v>
      </c>
      <c r="S278" s="49">
        <f t="shared" si="42"/>
        <v>2133</v>
      </c>
      <c r="T278" s="49">
        <f t="shared" si="42"/>
        <v>2133</v>
      </c>
      <c r="U278" s="49">
        <f t="shared" si="42"/>
        <v>2133</v>
      </c>
      <c r="V278" s="49">
        <f t="shared" si="42"/>
        <v>2133</v>
      </c>
      <c r="W278" s="49">
        <f t="shared" si="42"/>
        <v>2133</v>
      </c>
      <c r="X278" s="49">
        <f t="shared" si="42"/>
        <v>2133</v>
      </c>
      <c r="Y278" s="49">
        <f t="shared" si="42"/>
        <v>2133</v>
      </c>
      <c r="Z278" s="49">
        <f t="shared" si="42"/>
        <v>2133</v>
      </c>
      <c r="AA278" s="49">
        <f t="shared" si="42"/>
        <v>2133</v>
      </c>
      <c r="AB278" s="49">
        <f t="shared" si="42"/>
        <v>2133</v>
      </c>
      <c r="AC278" s="49">
        <f t="shared" si="42"/>
        <v>2133</v>
      </c>
      <c r="AD278" s="49">
        <f t="shared" si="42"/>
        <v>2133</v>
      </c>
      <c r="AE278" s="49">
        <f t="shared" si="42"/>
        <v>2133</v>
      </c>
      <c r="AF278" s="49">
        <f t="shared" si="42"/>
        <v>2133</v>
      </c>
      <c r="AG278" s="49">
        <f t="shared" si="42"/>
        <v>2133</v>
      </c>
      <c r="AH278" s="49">
        <f t="shared" si="42"/>
        <v>2133</v>
      </c>
      <c r="AI278" s="49">
        <f t="shared" si="42"/>
        <v>2133</v>
      </c>
      <c r="AJ278" s="36" t="s">
        <v>120</v>
      </c>
      <c r="AK278" s="38" t="s">
        <v>131</v>
      </c>
    </row>
    <row r="279" spans="1:37" ht="15.75" hidden="1" thickBot="1" x14ac:dyDescent="0.3">
      <c r="A279" s="18" t="str">
        <f>A277</f>
        <v>IRP23</v>
      </c>
      <c r="B279" s="34" t="s">
        <v>11</v>
      </c>
      <c r="C279" s="36" t="s">
        <v>32</v>
      </c>
      <c r="D279" s="36"/>
      <c r="E279" s="36"/>
      <c r="F279" s="36"/>
      <c r="G279" s="36"/>
      <c r="H279" s="36"/>
      <c r="I279" s="41">
        <v>965</v>
      </c>
      <c r="J279" s="36">
        <v>965</v>
      </c>
      <c r="K279" s="36">
        <v>965</v>
      </c>
      <c r="L279" s="36">
        <v>965</v>
      </c>
      <c r="M279" s="36">
        <v>965</v>
      </c>
      <c r="N279" s="36">
        <v>965</v>
      </c>
      <c r="O279" s="36">
        <v>965</v>
      </c>
      <c r="P279" s="36">
        <v>965</v>
      </c>
      <c r="Q279" s="36">
        <v>965</v>
      </c>
      <c r="R279" s="36">
        <v>965</v>
      </c>
      <c r="S279" s="36">
        <v>965</v>
      </c>
      <c r="T279" s="36">
        <v>965</v>
      </c>
      <c r="U279" s="36">
        <v>965</v>
      </c>
      <c r="V279" s="36">
        <v>965</v>
      </c>
      <c r="W279" s="36">
        <v>965</v>
      </c>
      <c r="X279" s="36">
        <v>965</v>
      </c>
      <c r="Y279" s="36">
        <v>965</v>
      </c>
      <c r="Z279" s="36">
        <v>965</v>
      </c>
      <c r="AA279" s="36">
        <v>965</v>
      </c>
      <c r="AB279" s="36">
        <v>965</v>
      </c>
      <c r="AC279" s="36">
        <v>965</v>
      </c>
      <c r="AD279" s="36">
        <v>965</v>
      </c>
      <c r="AE279" s="36">
        <v>965</v>
      </c>
      <c r="AF279" s="36">
        <v>965</v>
      </c>
      <c r="AG279" s="36">
        <v>965</v>
      </c>
      <c r="AH279" s="36">
        <v>965</v>
      </c>
      <c r="AI279" s="36">
        <v>965</v>
      </c>
      <c r="AJ279" s="36" t="s">
        <v>132</v>
      </c>
      <c r="AK279" s="38"/>
    </row>
    <row r="280" spans="1:37" ht="15.75" hidden="1" thickBot="1" x14ac:dyDescent="0.3">
      <c r="A280" s="18" t="str">
        <f t="shared" ref="A280:A287" si="43">A279</f>
        <v>IRP23</v>
      </c>
      <c r="B280" s="34" t="s">
        <v>23</v>
      </c>
      <c r="C280" s="36" t="s">
        <v>32</v>
      </c>
      <c r="D280" s="36"/>
      <c r="E280" s="36"/>
      <c r="F280" s="36"/>
      <c r="G280" s="36"/>
      <c r="H280" s="36"/>
      <c r="I280" s="41">
        <v>1646</v>
      </c>
      <c r="J280" s="36">
        <f t="shared" ref="J280:AI280" si="44">I280</f>
        <v>1646</v>
      </c>
      <c r="K280" s="36">
        <f t="shared" si="44"/>
        <v>1646</v>
      </c>
      <c r="L280" s="36">
        <f t="shared" si="44"/>
        <v>1646</v>
      </c>
      <c r="M280" s="36">
        <f t="shared" si="44"/>
        <v>1646</v>
      </c>
      <c r="N280" s="36">
        <f t="shared" si="44"/>
        <v>1646</v>
      </c>
      <c r="O280" s="36">
        <f t="shared" si="44"/>
        <v>1646</v>
      </c>
      <c r="P280" s="36">
        <f t="shared" si="44"/>
        <v>1646</v>
      </c>
      <c r="Q280" s="36">
        <f t="shared" si="44"/>
        <v>1646</v>
      </c>
      <c r="R280" s="36">
        <f t="shared" si="44"/>
        <v>1646</v>
      </c>
      <c r="S280" s="36">
        <f t="shared" si="44"/>
        <v>1646</v>
      </c>
      <c r="T280" s="36">
        <f t="shared" si="44"/>
        <v>1646</v>
      </c>
      <c r="U280" s="36">
        <f t="shared" si="44"/>
        <v>1646</v>
      </c>
      <c r="V280" s="36">
        <f t="shared" si="44"/>
        <v>1646</v>
      </c>
      <c r="W280" s="36">
        <f t="shared" si="44"/>
        <v>1646</v>
      </c>
      <c r="X280" s="36">
        <f t="shared" si="44"/>
        <v>1646</v>
      </c>
      <c r="Y280" s="36">
        <f t="shared" si="44"/>
        <v>1646</v>
      </c>
      <c r="Z280" s="36">
        <f t="shared" si="44"/>
        <v>1646</v>
      </c>
      <c r="AA280" s="36">
        <f t="shared" si="44"/>
        <v>1646</v>
      </c>
      <c r="AB280" s="36">
        <f t="shared" si="44"/>
        <v>1646</v>
      </c>
      <c r="AC280" s="36">
        <f t="shared" si="44"/>
        <v>1646</v>
      </c>
      <c r="AD280" s="36">
        <f t="shared" si="44"/>
        <v>1646</v>
      </c>
      <c r="AE280" s="36">
        <f t="shared" si="44"/>
        <v>1646</v>
      </c>
      <c r="AF280" s="36">
        <f t="shared" si="44"/>
        <v>1646</v>
      </c>
      <c r="AG280" s="36">
        <f t="shared" si="44"/>
        <v>1646</v>
      </c>
      <c r="AH280" s="36">
        <f t="shared" si="44"/>
        <v>1646</v>
      </c>
      <c r="AI280" s="36">
        <f t="shared" si="44"/>
        <v>1646</v>
      </c>
      <c r="AJ280" s="36" t="s">
        <v>120</v>
      </c>
      <c r="AK280" s="38"/>
    </row>
    <row r="281" spans="1:37" ht="15.75" hidden="1" thickBot="1" x14ac:dyDescent="0.3">
      <c r="A281" s="18" t="str">
        <f t="shared" si="43"/>
        <v>IRP23</v>
      </c>
      <c r="B281" s="34" t="s">
        <v>20</v>
      </c>
      <c r="C281" s="36" t="s">
        <v>32</v>
      </c>
      <c r="D281" s="36"/>
      <c r="E281" s="36"/>
      <c r="F281" s="36"/>
      <c r="G281" s="36"/>
      <c r="H281" s="36"/>
      <c r="I281" s="41">
        <v>61</v>
      </c>
      <c r="J281" s="36">
        <v>61</v>
      </c>
      <c r="K281" s="36">
        <v>61</v>
      </c>
      <c r="L281" s="36">
        <v>61</v>
      </c>
      <c r="M281" s="36">
        <v>61</v>
      </c>
      <c r="N281" s="36">
        <v>61</v>
      </c>
      <c r="O281" s="36">
        <v>61</v>
      </c>
      <c r="P281" s="36">
        <v>61</v>
      </c>
      <c r="Q281" s="36">
        <v>61</v>
      </c>
      <c r="R281" s="36">
        <v>61</v>
      </c>
      <c r="S281" s="36">
        <v>61</v>
      </c>
      <c r="T281" s="36">
        <v>61</v>
      </c>
      <c r="U281" s="36">
        <v>61</v>
      </c>
      <c r="V281" s="36">
        <v>61</v>
      </c>
      <c r="W281" s="36">
        <v>61</v>
      </c>
      <c r="X281" s="36">
        <v>61</v>
      </c>
      <c r="Y281" s="36">
        <v>61</v>
      </c>
      <c r="Z281" s="36">
        <v>61</v>
      </c>
      <c r="AA281" s="36">
        <v>61</v>
      </c>
      <c r="AB281" s="36">
        <v>61</v>
      </c>
      <c r="AC281" s="36">
        <v>61</v>
      </c>
      <c r="AD281" s="36">
        <v>61</v>
      </c>
      <c r="AE281" s="36">
        <v>61</v>
      </c>
      <c r="AF281" s="36">
        <v>61</v>
      </c>
      <c r="AG281" s="36">
        <v>61</v>
      </c>
      <c r="AH281" s="36">
        <v>61</v>
      </c>
      <c r="AI281" s="36">
        <v>61</v>
      </c>
      <c r="AJ281" s="36" t="s">
        <v>120</v>
      </c>
      <c r="AK281" s="38"/>
    </row>
    <row r="282" spans="1:37" ht="15.75" hidden="1" thickBot="1" x14ac:dyDescent="0.3">
      <c r="A282" s="18" t="str">
        <f t="shared" si="43"/>
        <v>IRP23</v>
      </c>
      <c r="B282" s="34" t="s">
        <v>16</v>
      </c>
      <c r="C282" s="36" t="str">
        <f>C281</f>
        <v>FOM</v>
      </c>
      <c r="D282" s="36"/>
      <c r="E282" s="36"/>
      <c r="F282" s="36"/>
      <c r="G282" s="36"/>
      <c r="H282" s="36"/>
      <c r="I282" s="41">
        <v>61</v>
      </c>
      <c r="J282" s="36">
        <v>61</v>
      </c>
      <c r="K282" s="36">
        <v>61</v>
      </c>
      <c r="L282" s="36">
        <v>61</v>
      </c>
      <c r="M282" s="36">
        <v>61</v>
      </c>
      <c r="N282" s="36">
        <v>61</v>
      </c>
      <c r="O282" s="36">
        <v>61</v>
      </c>
      <c r="P282" s="36">
        <v>61</v>
      </c>
      <c r="Q282" s="36">
        <v>61</v>
      </c>
      <c r="R282" s="36">
        <v>61</v>
      </c>
      <c r="S282" s="36">
        <v>61</v>
      </c>
      <c r="T282" s="36">
        <v>61</v>
      </c>
      <c r="U282" s="36">
        <v>61</v>
      </c>
      <c r="V282" s="36">
        <v>61</v>
      </c>
      <c r="W282" s="36">
        <v>61</v>
      </c>
      <c r="X282" s="36">
        <v>61</v>
      </c>
      <c r="Y282" s="36">
        <v>61</v>
      </c>
      <c r="Z282" s="36">
        <v>61</v>
      </c>
      <c r="AA282" s="36">
        <v>61</v>
      </c>
      <c r="AB282" s="36">
        <v>61</v>
      </c>
      <c r="AC282" s="36">
        <v>61</v>
      </c>
      <c r="AD282" s="36">
        <v>61</v>
      </c>
      <c r="AE282" s="36">
        <v>61</v>
      </c>
      <c r="AF282" s="36">
        <v>61</v>
      </c>
      <c r="AG282" s="36">
        <v>61</v>
      </c>
      <c r="AH282" s="36">
        <v>61</v>
      </c>
      <c r="AI282" s="36">
        <v>61</v>
      </c>
      <c r="AJ282" s="36" t="str">
        <f>AJ281</f>
        <v>ZAR/kWel</v>
      </c>
      <c r="AK282" s="38"/>
    </row>
    <row r="283" spans="1:37" ht="15.75" hidden="1" thickBot="1" x14ac:dyDescent="0.3">
      <c r="A283" s="18" t="str">
        <f t="shared" si="43"/>
        <v>IRP23</v>
      </c>
      <c r="B283" s="34" t="s">
        <v>12</v>
      </c>
      <c r="C283" s="36" t="s">
        <v>32</v>
      </c>
      <c r="D283" s="36"/>
      <c r="E283" s="36"/>
      <c r="F283" s="36"/>
      <c r="G283" s="36"/>
      <c r="H283" s="36"/>
      <c r="I283" s="41">
        <v>955</v>
      </c>
      <c r="J283" s="36">
        <v>955</v>
      </c>
      <c r="K283" s="36">
        <v>955</v>
      </c>
      <c r="L283" s="36">
        <v>955</v>
      </c>
      <c r="M283" s="36">
        <v>955</v>
      </c>
      <c r="N283" s="36">
        <v>955</v>
      </c>
      <c r="O283" s="36">
        <v>955</v>
      </c>
      <c r="P283" s="36">
        <v>955</v>
      </c>
      <c r="Q283" s="36">
        <v>955</v>
      </c>
      <c r="R283" s="36">
        <v>955</v>
      </c>
      <c r="S283" s="36">
        <v>955</v>
      </c>
      <c r="T283" s="36">
        <v>955</v>
      </c>
      <c r="U283" s="36">
        <v>955</v>
      </c>
      <c r="V283" s="36">
        <v>955</v>
      </c>
      <c r="W283" s="36">
        <v>955</v>
      </c>
      <c r="X283" s="36">
        <v>955</v>
      </c>
      <c r="Y283" s="36">
        <v>955</v>
      </c>
      <c r="Z283" s="36">
        <v>955</v>
      </c>
      <c r="AA283" s="36">
        <v>955</v>
      </c>
      <c r="AB283" s="36">
        <v>955</v>
      </c>
      <c r="AC283" s="36">
        <v>955</v>
      </c>
      <c r="AD283" s="36">
        <v>955</v>
      </c>
      <c r="AE283" s="36">
        <v>955</v>
      </c>
      <c r="AF283" s="36">
        <v>955</v>
      </c>
      <c r="AG283" s="36">
        <v>955</v>
      </c>
      <c r="AH283" s="36">
        <v>955</v>
      </c>
      <c r="AI283" s="36">
        <v>955</v>
      </c>
      <c r="AJ283" s="36" t="s">
        <v>120</v>
      </c>
      <c r="AK283" s="38"/>
    </row>
    <row r="284" spans="1:37" ht="15.75" hidden="1" thickBot="1" x14ac:dyDescent="0.3">
      <c r="A284" s="18" t="str">
        <f t="shared" si="43"/>
        <v>IRP23</v>
      </c>
      <c r="B284" s="34" t="s">
        <v>13</v>
      </c>
      <c r="C284" s="36" t="s">
        <v>32</v>
      </c>
      <c r="D284" s="36"/>
      <c r="E284" s="36"/>
      <c r="F284" s="36"/>
      <c r="G284" s="36"/>
      <c r="H284" s="36"/>
      <c r="I284" s="41">
        <v>955</v>
      </c>
      <c r="J284" s="36">
        <v>955</v>
      </c>
      <c r="K284" s="36">
        <v>955</v>
      </c>
      <c r="L284" s="36">
        <v>955</v>
      </c>
      <c r="M284" s="36">
        <v>955</v>
      </c>
      <c r="N284" s="36">
        <v>955</v>
      </c>
      <c r="O284" s="36">
        <v>955</v>
      </c>
      <c r="P284" s="36">
        <v>955</v>
      </c>
      <c r="Q284" s="36">
        <v>955</v>
      </c>
      <c r="R284" s="36">
        <v>955</v>
      </c>
      <c r="S284" s="36">
        <v>955</v>
      </c>
      <c r="T284" s="36">
        <v>955</v>
      </c>
      <c r="U284" s="36">
        <v>955</v>
      </c>
      <c r="V284" s="36">
        <v>955</v>
      </c>
      <c r="W284" s="36">
        <v>955</v>
      </c>
      <c r="X284" s="36">
        <v>955</v>
      </c>
      <c r="Y284" s="36">
        <v>955</v>
      </c>
      <c r="Z284" s="36">
        <v>955</v>
      </c>
      <c r="AA284" s="36">
        <v>955</v>
      </c>
      <c r="AB284" s="36">
        <v>955</v>
      </c>
      <c r="AC284" s="36">
        <v>955</v>
      </c>
      <c r="AD284" s="36">
        <v>955</v>
      </c>
      <c r="AE284" s="36">
        <v>955</v>
      </c>
      <c r="AF284" s="36">
        <v>955</v>
      </c>
      <c r="AG284" s="36">
        <v>955</v>
      </c>
      <c r="AH284" s="36">
        <v>955</v>
      </c>
      <c r="AI284" s="36">
        <v>955</v>
      </c>
      <c r="AJ284" s="36" t="s">
        <v>120</v>
      </c>
      <c r="AK284" s="38"/>
    </row>
    <row r="285" spans="1:37" ht="15.75" hidden="1" thickBot="1" x14ac:dyDescent="0.3">
      <c r="A285" s="18" t="str">
        <f t="shared" si="43"/>
        <v>IRP23</v>
      </c>
      <c r="B285" s="34" t="s">
        <v>9</v>
      </c>
      <c r="C285" s="36" t="s">
        <v>32</v>
      </c>
      <c r="D285" s="36"/>
      <c r="E285" s="36"/>
      <c r="F285" s="36"/>
      <c r="G285" s="36"/>
      <c r="H285" s="36"/>
      <c r="I285" s="41">
        <v>295</v>
      </c>
      <c r="J285" s="36">
        <v>295</v>
      </c>
      <c r="K285" s="36">
        <v>295</v>
      </c>
      <c r="L285" s="36">
        <v>295</v>
      </c>
      <c r="M285" s="36">
        <v>295</v>
      </c>
      <c r="N285" s="36">
        <v>295</v>
      </c>
      <c r="O285" s="36">
        <v>295</v>
      </c>
      <c r="P285" s="36">
        <v>295</v>
      </c>
      <c r="Q285" s="36">
        <v>295</v>
      </c>
      <c r="R285" s="36">
        <v>295</v>
      </c>
      <c r="S285" s="36">
        <v>295</v>
      </c>
      <c r="T285" s="36">
        <v>295</v>
      </c>
      <c r="U285" s="36">
        <v>295</v>
      </c>
      <c r="V285" s="36">
        <v>295</v>
      </c>
      <c r="W285" s="36">
        <v>295</v>
      </c>
      <c r="X285" s="36">
        <v>295</v>
      </c>
      <c r="Y285" s="36">
        <v>295</v>
      </c>
      <c r="Z285" s="36">
        <v>295</v>
      </c>
      <c r="AA285" s="36">
        <v>295</v>
      </c>
      <c r="AB285" s="36">
        <v>295</v>
      </c>
      <c r="AC285" s="36">
        <v>295</v>
      </c>
      <c r="AD285" s="36">
        <v>295</v>
      </c>
      <c r="AE285" s="36">
        <v>295</v>
      </c>
      <c r="AF285" s="36">
        <v>295</v>
      </c>
      <c r="AG285" s="36">
        <v>295</v>
      </c>
      <c r="AH285" s="36">
        <v>295</v>
      </c>
      <c r="AI285" s="36">
        <v>295</v>
      </c>
      <c r="AJ285" s="36" t="s">
        <v>120</v>
      </c>
      <c r="AK285" s="38"/>
    </row>
    <row r="286" spans="1:37" ht="15.75" hidden="1" thickBot="1" x14ac:dyDescent="0.3">
      <c r="A286" s="18" t="str">
        <f t="shared" si="43"/>
        <v>IRP23</v>
      </c>
      <c r="B286" s="34" t="s">
        <v>7</v>
      </c>
      <c r="C286" s="36" t="s">
        <v>32</v>
      </c>
      <c r="D286" s="36"/>
      <c r="E286" s="36"/>
      <c r="F286" s="36"/>
      <c r="G286" s="36"/>
      <c r="H286" s="36"/>
      <c r="I286" s="41">
        <v>295</v>
      </c>
      <c r="J286" s="36">
        <v>295</v>
      </c>
      <c r="K286" s="36">
        <v>295</v>
      </c>
      <c r="L286" s="36">
        <v>295</v>
      </c>
      <c r="M286" s="36">
        <v>295</v>
      </c>
      <c r="N286" s="36">
        <v>295</v>
      </c>
      <c r="O286" s="36">
        <v>295</v>
      </c>
      <c r="P286" s="36">
        <v>295</v>
      </c>
      <c r="Q286" s="36">
        <v>295</v>
      </c>
      <c r="R286" s="36">
        <v>295</v>
      </c>
      <c r="S286" s="36">
        <v>295</v>
      </c>
      <c r="T286" s="36">
        <v>295</v>
      </c>
      <c r="U286" s="36">
        <v>295</v>
      </c>
      <c r="V286" s="36">
        <v>295</v>
      </c>
      <c r="W286" s="36">
        <v>295</v>
      </c>
      <c r="X286" s="36">
        <v>295</v>
      </c>
      <c r="Y286" s="36">
        <v>295</v>
      </c>
      <c r="Z286" s="36">
        <v>295</v>
      </c>
      <c r="AA286" s="36">
        <v>295</v>
      </c>
      <c r="AB286" s="36">
        <v>295</v>
      </c>
      <c r="AC286" s="36">
        <v>295</v>
      </c>
      <c r="AD286" s="36">
        <v>295</v>
      </c>
      <c r="AE286" s="36">
        <v>295</v>
      </c>
      <c r="AF286" s="36">
        <v>295</v>
      </c>
      <c r="AG286" s="36">
        <v>295</v>
      </c>
      <c r="AH286" s="36">
        <v>295</v>
      </c>
      <c r="AI286" s="36">
        <v>295</v>
      </c>
      <c r="AJ286" s="36" t="s">
        <v>120</v>
      </c>
      <c r="AK286" s="38"/>
    </row>
    <row r="287" spans="1:37" ht="15.75" hidden="1" thickBot="1" x14ac:dyDescent="0.3">
      <c r="A287" s="18" t="str">
        <f t="shared" si="43"/>
        <v>IRP23</v>
      </c>
      <c r="B287" s="34" t="s">
        <v>10</v>
      </c>
      <c r="C287" s="36" t="s">
        <v>32</v>
      </c>
      <c r="D287" s="36"/>
      <c r="E287" s="36"/>
      <c r="F287" s="36"/>
      <c r="G287" s="36"/>
      <c r="H287" s="36"/>
      <c r="I287" s="41">
        <v>295</v>
      </c>
      <c r="J287" s="36">
        <v>295</v>
      </c>
      <c r="K287" s="36">
        <v>295</v>
      </c>
      <c r="L287" s="36">
        <v>295</v>
      </c>
      <c r="M287" s="36">
        <v>295</v>
      </c>
      <c r="N287" s="36">
        <v>295</v>
      </c>
      <c r="O287" s="36">
        <v>295</v>
      </c>
      <c r="P287" s="36">
        <v>295</v>
      </c>
      <c r="Q287" s="36">
        <v>295</v>
      </c>
      <c r="R287" s="36">
        <v>295</v>
      </c>
      <c r="S287" s="36">
        <v>295</v>
      </c>
      <c r="T287" s="36">
        <v>295</v>
      </c>
      <c r="U287" s="36">
        <v>295</v>
      </c>
      <c r="V287" s="36">
        <v>295</v>
      </c>
      <c r="W287" s="36">
        <v>295</v>
      </c>
      <c r="X287" s="36">
        <v>295</v>
      </c>
      <c r="Y287" s="36">
        <v>295</v>
      </c>
      <c r="Z287" s="36">
        <v>295</v>
      </c>
      <c r="AA287" s="36">
        <v>295</v>
      </c>
      <c r="AB287" s="36">
        <v>295</v>
      </c>
      <c r="AC287" s="36">
        <v>295</v>
      </c>
      <c r="AD287" s="36">
        <v>295</v>
      </c>
      <c r="AE287" s="36">
        <v>295</v>
      </c>
      <c r="AF287" s="36">
        <v>295</v>
      </c>
      <c r="AG287" s="36">
        <v>295</v>
      </c>
      <c r="AH287" s="36">
        <v>295</v>
      </c>
      <c r="AI287" s="36">
        <v>295</v>
      </c>
      <c r="AJ287" s="36" t="s">
        <v>120</v>
      </c>
      <c r="AK287" s="38"/>
    </row>
    <row r="288" spans="1:37" ht="15.75" hidden="1" thickBot="1" x14ac:dyDescent="0.3">
      <c r="A288" s="18" t="str">
        <f>A276</f>
        <v>IRP23</v>
      </c>
      <c r="B288" s="34" t="s">
        <v>27</v>
      </c>
      <c r="C288" s="36" t="s">
        <v>34</v>
      </c>
      <c r="D288" s="36"/>
      <c r="E288" s="36"/>
      <c r="F288" s="36"/>
      <c r="G288" s="36"/>
      <c r="H288" s="36"/>
      <c r="I288" s="46">
        <v>13746</v>
      </c>
      <c r="J288">
        <f t="shared" ref="J288:AI288" si="45">I288</f>
        <v>13746</v>
      </c>
      <c r="K288">
        <f t="shared" si="45"/>
        <v>13746</v>
      </c>
      <c r="L288">
        <f t="shared" si="45"/>
        <v>13746</v>
      </c>
      <c r="M288">
        <f t="shared" si="45"/>
        <v>13746</v>
      </c>
      <c r="N288">
        <f t="shared" si="45"/>
        <v>13746</v>
      </c>
      <c r="O288">
        <f t="shared" si="45"/>
        <v>13746</v>
      </c>
      <c r="P288">
        <f t="shared" si="45"/>
        <v>13746</v>
      </c>
      <c r="Q288">
        <f t="shared" si="45"/>
        <v>13746</v>
      </c>
      <c r="R288">
        <f t="shared" si="45"/>
        <v>13746</v>
      </c>
      <c r="S288">
        <f t="shared" si="45"/>
        <v>13746</v>
      </c>
      <c r="T288">
        <f t="shared" si="45"/>
        <v>13746</v>
      </c>
      <c r="U288">
        <f t="shared" si="45"/>
        <v>13746</v>
      </c>
      <c r="V288">
        <f t="shared" si="45"/>
        <v>13746</v>
      </c>
      <c r="W288">
        <f t="shared" si="45"/>
        <v>13746</v>
      </c>
      <c r="X288">
        <f t="shared" si="45"/>
        <v>13746</v>
      </c>
      <c r="Y288">
        <f t="shared" si="45"/>
        <v>13746</v>
      </c>
      <c r="Z288">
        <f t="shared" si="45"/>
        <v>13746</v>
      </c>
      <c r="AA288">
        <f t="shared" si="45"/>
        <v>13746</v>
      </c>
      <c r="AB288">
        <f t="shared" si="45"/>
        <v>13746</v>
      </c>
      <c r="AC288">
        <f t="shared" si="45"/>
        <v>13746</v>
      </c>
      <c r="AD288">
        <f t="shared" si="45"/>
        <v>13746</v>
      </c>
      <c r="AE288">
        <f t="shared" si="45"/>
        <v>13746</v>
      </c>
      <c r="AF288">
        <f t="shared" si="45"/>
        <v>13746</v>
      </c>
      <c r="AG288">
        <f t="shared" si="45"/>
        <v>13746</v>
      </c>
      <c r="AH288">
        <f t="shared" si="45"/>
        <v>13746</v>
      </c>
      <c r="AI288">
        <f t="shared" si="45"/>
        <v>13746</v>
      </c>
      <c r="AJ288" s="36" t="s">
        <v>120</v>
      </c>
      <c r="AK288" s="38" t="s">
        <v>98</v>
      </c>
    </row>
    <row r="289" spans="1:37" ht="15.75" hidden="1" thickBot="1" x14ac:dyDescent="0.3">
      <c r="A289" s="18" t="str">
        <f>A288</f>
        <v>IRP23</v>
      </c>
      <c r="B289" s="34" t="s">
        <v>28</v>
      </c>
      <c r="C289" s="36" t="s">
        <v>34</v>
      </c>
      <c r="D289" s="36"/>
      <c r="E289" s="36"/>
      <c r="F289" s="36"/>
      <c r="G289" s="36"/>
      <c r="H289" s="36"/>
      <c r="I289" s="49">
        <v>35216</v>
      </c>
      <c r="J289" s="53">
        <v>35216</v>
      </c>
      <c r="K289" s="53">
        <v>35216</v>
      </c>
      <c r="L289" s="53">
        <v>35216</v>
      </c>
      <c r="M289" s="53">
        <v>35216</v>
      </c>
      <c r="N289" s="53">
        <v>35216</v>
      </c>
      <c r="O289" s="53">
        <v>35216</v>
      </c>
      <c r="P289" s="53">
        <v>35216</v>
      </c>
      <c r="Q289" s="53">
        <v>35216</v>
      </c>
      <c r="R289" s="53">
        <v>35216</v>
      </c>
      <c r="S289" s="53">
        <v>35216</v>
      </c>
      <c r="T289" s="53">
        <v>35216</v>
      </c>
      <c r="U289" s="53">
        <v>35216</v>
      </c>
      <c r="V289" s="53">
        <v>35216</v>
      </c>
      <c r="W289" s="53">
        <v>35216</v>
      </c>
      <c r="X289" s="53">
        <v>35216</v>
      </c>
      <c r="Y289" s="53">
        <v>35216</v>
      </c>
      <c r="Z289" s="53">
        <v>35216</v>
      </c>
      <c r="AA289" s="53">
        <v>35216</v>
      </c>
      <c r="AB289" s="53">
        <v>35216</v>
      </c>
      <c r="AC289" s="53">
        <v>35216</v>
      </c>
      <c r="AD289" s="53">
        <v>35216</v>
      </c>
      <c r="AE289" s="53">
        <v>35216</v>
      </c>
      <c r="AF289" s="53">
        <v>35216</v>
      </c>
      <c r="AG289" s="53">
        <v>35216</v>
      </c>
      <c r="AH289" s="53">
        <v>35216</v>
      </c>
      <c r="AI289" s="53">
        <v>35216</v>
      </c>
      <c r="AJ289" s="36" t="s">
        <v>120</v>
      </c>
      <c r="AK289" s="38" t="s">
        <v>98</v>
      </c>
    </row>
    <row r="290" spans="1:37" ht="15.75" hidden="1" thickBot="1" x14ac:dyDescent="0.3">
      <c r="A290" s="18" t="str">
        <f>A289</f>
        <v>IRP23</v>
      </c>
      <c r="B290" s="34" t="s">
        <v>29</v>
      </c>
      <c r="C290" s="36" t="s">
        <v>34</v>
      </c>
      <c r="D290" s="36"/>
      <c r="E290" s="36"/>
      <c r="F290" s="36"/>
      <c r="G290" s="36"/>
      <c r="H290" s="36"/>
      <c r="I290" s="49">
        <f t="shared" ref="I290:AI290" si="46">1.8*I289</f>
        <v>63388.800000000003</v>
      </c>
      <c r="J290" s="49">
        <f t="shared" si="46"/>
        <v>63388.800000000003</v>
      </c>
      <c r="K290" s="49">
        <f t="shared" si="46"/>
        <v>63388.800000000003</v>
      </c>
      <c r="L290" s="49">
        <f t="shared" si="46"/>
        <v>63388.800000000003</v>
      </c>
      <c r="M290" s="49">
        <f t="shared" si="46"/>
        <v>63388.800000000003</v>
      </c>
      <c r="N290" s="49">
        <f t="shared" si="46"/>
        <v>63388.800000000003</v>
      </c>
      <c r="O290" s="49">
        <f t="shared" si="46"/>
        <v>63388.800000000003</v>
      </c>
      <c r="P290" s="49">
        <f t="shared" si="46"/>
        <v>63388.800000000003</v>
      </c>
      <c r="Q290" s="49">
        <f t="shared" si="46"/>
        <v>63388.800000000003</v>
      </c>
      <c r="R290" s="49">
        <f t="shared" si="46"/>
        <v>63388.800000000003</v>
      </c>
      <c r="S290" s="49">
        <f t="shared" si="46"/>
        <v>63388.800000000003</v>
      </c>
      <c r="T290" s="49">
        <f t="shared" si="46"/>
        <v>63388.800000000003</v>
      </c>
      <c r="U290" s="49">
        <f t="shared" si="46"/>
        <v>63388.800000000003</v>
      </c>
      <c r="V290" s="49">
        <f t="shared" si="46"/>
        <v>63388.800000000003</v>
      </c>
      <c r="W290" s="49">
        <f t="shared" si="46"/>
        <v>63388.800000000003</v>
      </c>
      <c r="X290" s="49">
        <f t="shared" si="46"/>
        <v>63388.800000000003</v>
      </c>
      <c r="Y290" s="49">
        <f t="shared" si="46"/>
        <v>63388.800000000003</v>
      </c>
      <c r="Z290" s="49">
        <f t="shared" si="46"/>
        <v>63388.800000000003</v>
      </c>
      <c r="AA290" s="49">
        <f t="shared" si="46"/>
        <v>63388.800000000003</v>
      </c>
      <c r="AB290" s="49">
        <f t="shared" si="46"/>
        <v>63388.800000000003</v>
      </c>
      <c r="AC290" s="49">
        <f t="shared" si="46"/>
        <v>63388.800000000003</v>
      </c>
      <c r="AD290" s="49">
        <f t="shared" si="46"/>
        <v>63388.800000000003</v>
      </c>
      <c r="AE290" s="49">
        <f t="shared" si="46"/>
        <v>63388.800000000003</v>
      </c>
      <c r="AF290" s="49">
        <f t="shared" si="46"/>
        <v>63388.800000000003</v>
      </c>
      <c r="AG290" s="49">
        <f t="shared" si="46"/>
        <v>63388.800000000003</v>
      </c>
      <c r="AH290" s="49">
        <f t="shared" si="46"/>
        <v>63388.800000000003</v>
      </c>
      <c r="AI290" s="49">
        <f t="shared" si="46"/>
        <v>63388.800000000003</v>
      </c>
      <c r="AJ290" s="36" t="s">
        <v>120</v>
      </c>
      <c r="AK290" s="38" t="s">
        <v>133</v>
      </c>
    </row>
    <row r="291" spans="1:37" ht="15.75" hidden="1" thickBot="1" x14ac:dyDescent="0.3">
      <c r="A291" s="18" t="str">
        <f>A289</f>
        <v>IRP23</v>
      </c>
      <c r="B291" s="34" t="s">
        <v>11</v>
      </c>
      <c r="C291" s="36" t="s">
        <v>34</v>
      </c>
      <c r="D291" s="36"/>
      <c r="E291" s="36"/>
      <c r="F291" s="36"/>
      <c r="G291" s="36"/>
      <c r="H291" s="36"/>
      <c r="I291" s="57">
        <v>174064.53753213299</v>
      </c>
      <c r="J291" s="53">
        <v>174064.53753213299</v>
      </c>
      <c r="K291" s="53">
        <v>174064.53753213299</v>
      </c>
      <c r="L291" s="53">
        <v>174064.53753213299</v>
      </c>
      <c r="M291" s="53">
        <v>174064.53753213299</v>
      </c>
      <c r="N291" s="53">
        <v>174064.53753213299</v>
      </c>
      <c r="O291" s="53">
        <v>174064.53753213299</v>
      </c>
      <c r="P291" s="53">
        <v>174064.53753213299</v>
      </c>
      <c r="Q291" s="53">
        <v>174064.53753213299</v>
      </c>
      <c r="R291" s="53">
        <v>174064.53753213299</v>
      </c>
      <c r="S291" s="53">
        <v>174064.53753213299</v>
      </c>
      <c r="T291" s="53">
        <v>174064.53753213299</v>
      </c>
      <c r="U291" s="53">
        <v>174064.53753213299</v>
      </c>
      <c r="V291" s="53">
        <v>174064.53753213299</v>
      </c>
      <c r="W291" s="53">
        <v>174064.53753213299</v>
      </c>
      <c r="X291" s="53">
        <v>174064.53753213299</v>
      </c>
      <c r="Y291" s="53">
        <v>174064.53753213299</v>
      </c>
      <c r="Z291" s="53">
        <v>174064.53753213299</v>
      </c>
      <c r="AA291" s="53">
        <v>174064.53753213299</v>
      </c>
      <c r="AB291" s="53">
        <v>174064.53753213299</v>
      </c>
      <c r="AC291" s="53">
        <v>174064.53753213299</v>
      </c>
      <c r="AD291" s="53">
        <v>174064.53753213299</v>
      </c>
      <c r="AE291" s="53">
        <v>174064.53753213299</v>
      </c>
      <c r="AF291" s="53">
        <v>174064.53753213299</v>
      </c>
      <c r="AG291" s="53">
        <v>174064.53753213299</v>
      </c>
      <c r="AH291" s="53">
        <v>174064.53753213299</v>
      </c>
      <c r="AI291" s="53">
        <v>174064.53753213299</v>
      </c>
      <c r="AJ291" s="36" t="s">
        <v>120</v>
      </c>
      <c r="AK291" s="38"/>
    </row>
    <row r="292" spans="1:37" ht="15.75" hidden="1" thickBot="1" x14ac:dyDescent="0.3">
      <c r="A292" s="18" t="str">
        <f>A291</f>
        <v>IRP23</v>
      </c>
      <c r="B292" s="34" t="s">
        <v>12</v>
      </c>
      <c r="C292" s="36" t="s">
        <v>34</v>
      </c>
      <c r="D292" s="36"/>
      <c r="E292" s="36"/>
      <c r="F292" s="36"/>
      <c r="G292" s="36"/>
      <c r="H292" s="36"/>
      <c r="I292" s="49">
        <v>32318.176211517599</v>
      </c>
      <c r="J292" s="53">
        <v>32318.176211517599</v>
      </c>
      <c r="K292" s="53">
        <v>32318.176211517599</v>
      </c>
      <c r="L292" s="53">
        <v>32318.176211517599</v>
      </c>
      <c r="M292" s="53">
        <v>32318.176211517599</v>
      </c>
      <c r="N292" s="53">
        <v>32318.176211517599</v>
      </c>
      <c r="O292" s="53">
        <v>32318.176211517599</v>
      </c>
      <c r="P292" s="53">
        <v>32318.176211517599</v>
      </c>
      <c r="Q292" s="53">
        <v>32318.176211517599</v>
      </c>
      <c r="R292" s="53">
        <v>32318.176211517599</v>
      </c>
      <c r="S292" s="53">
        <v>32318.176211517599</v>
      </c>
      <c r="T292" s="53">
        <v>32318.176211517599</v>
      </c>
      <c r="U292" s="53">
        <v>32318.176211517599</v>
      </c>
      <c r="V292" s="53">
        <v>32318.176211517599</v>
      </c>
      <c r="W292" s="53">
        <v>32318.176211517599</v>
      </c>
      <c r="X292" s="53">
        <v>32318.176211517599</v>
      </c>
      <c r="Y292" s="53">
        <v>32318.176211517599</v>
      </c>
      <c r="Z292" s="53">
        <v>32318.176211517599</v>
      </c>
      <c r="AA292" s="53">
        <v>32318.176211517599</v>
      </c>
      <c r="AB292" s="53">
        <v>32318.176211517599</v>
      </c>
      <c r="AC292" s="53">
        <v>32318.176211517599</v>
      </c>
      <c r="AD292" s="53">
        <v>32318.176211517599</v>
      </c>
      <c r="AE292" s="53">
        <v>32318.176211517599</v>
      </c>
      <c r="AF292" s="53">
        <v>32318.176211517599</v>
      </c>
      <c r="AG292" s="53">
        <v>32318.176211517599</v>
      </c>
      <c r="AH292" s="53">
        <v>32318.176211517599</v>
      </c>
      <c r="AI292" s="53">
        <v>32318.176211517599</v>
      </c>
      <c r="AJ292" s="36" t="s">
        <v>120</v>
      </c>
      <c r="AK292" s="38"/>
    </row>
    <row r="293" spans="1:37" ht="15.75" hidden="1" thickBot="1" x14ac:dyDescent="0.3">
      <c r="A293" s="18" t="str">
        <f>A292</f>
        <v>IRP23</v>
      </c>
      <c r="B293" s="34" t="s">
        <v>13</v>
      </c>
      <c r="C293" s="36" t="s">
        <v>34</v>
      </c>
      <c r="D293" s="36"/>
      <c r="E293" s="36"/>
      <c r="F293" s="36"/>
      <c r="G293" s="36"/>
      <c r="H293" s="36"/>
      <c r="I293" s="49">
        <f t="shared" ref="I293:AI293" si="47">1.15*I292</f>
        <v>37165.902643245237</v>
      </c>
      <c r="J293" s="50">
        <f t="shared" si="47"/>
        <v>37165.902643245237</v>
      </c>
      <c r="K293" s="50">
        <f t="shared" si="47"/>
        <v>37165.902643245237</v>
      </c>
      <c r="L293" s="50">
        <f t="shared" si="47"/>
        <v>37165.902643245237</v>
      </c>
      <c r="M293" s="50">
        <f t="shared" si="47"/>
        <v>37165.902643245237</v>
      </c>
      <c r="N293" s="50">
        <f t="shared" si="47"/>
        <v>37165.902643245237</v>
      </c>
      <c r="O293" s="50">
        <f t="shared" si="47"/>
        <v>37165.902643245237</v>
      </c>
      <c r="P293" s="50">
        <f t="shared" si="47"/>
        <v>37165.902643245237</v>
      </c>
      <c r="Q293" s="50">
        <f t="shared" si="47"/>
        <v>37165.902643245237</v>
      </c>
      <c r="R293" s="50">
        <f t="shared" si="47"/>
        <v>37165.902643245237</v>
      </c>
      <c r="S293" s="50">
        <f t="shared" si="47"/>
        <v>37165.902643245237</v>
      </c>
      <c r="T293" s="50">
        <f t="shared" si="47"/>
        <v>37165.902643245237</v>
      </c>
      <c r="U293" s="50">
        <f t="shared" si="47"/>
        <v>37165.902643245237</v>
      </c>
      <c r="V293" s="50">
        <f t="shared" si="47"/>
        <v>37165.902643245237</v>
      </c>
      <c r="W293" s="50">
        <f t="shared" si="47"/>
        <v>37165.902643245237</v>
      </c>
      <c r="X293" s="50">
        <f t="shared" si="47"/>
        <v>37165.902643245237</v>
      </c>
      <c r="Y293" s="50">
        <f t="shared" si="47"/>
        <v>37165.902643245237</v>
      </c>
      <c r="Z293" s="50">
        <f t="shared" si="47"/>
        <v>37165.902643245237</v>
      </c>
      <c r="AA293" s="50">
        <f t="shared" si="47"/>
        <v>37165.902643245237</v>
      </c>
      <c r="AB293" s="50">
        <f t="shared" si="47"/>
        <v>37165.902643245237</v>
      </c>
      <c r="AC293" s="50">
        <f t="shared" si="47"/>
        <v>37165.902643245237</v>
      </c>
      <c r="AD293" s="50">
        <f t="shared" si="47"/>
        <v>37165.902643245237</v>
      </c>
      <c r="AE293" s="50">
        <f t="shared" si="47"/>
        <v>37165.902643245237</v>
      </c>
      <c r="AF293" s="50">
        <f t="shared" si="47"/>
        <v>37165.902643245237</v>
      </c>
      <c r="AG293" s="50">
        <f t="shared" si="47"/>
        <v>37165.902643245237</v>
      </c>
      <c r="AH293" s="50">
        <f t="shared" si="47"/>
        <v>37165.902643245237</v>
      </c>
      <c r="AI293" s="50">
        <f t="shared" si="47"/>
        <v>37165.902643245237</v>
      </c>
      <c r="AJ293" s="36" t="s">
        <v>120</v>
      </c>
      <c r="AK293" s="38"/>
    </row>
    <row r="294" spans="1:37" ht="15.75" hidden="1" thickBot="1" x14ac:dyDescent="0.3">
      <c r="A294" s="18" t="str">
        <f>A292</f>
        <v>IRP23</v>
      </c>
      <c r="B294" s="34" t="s">
        <v>25</v>
      </c>
      <c r="C294" s="36" t="s">
        <v>34</v>
      </c>
      <c r="D294" s="36"/>
      <c r="E294" s="36"/>
      <c r="F294" s="36"/>
      <c r="G294" s="36"/>
      <c r="H294" s="36"/>
      <c r="I294" s="57">
        <v>31799.9840456743</v>
      </c>
      <c r="J294" s="53">
        <v>31799.9840456743</v>
      </c>
      <c r="K294" s="53">
        <v>31799.9840456743</v>
      </c>
      <c r="L294" s="53">
        <v>31799.9840456743</v>
      </c>
      <c r="M294" s="53">
        <v>31799.9840456743</v>
      </c>
      <c r="N294" s="53">
        <v>31799.9840456743</v>
      </c>
      <c r="O294" s="53">
        <v>31799.9840456743</v>
      </c>
      <c r="P294" s="53">
        <v>31799.9840456743</v>
      </c>
      <c r="Q294" s="53">
        <v>31799.9840456743</v>
      </c>
      <c r="R294" s="53">
        <v>31799.9840456743</v>
      </c>
      <c r="S294" s="53">
        <v>31799.9840456743</v>
      </c>
      <c r="T294" s="53">
        <v>31799.9840456743</v>
      </c>
      <c r="U294" s="53">
        <v>31799.9840456743</v>
      </c>
      <c r="V294" s="53">
        <v>31799.9840456743</v>
      </c>
      <c r="W294" s="53">
        <v>31799.9840456743</v>
      </c>
      <c r="X294" s="53">
        <v>31799.9840456743</v>
      </c>
      <c r="Y294" s="53">
        <v>31799.9840456743</v>
      </c>
      <c r="Z294" s="53">
        <v>31799.9840456743</v>
      </c>
      <c r="AA294" s="53">
        <v>31799.9840456743</v>
      </c>
      <c r="AB294" s="53">
        <v>31799.9840456743</v>
      </c>
      <c r="AC294" s="53">
        <v>31799.9840456743</v>
      </c>
      <c r="AD294" s="53">
        <v>31799.9840456743</v>
      </c>
      <c r="AE294" s="53">
        <v>31799.9840456743</v>
      </c>
      <c r="AF294" s="53">
        <v>31799.9840456743</v>
      </c>
      <c r="AG294" s="53">
        <v>31799.9840456743</v>
      </c>
      <c r="AH294" s="53">
        <v>31799.9840456743</v>
      </c>
      <c r="AI294" s="53">
        <v>31799.9840456743</v>
      </c>
      <c r="AJ294" s="36" t="s">
        <v>120</v>
      </c>
      <c r="AK294" s="38" t="s">
        <v>112</v>
      </c>
    </row>
    <row r="295" spans="1:37" ht="15.75" hidden="1" thickBot="1" x14ac:dyDescent="0.3">
      <c r="A295" s="18" t="str">
        <f t="shared" ref="A295:A300" si="48">A294</f>
        <v>IRP23</v>
      </c>
      <c r="B295" s="34" t="s">
        <v>9</v>
      </c>
      <c r="C295" s="36" t="s">
        <v>34</v>
      </c>
      <c r="D295" s="36"/>
      <c r="E295" s="36"/>
      <c r="F295" s="36"/>
      <c r="G295" s="36"/>
      <c r="H295" s="36"/>
      <c r="I295" s="57">
        <v>25206.16</v>
      </c>
      <c r="J295" s="57">
        <v>25206.16</v>
      </c>
      <c r="K295" s="57">
        <v>25206.16</v>
      </c>
      <c r="L295" s="57">
        <v>25206.16</v>
      </c>
      <c r="M295" s="57">
        <v>25206.16</v>
      </c>
      <c r="N295" s="57">
        <v>25206.16</v>
      </c>
      <c r="O295" s="57">
        <v>25206.16</v>
      </c>
      <c r="P295" s="57">
        <v>25206.16</v>
      </c>
      <c r="Q295" s="57">
        <v>25206.16</v>
      </c>
      <c r="R295" s="57">
        <v>25206.16</v>
      </c>
      <c r="S295" s="57">
        <v>25206.16</v>
      </c>
      <c r="T295" s="57">
        <v>25206.16</v>
      </c>
      <c r="U295" s="57">
        <v>25206.16</v>
      </c>
      <c r="V295" s="57">
        <v>25206.16</v>
      </c>
      <c r="W295" s="57">
        <v>25206.16</v>
      </c>
      <c r="X295" s="57">
        <v>25206.16</v>
      </c>
      <c r="Y295" s="57">
        <v>25206.16</v>
      </c>
      <c r="Z295" s="57">
        <v>25206.16</v>
      </c>
      <c r="AA295" s="57">
        <v>25206.16</v>
      </c>
      <c r="AB295" s="57">
        <v>25206.16</v>
      </c>
      <c r="AC295" s="57">
        <v>25206.16</v>
      </c>
      <c r="AD295" s="57">
        <v>25206.16</v>
      </c>
      <c r="AE295" s="57">
        <v>25206.16</v>
      </c>
      <c r="AF295" s="57">
        <v>25206.16</v>
      </c>
      <c r="AG295" s="57">
        <v>25206.16</v>
      </c>
      <c r="AH295" s="57">
        <v>25206.16</v>
      </c>
      <c r="AI295" s="57">
        <v>25206.16</v>
      </c>
      <c r="AJ295" s="36" t="s">
        <v>120</v>
      </c>
      <c r="AK295" s="38"/>
    </row>
    <row r="296" spans="1:37" ht="15.75" hidden="1" thickBot="1" x14ac:dyDescent="0.3">
      <c r="A296" s="18" t="str">
        <f t="shared" si="48"/>
        <v>IRP23</v>
      </c>
      <c r="B296" s="34" t="s">
        <v>7</v>
      </c>
      <c r="C296" s="36" t="s">
        <v>34</v>
      </c>
      <c r="D296" s="36"/>
      <c r="E296" s="36"/>
      <c r="F296" s="36"/>
      <c r="G296" s="36"/>
      <c r="H296" s="36"/>
      <c r="I296" s="57">
        <v>25206.16</v>
      </c>
      <c r="J296" s="57">
        <v>25206.16</v>
      </c>
      <c r="K296" s="57">
        <v>25206.16</v>
      </c>
      <c r="L296" s="57">
        <v>25206.16</v>
      </c>
      <c r="M296" s="57">
        <v>25206.16</v>
      </c>
      <c r="N296" s="57">
        <v>25206.16</v>
      </c>
      <c r="O296" s="57">
        <v>25206.16</v>
      </c>
      <c r="P296" s="57">
        <v>25206.16</v>
      </c>
      <c r="Q296" s="57">
        <v>25206.16</v>
      </c>
      <c r="R296" s="57">
        <v>25206.16</v>
      </c>
      <c r="S296" s="57">
        <v>25206.16</v>
      </c>
      <c r="T296" s="57">
        <v>25206.16</v>
      </c>
      <c r="U296" s="57">
        <v>25206.16</v>
      </c>
      <c r="V296" s="57">
        <v>25206.16</v>
      </c>
      <c r="W296" s="57">
        <v>25206.16</v>
      </c>
      <c r="X296" s="57">
        <v>25206.16</v>
      </c>
      <c r="Y296" s="57">
        <v>25206.16</v>
      </c>
      <c r="Z296" s="57">
        <v>25206.16</v>
      </c>
      <c r="AA296" s="57">
        <v>25206.16</v>
      </c>
      <c r="AB296" s="57">
        <v>25206.16</v>
      </c>
      <c r="AC296" s="57">
        <v>25206.16</v>
      </c>
      <c r="AD296" s="57">
        <v>25206.16</v>
      </c>
      <c r="AE296" s="57">
        <v>25206.16</v>
      </c>
      <c r="AF296" s="57">
        <v>25206.16</v>
      </c>
      <c r="AG296" s="57">
        <v>25206.16</v>
      </c>
      <c r="AH296" s="57">
        <v>25206.16</v>
      </c>
      <c r="AI296" s="57">
        <v>25206.16</v>
      </c>
      <c r="AJ296" s="36" t="s">
        <v>120</v>
      </c>
      <c r="AK296" s="38"/>
    </row>
    <row r="297" spans="1:37" ht="15.75" hidden="1" thickBot="1" x14ac:dyDescent="0.3">
      <c r="A297" s="18" t="str">
        <f t="shared" si="48"/>
        <v>IRP23</v>
      </c>
      <c r="B297" s="34" t="s">
        <v>10</v>
      </c>
      <c r="C297" s="36" t="s">
        <v>34</v>
      </c>
      <c r="D297" s="36"/>
      <c r="E297" s="36"/>
      <c r="F297" s="36"/>
      <c r="G297" s="36"/>
      <c r="H297" s="36"/>
      <c r="I297" s="57">
        <v>25206.16</v>
      </c>
      <c r="J297" s="57">
        <v>25206.16</v>
      </c>
      <c r="K297" s="57">
        <v>25206.16</v>
      </c>
      <c r="L297" s="57">
        <v>25206.16</v>
      </c>
      <c r="M297" s="57">
        <v>25206.16</v>
      </c>
      <c r="N297" s="57">
        <v>25206.16</v>
      </c>
      <c r="O297" s="57">
        <v>25206.16</v>
      </c>
      <c r="P297" s="57">
        <v>25206.16</v>
      </c>
      <c r="Q297" s="57">
        <v>25206.16</v>
      </c>
      <c r="R297" s="57">
        <v>25206.16</v>
      </c>
      <c r="S297" s="57">
        <v>25206.16</v>
      </c>
      <c r="T297" s="57">
        <v>25206.16</v>
      </c>
      <c r="U297" s="57">
        <v>25206.16</v>
      </c>
      <c r="V297" s="57">
        <v>25206.16</v>
      </c>
      <c r="W297" s="57">
        <v>25206.16</v>
      </c>
      <c r="X297" s="57">
        <v>25206.16</v>
      </c>
      <c r="Y297" s="57">
        <v>25206.16</v>
      </c>
      <c r="Z297" s="57">
        <v>25206.16</v>
      </c>
      <c r="AA297" s="57">
        <v>25206.16</v>
      </c>
      <c r="AB297" s="57">
        <v>25206.16</v>
      </c>
      <c r="AC297" s="57">
        <v>25206.16</v>
      </c>
      <c r="AD297" s="57">
        <v>25206.16</v>
      </c>
      <c r="AE297" s="57">
        <v>25206.16</v>
      </c>
      <c r="AF297" s="57">
        <v>25206.16</v>
      </c>
      <c r="AG297" s="57">
        <v>25206.16</v>
      </c>
      <c r="AH297" s="57">
        <v>25206.16</v>
      </c>
      <c r="AI297" s="57">
        <v>25206.16</v>
      </c>
      <c r="AJ297" s="36" t="s">
        <v>120</v>
      </c>
      <c r="AK297" s="38"/>
    </row>
    <row r="298" spans="1:37" ht="15.75" hidden="1" thickBot="1" x14ac:dyDescent="0.3">
      <c r="A298" s="18" t="str">
        <f t="shared" si="48"/>
        <v>IRP23</v>
      </c>
      <c r="B298" s="34" t="s">
        <v>25</v>
      </c>
      <c r="C298" s="36" t="s">
        <v>35</v>
      </c>
      <c r="D298" s="36"/>
      <c r="E298" s="36"/>
      <c r="F298" s="36"/>
      <c r="G298" s="36"/>
      <c r="H298" s="36"/>
      <c r="I298" s="41">
        <v>544.73</v>
      </c>
      <c r="J298" s="36">
        <f t="shared" ref="J298:AI298" si="49">I298</f>
        <v>544.73</v>
      </c>
      <c r="K298" s="36">
        <f t="shared" si="49"/>
        <v>544.73</v>
      </c>
      <c r="L298" s="36">
        <f t="shared" si="49"/>
        <v>544.73</v>
      </c>
      <c r="M298" s="36">
        <f t="shared" si="49"/>
        <v>544.73</v>
      </c>
      <c r="N298" s="36">
        <f t="shared" si="49"/>
        <v>544.73</v>
      </c>
      <c r="O298" s="36">
        <f t="shared" si="49"/>
        <v>544.73</v>
      </c>
      <c r="P298" s="36">
        <f t="shared" si="49"/>
        <v>544.73</v>
      </c>
      <c r="Q298" s="36">
        <f t="shared" si="49"/>
        <v>544.73</v>
      </c>
      <c r="R298" s="36">
        <f t="shared" si="49"/>
        <v>544.73</v>
      </c>
      <c r="S298" s="36">
        <f t="shared" si="49"/>
        <v>544.73</v>
      </c>
      <c r="T298" s="36">
        <f t="shared" si="49"/>
        <v>544.73</v>
      </c>
      <c r="U298" s="36">
        <f t="shared" si="49"/>
        <v>544.73</v>
      </c>
      <c r="V298" s="36">
        <f t="shared" si="49"/>
        <v>544.73</v>
      </c>
      <c r="W298" s="36">
        <f t="shared" si="49"/>
        <v>544.73</v>
      </c>
      <c r="X298" s="36">
        <f t="shared" si="49"/>
        <v>544.73</v>
      </c>
      <c r="Y298" s="36">
        <f t="shared" si="49"/>
        <v>544.73</v>
      </c>
      <c r="Z298" s="36">
        <f t="shared" si="49"/>
        <v>544.73</v>
      </c>
      <c r="AA298" s="36">
        <f t="shared" si="49"/>
        <v>544.73</v>
      </c>
      <c r="AB298" s="36">
        <f t="shared" si="49"/>
        <v>544.73</v>
      </c>
      <c r="AC298" s="36">
        <f t="shared" si="49"/>
        <v>544.73</v>
      </c>
      <c r="AD298" s="36">
        <f t="shared" si="49"/>
        <v>544.73</v>
      </c>
      <c r="AE298" s="36">
        <f t="shared" si="49"/>
        <v>544.73</v>
      </c>
      <c r="AF298" s="36">
        <f t="shared" si="49"/>
        <v>544.73</v>
      </c>
      <c r="AG298" s="36">
        <f t="shared" si="49"/>
        <v>544.73</v>
      </c>
      <c r="AH298" s="36">
        <f t="shared" si="49"/>
        <v>544.73</v>
      </c>
      <c r="AI298" s="36">
        <f t="shared" si="49"/>
        <v>544.73</v>
      </c>
      <c r="AJ298" s="36" t="s">
        <v>123</v>
      </c>
      <c r="AK298" s="38"/>
    </row>
    <row r="299" spans="1:37" ht="15.75" hidden="1" thickBot="1" x14ac:dyDescent="0.3">
      <c r="A299" s="18" t="str">
        <f t="shared" si="48"/>
        <v>IRP23</v>
      </c>
      <c r="B299" s="34" t="s">
        <v>12</v>
      </c>
      <c r="C299" s="36" t="s">
        <v>36</v>
      </c>
      <c r="D299" s="36">
        <v>25</v>
      </c>
      <c r="E299" s="41">
        <v>25</v>
      </c>
      <c r="F299" s="41">
        <v>25</v>
      </c>
      <c r="G299" s="41">
        <v>25</v>
      </c>
      <c r="H299" s="41">
        <v>25</v>
      </c>
      <c r="I299" s="41">
        <v>25</v>
      </c>
      <c r="J299" s="41">
        <v>25</v>
      </c>
      <c r="K299" s="41">
        <v>25</v>
      </c>
      <c r="L299" s="41">
        <v>25</v>
      </c>
      <c r="M299" s="41">
        <v>25</v>
      </c>
      <c r="N299" s="41">
        <v>25</v>
      </c>
      <c r="O299" s="41">
        <v>25</v>
      </c>
      <c r="P299" s="41">
        <v>25</v>
      </c>
      <c r="Q299" s="41">
        <v>25</v>
      </c>
      <c r="R299" s="41">
        <v>25</v>
      </c>
      <c r="S299" s="41">
        <v>25</v>
      </c>
      <c r="T299" s="41">
        <v>25</v>
      </c>
      <c r="U299" s="41">
        <v>25</v>
      </c>
      <c r="V299" s="41">
        <v>25</v>
      </c>
      <c r="W299" s="41">
        <v>25</v>
      </c>
      <c r="X299" s="41">
        <v>25</v>
      </c>
      <c r="Y299" s="41">
        <v>25</v>
      </c>
      <c r="Z299" s="41">
        <v>25</v>
      </c>
      <c r="AA299" s="41">
        <v>25</v>
      </c>
      <c r="AB299" s="41">
        <v>25</v>
      </c>
      <c r="AC299" s="41">
        <v>25</v>
      </c>
      <c r="AD299" s="41">
        <v>25</v>
      </c>
      <c r="AE299" s="41">
        <v>25</v>
      </c>
      <c r="AF299" s="41">
        <v>25</v>
      </c>
      <c r="AG299" s="41">
        <v>25</v>
      </c>
      <c r="AH299" s="41">
        <v>25</v>
      </c>
      <c r="AI299" s="41">
        <v>25</v>
      </c>
      <c r="AJ299" s="36" t="s">
        <v>97</v>
      </c>
    </row>
    <row r="300" spans="1:37" ht="15.75" hidden="1" thickBot="1" x14ac:dyDescent="0.3">
      <c r="A300" s="18" t="str">
        <f t="shared" si="48"/>
        <v>IRP23</v>
      </c>
      <c r="B300" s="34" t="s">
        <v>13</v>
      </c>
      <c r="C300" s="36" t="s">
        <v>36</v>
      </c>
      <c r="D300" s="36">
        <v>25</v>
      </c>
      <c r="E300" s="41">
        <v>25</v>
      </c>
      <c r="F300" s="41">
        <v>25</v>
      </c>
      <c r="G300" s="41">
        <v>25</v>
      </c>
      <c r="H300" s="41">
        <v>25</v>
      </c>
      <c r="I300" s="41">
        <v>25</v>
      </c>
      <c r="J300" s="41">
        <v>25</v>
      </c>
      <c r="K300" s="41">
        <v>25</v>
      </c>
      <c r="L300" s="41">
        <v>25</v>
      </c>
      <c r="M300" s="41">
        <v>25</v>
      </c>
      <c r="N300" s="41">
        <v>25</v>
      </c>
      <c r="O300" s="41">
        <v>25</v>
      </c>
      <c r="P300" s="41">
        <v>25</v>
      </c>
      <c r="Q300" s="41">
        <v>25</v>
      </c>
      <c r="R300" s="41">
        <v>25</v>
      </c>
      <c r="S300" s="41">
        <v>25</v>
      </c>
      <c r="T300" s="41">
        <v>25</v>
      </c>
      <c r="U300" s="41">
        <v>25</v>
      </c>
      <c r="V300" s="41">
        <v>25</v>
      </c>
      <c r="W300" s="41">
        <v>25</v>
      </c>
      <c r="X300" s="41">
        <v>25</v>
      </c>
      <c r="Y300" s="41">
        <v>25</v>
      </c>
      <c r="Z300" s="41">
        <v>25</v>
      </c>
      <c r="AA300" s="41">
        <v>25</v>
      </c>
      <c r="AB300" s="41">
        <v>25</v>
      </c>
      <c r="AC300" s="41">
        <v>25</v>
      </c>
      <c r="AD300" s="41">
        <v>25</v>
      </c>
      <c r="AE300" s="41">
        <v>25</v>
      </c>
      <c r="AF300" s="41">
        <v>25</v>
      </c>
      <c r="AG300" s="41">
        <v>25</v>
      </c>
      <c r="AH300" s="41">
        <v>25</v>
      </c>
      <c r="AI300" s="41">
        <v>25</v>
      </c>
      <c r="AJ300" s="36" t="s">
        <v>97</v>
      </c>
    </row>
    <row r="301" spans="1:37" ht="15.75" hidden="1" thickBot="1" x14ac:dyDescent="0.3">
      <c r="A301" t="s">
        <v>169</v>
      </c>
      <c r="B301" s="34" t="s">
        <v>20</v>
      </c>
      <c r="C301" s="36" t="s">
        <v>33</v>
      </c>
      <c r="D301" s="36"/>
      <c r="E301" s="36"/>
      <c r="F301" s="36"/>
      <c r="G301" s="36"/>
      <c r="H301" s="36"/>
      <c r="I301">
        <f t="shared" ref="I301:AI301" si="50">2*I130</f>
        <v>543.9</v>
      </c>
      <c r="J301">
        <f t="shared" si="50"/>
        <v>543.9</v>
      </c>
      <c r="K301">
        <f t="shared" si="50"/>
        <v>543.9</v>
      </c>
      <c r="L301">
        <f t="shared" si="50"/>
        <v>543.9</v>
      </c>
      <c r="M301">
        <f t="shared" si="50"/>
        <v>543.9</v>
      </c>
      <c r="N301">
        <f t="shared" si="50"/>
        <v>543.9</v>
      </c>
      <c r="O301">
        <f t="shared" si="50"/>
        <v>543.9</v>
      </c>
      <c r="P301">
        <f t="shared" si="50"/>
        <v>543.9</v>
      </c>
      <c r="Q301">
        <f t="shared" si="50"/>
        <v>543.9</v>
      </c>
      <c r="R301">
        <f t="shared" si="50"/>
        <v>543.9</v>
      </c>
      <c r="S301">
        <f t="shared" si="50"/>
        <v>543.9</v>
      </c>
      <c r="T301">
        <f t="shared" si="50"/>
        <v>543.9</v>
      </c>
      <c r="U301">
        <f t="shared" si="50"/>
        <v>543.9</v>
      </c>
      <c r="V301">
        <f t="shared" si="50"/>
        <v>543.9</v>
      </c>
      <c r="W301">
        <f t="shared" si="50"/>
        <v>543.9</v>
      </c>
      <c r="X301">
        <f t="shared" si="50"/>
        <v>543.9</v>
      </c>
      <c r="Y301">
        <f t="shared" si="50"/>
        <v>543.9</v>
      </c>
      <c r="Z301">
        <f t="shared" si="50"/>
        <v>543.9</v>
      </c>
      <c r="AA301">
        <f t="shared" si="50"/>
        <v>543.9</v>
      </c>
      <c r="AB301">
        <f t="shared" si="50"/>
        <v>543.9</v>
      </c>
      <c r="AC301">
        <f t="shared" si="50"/>
        <v>543.9</v>
      </c>
      <c r="AD301">
        <f t="shared" si="50"/>
        <v>543.9</v>
      </c>
      <c r="AE301">
        <f t="shared" si="50"/>
        <v>543.9</v>
      </c>
      <c r="AF301">
        <f t="shared" si="50"/>
        <v>543.9</v>
      </c>
      <c r="AG301">
        <f t="shared" si="50"/>
        <v>543.9</v>
      </c>
      <c r="AH301">
        <f t="shared" si="50"/>
        <v>543.9</v>
      </c>
      <c r="AI301">
        <f t="shared" si="50"/>
        <v>543.9</v>
      </c>
      <c r="AJ301" s="36" t="s">
        <v>110</v>
      </c>
      <c r="AK301" t="s">
        <v>170</v>
      </c>
    </row>
    <row r="302" spans="1:37" ht="15.75" hidden="1" thickBot="1" x14ac:dyDescent="0.3">
      <c r="A302" t="s">
        <v>171</v>
      </c>
      <c r="B302" s="34" t="s">
        <v>20</v>
      </c>
      <c r="C302" s="36" t="s">
        <v>33</v>
      </c>
      <c r="D302" s="36"/>
      <c r="E302" s="36"/>
      <c r="F302" s="36"/>
      <c r="G302" s="36"/>
      <c r="H302" s="36"/>
      <c r="I302">
        <v>373</v>
      </c>
      <c r="J302">
        <f t="shared" ref="J302:AI302" si="51">I302</f>
        <v>373</v>
      </c>
      <c r="K302">
        <f t="shared" si="51"/>
        <v>373</v>
      </c>
      <c r="L302">
        <f t="shared" si="51"/>
        <v>373</v>
      </c>
      <c r="M302">
        <f t="shared" si="51"/>
        <v>373</v>
      </c>
      <c r="N302">
        <f t="shared" si="51"/>
        <v>373</v>
      </c>
      <c r="O302">
        <f t="shared" si="51"/>
        <v>373</v>
      </c>
      <c r="P302">
        <f t="shared" si="51"/>
        <v>373</v>
      </c>
      <c r="Q302">
        <f t="shared" si="51"/>
        <v>373</v>
      </c>
      <c r="R302">
        <f t="shared" si="51"/>
        <v>373</v>
      </c>
      <c r="S302">
        <f t="shared" si="51"/>
        <v>373</v>
      </c>
      <c r="T302">
        <f t="shared" si="51"/>
        <v>373</v>
      </c>
      <c r="U302">
        <f t="shared" si="51"/>
        <v>373</v>
      </c>
      <c r="V302">
        <f t="shared" si="51"/>
        <v>373</v>
      </c>
      <c r="W302">
        <f t="shared" si="51"/>
        <v>373</v>
      </c>
      <c r="X302">
        <f t="shared" si="51"/>
        <v>373</v>
      </c>
      <c r="Y302">
        <f t="shared" si="51"/>
        <v>373</v>
      </c>
      <c r="Z302">
        <f t="shared" si="51"/>
        <v>373</v>
      </c>
      <c r="AA302">
        <f t="shared" si="51"/>
        <v>373</v>
      </c>
      <c r="AB302">
        <f t="shared" si="51"/>
        <v>373</v>
      </c>
      <c r="AC302">
        <f t="shared" si="51"/>
        <v>373</v>
      </c>
      <c r="AD302">
        <f t="shared" si="51"/>
        <v>373</v>
      </c>
      <c r="AE302">
        <f t="shared" si="51"/>
        <v>373</v>
      </c>
      <c r="AF302">
        <f t="shared" si="51"/>
        <v>373</v>
      </c>
      <c r="AG302">
        <f t="shared" si="51"/>
        <v>373</v>
      </c>
      <c r="AH302">
        <f t="shared" si="51"/>
        <v>373</v>
      </c>
      <c r="AI302">
        <f t="shared" si="51"/>
        <v>373</v>
      </c>
      <c r="AJ302" s="36" t="s">
        <v>110</v>
      </c>
      <c r="AK302" t="s">
        <v>170</v>
      </c>
    </row>
    <row r="303" spans="1:37" ht="15.75" hidden="1" thickBot="1" x14ac:dyDescent="0.3">
      <c r="A303" t="s">
        <v>169</v>
      </c>
      <c r="B303" s="34" t="s">
        <v>21</v>
      </c>
      <c r="C303" s="36" t="s">
        <v>33</v>
      </c>
      <c r="D303" s="36"/>
      <c r="E303" s="36"/>
      <c r="F303" s="36"/>
      <c r="G303" s="36"/>
      <c r="H303" s="36"/>
      <c r="I303">
        <v>543.9</v>
      </c>
      <c r="J303">
        <v>543.9</v>
      </c>
      <c r="K303">
        <v>543.9</v>
      </c>
      <c r="L303">
        <v>543.9</v>
      </c>
      <c r="M303">
        <v>543.9</v>
      </c>
      <c r="N303">
        <v>543.9</v>
      </c>
      <c r="O303">
        <v>543.9</v>
      </c>
      <c r="P303">
        <v>543.9</v>
      </c>
      <c r="Q303">
        <v>543.9</v>
      </c>
      <c r="R303">
        <v>543.9</v>
      </c>
      <c r="S303">
        <v>543.9</v>
      </c>
      <c r="T303">
        <v>543.9</v>
      </c>
      <c r="U303">
        <v>543.9</v>
      </c>
      <c r="V303">
        <v>543.9</v>
      </c>
      <c r="W303">
        <v>543.9</v>
      </c>
      <c r="X303">
        <v>543.9</v>
      </c>
      <c r="Y303">
        <v>543.9</v>
      </c>
      <c r="Z303">
        <v>543.9</v>
      </c>
      <c r="AA303">
        <v>543.9</v>
      </c>
      <c r="AB303">
        <v>543.9</v>
      </c>
      <c r="AC303">
        <v>543.9</v>
      </c>
      <c r="AD303">
        <v>543.9</v>
      </c>
      <c r="AE303">
        <v>543.9</v>
      </c>
      <c r="AF303">
        <v>543.9</v>
      </c>
      <c r="AG303">
        <v>543.9</v>
      </c>
      <c r="AH303">
        <v>543.9</v>
      </c>
      <c r="AI303">
        <v>543.9</v>
      </c>
      <c r="AJ303" s="36" t="s">
        <v>110</v>
      </c>
      <c r="AK303" t="s">
        <v>170</v>
      </c>
    </row>
    <row r="304" spans="1:37" ht="15.75" hidden="1" thickBot="1" x14ac:dyDescent="0.3">
      <c r="A304" t="s">
        <v>171</v>
      </c>
      <c r="B304" s="34" t="s">
        <v>21</v>
      </c>
      <c r="C304" s="36" t="s">
        <v>33</v>
      </c>
      <c r="D304" s="36"/>
      <c r="E304" s="36"/>
      <c r="F304" s="36"/>
      <c r="G304" s="36"/>
      <c r="H304" s="36"/>
      <c r="I304">
        <v>373</v>
      </c>
      <c r="J304">
        <v>373</v>
      </c>
      <c r="K304">
        <v>373</v>
      </c>
      <c r="L304">
        <v>373</v>
      </c>
      <c r="M304">
        <v>373</v>
      </c>
      <c r="N304">
        <v>373</v>
      </c>
      <c r="O304">
        <v>373</v>
      </c>
      <c r="P304">
        <v>373</v>
      </c>
      <c r="Q304">
        <v>373</v>
      </c>
      <c r="R304">
        <v>373</v>
      </c>
      <c r="S304">
        <v>373</v>
      </c>
      <c r="T304">
        <v>373</v>
      </c>
      <c r="U304">
        <v>373</v>
      </c>
      <c r="V304">
        <v>373</v>
      </c>
      <c r="W304">
        <v>373</v>
      </c>
      <c r="X304">
        <v>373</v>
      </c>
      <c r="Y304">
        <v>373</v>
      </c>
      <c r="Z304">
        <v>373</v>
      </c>
      <c r="AA304">
        <v>373</v>
      </c>
      <c r="AB304">
        <v>373</v>
      </c>
      <c r="AC304">
        <v>373</v>
      </c>
      <c r="AD304">
        <v>373</v>
      </c>
      <c r="AE304">
        <v>373</v>
      </c>
      <c r="AF304">
        <v>373</v>
      </c>
      <c r="AG304">
        <v>373</v>
      </c>
      <c r="AH304">
        <v>373</v>
      </c>
      <c r="AI304">
        <v>373</v>
      </c>
      <c r="AJ304" s="36" t="s">
        <v>110</v>
      </c>
      <c r="AK304" t="s">
        <v>170</v>
      </c>
    </row>
    <row r="305" spans="1:37" x14ac:dyDescent="0.25">
      <c r="A305" s="107" t="s">
        <v>181</v>
      </c>
      <c r="B305" s="96" t="s">
        <v>22</v>
      </c>
      <c r="C305" s="97" t="s">
        <v>41</v>
      </c>
      <c r="D305" s="97">
        <v>0.3</v>
      </c>
      <c r="E305" s="97">
        <v>0.3</v>
      </c>
      <c r="F305" s="97">
        <v>0.3</v>
      </c>
      <c r="G305" s="97">
        <v>0.3</v>
      </c>
      <c r="H305" s="97">
        <v>0.3</v>
      </c>
      <c r="I305" s="97">
        <v>0.3</v>
      </c>
      <c r="J305" s="97">
        <v>0.3</v>
      </c>
      <c r="K305" s="97">
        <v>0.3</v>
      </c>
      <c r="L305" s="97">
        <v>0.3</v>
      </c>
      <c r="M305" s="97">
        <v>0.3</v>
      </c>
      <c r="N305" s="97">
        <v>0.3</v>
      </c>
      <c r="O305" s="97">
        <v>0.3</v>
      </c>
      <c r="P305" s="97">
        <v>0.3</v>
      </c>
      <c r="Q305" s="97">
        <v>0.3</v>
      </c>
      <c r="R305" s="97">
        <v>0.3</v>
      </c>
      <c r="S305" s="97">
        <v>0.3</v>
      </c>
      <c r="T305" s="97">
        <v>0.3</v>
      </c>
      <c r="U305" s="97">
        <v>0.3</v>
      </c>
      <c r="V305" s="97">
        <v>0.3</v>
      </c>
      <c r="W305" s="97">
        <v>0.3</v>
      </c>
      <c r="X305" s="97">
        <v>0.3</v>
      </c>
      <c r="Y305" s="97">
        <v>0.3</v>
      </c>
      <c r="Z305" s="97">
        <v>0.3</v>
      </c>
      <c r="AA305" s="97">
        <v>0.3</v>
      </c>
      <c r="AB305" s="97">
        <v>0.3</v>
      </c>
      <c r="AC305" s="97">
        <v>0.3</v>
      </c>
      <c r="AD305" s="97">
        <v>0.3</v>
      </c>
      <c r="AE305" s="97">
        <v>0.3</v>
      </c>
      <c r="AF305" s="97">
        <v>0.3</v>
      </c>
      <c r="AG305" s="97">
        <v>0.3</v>
      </c>
      <c r="AH305" s="97">
        <v>0.3</v>
      </c>
      <c r="AI305" s="97">
        <v>0.3</v>
      </c>
      <c r="AJ305" s="97" t="s">
        <v>172</v>
      </c>
      <c r="AK305" s="97"/>
    </row>
    <row r="306" spans="1:37" x14ac:dyDescent="0.25">
      <c r="A306" s="108" t="str">
        <f t="shared" ref="A306:A369" si="52">A305</f>
        <v>AMBITIONS</v>
      </c>
      <c r="B306" s="34" t="s">
        <v>11</v>
      </c>
      <c r="C306" s="36" t="s">
        <v>41</v>
      </c>
      <c r="D306" s="36">
        <f>J306</f>
        <v>0</v>
      </c>
      <c r="E306" s="36">
        <f>O306</f>
        <v>0</v>
      </c>
      <c r="F306" s="36">
        <f>($J306-$E306)/5+E306</f>
        <v>0</v>
      </c>
      <c r="G306" s="35">
        <f>($J306-$E306)/5+F306</f>
        <v>0</v>
      </c>
      <c r="H306" s="36">
        <f>($J306-$E306)/5+G306</f>
        <v>0</v>
      </c>
      <c r="I306" s="36">
        <f>($J306-$E306)/5+H306</f>
        <v>0</v>
      </c>
      <c r="J306">
        <v>0</v>
      </c>
      <c r="K306" s="36">
        <f>($O306-$J306)/5+J306</f>
        <v>0</v>
      </c>
      <c r="L306" s="36">
        <f>($O306-$J306)/5+K306</f>
        <v>0</v>
      </c>
      <c r="M306" s="36">
        <f>($O306-$J306)/5+L306</f>
        <v>0</v>
      </c>
      <c r="N306" s="36">
        <f>($O306-$J306)/5+M306</f>
        <v>0</v>
      </c>
      <c r="O306">
        <v>0</v>
      </c>
      <c r="P306" s="36">
        <f>($T306-$O306)/5+O306</f>
        <v>0</v>
      </c>
      <c r="Q306" s="36">
        <f>($T306-$O306)/5+P306</f>
        <v>0</v>
      </c>
      <c r="R306" s="36">
        <f>($T306-$O306)/5+Q306</f>
        <v>0</v>
      </c>
      <c r="S306" s="36">
        <f>($T306-$O306)/5+R306</f>
        <v>0</v>
      </c>
      <c r="T306">
        <v>0</v>
      </c>
      <c r="U306" s="36">
        <f>($Y306-$T306)/5+T306</f>
        <v>0</v>
      </c>
      <c r="V306" s="36">
        <f>($Y306-$T306)/5+U306</f>
        <v>0</v>
      </c>
      <c r="W306" s="36">
        <f>($Y306-$T306)/5+V306</f>
        <v>0</v>
      </c>
      <c r="X306" s="36">
        <f>($Y306-$T306)/5+W306</f>
        <v>0</v>
      </c>
      <c r="Y306">
        <v>0</v>
      </c>
      <c r="Z306" s="36">
        <f>($AD306-$Y306)/5+Y306</f>
        <v>0</v>
      </c>
      <c r="AA306" s="36">
        <f>($AD306-$Y306)/5+Z306</f>
        <v>0</v>
      </c>
      <c r="AB306" s="36">
        <f>($AD306-$Y306)/5+AA306</f>
        <v>0</v>
      </c>
      <c r="AC306" s="36">
        <f>($AD306-$Y306)/5+AB306</f>
        <v>0</v>
      </c>
      <c r="AD306">
        <v>0</v>
      </c>
      <c r="AE306" s="36">
        <f>($AI306-$AD306)/5+AD306</f>
        <v>0</v>
      </c>
      <c r="AF306" s="36">
        <f>($AI306-$AD306)/5+AE306</f>
        <v>0</v>
      </c>
      <c r="AG306" s="36">
        <f>($AI306-$AD306)/5+AF306</f>
        <v>0</v>
      </c>
      <c r="AH306" s="36">
        <f>($AI306-$AD306)/5+AG306</f>
        <v>0</v>
      </c>
      <c r="AI306">
        <v>0</v>
      </c>
      <c r="AJ306" s="36" t="s">
        <v>172</v>
      </c>
    </row>
    <row r="307" spans="1:37" x14ac:dyDescent="0.25">
      <c r="A307" s="108" t="str">
        <f t="shared" si="52"/>
        <v>AMBITIONS</v>
      </c>
      <c r="B307" s="34" t="s">
        <v>173</v>
      </c>
      <c r="C307" s="36" t="s">
        <v>41</v>
      </c>
      <c r="D307" s="36">
        <f>J307</f>
        <v>0.248</v>
      </c>
      <c r="E307" s="36">
        <f>O307</f>
        <v>0.248</v>
      </c>
      <c r="F307" s="36">
        <f t="shared" ref="F307:I307" si="53">($J307-$E307)/5+E307</f>
        <v>0.248</v>
      </c>
      <c r="G307" s="35">
        <f t="shared" si="53"/>
        <v>0.248</v>
      </c>
      <c r="H307" s="36">
        <f t="shared" si="53"/>
        <v>0.248</v>
      </c>
      <c r="I307" s="36">
        <f t="shared" si="53"/>
        <v>0.248</v>
      </c>
      <c r="J307">
        <v>0.248</v>
      </c>
      <c r="K307" s="36">
        <f t="shared" ref="K307:N307" si="54">($O307-$J307)/5+J307</f>
        <v>0.248</v>
      </c>
      <c r="L307" s="36">
        <f t="shared" si="54"/>
        <v>0.248</v>
      </c>
      <c r="M307" s="36">
        <f t="shared" si="54"/>
        <v>0.248</v>
      </c>
      <c r="N307" s="36">
        <f t="shared" si="54"/>
        <v>0.248</v>
      </c>
      <c r="O307">
        <v>0.248</v>
      </c>
      <c r="P307" s="36">
        <f t="shared" ref="P307:S307" si="55">($T307-$O307)/5+O307</f>
        <v>0.248</v>
      </c>
      <c r="Q307" s="36">
        <f t="shared" si="55"/>
        <v>0.248</v>
      </c>
      <c r="R307" s="36">
        <f t="shared" si="55"/>
        <v>0.248</v>
      </c>
      <c r="S307" s="36">
        <f t="shared" si="55"/>
        <v>0.248</v>
      </c>
      <c r="T307">
        <v>0.248</v>
      </c>
      <c r="U307" s="36">
        <f t="shared" ref="U307:X307" si="56">($Y307-$T307)/5+T307</f>
        <v>0.248</v>
      </c>
      <c r="V307" s="36">
        <f t="shared" si="56"/>
        <v>0.248</v>
      </c>
      <c r="W307" s="36">
        <f t="shared" si="56"/>
        <v>0.248</v>
      </c>
      <c r="X307" s="36">
        <f t="shared" si="56"/>
        <v>0.248</v>
      </c>
      <c r="Y307">
        <v>0.248</v>
      </c>
      <c r="Z307" s="36">
        <f t="shared" ref="Z307:AC307" si="57">($AD307-$Y307)/5+Y307</f>
        <v>0.248</v>
      </c>
      <c r="AA307" s="36">
        <f t="shared" si="57"/>
        <v>0.248</v>
      </c>
      <c r="AB307" s="36">
        <f t="shared" si="57"/>
        <v>0.248</v>
      </c>
      <c r="AC307" s="36">
        <f t="shared" si="57"/>
        <v>0.248</v>
      </c>
      <c r="AD307">
        <v>0.248</v>
      </c>
      <c r="AE307" s="36">
        <f t="shared" ref="AE307:AH307" si="58">($AI307-$AD307)/5+AD307</f>
        <v>0.248</v>
      </c>
      <c r="AF307" s="36">
        <f t="shared" si="58"/>
        <v>0.248</v>
      </c>
      <c r="AG307" s="36">
        <f t="shared" si="58"/>
        <v>0.248</v>
      </c>
      <c r="AH307" s="36">
        <f t="shared" si="58"/>
        <v>0.248</v>
      </c>
      <c r="AI307">
        <v>0.248</v>
      </c>
      <c r="AJ307" s="36" t="s">
        <v>172</v>
      </c>
    </row>
    <row r="308" spans="1:37" x14ac:dyDescent="0.25">
      <c r="A308" s="108" t="str">
        <f t="shared" si="52"/>
        <v>AMBITIONS</v>
      </c>
      <c r="B308" s="34" t="s">
        <v>174</v>
      </c>
      <c r="C308" s="36" t="s">
        <v>41</v>
      </c>
      <c r="D308" s="36">
        <v>0.1794</v>
      </c>
      <c r="E308" s="36">
        <v>0.1794</v>
      </c>
      <c r="F308" s="36">
        <f t="shared" ref="F308:I308" si="59">($J308-$E308)/5+E308</f>
        <v>0.1794</v>
      </c>
      <c r="G308" s="35">
        <f t="shared" si="59"/>
        <v>0.1794</v>
      </c>
      <c r="H308" s="36">
        <f t="shared" si="59"/>
        <v>0.1794</v>
      </c>
      <c r="I308" s="36">
        <f t="shared" si="59"/>
        <v>0.1794</v>
      </c>
      <c r="J308" s="36">
        <v>0.1794</v>
      </c>
      <c r="K308" s="36">
        <f t="shared" ref="K308:N308" si="60">($O308-$J308)/5+J308</f>
        <v>0.1794</v>
      </c>
      <c r="L308" s="36">
        <f t="shared" si="60"/>
        <v>0.1794</v>
      </c>
      <c r="M308" s="36">
        <f t="shared" si="60"/>
        <v>0.1794</v>
      </c>
      <c r="N308" s="36">
        <f t="shared" si="60"/>
        <v>0.1794</v>
      </c>
      <c r="O308" s="36">
        <v>0.1794</v>
      </c>
      <c r="P308" s="36">
        <f t="shared" ref="P308:S308" si="61">($T308-$O308)/5+O308</f>
        <v>0.1794</v>
      </c>
      <c r="Q308" s="36">
        <f t="shared" si="61"/>
        <v>0.1794</v>
      </c>
      <c r="R308" s="36">
        <f t="shared" si="61"/>
        <v>0.1794</v>
      </c>
      <c r="S308" s="36">
        <f t="shared" si="61"/>
        <v>0.1794</v>
      </c>
      <c r="T308" s="36">
        <v>0.1794</v>
      </c>
      <c r="U308" s="36">
        <f t="shared" ref="U308:X308" si="62">($Y308-$T308)/5+T308</f>
        <v>0.1794</v>
      </c>
      <c r="V308" s="36">
        <f t="shared" si="62"/>
        <v>0.1794</v>
      </c>
      <c r="W308" s="36">
        <f t="shared" si="62"/>
        <v>0.1794</v>
      </c>
      <c r="X308" s="36">
        <f t="shared" si="62"/>
        <v>0.1794</v>
      </c>
      <c r="Y308" s="36">
        <v>0.1794</v>
      </c>
      <c r="Z308" s="36">
        <f t="shared" ref="Z308:AC308" si="63">($AD308-$Y308)/5+Y308</f>
        <v>0.1794</v>
      </c>
      <c r="AA308" s="36">
        <f t="shared" si="63"/>
        <v>0.1794</v>
      </c>
      <c r="AB308" s="36">
        <f t="shared" si="63"/>
        <v>0.1794</v>
      </c>
      <c r="AC308" s="36">
        <f t="shared" si="63"/>
        <v>0.1794</v>
      </c>
      <c r="AD308" s="36">
        <v>0.1794</v>
      </c>
      <c r="AE308" s="36">
        <f t="shared" ref="AE308:AH308" si="64">($AI308-$AD308)/5+AD308</f>
        <v>0.1794</v>
      </c>
      <c r="AF308" s="36">
        <f t="shared" si="64"/>
        <v>0.1794</v>
      </c>
      <c r="AG308" s="36">
        <f t="shared" si="64"/>
        <v>0.1794</v>
      </c>
      <c r="AH308" s="36">
        <f t="shared" si="64"/>
        <v>0.1794</v>
      </c>
      <c r="AI308" s="36">
        <v>0.1794</v>
      </c>
      <c r="AJ308" s="36" t="s">
        <v>172</v>
      </c>
      <c r="AK308" s="36"/>
    </row>
    <row r="309" spans="1:37" x14ac:dyDescent="0.25">
      <c r="A309" s="108" t="str">
        <f t="shared" si="52"/>
        <v>AMBITIONS</v>
      </c>
      <c r="B309" s="34" t="s">
        <v>9</v>
      </c>
      <c r="C309" s="36" t="s">
        <v>51</v>
      </c>
      <c r="D309" s="40">
        <v>8.2000000000000003E-2</v>
      </c>
      <c r="E309" s="40">
        <v>8.2000000000000003E-2</v>
      </c>
      <c r="F309" s="36">
        <f t="shared" ref="F309:I309" si="65">($J309-$E309)/5+E309</f>
        <v>8.2000000000000003E-2</v>
      </c>
      <c r="G309" s="35">
        <f t="shared" si="65"/>
        <v>8.2000000000000003E-2</v>
      </c>
      <c r="H309" s="36">
        <f t="shared" si="65"/>
        <v>8.2000000000000003E-2</v>
      </c>
      <c r="I309" s="36">
        <f t="shared" si="65"/>
        <v>8.2000000000000003E-2</v>
      </c>
      <c r="J309" s="40">
        <v>8.2000000000000003E-2</v>
      </c>
      <c r="K309" s="36">
        <f t="shared" ref="K309:N309" si="66">($O309-$J309)/5+J309</f>
        <v>8.2000000000000003E-2</v>
      </c>
      <c r="L309" s="36">
        <f t="shared" si="66"/>
        <v>8.2000000000000003E-2</v>
      </c>
      <c r="M309" s="36">
        <f t="shared" si="66"/>
        <v>8.2000000000000003E-2</v>
      </c>
      <c r="N309" s="36">
        <f t="shared" si="66"/>
        <v>8.2000000000000003E-2</v>
      </c>
      <c r="O309" s="40">
        <v>8.2000000000000003E-2</v>
      </c>
      <c r="P309" s="36">
        <f t="shared" ref="P309:S309" si="67">($T309-$O309)/5+O309</f>
        <v>8.2000000000000003E-2</v>
      </c>
      <c r="Q309" s="36">
        <f t="shared" si="67"/>
        <v>8.2000000000000003E-2</v>
      </c>
      <c r="R309" s="36">
        <f t="shared" si="67"/>
        <v>8.2000000000000003E-2</v>
      </c>
      <c r="S309" s="36">
        <f t="shared" si="67"/>
        <v>8.2000000000000003E-2</v>
      </c>
      <c r="T309" s="40">
        <v>8.2000000000000003E-2</v>
      </c>
      <c r="U309" s="36">
        <f t="shared" ref="U309:X309" si="68">($Y309-$T309)/5+T309</f>
        <v>8.2000000000000003E-2</v>
      </c>
      <c r="V309" s="36">
        <f t="shared" si="68"/>
        <v>8.2000000000000003E-2</v>
      </c>
      <c r="W309" s="36">
        <f t="shared" si="68"/>
        <v>8.2000000000000003E-2</v>
      </c>
      <c r="X309" s="36">
        <f t="shared" si="68"/>
        <v>8.2000000000000003E-2</v>
      </c>
      <c r="Y309" s="40">
        <v>8.2000000000000003E-2</v>
      </c>
      <c r="Z309" s="36">
        <f t="shared" ref="Z309:AC309" si="69">($AD309-$Y309)/5+Y309</f>
        <v>8.2000000000000003E-2</v>
      </c>
      <c r="AA309" s="36">
        <f t="shared" si="69"/>
        <v>8.2000000000000003E-2</v>
      </c>
      <c r="AB309" s="36">
        <f t="shared" si="69"/>
        <v>8.2000000000000003E-2</v>
      </c>
      <c r="AC309" s="36">
        <f t="shared" si="69"/>
        <v>8.2000000000000003E-2</v>
      </c>
      <c r="AD309" s="40">
        <v>8.2000000000000003E-2</v>
      </c>
      <c r="AE309" s="36">
        <f t="shared" ref="AE309:AH309" si="70">($AI309-$AD309)/5+AD309</f>
        <v>8.2000000000000003E-2</v>
      </c>
      <c r="AF309" s="36">
        <f t="shared" si="70"/>
        <v>8.2000000000000003E-2</v>
      </c>
      <c r="AG309" s="36">
        <f t="shared" si="70"/>
        <v>8.2000000000000003E-2</v>
      </c>
      <c r="AH309" s="36">
        <f t="shared" si="70"/>
        <v>8.2000000000000003E-2</v>
      </c>
      <c r="AI309" s="40">
        <v>8.2000000000000003E-2</v>
      </c>
      <c r="AJ309" s="36" t="s">
        <v>91</v>
      </c>
      <c r="AK309" s="40"/>
    </row>
    <row r="310" spans="1:37" x14ac:dyDescent="0.25">
      <c r="A310" s="108" t="str">
        <f t="shared" si="52"/>
        <v>AMBITIONS</v>
      </c>
      <c r="B310" s="11" t="s">
        <v>7</v>
      </c>
      <c r="C310" s="36" t="s">
        <v>51</v>
      </c>
      <c r="D310" s="40">
        <v>8.2000000000000003E-2</v>
      </c>
      <c r="E310" s="40">
        <v>8.2000000000000003E-2</v>
      </c>
      <c r="F310" s="36">
        <f t="shared" ref="F310:I310" si="71">($J310-$E310)/5+E310</f>
        <v>8.2000000000000003E-2</v>
      </c>
      <c r="G310" s="35">
        <f t="shared" si="71"/>
        <v>8.2000000000000003E-2</v>
      </c>
      <c r="H310" s="36">
        <f t="shared" si="71"/>
        <v>8.2000000000000003E-2</v>
      </c>
      <c r="I310" s="36">
        <f t="shared" si="71"/>
        <v>8.2000000000000003E-2</v>
      </c>
      <c r="J310" s="40">
        <v>8.2000000000000003E-2</v>
      </c>
      <c r="K310" s="36">
        <f t="shared" ref="K310:N310" si="72">($O310-$J310)/5+J310</f>
        <v>8.2000000000000003E-2</v>
      </c>
      <c r="L310" s="36">
        <f t="shared" si="72"/>
        <v>8.2000000000000003E-2</v>
      </c>
      <c r="M310" s="36">
        <f t="shared" si="72"/>
        <v>8.2000000000000003E-2</v>
      </c>
      <c r="N310" s="36">
        <f t="shared" si="72"/>
        <v>8.2000000000000003E-2</v>
      </c>
      <c r="O310" s="40">
        <v>8.2000000000000003E-2</v>
      </c>
      <c r="P310" s="36">
        <f t="shared" ref="P310:S310" si="73">($T310-$O310)/5+O310</f>
        <v>8.2000000000000003E-2</v>
      </c>
      <c r="Q310" s="36">
        <f t="shared" si="73"/>
        <v>8.2000000000000003E-2</v>
      </c>
      <c r="R310" s="36">
        <f t="shared" si="73"/>
        <v>8.2000000000000003E-2</v>
      </c>
      <c r="S310" s="36">
        <f t="shared" si="73"/>
        <v>8.2000000000000003E-2</v>
      </c>
      <c r="T310" s="40">
        <v>8.2000000000000003E-2</v>
      </c>
      <c r="U310" s="36">
        <f t="shared" ref="U310:X310" si="74">($Y310-$T310)/5+T310</f>
        <v>8.2000000000000003E-2</v>
      </c>
      <c r="V310" s="36">
        <f t="shared" si="74"/>
        <v>8.2000000000000003E-2</v>
      </c>
      <c r="W310" s="36">
        <f t="shared" si="74"/>
        <v>8.2000000000000003E-2</v>
      </c>
      <c r="X310" s="36">
        <f t="shared" si="74"/>
        <v>8.2000000000000003E-2</v>
      </c>
      <c r="Y310" s="40">
        <v>8.2000000000000003E-2</v>
      </c>
      <c r="Z310" s="36">
        <f t="shared" ref="Z310:AC310" si="75">($AD310-$Y310)/5+Y310</f>
        <v>8.2000000000000003E-2</v>
      </c>
      <c r="AA310" s="36">
        <f t="shared" si="75"/>
        <v>8.2000000000000003E-2</v>
      </c>
      <c r="AB310" s="36">
        <f t="shared" si="75"/>
        <v>8.2000000000000003E-2</v>
      </c>
      <c r="AC310" s="36">
        <f t="shared" si="75"/>
        <v>8.2000000000000003E-2</v>
      </c>
      <c r="AD310" s="40">
        <v>8.2000000000000003E-2</v>
      </c>
      <c r="AE310" s="36">
        <f t="shared" ref="AE310:AH310" si="76">($AI310-$AD310)/5+AD310</f>
        <v>8.2000000000000003E-2</v>
      </c>
      <c r="AF310" s="36">
        <f t="shared" si="76"/>
        <v>8.2000000000000003E-2</v>
      </c>
      <c r="AG310" s="36">
        <f t="shared" si="76"/>
        <v>8.2000000000000003E-2</v>
      </c>
      <c r="AH310" s="36">
        <f t="shared" si="76"/>
        <v>8.2000000000000003E-2</v>
      </c>
      <c r="AI310" s="40">
        <v>8.2000000000000003E-2</v>
      </c>
      <c r="AJ310" s="36" t="s">
        <v>91</v>
      </c>
      <c r="AK310" s="40"/>
    </row>
    <row r="311" spans="1:37" x14ac:dyDescent="0.25">
      <c r="A311" s="108" t="str">
        <f t="shared" si="52"/>
        <v>AMBITIONS</v>
      </c>
      <c r="B311" s="11" t="s">
        <v>175</v>
      </c>
      <c r="C311" s="36" t="s">
        <v>51</v>
      </c>
      <c r="D311" s="40">
        <v>8.2000000000000003E-2</v>
      </c>
      <c r="E311" s="40">
        <v>8.2000000000000003E-2</v>
      </c>
      <c r="F311" s="36">
        <f t="shared" ref="F311:I311" si="77">($J311-$E311)/5+E311</f>
        <v>8.2000000000000003E-2</v>
      </c>
      <c r="G311" s="35">
        <f t="shared" si="77"/>
        <v>8.2000000000000003E-2</v>
      </c>
      <c r="H311" s="36">
        <f t="shared" si="77"/>
        <v>8.2000000000000003E-2</v>
      </c>
      <c r="I311" s="36">
        <f t="shared" si="77"/>
        <v>8.2000000000000003E-2</v>
      </c>
      <c r="J311" s="40">
        <v>8.2000000000000003E-2</v>
      </c>
      <c r="K311" s="36">
        <f t="shared" ref="K311:N311" si="78">($O311-$J311)/5+J311</f>
        <v>8.2000000000000003E-2</v>
      </c>
      <c r="L311" s="36">
        <f t="shared" si="78"/>
        <v>8.2000000000000003E-2</v>
      </c>
      <c r="M311" s="36">
        <f t="shared" si="78"/>
        <v>8.2000000000000003E-2</v>
      </c>
      <c r="N311" s="36">
        <f t="shared" si="78"/>
        <v>8.2000000000000003E-2</v>
      </c>
      <c r="O311" s="40">
        <v>8.2000000000000003E-2</v>
      </c>
      <c r="P311" s="36">
        <f t="shared" ref="P311:S311" si="79">($T311-$O311)/5+O311</f>
        <v>8.2000000000000003E-2</v>
      </c>
      <c r="Q311" s="36">
        <f t="shared" si="79"/>
        <v>8.2000000000000003E-2</v>
      </c>
      <c r="R311" s="36">
        <f t="shared" si="79"/>
        <v>8.2000000000000003E-2</v>
      </c>
      <c r="S311" s="36">
        <f t="shared" si="79"/>
        <v>8.2000000000000003E-2</v>
      </c>
      <c r="T311" s="40">
        <v>8.2000000000000003E-2</v>
      </c>
      <c r="U311" s="36">
        <f t="shared" ref="U311:X311" si="80">($Y311-$T311)/5+T311</f>
        <v>8.2000000000000003E-2</v>
      </c>
      <c r="V311" s="36">
        <f t="shared" si="80"/>
        <v>8.2000000000000003E-2</v>
      </c>
      <c r="W311" s="36">
        <f t="shared" si="80"/>
        <v>8.2000000000000003E-2</v>
      </c>
      <c r="X311" s="36">
        <f t="shared" si="80"/>
        <v>8.2000000000000003E-2</v>
      </c>
      <c r="Y311" s="40">
        <v>8.2000000000000003E-2</v>
      </c>
      <c r="Z311" s="36">
        <f t="shared" ref="Z311:AC311" si="81">($AD311-$Y311)/5+Y311</f>
        <v>8.2000000000000003E-2</v>
      </c>
      <c r="AA311" s="36">
        <f t="shared" si="81"/>
        <v>8.2000000000000003E-2</v>
      </c>
      <c r="AB311" s="36">
        <f t="shared" si="81"/>
        <v>8.2000000000000003E-2</v>
      </c>
      <c r="AC311" s="36">
        <f t="shared" si="81"/>
        <v>8.2000000000000003E-2</v>
      </c>
      <c r="AD311" s="40">
        <v>8.2000000000000003E-2</v>
      </c>
      <c r="AE311" s="36">
        <f t="shared" ref="AE311:AH311" si="82">($AI311-$AD311)/5+AD311</f>
        <v>8.2000000000000003E-2</v>
      </c>
      <c r="AF311" s="36">
        <f t="shared" si="82"/>
        <v>8.2000000000000003E-2</v>
      </c>
      <c r="AG311" s="36">
        <f t="shared" si="82"/>
        <v>8.2000000000000003E-2</v>
      </c>
      <c r="AH311" s="36">
        <f t="shared" si="82"/>
        <v>8.2000000000000003E-2</v>
      </c>
      <c r="AI311" s="40">
        <v>8.2000000000000003E-2</v>
      </c>
      <c r="AJ311" s="36" t="s">
        <v>91</v>
      </c>
      <c r="AK311" s="40"/>
    </row>
    <row r="312" spans="1:37" x14ac:dyDescent="0.25">
      <c r="A312" s="108" t="str">
        <f t="shared" si="52"/>
        <v>AMBITIONS</v>
      </c>
      <c r="B312" s="11" t="s">
        <v>176</v>
      </c>
      <c r="C312" s="36" t="s">
        <v>38</v>
      </c>
      <c r="D312">
        <v>14.243</v>
      </c>
      <c r="E312">
        <v>14.243</v>
      </c>
      <c r="F312" s="36">
        <f t="shared" ref="F312:I312" si="83">($J312-$E312)/5+E312</f>
        <v>14.243</v>
      </c>
      <c r="G312" s="35">
        <f t="shared" si="83"/>
        <v>14.243</v>
      </c>
      <c r="H312" s="36">
        <f t="shared" si="83"/>
        <v>14.243</v>
      </c>
      <c r="I312" s="36">
        <f t="shared" si="83"/>
        <v>14.243</v>
      </c>
      <c r="J312">
        <v>14.243</v>
      </c>
      <c r="K312" s="36">
        <f t="shared" ref="K312:N312" si="84">($O312-$J312)/5+J312</f>
        <v>14.243</v>
      </c>
      <c r="L312" s="36">
        <f t="shared" si="84"/>
        <v>14.243</v>
      </c>
      <c r="M312" s="36">
        <f t="shared" si="84"/>
        <v>14.243</v>
      </c>
      <c r="N312" s="36">
        <f t="shared" si="84"/>
        <v>14.243</v>
      </c>
      <c r="O312">
        <v>14.243</v>
      </c>
      <c r="P312" s="36">
        <f t="shared" ref="P312:S312" si="85">($T312-$O312)/5+O312</f>
        <v>14.243</v>
      </c>
      <c r="Q312" s="36">
        <f t="shared" si="85"/>
        <v>14.243</v>
      </c>
      <c r="R312" s="36">
        <f t="shared" si="85"/>
        <v>14.243</v>
      </c>
      <c r="S312" s="36">
        <f t="shared" si="85"/>
        <v>14.243</v>
      </c>
      <c r="T312">
        <v>14.243</v>
      </c>
      <c r="U312" s="36">
        <f t="shared" ref="U312:X312" si="86">($Y312-$T312)/5+T312</f>
        <v>14.243</v>
      </c>
      <c r="V312" s="36">
        <f t="shared" si="86"/>
        <v>14.243</v>
      </c>
      <c r="W312" s="36">
        <f t="shared" si="86"/>
        <v>14.243</v>
      </c>
      <c r="X312" s="36">
        <f t="shared" si="86"/>
        <v>14.243</v>
      </c>
      <c r="Y312">
        <v>14.243</v>
      </c>
      <c r="Z312" s="36">
        <f t="shared" ref="Z312:AC312" si="87">($AD312-$Y312)/5+Y312</f>
        <v>14.243</v>
      </c>
      <c r="AA312" s="36">
        <f t="shared" si="87"/>
        <v>14.243</v>
      </c>
      <c r="AB312" s="36">
        <f t="shared" si="87"/>
        <v>14.243</v>
      </c>
      <c r="AC312" s="36">
        <f t="shared" si="87"/>
        <v>14.243</v>
      </c>
      <c r="AD312">
        <v>14.243</v>
      </c>
      <c r="AE312" s="36">
        <f t="shared" ref="AE312:AH312" si="88">($AI312-$AD312)/5+AD312</f>
        <v>14.243</v>
      </c>
      <c r="AF312" s="36">
        <f t="shared" si="88"/>
        <v>14.243</v>
      </c>
      <c r="AG312" s="36">
        <f t="shared" si="88"/>
        <v>14.243</v>
      </c>
      <c r="AH312" s="36">
        <f t="shared" si="88"/>
        <v>14.243</v>
      </c>
      <c r="AI312">
        <v>14.243</v>
      </c>
      <c r="AJ312" s="36" t="s">
        <v>92</v>
      </c>
    </row>
    <row r="313" spans="1:37" x14ac:dyDescent="0.25">
      <c r="A313" s="108" t="str">
        <f t="shared" si="52"/>
        <v>AMBITIONS</v>
      </c>
      <c r="B313" s="11" t="s">
        <v>14</v>
      </c>
      <c r="C313" s="36" t="s">
        <v>38</v>
      </c>
      <c r="D313" s="36">
        <v>0</v>
      </c>
      <c r="E313" s="36">
        <v>0</v>
      </c>
      <c r="F313" s="36">
        <f t="shared" ref="F313:I313" si="89">($J313-$E313)/5+E313</f>
        <v>0</v>
      </c>
      <c r="G313" s="35">
        <f t="shared" si="89"/>
        <v>0</v>
      </c>
      <c r="H313" s="36">
        <f t="shared" si="89"/>
        <v>0</v>
      </c>
      <c r="I313" s="36">
        <f t="shared" si="89"/>
        <v>0</v>
      </c>
      <c r="J313" s="36">
        <v>0</v>
      </c>
      <c r="K313" s="36">
        <f t="shared" ref="K313:N313" si="90">($O313-$J313)/5+J313</f>
        <v>0</v>
      </c>
      <c r="L313" s="36">
        <f t="shared" si="90"/>
        <v>0</v>
      </c>
      <c r="M313" s="36">
        <f t="shared" si="90"/>
        <v>0</v>
      </c>
      <c r="N313" s="36">
        <f t="shared" si="90"/>
        <v>0</v>
      </c>
      <c r="O313" s="36">
        <v>0</v>
      </c>
      <c r="P313" s="36">
        <f t="shared" ref="P313:S313" si="91">($T313-$O313)/5+O313</f>
        <v>0</v>
      </c>
      <c r="Q313" s="36">
        <f t="shared" si="91"/>
        <v>0</v>
      </c>
      <c r="R313" s="36">
        <f t="shared" si="91"/>
        <v>0</v>
      </c>
      <c r="S313" s="36">
        <f t="shared" si="91"/>
        <v>0</v>
      </c>
      <c r="T313" s="36">
        <v>0</v>
      </c>
      <c r="U313" s="36">
        <f t="shared" ref="U313:X313" si="92">($Y313-$T313)/5+T313</f>
        <v>0</v>
      </c>
      <c r="V313" s="36">
        <f t="shared" si="92"/>
        <v>0</v>
      </c>
      <c r="W313" s="36">
        <f t="shared" si="92"/>
        <v>0</v>
      </c>
      <c r="X313" s="36">
        <f t="shared" si="92"/>
        <v>0</v>
      </c>
      <c r="Y313" s="36">
        <v>0</v>
      </c>
      <c r="Z313" s="36">
        <f t="shared" ref="Z313:AC313" si="93">($AD313-$Y313)/5+Y313</f>
        <v>0</v>
      </c>
      <c r="AA313" s="36">
        <f t="shared" si="93"/>
        <v>0</v>
      </c>
      <c r="AB313" s="36">
        <f t="shared" si="93"/>
        <v>0</v>
      </c>
      <c r="AC313" s="36">
        <f t="shared" si="93"/>
        <v>0</v>
      </c>
      <c r="AD313" s="36">
        <v>0</v>
      </c>
      <c r="AE313" s="36">
        <f t="shared" ref="AE313:AH313" si="94">($AI313-$AD313)/5+AD313</f>
        <v>0</v>
      </c>
      <c r="AF313" s="36">
        <f t="shared" si="94"/>
        <v>0</v>
      </c>
      <c r="AG313" s="36">
        <f t="shared" si="94"/>
        <v>0</v>
      </c>
      <c r="AH313" s="36">
        <f t="shared" si="94"/>
        <v>0</v>
      </c>
      <c r="AI313" s="36">
        <v>0</v>
      </c>
      <c r="AJ313" s="36" t="s">
        <v>92</v>
      </c>
      <c r="AK313" s="36"/>
    </row>
    <row r="314" spans="1:37" x14ac:dyDescent="0.25">
      <c r="A314" s="108" t="str">
        <f t="shared" si="52"/>
        <v>AMBITIONS</v>
      </c>
      <c r="B314" s="11" t="s">
        <v>22</v>
      </c>
      <c r="C314" s="36" t="s">
        <v>38</v>
      </c>
      <c r="D314" s="36">
        <v>9.8119999999999994</v>
      </c>
      <c r="E314" s="36">
        <v>9.8119999999999994</v>
      </c>
      <c r="F314" s="36">
        <f t="shared" ref="F314:I314" si="95">($J314-$E314)/5+E314</f>
        <v>9.8119999999999994</v>
      </c>
      <c r="G314" s="35">
        <f t="shared" si="95"/>
        <v>9.8119999999999994</v>
      </c>
      <c r="H314" s="36">
        <f t="shared" si="95"/>
        <v>9.8119999999999994</v>
      </c>
      <c r="I314" s="36">
        <f t="shared" si="95"/>
        <v>9.8119999999999994</v>
      </c>
      <c r="J314" s="36">
        <v>9.8119999999999994</v>
      </c>
      <c r="K314" s="36">
        <f t="shared" ref="K314:N314" si="96">($O314-$J314)/5+J314</f>
        <v>9.8119999999999994</v>
      </c>
      <c r="L314" s="36">
        <f t="shared" si="96"/>
        <v>9.8119999999999994</v>
      </c>
      <c r="M314" s="36">
        <f t="shared" si="96"/>
        <v>9.8119999999999994</v>
      </c>
      <c r="N314" s="36">
        <f t="shared" si="96"/>
        <v>9.8119999999999994</v>
      </c>
      <c r="O314" s="36">
        <v>9.8119999999999994</v>
      </c>
      <c r="P314" s="36">
        <f t="shared" ref="P314:S314" si="97">($T314-$O314)/5+O314</f>
        <v>9.8119999999999994</v>
      </c>
      <c r="Q314" s="36">
        <f t="shared" si="97"/>
        <v>9.8119999999999994</v>
      </c>
      <c r="R314" s="36">
        <f t="shared" si="97"/>
        <v>9.8119999999999994</v>
      </c>
      <c r="S314" s="36">
        <f t="shared" si="97"/>
        <v>9.8119999999999994</v>
      </c>
      <c r="T314" s="36">
        <v>9.8119999999999994</v>
      </c>
      <c r="U314" s="36">
        <f t="shared" ref="U314:X314" si="98">($Y314-$T314)/5+T314</f>
        <v>9.8119999999999994</v>
      </c>
      <c r="V314" s="36">
        <f t="shared" si="98"/>
        <v>9.8119999999999994</v>
      </c>
      <c r="W314" s="36">
        <f t="shared" si="98"/>
        <v>9.8119999999999994</v>
      </c>
      <c r="X314" s="36">
        <f t="shared" si="98"/>
        <v>9.8119999999999994</v>
      </c>
      <c r="Y314" s="36">
        <v>9.8119999999999994</v>
      </c>
      <c r="Z314" s="36">
        <f t="shared" ref="Z314:AC314" si="99">($AD314-$Y314)/5+Y314</f>
        <v>9.8119999999999994</v>
      </c>
      <c r="AA314" s="36">
        <f t="shared" si="99"/>
        <v>9.8119999999999994</v>
      </c>
      <c r="AB314" s="36">
        <f t="shared" si="99"/>
        <v>9.8119999999999994</v>
      </c>
      <c r="AC314" s="36">
        <f t="shared" si="99"/>
        <v>9.8119999999999994</v>
      </c>
      <c r="AD314" s="36">
        <v>9.8119999999999994</v>
      </c>
      <c r="AE314" s="36">
        <f t="shared" ref="AE314:AH314" si="100">($AI314-$AD314)/5+AD314</f>
        <v>9.8119999999999994</v>
      </c>
      <c r="AF314" s="36">
        <f t="shared" si="100"/>
        <v>9.8119999999999994</v>
      </c>
      <c r="AG314" s="36">
        <f t="shared" si="100"/>
        <v>9.8119999999999994</v>
      </c>
      <c r="AH314" s="36">
        <f t="shared" si="100"/>
        <v>9.8119999999999994</v>
      </c>
      <c r="AI314" s="36">
        <v>9.8119999999999994</v>
      </c>
      <c r="AJ314" s="36" t="s">
        <v>92</v>
      </c>
      <c r="AK314" s="36"/>
    </row>
    <row r="315" spans="1:37" x14ac:dyDescent="0.25">
      <c r="A315" s="108" t="str">
        <f t="shared" si="52"/>
        <v>AMBITIONS</v>
      </c>
      <c r="B315" s="11" t="s">
        <v>173</v>
      </c>
      <c r="C315" s="36" t="s">
        <v>38</v>
      </c>
      <c r="D315" s="36">
        <v>11.519</v>
      </c>
      <c r="E315" s="36">
        <v>11.519</v>
      </c>
      <c r="F315" s="36">
        <f t="shared" ref="F315:I315" si="101">($J315-$E315)/5+E315</f>
        <v>11.519</v>
      </c>
      <c r="G315" s="35">
        <f t="shared" si="101"/>
        <v>11.519</v>
      </c>
      <c r="H315" s="36">
        <f t="shared" si="101"/>
        <v>11.519</v>
      </c>
      <c r="I315" s="36">
        <f t="shared" si="101"/>
        <v>11.519</v>
      </c>
      <c r="J315" s="36">
        <v>11.519</v>
      </c>
      <c r="K315" s="36">
        <f t="shared" ref="K315:N315" si="102">($O315-$J315)/5+J315</f>
        <v>11.519</v>
      </c>
      <c r="L315" s="36">
        <f t="shared" si="102"/>
        <v>11.519</v>
      </c>
      <c r="M315" s="36">
        <f t="shared" si="102"/>
        <v>11.519</v>
      </c>
      <c r="N315" s="36">
        <f t="shared" si="102"/>
        <v>11.519</v>
      </c>
      <c r="O315" s="36">
        <v>11.519</v>
      </c>
      <c r="P315" s="36">
        <f t="shared" ref="P315:S315" si="103">($T315-$O315)/5+O315</f>
        <v>11.519</v>
      </c>
      <c r="Q315" s="36">
        <f t="shared" si="103"/>
        <v>11.519</v>
      </c>
      <c r="R315" s="36">
        <f t="shared" si="103"/>
        <v>11.519</v>
      </c>
      <c r="S315" s="36">
        <f t="shared" si="103"/>
        <v>11.519</v>
      </c>
      <c r="T315" s="36">
        <v>11.519</v>
      </c>
      <c r="U315" s="36">
        <f t="shared" ref="U315:X315" si="104">($Y315-$T315)/5+T315</f>
        <v>11.519</v>
      </c>
      <c r="V315" s="36">
        <f t="shared" si="104"/>
        <v>11.519</v>
      </c>
      <c r="W315" s="36">
        <f t="shared" si="104"/>
        <v>11.519</v>
      </c>
      <c r="X315" s="36">
        <f t="shared" si="104"/>
        <v>11.519</v>
      </c>
      <c r="Y315" s="36">
        <v>11.519</v>
      </c>
      <c r="Z315" s="36">
        <f t="shared" ref="Z315:AC315" si="105">($AD315-$Y315)/5+Y315</f>
        <v>11.519</v>
      </c>
      <c r="AA315" s="36">
        <f t="shared" si="105"/>
        <v>11.519</v>
      </c>
      <c r="AB315" s="36">
        <f t="shared" si="105"/>
        <v>11.519</v>
      </c>
      <c r="AC315" s="36">
        <f t="shared" si="105"/>
        <v>11.519</v>
      </c>
      <c r="AD315" s="36">
        <v>11.519</v>
      </c>
      <c r="AE315" s="36">
        <f t="shared" ref="AE315:AH315" si="106">($AI315-$AD315)/5+AD315</f>
        <v>11.519</v>
      </c>
      <c r="AF315" s="36">
        <f t="shared" si="106"/>
        <v>11.519</v>
      </c>
      <c r="AG315" s="36">
        <f t="shared" si="106"/>
        <v>11.519</v>
      </c>
      <c r="AH315" s="36">
        <f t="shared" si="106"/>
        <v>11.519</v>
      </c>
      <c r="AI315" s="36">
        <v>11.519</v>
      </c>
      <c r="AJ315" s="36" t="s">
        <v>92</v>
      </c>
      <c r="AK315" s="36"/>
    </row>
    <row r="316" spans="1:37" x14ac:dyDescent="0.25">
      <c r="A316" s="108" t="str">
        <f t="shared" si="52"/>
        <v>AMBITIONS</v>
      </c>
      <c r="B316" s="11" t="s">
        <v>23</v>
      </c>
      <c r="C316" s="36" t="s">
        <v>38</v>
      </c>
      <c r="D316" s="36">
        <v>10.657</v>
      </c>
      <c r="E316" s="36">
        <f>D316</f>
        <v>10.657</v>
      </c>
      <c r="F316" s="36">
        <f t="shared" ref="F316:I316" si="107">($J316-$E316)/5+E316</f>
        <v>10.657</v>
      </c>
      <c r="G316" s="35">
        <f t="shared" si="107"/>
        <v>10.657</v>
      </c>
      <c r="H316" s="36">
        <f t="shared" si="107"/>
        <v>10.657</v>
      </c>
      <c r="I316" s="36">
        <f t="shared" si="107"/>
        <v>10.657</v>
      </c>
      <c r="J316" s="36">
        <f>E316</f>
        <v>10.657</v>
      </c>
      <c r="K316" s="36">
        <f t="shared" ref="K316:N316" si="108">($O316-$J316)/5+J316</f>
        <v>10.657</v>
      </c>
      <c r="L316" s="36">
        <f t="shared" si="108"/>
        <v>10.657</v>
      </c>
      <c r="M316" s="36">
        <f t="shared" si="108"/>
        <v>10.657</v>
      </c>
      <c r="N316" s="36">
        <f t="shared" si="108"/>
        <v>10.657</v>
      </c>
      <c r="O316" s="36">
        <f>J316</f>
        <v>10.657</v>
      </c>
      <c r="P316" s="36">
        <f t="shared" ref="P316:S316" si="109">($T316-$O316)/5+O316</f>
        <v>10.657</v>
      </c>
      <c r="Q316" s="36">
        <f t="shared" si="109"/>
        <v>10.657</v>
      </c>
      <c r="R316" s="36">
        <f t="shared" si="109"/>
        <v>10.657</v>
      </c>
      <c r="S316" s="36">
        <f t="shared" si="109"/>
        <v>10.657</v>
      </c>
      <c r="T316" s="36">
        <f>O316</f>
        <v>10.657</v>
      </c>
      <c r="U316" s="36">
        <f t="shared" ref="U316:X316" si="110">($Y316-$T316)/5+T316</f>
        <v>10.657</v>
      </c>
      <c r="V316" s="36">
        <f t="shared" si="110"/>
        <v>10.657</v>
      </c>
      <c r="W316" s="36">
        <f t="shared" si="110"/>
        <v>10.657</v>
      </c>
      <c r="X316" s="36">
        <f t="shared" si="110"/>
        <v>10.657</v>
      </c>
      <c r="Y316" s="36">
        <f>T316</f>
        <v>10.657</v>
      </c>
      <c r="Z316" s="36">
        <f t="shared" ref="Z316:AC316" si="111">($AD316-$Y316)/5+Y316</f>
        <v>10.657</v>
      </c>
      <c r="AA316" s="36">
        <f t="shared" si="111"/>
        <v>10.657</v>
      </c>
      <c r="AB316" s="36">
        <f t="shared" si="111"/>
        <v>10.657</v>
      </c>
      <c r="AC316" s="36">
        <f t="shared" si="111"/>
        <v>10.657</v>
      </c>
      <c r="AD316" s="36">
        <f>Y316</f>
        <v>10.657</v>
      </c>
      <c r="AE316" s="36">
        <f t="shared" ref="AE316:AH316" si="112">($AI316-$AD316)/5+AD316</f>
        <v>10.657</v>
      </c>
      <c r="AF316" s="36">
        <f t="shared" si="112"/>
        <v>10.657</v>
      </c>
      <c r="AG316" s="36">
        <f t="shared" si="112"/>
        <v>10.657</v>
      </c>
      <c r="AH316" s="36">
        <f t="shared" si="112"/>
        <v>10.657</v>
      </c>
      <c r="AI316" s="36">
        <f>AD316</f>
        <v>10.657</v>
      </c>
      <c r="AJ316" s="36" t="s">
        <v>92</v>
      </c>
      <c r="AK316" s="36"/>
    </row>
    <row r="317" spans="1:37" x14ac:dyDescent="0.25">
      <c r="A317" s="108" t="str">
        <f t="shared" si="52"/>
        <v>AMBITIONS</v>
      </c>
      <c r="B317" s="11" t="s">
        <v>20</v>
      </c>
      <c r="C317" s="36" t="s">
        <v>38</v>
      </c>
      <c r="D317" s="36">
        <v>11.519</v>
      </c>
      <c r="E317" s="36">
        <v>11.519</v>
      </c>
      <c r="F317" s="36">
        <f t="shared" ref="F317:I317" si="113">($J317-$E317)/5+E317</f>
        <v>11.519</v>
      </c>
      <c r="G317" s="35">
        <f t="shared" si="113"/>
        <v>11.519</v>
      </c>
      <c r="H317" s="36">
        <f t="shared" si="113"/>
        <v>11.519</v>
      </c>
      <c r="I317" s="36">
        <f t="shared" si="113"/>
        <v>11.519</v>
      </c>
      <c r="J317" s="36">
        <v>11.519</v>
      </c>
      <c r="K317" s="36">
        <f t="shared" ref="K317:N317" si="114">($O317-$J317)/5+J317</f>
        <v>11.519</v>
      </c>
      <c r="L317" s="36">
        <f t="shared" si="114"/>
        <v>11.519</v>
      </c>
      <c r="M317" s="36">
        <f t="shared" si="114"/>
        <v>11.519</v>
      </c>
      <c r="N317" s="36">
        <f t="shared" si="114"/>
        <v>11.519</v>
      </c>
      <c r="O317" s="36">
        <v>11.519</v>
      </c>
      <c r="P317" s="36">
        <f t="shared" ref="P317:S317" si="115">($T317-$O317)/5+O317</f>
        <v>11.519</v>
      </c>
      <c r="Q317" s="36">
        <f t="shared" si="115"/>
        <v>11.519</v>
      </c>
      <c r="R317" s="36">
        <f t="shared" si="115"/>
        <v>11.519</v>
      </c>
      <c r="S317" s="36">
        <f t="shared" si="115"/>
        <v>11.519</v>
      </c>
      <c r="T317" s="36">
        <v>11.519</v>
      </c>
      <c r="U317" s="36">
        <f t="shared" ref="U317:X317" si="116">($Y317-$T317)/5+T317</f>
        <v>11.519</v>
      </c>
      <c r="V317" s="36">
        <f t="shared" si="116"/>
        <v>11.519</v>
      </c>
      <c r="W317" s="36">
        <f t="shared" si="116"/>
        <v>11.519</v>
      </c>
      <c r="X317" s="36">
        <f t="shared" si="116"/>
        <v>11.519</v>
      </c>
      <c r="Y317" s="36">
        <v>11.519</v>
      </c>
      <c r="Z317" s="36">
        <f t="shared" ref="Z317:AC317" si="117">($AD317-$Y317)/5+Y317</f>
        <v>11.519</v>
      </c>
      <c r="AA317" s="36">
        <f t="shared" si="117"/>
        <v>11.519</v>
      </c>
      <c r="AB317" s="36">
        <f t="shared" si="117"/>
        <v>11.519</v>
      </c>
      <c r="AC317" s="36">
        <f t="shared" si="117"/>
        <v>11.519</v>
      </c>
      <c r="AD317" s="36">
        <v>11.519</v>
      </c>
      <c r="AE317" s="36">
        <f t="shared" ref="AE317:AH317" si="118">($AI317-$AD317)/5+AD317</f>
        <v>11.519</v>
      </c>
      <c r="AF317" s="36">
        <f t="shared" si="118"/>
        <v>11.519</v>
      </c>
      <c r="AG317" s="36">
        <f t="shared" si="118"/>
        <v>11.519</v>
      </c>
      <c r="AH317" s="36">
        <f t="shared" si="118"/>
        <v>11.519</v>
      </c>
      <c r="AI317" s="36">
        <v>11.519</v>
      </c>
      <c r="AJ317" s="36" t="s">
        <v>92</v>
      </c>
      <c r="AK317" s="36"/>
    </row>
    <row r="318" spans="1:37" x14ac:dyDescent="0.25">
      <c r="A318" s="108" t="str">
        <f t="shared" si="52"/>
        <v>AMBITIONS</v>
      </c>
      <c r="B318" s="11" t="s">
        <v>16</v>
      </c>
      <c r="C318" s="36" t="s">
        <v>38</v>
      </c>
      <c r="D318" s="36">
        <v>11.519</v>
      </c>
      <c r="E318" s="36">
        <v>11.519</v>
      </c>
      <c r="F318" s="36">
        <f t="shared" ref="F318:I318" si="119">($J318-$E318)/5+E318</f>
        <v>11.519</v>
      </c>
      <c r="G318" s="35">
        <f t="shared" si="119"/>
        <v>11.519</v>
      </c>
      <c r="H318" s="36">
        <f t="shared" si="119"/>
        <v>11.519</v>
      </c>
      <c r="I318" s="36">
        <f t="shared" si="119"/>
        <v>11.519</v>
      </c>
      <c r="J318" s="36">
        <v>11.519</v>
      </c>
      <c r="K318" s="36">
        <f t="shared" ref="K318:N318" si="120">($O318-$J318)/5+J318</f>
        <v>11.519</v>
      </c>
      <c r="L318" s="36">
        <f t="shared" si="120"/>
        <v>11.519</v>
      </c>
      <c r="M318" s="36">
        <f t="shared" si="120"/>
        <v>11.519</v>
      </c>
      <c r="N318" s="36">
        <f t="shared" si="120"/>
        <v>11.519</v>
      </c>
      <c r="O318" s="36">
        <v>11.519</v>
      </c>
      <c r="P318" s="36">
        <f t="shared" ref="P318:S318" si="121">($T318-$O318)/5+O318</f>
        <v>11.519</v>
      </c>
      <c r="Q318" s="36">
        <f t="shared" si="121"/>
        <v>11.519</v>
      </c>
      <c r="R318" s="36">
        <f t="shared" si="121"/>
        <v>11.519</v>
      </c>
      <c r="S318" s="36">
        <f t="shared" si="121"/>
        <v>11.519</v>
      </c>
      <c r="T318" s="36">
        <v>11.519</v>
      </c>
      <c r="U318" s="36">
        <f t="shared" ref="U318:X318" si="122">($Y318-$T318)/5+T318</f>
        <v>11.519</v>
      </c>
      <c r="V318" s="36">
        <f t="shared" si="122"/>
        <v>11.519</v>
      </c>
      <c r="W318" s="36">
        <f t="shared" si="122"/>
        <v>11.519</v>
      </c>
      <c r="X318" s="36">
        <f t="shared" si="122"/>
        <v>11.519</v>
      </c>
      <c r="Y318" s="36">
        <v>11.519</v>
      </c>
      <c r="Z318" s="36">
        <f t="shared" ref="Z318:AC318" si="123">($AD318-$Y318)/5+Y318</f>
        <v>11.519</v>
      </c>
      <c r="AA318" s="36">
        <f t="shared" si="123"/>
        <v>11.519</v>
      </c>
      <c r="AB318" s="36">
        <f t="shared" si="123"/>
        <v>11.519</v>
      </c>
      <c r="AC318" s="36">
        <f t="shared" si="123"/>
        <v>11.519</v>
      </c>
      <c r="AD318" s="36">
        <v>11.519</v>
      </c>
      <c r="AE318" s="36">
        <f t="shared" ref="AE318:AH318" si="124">($AI318-$AD318)/5+AD318</f>
        <v>11.519</v>
      </c>
      <c r="AF318" s="36">
        <f t="shared" si="124"/>
        <v>11.519</v>
      </c>
      <c r="AG318" s="36">
        <f t="shared" si="124"/>
        <v>11.519</v>
      </c>
      <c r="AH318" s="36">
        <f t="shared" si="124"/>
        <v>11.519</v>
      </c>
      <c r="AI318" s="36">
        <v>11.519</v>
      </c>
      <c r="AJ318" s="36" t="s">
        <v>92</v>
      </c>
      <c r="AK318" s="36"/>
    </row>
    <row r="319" spans="1:37" x14ac:dyDescent="0.25">
      <c r="A319" s="108" t="str">
        <f t="shared" si="52"/>
        <v>AMBITIONS</v>
      </c>
      <c r="B319" s="11" t="s">
        <v>184</v>
      </c>
      <c r="C319" s="36" t="s">
        <v>39</v>
      </c>
      <c r="D319" s="110">
        <f>J319</f>
        <v>0.89</v>
      </c>
      <c r="E319" s="110">
        <f>O319</f>
        <v>0.89</v>
      </c>
      <c r="F319" s="110">
        <f t="shared" ref="F319:I319" si="125">($J319-$E319)/5+E319</f>
        <v>0.89</v>
      </c>
      <c r="G319" s="111">
        <f t="shared" si="125"/>
        <v>0.89</v>
      </c>
      <c r="H319" s="110">
        <f t="shared" si="125"/>
        <v>0.89</v>
      </c>
      <c r="I319" s="110">
        <f t="shared" si="125"/>
        <v>0.89</v>
      </c>
      <c r="J319" s="43">
        <v>0.89</v>
      </c>
      <c r="K319" s="112">
        <f t="shared" ref="K319:N319" si="126">($O319-$J319)/5+J319</f>
        <v>0.89</v>
      </c>
      <c r="L319" s="112">
        <f t="shared" si="126"/>
        <v>0.89</v>
      </c>
      <c r="M319" s="112">
        <f t="shared" si="126"/>
        <v>0.89</v>
      </c>
      <c r="N319" s="112">
        <f t="shared" si="126"/>
        <v>0.89</v>
      </c>
      <c r="O319" s="43">
        <v>0.89</v>
      </c>
      <c r="P319" s="112">
        <f t="shared" ref="P319:S319" si="127">($T319-$O319)/5+O319</f>
        <v>0.89</v>
      </c>
      <c r="Q319" s="112">
        <f t="shared" si="127"/>
        <v>0.89</v>
      </c>
      <c r="R319" s="112">
        <f t="shared" si="127"/>
        <v>0.89</v>
      </c>
      <c r="S319" s="112">
        <f t="shared" si="127"/>
        <v>0.89</v>
      </c>
      <c r="T319" s="43">
        <v>0.89</v>
      </c>
      <c r="U319" s="112">
        <f t="shared" ref="U319:X319" si="128">($Y319-$T319)/5+T319</f>
        <v>0.89</v>
      </c>
      <c r="V319" s="112">
        <f t="shared" si="128"/>
        <v>0.89</v>
      </c>
      <c r="W319" s="112">
        <f t="shared" si="128"/>
        <v>0.89</v>
      </c>
      <c r="X319" s="112">
        <f t="shared" si="128"/>
        <v>0.89</v>
      </c>
      <c r="Y319" s="43">
        <v>0.89</v>
      </c>
      <c r="Z319" s="112">
        <f t="shared" ref="Z319:AC319" si="129">($AD319-$Y319)/5+Y319</f>
        <v>0.89</v>
      </c>
      <c r="AA319" s="112">
        <f t="shared" si="129"/>
        <v>0.89</v>
      </c>
      <c r="AB319" s="112">
        <f t="shared" si="129"/>
        <v>0.89</v>
      </c>
      <c r="AC319" s="112">
        <f t="shared" si="129"/>
        <v>0.89</v>
      </c>
      <c r="AD319" s="43">
        <v>0.89</v>
      </c>
      <c r="AE319" s="112">
        <f t="shared" ref="AE319:AH319" si="130">($AI319-$AD319)/5+AD319</f>
        <v>0.89</v>
      </c>
      <c r="AF319" s="112">
        <f t="shared" si="130"/>
        <v>0.89</v>
      </c>
      <c r="AG319" s="112">
        <f t="shared" si="130"/>
        <v>0.89</v>
      </c>
      <c r="AH319" s="112">
        <f t="shared" si="130"/>
        <v>0.89</v>
      </c>
      <c r="AI319" s="43">
        <v>0.89</v>
      </c>
      <c r="AJ319" s="36" t="s">
        <v>91</v>
      </c>
      <c r="AK319" s="43"/>
    </row>
    <row r="320" spans="1:37" x14ac:dyDescent="0.25">
      <c r="A320" s="108" t="str">
        <f t="shared" si="52"/>
        <v>AMBITIONS</v>
      </c>
      <c r="B320" s="11" t="s">
        <v>176</v>
      </c>
      <c r="C320" s="36" t="s">
        <v>39</v>
      </c>
      <c r="D320" s="110">
        <f>3.6/D312</f>
        <v>0.25275573966158815</v>
      </c>
      <c r="E320" s="110">
        <f>3.6/E312</f>
        <v>0.25275573966158815</v>
      </c>
      <c r="F320" s="110">
        <f t="shared" ref="F320:I320" si="131">($J320-$E320)/5+E320</f>
        <v>0.25275573966158815</v>
      </c>
      <c r="G320" s="111">
        <f t="shared" si="131"/>
        <v>0.25275573966158815</v>
      </c>
      <c r="H320" s="110">
        <f t="shared" si="131"/>
        <v>0.25275573966158815</v>
      </c>
      <c r="I320" s="110">
        <f t="shared" si="131"/>
        <v>0.25275573966158815</v>
      </c>
      <c r="J320" s="110">
        <f>3.6/J312</f>
        <v>0.25275573966158815</v>
      </c>
      <c r="K320" s="112">
        <f t="shared" ref="K320:N320" si="132">($O320-$J320)/5+J320</f>
        <v>0.25275573966158815</v>
      </c>
      <c r="L320" s="112">
        <f t="shared" si="132"/>
        <v>0.25275573966158815</v>
      </c>
      <c r="M320" s="112">
        <f t="shared" si="132"/>
        <v>0.25275573966158815</v>
      </c>
      <c r="N320" s="112">
        <f t="shared" si="132"/>
        <v>0.25275573966158815</v>
      </c>
      <c r="O320" s="110">
        <f>3.6/O312</f>
        <v>0.25275573966158815</v>
      </c>
      <c r="P320" s="112">
        <f t="shared" ref="P320:S320" si="133">($T320-$O320)/5+O320</f>
        <v>0.25275573966158815</v>
      </c>
      <c r="Q320" s="112">
        <f t="shared" si="133"/>
        <v>0.25275573966158815</v>
      </c>
      <c r="R320" s="112">
        <f t="shared" si="133"/>
        <v>0.25275573966158815</v>
      </c>
      <c r="S320" s="112">
        <f t="shared" si="133"/>
        <v>0.25275573966158815</v>
      </c>
      <c r="T320" s="110">
        <f>3.6/T312</f>
        <v>0.25275573966158815</v>
      </c>
      <c r="U320" s="112">
        <f t="shared" ref="U320:X320" si="134">($Y320-$T320)/5+T320</f>
        <v>0.25275573966158815</v>
      </c>
      <c r="V320" s="112">
        <f t="shared" si="134"/>
        <v>0.25275573966158815</v>
      </c>
      <c r="W320" s="112">
        <f t="shared" si="134"/>
        <v>0.25275573966158815</v>
      </c>
      <c r="X320" s="112">
        <f t="shared" si="134"/>
        <v>0.25275573966158815</v>
      </c>
      <c r="Y320" s="110">
        <f>3.6/Y312</f>
        <v>0.25275573966158815</v>
      </c>
      <c r="Z320" s="112">
        <f t="shared" ref="Z320:AC320" si="135">($AD320-$Y320)/5+Y320</f>
        <v>0.25275573966158815</v>
      </c>
      <c r="AA320" s="112">
        <f t="shared" si="135"/>
        <v>0.25275573966158815</v>
      </c>
      <c r="AB320" s="112">
        <f t="shared" si="135"/>
        <v>0.25275573966158815</v>
      </c>
      <c r="AC320" s="112">
        <f t="shared" si="135"/>
        <v>0.25275573966158815</v>
      </c>
      <c r="AD320" s="110">
        <f>3.6/AD312</f>
        <v>0.25275573966158815</v>
      </c>
      <c r="AE320" s="112">
        <f t="shared" ref="AE320:AH320" si="136">($AI320-$AD320)/5+AD320</f>
        <v>0.25275573966158815</v>
      </c>
      <c r="AF320" s="112">
        <f t="shared" si="136"/>
        <v>0.25275573966158815</v>
      </c>
      <c r="AG320" s="112">
        <f t="shared" si="136"/>
        <v>0.25275573966158815</v>
      </c>
      <c r="AH320" s="112">
        <f t="shared" si="136"/>
        <v>0.25275573966158815</v>
      </c>
      <c r="AI320" s="110">
        <f>3.6/AI312</f>
        <v>0.25275573966158815</v>
      </c>
      <c r="AJ320" s="36" t="s">
        <v>91</v>
      </c>
      <c r="AK320" s="45"/>
    </row>
    <row r="321" spans="1:37" x14ac:dyDescent="0.25">
      <c r="A321" s="108" t="str">
        <f t="shared" si="52"/>
        <v>AMBITIONS</v>
      </c>
      <c r="B321" s="11" t="s">
        <v>14</v>
      </c>
      <c r="C321" s="36" t="s">
        <v>39</v>
      </c>
      <c r="D321" s="110">
        <v>0.4</v>
      </c>
      <c r="E321" s="110">
        <v>0.4</v>
      </c>
      <c r="F321" s="110">
        <f t="shared" ref="F321:I321" si="137">($J321-$E321)/5+E321</f>
        <v>0.4</v>
      </c>
      <c r="G321" s="111">
        <f t="shared" si="137"/>
        <v>0.4</v>
      </c>
      <c r="H321" s="110">
        <f t="shared" si="137"/>
        <v>0.4</v>
      </c>
      <c r="I321" s="110">
        <f t="shared" si="137"/>
        <v>0.4</v>
      </c>
      <c r="J321" s="110">
        <v>0.4</v>
      </c>
      <c r="K321" s="112">
        <f t="shared" ref="K321:N321" si="138">($O321-$J321)/5+J321</f>
        <v>0.4</v>
      </c>
      <c r="L321" s="112">
        <f t="shared" si="138"/>
        <v>0.4</v>
      </c>
      <c r="M321" s="112">
        <f t="shared" si="138"/>
        <v>0.4</v>
      </c>
      <c r="N321" s="112">
        <f t="shared" si="138"/>
        <v>0.4</v>
      </c>
      <c r="O321" s="110">
        <v>0.4</v>
      </c>
      <c r="P321" s="112">
        <f t="shared" ref="P321:S321" si="139">($T321-$O321)/5+O321</f>
        <v>0.4</v>
      </c>
      <c r="Q321" s="112">
        <f t="shared" si="139"/>
        <v>0.4</v>
      </c>
      <c r="R321" s="112">
        <f t="shared" si="139"/>
        <v>0.4</v>
      </c>
      <c r="S321" s="112">
        <f t="shared" si="139"/>
        <v>0.4</v>
      </c>
      <c r="T321" s="110">
        <v>0.4</v>
      </c>
      <c r="U321" s="112">
        <f t="shared" ref="U321:X321" si="140">($Y321-$T321)/5+T321</f>
        <v>0.4</v>
      </c>
      <c r="V321" s="112">
        <f t="shared" si="140"/>
        <v>0.4</v>
      </c>
      <c r="W321" s="112">
        <f t="shared" si="140"/>
        <v>0.4</v>
      </c>
      <c r="X321" s="112">
        <f t="shared" si="140"/>
        <v>0.4</v>
      </c>
      <c r="Y321" s="110">
        <v>0.4</v>
      </c>
      <c r="Z321" s="112">
        <f t="shared" ref="Z321:AC321" si="141">($AD321-$Y321)/5+Y321</f>
        <v>0.4</v>
      </c>
      <c r="AA321" s="112">
        <f t="shared" si="141"/>
        <v>0.4</v>
      </c>
      <c r="AB321" s="112">
        <f t="shared" si="141"/>
        <v>0.4</v>
      </c>
      <c r="AC321" s="112">
        <f t="shared" si="141"/>
        <v>0.4</v>
      </c>
      <c r="AD321" s="110">
        <v>0.4</v>
      </c>
      <c r="AE321" s="112">
        <f t="shared" ref="AE321:AH321" si="142">($AI321-$AD321)/5+AD321</f>
        <v>0.4</v>
      </c>
      <c r="AF321" s="112">
        <f t="shared" si="142"/>
        <v>0.4</v>
      </c>
      <c r="AG321" s="112">
        <f t="shared" si="142"/>
        <v>0.4</v>
      </c>
      <c r="AH321" s="112">
        <f t="shared" si="142"/>
        <v>0.4</v>
      </c>
      <c r="AI321" s="110">
        <v>0.4</v>
      </c>
      <c r="AJ321" s="36" t="s">
        <v>91</v>
      </c>
      <c r="AK321" s="45"/>
    </row>
    <row r="322" spans="1:37" x14ac:dyDescent="0.25">
      <c r="A322" s="108" t="str">
        <f t="shared" si="52"/>
        <v>AMBITIONS</v>
      </c>
      <c r="B322" s="11" t="s">
        <v>22</v>
      </c>
      <c r="C322" s="36" t="s">
        <v>39</v>
      </c>
      <c r="D322" s="110">
        <f t="shared" ref="D322:E325" si="143">3.6/D314</f>
        <v>0.3668976763147167</v>
      </c>
      <c r="E322" s="110">
        <f t="shared" si="143"/>
        <v>0.3668976763147167</v>
      </c>
      <c r="F322" s="110">
        <f t="shared" ref="F322:I322" si="144">($J322-$E322)/5+E322</f>
        <v>0.3668976763147167</v>
      </c>
      <c r="G322" s="111">
        <f t="shared" si="144"/>
        <v>0.3668976763147167</v>
      </c>
      <c r="H322" s="110">
        <f t="shared" si="144"/>
        <v>0.3668976763147167</v>
      </c>
      <c r="I322" s="110">
        <f t="shared" si="144"/>
        <v>0.3668976763147167</v>
      </c>
      <c r="J322" s="110">
        <f>3.6/J314</f>
        <v>0.3668976763147167</v>
      </c>
      <c r="K322" s="112">
        <f t="shared" ref="K322:N322" si="145">($O322-$J322)/5+J322</f>
        <v>0.3668976763147167</v>
      </c>
      <c r="L322" s="112">
        <f t="shared" si="145"/>
        <v>0.3668976763147167</v>
      </c>
      <c r="M322" s="112">
        <f t="shared" si="145"/>
        <v>0.3668976763147167</v>
      </c>
      <c r="N322" s="112">
        <f t="shared" si="145"/>
        <v>0.3668976763147167</v>
      </c>
      <c r="O322" s="110">
        <f>3.6/O314</f>
        <v>0.3668976763147167</v>
      </c>
      <c r="P322" s="112">
        <f t="shared" ref="P322:S322" si="146">($T322-$O322)/5+O322</f>
        <v>0.3668976763147167</v>
      </c>
      <c r="Q322" s="112">
        <f t="shared" si="146"/>
        <v>0.3668976763147167</v>
      </c>
      <c r="R322" s="112">
        <f t="shared" si="146"/>
        <v>0.3668976763147167</v>
      </c>
      <c r="S322" s="112">
        <f t="shared" si="146"/>
        <v>0.3668976763147167</v>
      </c>
      <c r="T322" s="110">
        <f>3.6/T314</f>
        <v>0.3668976763147167</v>
      </c>
      <c r="U322" s="112">
        <f t="shared" ref="U322:X322" si="147">($Y322-$T322)/5+T322</f>
        <v>0.3668976763147167</v>
      </c>
      <c r="V322" s="112">
        <f t="shared" si="147"/>
        <v>0.3668976763147167</v>
      </c>
      <c r="W322" s="112">
        <f t="shared" si="147"/>
        <v>0.3668976763147167</v>
      </c>
      <c r="X322" s="112">
        <f t="shared" si="147"/>
        <v>0.3668976763147167</v>
      </c>
      <c r="Y322" s="110">
        <f>3.6/Y314</f>
        <v>0.3668976763147167</v>
      </c>
      <c r="Z322" s="112">
        <f t="shared" ref="Z322:AC322" si="148">($AD322-$Y322)/5+Y322</f>
        <v>0.3668976763147167</v>
      </c>
      <c r="AA322" s="112">
        <f t="shared" si="148"/>
        <v>0.3668976763147167</v>
      </c>
      <c r="AB322" s="112">
        <f t="shared" si="148"/>
        <v>0.3668976763147167</v>
      </c>
      <c r="AC322" s="112">
        <f t="shared" si="148"/>
        <v>0.3668976763147167</v>
      </c>
      <c r="AD322" s="110">
        <f>3.6/AD314</f>
        <v>0.3668976763147167</v>
      </c>
      <c r="AE322" s="112">
        <f t="shared" ref="AE322:AH322" si="149">($AI322-$AD322)/5+AD322</f>
        <v>0.3668976763147167</v>
      </c>
      <c r="AF322" s="112">
        <f t="shared" si="149"/>
        <v>0.3668976763147167</v>
      </c>
      <c r="AG322" s="112">
        <f t="shared" si="149"/>
        <v>0.3668976763147167</v>
      </c>
      <c r="AH322" s="112">
        <f t="shared" si="149"/>
        <v>0.3668976763147167</v>
      </c>
      <c r="AI322" s="110">
        <f>3.6/AI314</f>
        <v>0.3668976763147167</v>
      </c>
      <c r="AJ322" s="36" t="s">
        <v>91</v>
      </c>
      <c r="AK322" s="45"/>
    </row>
    <row r="323" spans="1:37" x14ac:dyDescent="0.25">
      <c r="A323" s="108" t="str">
        <f t="shared" si="52"/>
        <v>AMBITIONS</v>
      </c>
      <c r="B323" s="11" t="s">
        <v>173</v>
      </c>
      <c r="C323" s="36" t="s">
        <v>39</v>
      </c>
      <c r="D323" s="110">
        <f t="shared" si="143"/>
        <v>0.31252712909106695</v>
      </c>
      <c r="E323" s="110">
        <f t="shared" si="143"/>
        <v>0.31252712909106695</v>
      </c>
      <c r="F323" s="110">
        <f t="shared" ref="F323:I323" si="150">($J323-$E323)/5+E323</f>
        <v>0.31252712909106695</v>
      </c>
      <c r="G323" s="111">
        <f t="shared" si="150"/>
        <v>0.31252712909106695</v>
      </c>
      <c r="H323" s="110">
        <f t="shared" si="150"/>
        <v>0.31252712909106695</v>
      </c>
      <c r="I323" s="110">
        <f t="shared" si="150"/>
        <v>0.31252712909106695</v>
      </c>
      <c r="J323" s="110">
        <f>3.6/J315</f>
        <v>0.31252712909106695</v>
      </c>
      <c r="K323" s="112">
        <f t="shared" ref="K323:N323" si="151">($O323-$J323)/5+J323</f>
        <v>0.31252712909106695</v>
      </c>
      <c r="L323" s="112">
        <f t="shared" si="151"/>
        <v>0.31252712909106695</v>
      </c>
      <c r="M323" s="112">
        <f t="shared" si="151"/>
        <v>0.31252712909106695</v>
      </c>
      <c r="N323" s="112">
        <f t="shared" si="151"/>
        <v>0.31252712909106695</v>
      </c>
      <c r="O323" s="110">
        <f>3.6/O315</f>
        <v>0.31252712909106695</v>
      </c>
      <c r="P323" s="112">
        <f t="shared" ref="P323:S323" si="152">($T323-$O323)/5+O323</f>
        <v>0.31252712909106695</v>
      </c>
      <c r="Q323" s="112">
        <f t="shared" si="152"/>
        <v>0.31252712909106695</v>
      </c>
      <c r="R323" s="112">
        <f t="shared" si="152"/>
        <v>0.31252712909106695</v>
      </c>
      <c r="S323" s="112">
        <f t="shared" si="152"/>
        <v>0.31252712909106695</v>
      </c>
      <c r="T323" s="110">
        <f>3.6/T315</f>
        <v>0.31252712909106695</v>
      </c>
      <c r="U323" s="112">
        <f t="shared" ref="U323:X323" si="153">($Y323-$T323)/5+T323</f>
        <v>0.31252712909106695</v>
      </c>
      <c r="V323" s="112">
        <f t="shared" si="153"/>
        <v>0.31252712909106695</v>
      </c>
      <c r="W323" s="112">
        <f t="shared" si="153"/>
        <v>0.31252712909106695</v>
      </c>
      <c r="X323" s="112">
        <f t="shared" si="153"/>
        <v>0.31252712909106695</v>
      </c>
      <c r="Y323" s="110">
        <f>3.6/Y315</f>
        <v>0.31252712909106695</v>
      </c>
      <c r="Z323" s="112">
        <f t="shared" ref="Z323:AC323" si="154">($AD323-$Y323)/5+Y323</f>
        <v>0.31252712909106695</v>
      </c>
      <c r="AA323" s="112">
        <f t="shared" si="154"/>
        <v>0.31252712909106695</v>
      </c>
      <c r="AB323" s="112">
        <f t="shared" si="154"/>
        <v>0.31252712909106695</v>
      </c>
      <c r="AC323" s="112">
        <f t="shared" si="154"/>
        <v>0.31252712909106695</v>
      </c>
      <c r="AD323" s="110">
        <f>3.6/AD315</f>
        <v>0.31252712909106695</v>
      </c>
      <c r="AE323" s="112">
        <f t="shared" ref="AE323:AH323" si="155">($AI323-$AD323)/5+AD323</f>
        <v>0.31252712909106695</v>
      </c>
      <c r="AF323" s="112">
        <f t="shared" si="155"/>
        <v>0.31252712909106695</v>
      </c>
      <c r="AG323" s="112">
        <f t="shared" si="155"/>
        <v>0.31252712909106695</v>
      </c>
      <c r="AH323" s="112">
        <f t="shared" si="155"/>
        <v>0.31252712909106695</v>
      </c>
      <c r="AI323" s="110">
        <f>3.6/AI315</f>
        <v>0.31252712909106695</v>
      </c>
      <c r="AJ323" s="36" t="s">
        <v>91</v>
      </c>
      <c r="AK323" s="45"/>
    </row>
    <row r="324" spans="1:37" x14ac:dyDescent="0.25">
      <c r="A324" s="108" t="str">
        <f t="shared" si="52"/>
        <v>AMBITIONS</v>
      </c>
      <c r="B324" s="11" t="s">
        <v>23</v>
      </c>
      <c r="C324" s="36" t="s">
        <v>39</v>
      </c>
      <c r="D324" s="110">
        <f t="shared" si="143"/>
        <v>0.33780613681148541</v>
      </c>
      <c r="E324" s="110">
        <f t="shared" si="143"/>
        <v>0.33780613681148541</v>
      </c>
      <c r="F324" s="110">
        <f t="shared" ref="F324:I324" si="156">($J324-$E324)/5+E324</f>
        <v>0.33780613681148541</v>
      </c>
      <c r="G324" s="111">
        <f t="shared" si="156"/>
        <v>0.33780613681148541</v>
      </c>
      <c r="H324" s="110">
        <f t="shared" si="156"/>
        <v>0.33780613681148541</v>
      </c>
      <c r="I324" s="110">
        <f t="shared" si="156"/>
        <v>0.33780613681148541</v>
      </c>
      <c r="J324" s="110">
        <f>3.6/J316</f>
        <v>0.33780613681148541</v>
      </c>
      <c r="K324" s="112">
        <f t="shared" ref="K324:N324" si="157">($O324-$J324)/5+J324</f>
        <v>0.33780613681148541</v>
      </c>
      <c r="L324" s="112">
        <f t="shared" si="157"/>
        <v>0.33780613681148541</v>
      </c>
      <c r="M324" s="112">
        <f t="shared" si="157"/>
        <v>0.33780613681148541</v>
      </c>
      <c r="N324" s="112">
        <f t="shared" si="157"/>
        <v>0.33780613681148541</v>
      </c>
      <c r="O324" s="110">
        <f>3.6/O316</f>
        <v>0.33780613681148541</v>
      </c>
      <c r="P324" s="112">
        <f t="shared" ref="P324:S324" si="158">($T324-$O324)/5+O324</f>
        <v>0.33780613681148541</v>
      </c>
      <c r="Q324" s="112">
        <f t="shared" si="158"/>
        <v>0.33780613681148541</v>
      </c>
      <c r="R324" s="112">
        <f t="shared" si="158"/>
        <v>0.33780613681148541</v>
      </c>
      <c r="S324" s="112">
        <f t="shared" si="158"/>
        <v>0.33780613681148541</v>
      </c>
      <c r="T324" s="110">
        <f>3.6/T316</f>
        <v>0.33780613681148541</v>
      </c>
      <c r="U324" s="112">
        <f t="shared" ref="U324:X324" si="159">($Y324-$T324)/5+T324</f>
        <v>0.33780613681148541</v>
      </c>
      <c r="V324" s="112">
        <f t="shared" si="159"/>
        <v>0.33780613681148541</v>
      </c>
      <c r="W324" s="112">
        <f t="shared" si="159"/>
        <v>0.33780613681148541</v>
      </c>
      <c r="X324" s="112">
        <f t="shared" si="159"/>
        <v>0.33780613681148541</v>
      </c>
      <c r="Y324" s="110">
        <f>3.6/Y316</f>
        <v>0.33780613681148541</v>
      </c>
      <c r="Z324" s="112">
        <f t="shared" ref="Z324:AC324" si="160">($AD324-$Y324)/5+Y324</f>
        <v>0.33780613681148541</v>
      </c>
      <c r="AA324" s="112">
        <f t="shared" si="160"/>
        <v>0.33780613681148541</v>
      </c>
      <c r="AB324" s="112">
        <f t="shared" si="160"/>
        <v>0.33780613681148541</v>
      </c>
      <c r="AC324" s="112">
        <f t="shared" si="160"/>
        <v>0.33780613681148541</v>
      </c>
      <c r="AD324" s="110">
        <f>3.6/AD316</f>
        <v>0.33780613681148541</v>
      </c>
      <c r="AE324" s="112">
        <f t="shared" ref="AE324:AH324" si="161">($AI324-$AD324)/5+AD324</f>
        <v>0.33780613681148541</v>
      </c>
      <c r="AF324" s="112">
        <f t="shared" si="161"/>
        <v>0.33780613681148541</v>
      </c>
      <c r="AG324" s="112">
        <f t="shared" si="161"/>
        <v>0.33780613681148541</v>
      </c>
      <c r="AH324" s="112">
        <f t="shared" si="161"/>
        <v>0.33780613681148541</v>
      </c>
      <c r="AI324" s="110">
        <f>3.6/AI316</f>
        <v>0.33780613681148541</v>
      </c>
      <c r="AJ324" s="36" t="s">
        <v>91</v>
      </c>
      <c r="AK324" s="45"/>
    </row>
    <row r="325" spans="1:37" x14ac:dyDescent="0.25">
      <c r="A325" s="108" t="str">
        <f t="shared" si="52"/>
        <v>AMBITIONS</v>
      </c>
      <c r="B325" s="11" t="s">
        <v>20</v>
      </c>
      <c r="C325" s="36" t="s">
        <v>39</v>
      </c>
      <c r="D325" s="110">
        <f t="shared" si="143"/>
        <v>0.31252712909106695</v>
      </c>
      <c r="E325" s="110">
        <f t="shared" si="143"/>
        <v>0.31252712909106695</v>
      </c>
      <c r="F325" s="110">
        <f t="shared" ref="F325:I325" si="162">($J325-$E325)/5+E325</f>
        <v>0.31252712909106695</v>
      </c>
      <c r="G325" s="111">
        <f t="shared" si="162"/>
        <v>0.31252712909106695</v>
      </c>
      <c r="H325" s="110">
        <f t="shared" si="162"/>
        <v>0.31252712909106695</v>
      </c>
      <c r="I325" s="110">
        <f t="shared" si="162"/>
        <v>0.31252712909106695</v>
      </c>
      <c r="J325" s="110">
        <f>3.6/J317</f>
        <v>0.31252712909106695</v>
      </c>
      <c r="K325" s="112">
        <f t="shared" ref="K325:N325" si="163">($O325-$J325)/5+J325</f>
        <v>0.31252712909106695</v>
      </c>
      <c r="L325" s="112">
        <f t="shared" si="163"/>
        <v>0.31252712909106695</v>
      </c>
      <c r="M325" s="112">
        <f t="shared" si="163"/>
        <v>0.31252712909106695</v>
      </c>
      <c r="N325" s="112">
        <f t="shared" si="163"/>
        <v>0.31252712909106695</v>
      </c>
      <c r="O325" s="110">
        <f>3.6/O317</f>
        <v>0.31252712909106695</v>
      </c>
      <c r="P325" s="112">
        <f t="shared" ref="P325:S325" si="164">($T325-$O325)/5+O325</f>
        <v>0.31252712909106695</v>
      </c>
      <c r="Q325" s="112">
        <f t="shared" si="164"/>
        <v>0.31252712909106695</v>
      </c>
      <c r="R325" s="112">
        <f t="shared" si="164"/>
        <v>0.31252712909106695</v>
      </c>
      <c r="S325" s="112">
        <f t="shared" si="164"/>
        <v>0.31252712909106695</v>
      </c>
      <c r="T325" s="110">
        <f>3.6/T317</f>
        <v>0.31252712909106695</v>
      </c>
      <c r="U325" s="112">
        <f t="shared" ref="U325:X325" si="165">($Y325-$T325)/5+T325</f>
        <v>0.31252712909106695</v>
      </c>
      <c r="V325" s="112">
        <f t="shared" si="165"/>
        <v>0.31252712909106695</v>
      </c>
      <c r="W325" s="112">
        <f t="shared" si="165"/>
        <v>0.31252712909106695</v>
      </c>
      <c r="X325" s="112">
        <f t="shared" si="165"/>
        <v>0.31252712909106695</v>
      </c>
      <c r="Y325" s="110">
        <f>3.6/Y317</f>
        <v>0.31252712909106695</v>
      </c>
      <c r="Z325" s="112">
        <f t="shared" ref="Z325:AC325" si="166">($AD325-$Y325)/5+Y325</f>
        <v>0.31252712909106695</v>
      </c>
      <c r="AA325" s="112">
        <f t="shared" si="166"/>
        <v>0.31252712909106695</v>
      </c>
      <c r="AB325" s="112">
        <f t="shared" si="166"/>
        <v>0.31252712909106695</v>
      </c>
      <c r="AC325" s="112">
        <f t="shared" si="166"/>
        <v>0.31252712909106695</v>
      </c>
      <c r="AD325" s="110">
        <f>3.6/AD317</f>
        <v>0.31252712909106695</v>
      </c>
      <c r="AE325" s="112">
        <f t="shared" ref="AE325:AH325" si="167">($AI325-$AD325)/5+AD325</f>
        <v>0.31252712909106695</v>
      </c>
      <c r="AF325" s="112">
        <f t="shared" si="167"/>
        <v>0.31252712909106695</v>
      </c>
      <c r="AG325" s="112">
        <f t="shared" si="167"/>
        <v>0.31252712909106695</v>
      </c>
      <c r="AH325" s="112">
        <f t="shared" si="167"/>
        <v>0.31252712909106695</v>
      </c>
      <c r="AI325" s="110">
        <f>3.6/AI317</f>
        <v>0.31252712909106695</v>
      </c>
      <c r="AJ325" s="36" t="s">
        <v>91</v>
      </c>
      <c r="AK325" s="45"/>
    </row>
    <row r="326" spans="1:37" x14ac:dyDescent="0.25">
      <c r="A326" s="108" t="str">
        <f t="shared" si="52"/>
        <v>AMBITIONS</v>
      </c>
      <c r="B326" s="11" t="s">
        <v>16</v>
      </c>
      <c r="C326" s="36" t="str">
        <f>C325</f>
        <v>efficiency</v>
      </c>
      <c r="D326" s="110">
        <f>D325</f>
        <v>0.31252712909106695</v>
      </c>
      <c r="E326" s="110">
        <f>E325</f>
        <v>0.31252712909106695</v>
      </c>
      <c r="F326" s="110">
        <f t="shared" ref="F326:I326" si="168">($J326-$E326)/5+E326</f>
        <v>0.31252712909106695</v>
      </c>
      <c r="G326" s="111">
        <f t="shared" si="168"/>
        <v>0.31252712909106695</v>
      </c>
      <c r="H326" s="110">
        <f t="shared" si="168"/>
        <v>0.31252712909106695</v>
      </c>
      <c r="I326" s="110">
        <f t="shared" si="168"/>
        <v>0.31252712909106695</v>
      </c>
      <c r="J326" s="110">
        <f>J325</f>
        <v>0.31252712909106695</v>
      </c>
      <c r="K326" s="112">
        <f t="shared" ref="K326:N326" si="169">($O326-$J326)/5+J326</f>
        <v>0.31252712909106695</v>
      </c>
      <c r="L326" s="112">
        <f t="shared" si="169"/>
        <v>0.31252712909106695</v>
      </c>
      <c r="M326" s="112">
        <f t="shared" si="169"/>
        <v>0.31252712909106695</v>
      </c>
      <c r="N326" s="112">
        <f t="shared" si="169"/>
        <v>0.31252712909106695</v>
      </c>
      <c r="O326" s="110">
        <f>O325</f>
        <v>0.31252712909106695</v>
      </c>
      <c r="P326" s="112">
        <f t="shared" ref="P326:S326" si="170">($T326-$O326)/5+O326</f>
        <v>0.31252712909106695</v>
      </c>
      <c r="Q326" s="112">
        <f t="shared" si="170"/>
        <v>0.31252712909106695</v>
      </c>
      <c r="R326" s="112">
        <f t="shared" si="170"/>
        <v>0.31252712909106695</v>
      </c>
      <c r="S326" s="112">
        <f t="shared" si="170"/>
        <v>0.31252712909106695</v>
      </c>
      <c r="T326" s="110">
        <f>T325</f>
        <v>0.31252712909106695</v>
      </c>
      <c r="U326" s="112">
        <f t="shared" ref="U326:X326" si="171">($Y326-$T326)/5+T326</f>
        <v>0.31252712909106695</v>
      </c>
      <c r="V326" s="112">
        <f t="shared" si="171"/>
        <v>0.31252712909106695</v>
      </c>
      <c r="W326" s="112">
        <f t="shared" si="171"/>
        <v>0.31252712909106695</v>
      </c>
      <c r="X326" s="112">
        <f t="shared" si="171"/>
        <v>0.31252712909106695</v>
      </c>
      <c r="Y326" s="110">
        <f>Y325</f>
        <v>0.31252712909106695</v>
      </c>
      <c r="Z326" s="112">
        <f t="shared" ref="Z326:AC326" si="172">($AD326-$Y326)/5+Y326</f>
        <v>0.31252712909106695</v>
      </c>
      <c r="AA326" s="112">
        <f t="shared" si="172"/>
        <v>0.31252712909106695</v>
      </c>
      <c r="AB326" s="112">
        <f t="shared" si="172"/>
        <v>0.31252712909106695</v>
      </c>
      <c r="AC326" s="112">
        <f t="shared" si="172"/>
        <v>0.31252712909106695</v>
      </c>
      <c r="AD326" s="110">
        <f>AD325</f>
        <v>0.31252712909106695</v>
      </c>
      <c r="AE326" s="112">
        <f t="shared" ref="AE326:AH326" si="173">($AI326-$AD326)/5+AD326</f>
        <v>0.31252712909106695</v>
      </c>
      <c r="AF326" s="112">
        <f t="shared" si="173"/>
        <v>0.31252712909106695</v>
      </c>
      <c r="AG326" s="112">
        <f t="shared" si="173"/>
        <v>0.31252712909106695</v>
      </c>
      <c r="AH326" s="112">
        <f t="shared" si="173"/>
        <v>0.31252712909106695</v>
      </c>
      <c r="AI326" s="110">
        <f>AI325</f>
        <v>0.31252712909106695</v>
      </c>
      <c r="AJ326" s="36" t="s">
        <v>91</v>
      </c>
      <c r="AK326" s="45"/>
    </row>
    <row r="327" spans="1:37" x14ac:dyDescent="0.25">
      <c r="A327" s="108" t="str">
        <f t="shared" si="52"/>
        <v>AMBITIONS</v>
      </c>
      <c r="B327" s="11" t="s">
        <v>25</v>
      </c>
      <c r="C327" s="36" t="s">
        <v>39</v>
      </c>
      <c r="D327" s="110">
        <f>J327</f>
        <v>0.75</v>
      </c>
      <c r="E327" s="110">
        <f>O327</f>
        <v>0.75</v>
      </c>
      <c r="F327" s="110">
        <f t="shared" ref="F327:I327" si="174">($J327-$E327)/5+E327</f>
        <v>0.75</v>
      </c>
      <c r="G327" s="111">
        <f t="shared" si="174"/>
        <v>0.75</v>
      </c>
      <c r="H327" s="110">
        <f t="shared" si="174"/>
        <v>0.75</v>
      </c>
      <c r="I327" s="110">
        <f t="shared" si="174"/>
        <v>0.75</v>
      </c>
      <c r="J327" s="43">
        <v>0.75</v>
      </c>
      <c r="K327" s="112">
        <f t="shared" ref="K327:N327" si="175">($O327-$J327)/5+J327</f>
        <v>0.75</v>
      </c>
      <c r="L327" s="112">
        <f t="shared" si="175"/>
        <v>0.75</v>
      </c>
      <c r="M327" s="112">
        <f t="shared" si="175"/>
        <v>0.75</v>
      </c>
      <c r="N327" s="112">
        <f t="shared" si="175"/>
        <v>0.75</v>
      </c>
      <c r="O327" s="43">
        <v>0.75</v>
      </c>
      <c r="P327" s="112">
        <f t="shared" ref="P327:S327" si="176">($T327-$O327)/5+O327</f>
        <v>0.75</v>
      </c>
      <c r="Q327" s="112">
        <f t="shared" si="176"/>
        <v>0.75</v>
      </c>
      <c r="R327" s="112">
        <f t="shared" si="176"/>
        <v>0.75</v>
      </c>
      <c r="S327" s="112">
        <f t="shared" si="176"/>
        <v>0.75</v>
      </c>
      <c r="T327" s="43">
        <v>0.75</v>
      </c>
      <c r="U327" s="112">
        <f t="shared" ref="U327:X327" si="177">($Y327-$T327)/5+T327</f>
        <v>0.75</v>
      </c>
      <c r="V327" s="112">
        <f t="shared" si="177"/>
        <v>0.75</v>
      </c>
      <c r="W327" s="112">
        <f t="shared" si="177"/>
        <v>0.75</v>
      </c>
      <c r="X327" s="112">
        <f t="shared" si="177"/>
        <v>0.75</v>
      </c>
      <c r="Y327" s="43">
        <v>0.75</v>
      </c>
      <c r="Z327" s="112">
        <f t="shared" ref="Z327:AC327" si="178">($AD327-$Y327)/5+Y327</f>
        <v>0.75</v>
      </c>
      <c r="AA327" s="112">
        <f t="shared" si="178"/>
        <v>0.75</v>
      </c>
      <c r="AB327" s="112">
        <f t="shared" si="178"/>
        <v>0.75</v>
      </c>
      <c r="AC327" s="112">
        <f t="shared" si="178"/>
        <v>0.75</v>
      </c>
      <c r="AD327" s="43">
        <v>0.75</v>
      </c>
      <c r="AE327" s="112">
        <f t="shared" ref="AE327:AH327" si="179">($AI327-$AD327)/5+AD327</f>
        <v>0.75</v>
      </c>
      <c r="AF327" s="112">
        <f t="shared" si="179"/>
        <v>0.75</v>
      </c>
      <c r="AG327" s="112">
        <f t="shared" si="179"/>
        <v>0.75</v>
      </c>
      <c r="AH327" s="112">
        <f t="shared" si="179"/>
        <v>0.75</v>
      </c>
      <c r="AI327" s="43">
        <v>0.75</v>
      </c>
      <c r="AJ327" s="36" t="s">
        <v>91</v>
      </c>
      <c r="AK327" s="43"/>
    </row>
    <row r="328" spans="1:37" x14ac:dyDescent="0.25">
      <c r="A328" s="108" t="str">
        <f t="shared" si="52"/>
        <v>AMBITIONS</v>
      </c>
      <c r="B328" s="11" t="s">
        <v>177</v>
      </c>
      <c r="C328" s="36" t="s">
        <v>39</v>
      </c>
      <c r="D328" s="110">
        <f>J328</f>
        <v>0.9</v>
      </c>
      <c r="E328" s="110">
        <f>O328</f>
        <v>0.9</v>
      </c>
      <c r="F328" s="110">
        <f t="shared" ref="F328:I328" si="180">($J328-$E328)/5+E328</f>
        <v>0.9</v>
      </c>
      <c r="G328" s="111">
        <f t="shared" si="180"/>
        <v>0.9</v>
      </c>
      <c r="H328" s="110">
        <f t="shared" si="180"/>
        <v>0.9</v>
      </c>
      <c r="I328" s="110">
        <f t="shared" si="180"/>
        <v>0.9</v>
      </c>
      <c r="J328" s="43">
        <v>0.9</v>
      </c>
      <c r="K328" s="112">
        <f t="shared" ref="K328:N328" si="181">($O328-$J328)/5+J328</f>
        <v>0.9</v>
      </c>
      <c r="L328" s="112">
        <f t="shared" si="181"/>
        <v>0.9</v>
      </c>
      <c r="M328" s="112">
        <f t="shared" si="181"/>
        <v>0.9</v>
      </c>
      <c r="N328" s="112">
        <f t="shared" si="181"/>
        <v>0.9</v>
      </c>
      <c r="O328" s="43">
        <v>0.9</v>
      </c>
      <c r="P328" s="112">
        <f t="shared" ref="P328:S328" si="182">($T328-$O328)/5+O328</f>
        <v>0.9</v>
      </c>
      <c r="Q328" s="112">
        <f t="shared" si="182"/>
        <v>0.9</v>
      </c>
      <c r="R328" s="112">
        <f t="shared" si="182"/>
        <v>0.9</v>
      </c>
      <c r="S328" s="112">
        <f t="shared" si="182"/>
        <v>0.9</v>
      </c>
      <c r="T328" s="43">
        <v>0.9</v>
      </c>
      <c r="U328" s="112">
        <f t="shared" ref="U328:X328" si="183">($Y328-$T328)/5+T328</f>
        <v>0.9</v>
      </c>
      <c r="V328" s="112">
        <f t="shared" si="183"/>
        <v>0.9</v>
      </c>
      <c r="W328" s="112">
        <f t="shared" si="183"/>
        <v>0.9</v>
      </c>
      <c r="X328" s="112">
        <f t="shared" si="183"/>
        <v>0.9</v>
      </c>
      <c r="Y328" s="43">
        <v>0.9</v>
      </c>
      <c r="Z328" s="112">
        <f t="shared" ref="Z328:AC328" si="184">($AD328-$Y328)/5+Y328</f>
        <v>0.9</v>
      </c>
      <c r="AA328" s="112">
        <f t="shared" si="184"/>
        <v>0.9</v>
      </c>
      <c r="AB328" s="112">
        <f t="shared" si="184"/>
        <v>0.9</v>
      </c>
      <c r="AC328" s="112">
        <f t="shared" si="184"/>
        <v>0.9</v>
      </c>
      <c r="AD328" s="43">
        <v>0.9</v>
      </c>
      <c r="AE328" s="112">
        <f t="shared" ref="AE328:AH328" si="185">($AI328-$AD328)/5+AD328</f>
        <v>0.9</v>
      </c>
      <c r="AF328" s="112">
        <f t="shared" si="185"/>
        <v>0.9</v>
      </c>
      <c r="AG328" s="112">
        <f t="shared" si="185"/>
        <v>0.9</v>
      </c>
      <c r="AH328" s="112">
        <f t="shared" si="185"/>
        <v>0.9</v>
      </c>
      <c r="AI328" s="43">
        <v>0.9</v>
      </c>
      <c r="AJ328" s="36" t="s">
        <v>91</v>
      </c>
      <c r="AK328" s="43"/>
    </row>
    <row r="329" spans="1:37" x14ac:dyDescent="0.25">
      <c r="A329" s="108" t="str">
        <f t="shared" si="52"/>
        <v>AMBITIONS</v>
      </c>
      <c r="B329" s="11" t="s">
        <v>178</v>
      </c>
      <c r="C329" s="36" t="s">
        <v>39</v>
      </c>
      <c r="D329" s="110">
        <f>J329</f>
        <v>0.9</v>
      </c>
      <c r="E329" s="110">
        <f>O329</f>
        <v>0.9</v>
      </c>
      <c r="F329" s="110">
        <f t="shared" ref="F329:I329" si="186">($J329-$E329)/5+E329</f>
        <v>0.9</v>
      </c>
      <c r="G329" s="111">
        <f t="shared" si="186"/>
        <v>0.9</v>
      </c>
      <c r="H329" s="110">
        <f t="shared" si="186"/>
        <v>0.9</v>
      </c>
      <c r="I329" s="110">
        <f t="shared" si="186"/>
        <v>0.9</v>
      </c>
      <c r="J329" s="43">
        <v>0.9</v>
      </c>
      <c r="K329" s="112">
        <f t="shared" ref="K329:N329" si="187">($O329-$J329)/5+J329</f>
        <v>0.9</v>
      </c>
      <c r="L329" s="112">
        <f t="shared" si="187"/>
        <v>0.9</v>
      </c>
      <c r="M329" s="112">
        <f t="shared" si="187"/>
        <v>0.9</v>
      </c>
      <c r="N329" s="112">
        <f t="shared" si="187"/>
        <v>0.9</v>
      </c>
      <c r="O329" s="43">
        <v>0.9</v>
      </c>
      <c r="P329" s="112">
        <f t="shared" ref="P329:S329" si="188">($T329-$O329)/5+O329</f>
        <v>0.9</v>
      </c>
      <c r="Q329" s="112">
        <f t="shared" si="188"/>
        <v>0.9</v>
      </c>
      <c r="R329" s="112">
        <f t="shared" si="188"/>
        <v>0.9</v>
      </c>
      <c r="S329" s="112">
        <f t="shared" si="188"/>
        <v>0.9</v>
      </c>
      <c r="T329" s="43">
        <v>0.9</v>
      </c>
      <c r="U329" s="112">
        <f t="shared" ref="U329:X329" si="189">($Y329-$T329)/5+T329</f>
        <v>0.9</v>
      </c>
      <c r="V329" s="112">
        <f t="shared" si="189"/>
        <v>0.9</v>
      </c>
      <c r="W329" s="112">
        <f t="shared" si="189"/>
        <v>0.9</v>
      </c>
      <c r="X329" s="112">
        <f t="shared" si="189"/>
        <v>0.9</v>
      </c>
      <c r="Y329" s="43">
        <v>0.9</v>
      </c>
      <c r="Z329" s="112">
        <f t="shared" ref="Z329:AC329" si="190">($AD329-$Y329)/5+Y329</f>
        <v>0.9</v>
      </c>
      <c r="AA329" s="112">
        <f t="shared" si="190"/>
        <v>0.9</v>
      </c>
      <c r="AB329" s="112">
        <f t="shared" si="190"/>
        <v>0.9</v>
      </c>
      <c r="AC329" s="112">
        <f t="shared" si="190"/>
        <v>0.9</v>
      </c>
      <c r="AD329" s="43">
        <v>0.9</v>
      </c>
      <c r="AE329" s="112">
        <f t="shared" ref="AE329:AH329" si="191">($AI329-$AD329)/5+AD329</f>
        <v>0.9</v>
      </c>
      <c r="AF329" s="112">
        <f t="shared" si="191"/>
        <v>0.9</v>
      </c>
      <c r="AG329" s="112">
        <f t="shared" si="191"/>
        <v>0.9</v>
      </c>
      <c r="AH329" s="112">
        <f t="shared" si="191"/>
        <v>0.9</v>
      </c>
      <c r="AI329" s="43">
        <v>0.9</v>
      </c>
      <c r="AJ329" s="36" t="s">
        <v>91</v>
      </c>
      <c r="AK329" s="43"/>
    </row>
    <row r="330" spans="1:37" x14ac:dyDescent="0.25">
      <c r="A330" s="108" t="str">
        <f t="shared" si="52"/>
        <v>AMBITIONS</v>
      </c>
      <c r="B330" s="11" t="s">
        <v>176</v>
      </c>
      <c r="C330" s="36" t="s">
        <v>42</v>
      </c>
      <c r="D330" s="110">
        <v>0.3</v>
      </c>
      <c r="E330" s="110">
        <f t="shared" ref="E330:E341" si="192">D330</f>
        <v>0.3</v>
      </c>
      <c r="F330" s="110">
        <f t="shared" ref="F330:I330" si="193">($J330-$E330)/5+E330</f>
        <v>0.3</v>
      </c>
      <c r="G330" s="111">
        <f t="shared" si="193"/>
        <v>0.3</v>
      </c>
      <c r="H330" s="110">
        <f t="shared" si="193"/>
        <v>0.3</v>
      </c>
      <c r="I330" s="110">
        <f t="shared" si="193"/>
        <v>0.3</v>
      </c>
      <c r="J330" s="110">
        <f t="shared" ref="J330:J341" si="194">E330</f>
        <v>0.3</v>
      </c>
      <c r="K330" s="112">
        <f t="shared" ref="K330:N330" si="195">($O330-$J330)/5+J330</f>
        <v>0.3</v>
      </c>
      <c r="L330" s="112">
        <f t="shared" si="195"/>
        <v>0.3</v>
      </c>
      <c r="M330" s="112">
        <f t="shared" si="195"/>
        <v>0.3</v>
      </c>
      <c r="N330" s="112">
        <f t="shared" si="195"/>
        <v>0.3</v>
      </c>
      <c r="O330" s="110">
        <f t="shared" ref="O330:O342" si="196">J330</f>
        <v>0.3</v>
      </c>
      <c r="P330" s="112">
        <f t="shared" ref="P330:S330" si="197">($T330-$O330)/5+O330</f>
        <v>0.3</v>
      </c>
      <c r="Q330" s="112">
        <f t="shared" si="197"/>
        <v>0.3</v>
      </c>
      <c r="R330" s="112">
        <f t="shared" si="197"/>
        <v>0.3</v>
      </c>
      <c r="S330" s="112">
        <f t="shared" si="197"/>
        <v>0.3</v>
      </c>
      <c r="T330" s="110">
        <f t="shared" ref="T330:T342" si="198">O330</f>
        <v>0.3</v>
      </c>
      <c r="U330" s="112">
        <f t="shared" ref="U330:X330" si="199">($Y330-$T330)/5+T330</f>
        <v>0.3</v>
      </c>
      <c r="V330" s="112">
        <f t="shared" si="199"/>
        <v>0.3</v>
      </c>
      <c r="W330" s="112">
        <f t="shared" si="199"/>
        <v>0.3</v>
      </c>
      <c r="X330" s="112">
        <f t="shared" si="199"/>
        <v>0.3</v>
      </c>
      <c r="Y330" s="110">
        <f t="shared" ref="Y330:Y342" si="200">T330</f>
        <v>0.3</v>
      </c>
      <c r="Z330" s="112">
        <f t="shared" ref="Z330:AC330" si="201">($AD330-$Y330)/5+Y330</f>
        <v>0.3</v>
      </c>
      <c r="AA330" s="112">
        <f t="shared" si="201"/>
        <v>0.3</v>
      </c>
      <c r="AB330" s="112">
        <f t="shared" si="201"/>
        <v>0.3</v>
      </c>
      <c r="AC330" s="112">
        <f t="shared" si="201"/>
        <v>0.3</v>
      </c>
      <c r="AD330" s="110">
        <f t="shared" ref="AD330:AD342" si="202">Y330</f>
        <v>0.3</v>
      </c>
      <c r="AE330" s="112">
        <f t="shared" ref="AE330:AH330" si="203">($AI330-$AD330)/5+AD330</f>
        <v>0.3</v>
      </c>
      <c r="AF330" s="112">
        <f t="shared" si="203"/>
        <v>0.3</v>
      </c>
      <c r="AG330" s="112">
        <f t="shared" si="203"/>
        <v>0.3</v>
      </c>
      <c r="AH330" s="112">
        <f t="shared" si="203"/>
        <v>0.3</v>
      </c>
      <c r="AI330" s="110">
        <f t="shared" ref="AI330:AI342" si="204">AD330</f>
        <v>0.3</v>
      </c>
      <c r="AJ330" s="36" t="s">
        <v>95</v>
      </c>
      <c r="AK330" s="45"/>
    </row>
    <row r="331" spans="1:37" x14ac:dyDescent="0.25">
      <c r="A331" s="108" t="str">
        <f t="shared" si="52"/>
        <v>AMBITIONS</v>
      </c>
      <c r="B331" s="11" t="s">
        <v>14</v>
      </c>
      <c r="C331" s="36" t="s">
        <v>42</v>
      </c>
      <c r="D331" s="110">
        <v>0.5</v>
      </c>
      <c r="E331" s="110">
        <f t="shared" si="192"/>
        <v>0.5</v>
      </c>
      <c r="F331" s="110">
        <f t="shared" ref="F331:I331" si="205">($J331-$E331)/5+E331</f>
        <v>0.5</v>
      </c>
      <c r="G331" s="111">
        <f t="shared" si="205"/>
        <v>0.5</v>
      </c>
      <c r="H331" s="110">
        <f t="shared" si="205"/>
        <v>0.5</v>
      </c>
      <c r="I331" s="110">
        <f t="shared" si="205"/>
        <v>0.5</v>
      </c>
      <c r="J331" s="110">
        <f t="shared" si="194"/>
        <v>0.5</v>
      </c>
      <c r="K331" s="112">
        <f t="shared" ref="K331:N331" si="206">($O331-$J331)/5+J331</f>
        <v>0.5</v>
      </c>
      <c r="L331" s="112">
        <f t="shared" si="206"/>
        <v>0.5</v>
      </c>
      <c r="M331" s="112">
        <f t="shared" si="206"/>
        <v>0.5</v>
      </c>
      <c r="N331" s="112">
        <f t="shared" si="206"/>
        <v>0.5</v>
      </c>
      <c r="O331" s="110">
        <f t="shared" si="196"/>
        <v>0.5</v>
      </c>
      <c r="P331" s="112">
        <f t="shared" ref="P331:S331" si="207">($T331-$O331)/5+O331</f>
        <v>0.5</v>
      </c>
      <c r="Q331" s="112">
        <f t="shared" si="207"/>
        <v>0.5</v>
      </c>
      <c r="R331" s="112">
        <f t="shared" si="207"/>
        <v>0.5</v>
      </c>
      <c r="S331" s="112">
        <f t="shared" si="207"/>
        <v>0.5</v>
      </c>
      <c r="T331" s="110">
        <f t="shared" si="198"/>
        <v>0.5</v>
      </c>
      <c r="U331" s="112">
        <f t="shared" ref="U331:X331" si="208">($Y331-$T331)/5+T331</f>
        <v>0.5</v>
      </c>
      <c r="V331" s="112">
        <f t="shared" si="208"/>
        <v>0.5</v>
      </c>
      <c r="W331" s="112">
        <f t="shared" si="208"/>
        <v>0.5</v>
      </c>
      <c r="X331" s="112">
        <f t="shared" si="208"/>
        <v>0.5</v>
      </c>
      <c r="Y331" s="110">
        <f t="shared" si="200"/>
        <v>0.5</v>
      </c>
      <c r="Z331" s="112">
        <f t="shared" ref="Z331:AC331" si="209">($AD331-$Y331)/5+Y331</f>
        <v>0.5</v>
      </c>
      <c r="AA331" s="112">
        <f t="shared" si="209"/>
        <v>0.5</v>
      </c>
      <c r="AB331" s="112">
        <f t="shared" si="209"/>
        <v>0.5</v>
      </c>
      <c r="AC331" s="112">
        <f t="shared" si="209"/>
        <v>0.5</v>
      </c>
      <c r="AD331" s="110">
        <f t="shared" si="202"/>
        <v>0.5</v>
      </c>
      <c r="AE331" s="112">
        <f t="shared" ref="AE331:AH331" si="210">($AI331-$AD331)/5+AD331</f>
        <v>0.5</v>
      </c>
      <c r="AF331" s="112">
        <f t="shared" si="210"/>
        <v>0.5</v>
      </c>
      <c r="AG331" s="112">
        <f t="shared" si="210"/>
        <v>0.5</v>
      </c>
      <c r="AH331" s="112">
        <f t="shared" si="210"/>
        <v>0.5</v>
      </c>
      <c r="AI331" s="110">
        <f t="shared" si="204"/>
        <v>0.5</v>
      </c>
      <c r="AJ331" s="36" t="s">
        <v>95</v>
      </c>
      <c r="AK331" s="45"/>
    </row>
    <row r="332" spans="1:37" x14ac:dyDescent="0.25">
      <c r="A332" s="108" t="str">
        <f t="shared" si="52"/>
        <v>AMBITIONS</v>
      </c>
      <c r="B332" s="11" t="s">
        <v>22</v>
      </c>
      <c r="C332" s="36" t="s">
        <v>42</v>
      </c>
      <c r="D332" s="110">
        <v>0.5</v>
      </c>
      <c r="E332" s="110">
        <f t="shared" si="192"/>
        <v>0.5</v>
      </c>
      <c r="F332" s="110">
        <f t="shared" ref="F332:I332" si="211">($J332-$E332)/5+E332</f>
        <v>0.5</v>
      </c>
      <c r="G332" s="111">
        <f t="shared" si="211"/>
        <v>0.5</v>
      </c>
      <c r="H332" s="110">
        <f t="shared" si="211"/>
        <v>0.5</v>
      </c>
      <c r="I332" s="110">
        <f t="shared" si="211"/>
        <v>0.5</v>
      </c>
      <c r="J332" s="110">
        <f t="shared" si="194"/>
        <v>0.5</v>
      </c>
      <c r="K332" s="112">
        <f t="shared" ref="K332:N332" si="212">($O332-$J332)/5+J332</f>
        <v>0.5</v>
      </c>
      <c r="L332" s="112">
        <f t="shared" si="212"/>
        <v>0.5</v>
      </c>
      <c r="M332" s="112">
        <f t="shared" si="212"/>
        <v>0.5</v>
      </c>
      <c r="N332" s="112">
        <f t="shared" si="212"/>
        <v>0.5</v>
      </c>
      <c r="O332" s="110">
        <f t="shared" si="196"/>
        <v>0.5</v>
      </c>
      <c r="P332" s="112">
        <f t="shared" ref="P332:S332" si="213">($T332-$O332)/5+O332</f>
        <v>0.5</v>
      </c>
      <c r="Q332" s="112">
        <f t="shared" si="213"/>
        <v>0.5</v>
      </c>
      <c r="R332" s="112">
        <f t="shared" si="213"/>
        <v>0.5</v>
      </c>
      <c r="S332" s="112">
        <f t="shared" si="213"/>
        <v>0.5</v>
      </c>
      <c r="T332" s="110">
        <f t="shared" si="198"/>
        <v>0.5</v>
      </c>
      <c r="U332" s="112">
        <f t="shared" ref="U332:X332" si="214">($Y332-$T332)/5+T332</f>
        <v>0.5</v>
      </c>
      <c r="V332" s="112">
        <f t="shared" si="214"/>
        <v>0.5</v>
      </c>
      <c r="W332" s="112">
        <f t="shared" si="214"/>
        <v>0.5</v>
      </c>
      <c r="X332" s="112">
        <f t="shared" si="214"/>
        <v>0.5</v>
      </c>
      <c r="Y332" s="110">
        <f t="shared" si="200"/>
        <v>0.5</v>
      </c>
      <c r="Z332" s="112">
        <f t="shared" ref="Z332:AC332" si="215">($AD332-$Y332)/5+Y332</f>
        <v>0.5</v>
      </c>
      <c r="AA332" s="112">
        <f t="shared" si="215"/>
        <v>0.5</v>
      </c>
      <c r="AB332" s="112">
        <f t="shared" si="215"/>
        <v>0.5</v>
      </c>
      <c r="AC332" s="112">
        <f t="shared" si="215"/>
        <v>0.5</v>
      </c>
      <c r="AD332" s="110">
        <f t="shared" si="202"/>
        <v>0.5</v>
      </c>
      <c r="AE332" s="112">
        <f t="shared" ref="AE332:AH332" si="216">($AI332-$AD332)/5+AD332</f>
        <v>0.5</v>
      </c>
      <c r="AF332" s="112">
        <f t="shared" si="216"/>
        <v>0.5</v>
      </c>
      <c r="AG332" s="112">
        <f t="shared" si="216"/>
        <v>0.5</v>
      </c>
      <c r="AH332" s="112">
        <f t="shared" si="216"/>
        <v>0.5</v>
      </c>
      <c r="AI332" s="110">
        <f t="shared" si="204"/>
        <v>0.5</v>
      </c>
      <c r="AJ332" s="36" t="s">
        <v>95</v>
      </c>
      <c r="AK332" s="45"/>
    </row>
    <row r="333" spans="1:37" x14ac:dyDescent="0.25">
      <c r="A333" s="108" t="str">
        <f t="shared" si="52"/>
        <v>AMBITIONS</v>
      </c>
      <c r="B333" s="11" t="s">
        <v>23</v>
      </c>
      <c r="C333" s="36" t="s">
        <v>42</v>
      </c>
      <c r="D333" s="110">
        <v>0.1</v>
      </c>
      <c r="E333" s="110">
        <f t="shared" si="192"/>
        <v>0.1</v>
      </c>
      <c r="F333" s="110">
        <f t="shared" ref="F333:I333" si="217">($J333-$E333)/5+E333</f>
        <v>0.1</v>
      </c>
      <c r="G333" s="111">
        <f t="shared" si="217"/>
        <v>0.1</v>
      </c>
      <c r="H333" s="110">
        <f t="shared" si="217"/>
        <v>0.1</v>
      </c>
      <c r="I333" s="110">
        <f t="shared" si="217"/>
        <v>0.1</v>
      </c>
      <c r="J333" s="110">
        <f t="shared" si="194"/>
        <v>0.1</v>
      </c>
      <c r="K333" s="112">
        <f t="shared" ref="K333:N333" si="218">($O333-$J333)/5+J333</f>
        <v>0.1</v>
      </c>
      <c r="L333" s="112">
        <f t="shared" si="218"/>
        <v>0.1</v>
      </c>
      <c r="M333" s="112">
        <f t="shared" si="218"/>
        <v>0.1</v>
      </c>
      <c r="N333" s="112">
        <f t="shared" si="218"/>
        <v>0.1</v>
      </c>
      <c r="O333" s="110">
        <f t="shared" si="196"/>
        <v>0.1</v>
      </c>
      <c r="P333" s="112">
        <f t="shared" ref="P333:S333" si="219">($T333-$O333)/5+O333</f>
        <v>0.1</v>
      </c>
      <c r="Q333" s="112">
        <f t="shared" si="219"/>
        <v>0.1</v>
      </c>
      <c r="R333" s="112">
        <f t="shared" si="219"/>
        <v>0.1</v>
      </c>
      <c r="S333" s="112">
        <f t="shared" si="219"/>
        <v>0.1</v>
      </c>
      <c r="T333" s="110">
        <f t="shared" si="198"/>
        <v>0.1</v>
      </c>
      <c r="U333" s="112">
        <f t="shared" ref="U333:X333" si="220">($Y333-$T333)/5+T333</f>
        <v>0.1</v>
      </c>
      <c r="V333" s="112">
        <f t="shared" si="220"/>
        <v>0.1</v>
      </c>
      <c r="W333" s="112">
        <f t="shared" si="220"/>
        <v>0.1</v>
      </c>
      <c r="X333" s="112">
        <f t="shared" si="220"/>
        <v>0.1</v>
      </c>
      <c r="Y333" s="110">
        <f t="shared" si="200"/>
        <v>0.1</v>
      </c>
      <c r="Z333" s="112">
        <f t="shared" ref="Z333:AC333" si="221">($AD333-$Y333)/5+Y333</f>
        <v>0.1</v>
      </c>
      <c r="AA333" s="112">
        <f t="shared" si="221"/>
        <v>0.1</v>
      </c>
      <c r="AB333" s="112">
        <f t="shared" si="221"/>
        <v>0.1</v>
      </c>
      <c r="AC333" s="112">
        <f t="shared" si="221"/>
        <v>0.1</v>
      </c>
      <c r="AD333" s="110">
        <f t="shared" si="202"/>
        <v>0.1</v>
      </c>
      <c r="AE333" s="112">
        <f t="shared" ref="AE333:AH333" si="222">($AI333-$AD333)/5+AD333</f>
        <v>0.1</v>
      </c>
      <c r="AF333" s="112">
        <f t="shared" si="222"/>
        <v>0.1</v>
      </c>
      <c r="AG333" s="112">
        <f t="shared" si="222"/>
        <v>0.1</v>
      </c>
      <c r="AH333" s="112">
        <f t="shared" si="222"/>
        <v>0.1</v>
      </c>
      <c r="AI333" s="110">
        <f t="shared" si="204"/>
        <v>0.1</v>
      </c>
      <c r="AJ333" s="36" t="s">
        <v>95</v>
      </c>
      <c r="AK333" s="45"/>
    </row>
    <row r="334" spans="1:37" x14ac:dyDescent="0.25">
      <c r="A334" s="108" t="str">
        <f t="shared" si="52"/>
        <v>AMBITIONS</v>
      </c>
      <c r="B334" s="11" t="s">
        <v>20</v>
      </c>
      <c r="C334" s="36" t="s">
        <v>42</v>
      </c>
      <c r="D334" s="110">
        <v>1</v>
      </c>
      <c r="E334" s="110">
        <f t="shared" si="192"/>
        <v>1</v>
      </c>
      <c r="F334" s="110">
        <f t="shared" ref="F334:I334" si="223">($J334-$E334)/5+E334</f>
        <v>1</v>
      </c>
      <c r="G334" s="111">
        <f t="shared" si="223"/>
        <v>1</v>
      </c>
      <c r="H334" s="110">
        <f t="shared" si="223"/>
        <v>1</v>
      </c>
      <c r="I334" s="110">
        <f t="shared" si="223"/>
        <v>1</v>
      </c>
      <c r="J334" s="110">
        <f t="shared" si="194"/>
        <v>1</v>
      </c>
      <c r="K334" s="112">
        <f t="shared" ref="K334:N334" si="224">($O334-$J334)/5+J334</f>
        <v>1</v>
      </c>
      <c r="L334" s="112">
        <f t="shared" si="224"/>
        <v>1</v>
      </c>
      <c r="M334" s="112">
        <f t="shared" si="224"/>
        <v>1</v>
      </c>
      <c r="N334" s="112">
        <f t="shared" si="224"/>
        <v>1</v>
      </c>
      <c r="O334" s="110">
        <f t="shared" si="196"/>
        <v>1</v>
      </c>
      <c r="P334" s="112">
        <f t="shared" ref="P334:S334" si="225">($T334-$O334)/5+O334</f>
        <v>1</v>
      </c>
      <c r="Q334" s="112">
        <f t="shared" si="225"/>
        <v>1</v>
      </c>
      <c r="R334" s="112">
        <f t="shared" si="225"/>
        <v>1</v>
      </c>
      <c r="S334" s="112">
        <f t="shared" si="225"/>
        <v>1</v>
      </c>
      <c r="T334" s="110">
        <f t="shared" si="198"/>
        <v>1</v>
      </c>
      <c r="U334" s="112">
        <f t="shared" ref="U334:X334" si="226">($Y334-$T334)/5+T334</f>
        <v>1</v>
      </c>
      <c r="V334" s="112">
        <f t="shared" si="226"/>
        <v>1</v>
      </c>
      <c r="W334" s="112">
        <f t="shared" si="226"/>
        <v>1</v>
      </c>
      <c r="X334" s="112">
        <f t="shared" si="226"/>
        <v>1</v>
      </c>
      <c r="Y334" s="110">
        <f t="shared" si="200"/>
        <v>1</v>
      </c>
      <c r="Z334" s="112">
        <f t="shared" ref="Z334:AC334" si="227">($AD334-$Y334)/5+Y334</f>
        <v>1</v>
      </c>
      <c r="AA334" s="112">
        <f t="shared" si="227"/>
        <v>1</v>
      </c>
      <c r="AB334" s="112">
        <f t="shared" si="227"/>
        <v>1</v>
      </c>
      <c r="AC334" s="112">
        <f t="shared" si="227"/>
        <v>1</v>
      </c>
      <c r="AD334" s="110">
        <f t="shared" si="202"/>
        <v>1</v>
      </c>
      <c r="AE334" s="112">
        <f t="shared" ref="AE334:AH334" si="228">($AI334-$AD334)/5+AD334</f>
        <v>1</v>
      </c>
      <c r="AF334" s="112">
        <f t="shared" si="228"/>
        <v>1</v>
      </c>
      <c r="AG334" s="112">
        <f t="shared" si="228"/>
        <v>1</v>
      </c>
      <c r="AH334" s="112">
        <f t="shared" si="228"/>
        <v>1</v>
      </c>
      <c r="AI334" s="110">
        <f t="shared" si="204"/>
        <v>1</v>
      </c>
      <c r="AJ334" s="36" t="s">
        <v>95</v>
      </c>
      <c r="AK334" s="45"/>
    </row>
    <row r="335" spans="1:37" x14ac:dyDescent="0.25">
      <c r="A335" s="108" t="str">
        <f t="shared" si="52"/>
        <v>AMBITIONS</v>
      </c>
      <c r="B335" s="11" t="s">
        <v>16</v>
      </c>
      <c r="C335" s="36" t="s">
        <v>42</v>
      </c>
      <c r="D335" s="110">
        <v>1</v>
      </c>
      <c r="E335" s="110">
        <f t="shared" si="192"/>
        <v>1</v>
      </c>
      <c r="F335" s="110">
        <f t="shared" ref="F335:I335" si="229">($J335-$E335)/5+E335</f>
        <v>1</v>
      </c>
      <c r="G335" s="111">
        <f t="shared" si="229"/>
        <v>1</v>
      </c>
      <c r="H335" s="110">
        <f t="shared" si="229"/>
        <v>1</v>
      </c>
      <c r="I335" s="110">
        <f t="shared" si="229"/>
        <v>1</v>
      </c>
      <c r="J335" s="110">
        <f t="shared" si="194"/>
        <v>1</v>
      </c>
      <c r="K335" s="112">
        <f t="shared" ref="K335:N335" si="230">($O335-$J335)/5+J335</f>
        <v>1</v>
      </c>
      <c r="L335" s="112">
        <f t="shared" si="230"/>
        <v>1</v>
      </c>
      <c r="M335" s="112">
        <f t="shared" si="230"/>
        <v>1</v>
      </c>
      <c r="N335" s="112">
        <f t="shared" si="230"/>
        <v>1</v>
      </c>
      <c r="O335" s="110">
        <f t="shared" si="196"/>
        <v>1</v>
      </c>
      <c r="P335" s="112">
        <f t="shared" ref="P335:S335" si="231">($T335-$O335)/5+O335</f>
        <v>1</v>
      </c>
      <c r="Q335" s="112">
        <f t="shared" si="231"/>
        <v>1</v>
      </c>
      <c r="R335" s="112">
        <f t="shared" si="231"/>
        <v>1</v>
      </c>
      <c r="S335" s="112">
        <f t="shared" si="231"/>
        <v>1</v>
      </c>
      <c r="T335" s="110">
        <f t="shared" si="198"/>
        <v>1</v>
      </c>
      <c r="U335" s="112">
        <f t="shared" ref="U335:X335" si="232">($Y335-$T335)/5+T335</f>
        <v>1</v>
      </c>
      <c r="V335" s="112">
        <f t="shared" si="232"/>
        <v>1</v>
      </c>
      <c r="W335" s="112">
        <f t="shared" si="232"/>
        <v>1</v>
      </c>
      <c r="X335" s="112">
        <f t="shared" si="232"/>
        <v>1</v>
      </c>
      <c r="Y335" s="110">
        <f t="shared" si="200"/>
        <v>1</v>
      </c>
      <c r="Z335" s="112">
        <f t="shared" ref="Z335:AC335" si="233">($AD335-$Y335)/5+Y335</f>
        <v>1</v>
      </c>
      <c r="AA335" s="112">
        <f t="shared" si="233"/>
        <v>1</v>
      </c>
      <c r="AB335" s="112">
        <f t="shared" si="233"/>
        <v>1</v>
      </c>
      <c r="AC335" s="112">
        <f t="shared" si="233"/>
        <v>1</v>
      </c>
      <c r="AD335" s="110">
        <f t="shared" si="202"/>
        <v>1</v>
      </c>
      <c r="AE335" s="112">
        <f t="shared" ref="AE335:AH335" si="234">($AI335-$AD335)/5+AD335</f>
        <v>1</v>
      </c>
      <c r="AF335" s="112">
        <f t="shared" si="234"/>
        <v>1</v>
      </c>
      <c r="AG335" s="112">
        <f t="shared" si="234"/>
        <v>1</v>
      </c>
      <c r="AH335" s="112">
        <f t="shared" si="234"/>
        <v>1</v>
      </c>
      <c r="AI335" s="110">
        <f t="shared" si="204"/>
        <v>1</v>
      </c>
      <c r="AJ335" s="36" t="s">
        <v>95</v>
      </c>
      <c r="AK335" s="45"/>
    </row>
    <row r="336" spans="1:37" x14ac:dyDescent="0.25">
      <c r="A336" s="108" t="str">
        <f t="shared" si="52"/>
        <v>AMBITIONS</v>
      </c>
      <c r="B336" s="11" t="s">
        <v>176</v>
      </c>
      <c r="C336" s="36" t="s">
        <v>43</v>
      </c>
      <c r="D336" s="110">
        <v>0.3</v>
      </c>
      <c r="E336" s="110">
        <f t="shared" si="192"/>
        <v>0.3</v>
      </c>
      <c r="F336" s="110">
        <f t="shared" ref="F336:I336" si="235">($J336-$E336)/5+E336</f>
        <v>0.3</v>
      </c>
      <c r="G336" s="111">
        <f t="shared" si="235"/>
        <v>0.3</v>
      </c>
      <c r="H336" s="110">
        <f t="shared" si="235"/>
        <v>0.3</v>
      </c>
      <c r="I336" s="110">
        <f t="shared" si="235"/>
        <v>0.3</v>
      </c>
      <c r="J336" s="110">
        <f t="shared" si="194"/>
        <v>0.3</v>
      </c>
      <c r="K336" s="112">
        <f t="shared" ref="K336:N336" si="236">($O336-$J336)/5+J336</f>
        <v>0.3</v>
      </c>
      <c r="L336" s="112">
        <f t="shared" si="236"/>
        <v>0.3</v>
      </c>
      <c r="M336" s="112">
        <f t="shared" si="236"/>
        <v>0.3</v>
      </c>
      <c r="N336" s="112">
        <f t="shared" si="236"/>
        <v>0.3</v>
      </c>
      <c r="O336" s="110">
        <f t="shared" si="196"/>
        <v>0.3</v>
      </c>
      <c r="P336" s="112">
        <f t="shared" ref="P336:S336" si="237">($T336-$O336)/5+O336</f>
        <v>0.3</v>
      </c>
      <c r="Q336" s="112">
        <f t="shared" si="237"/>
        <v>0.3</v>
      </c>
      <c r="R336" s="112">
        <f t="shared" si="237"/>
        <v>0.3</v>
      </c>
      <c r="S336" s="112">
        <f t="shared" si="237"/>
        <v>0.3</v>
      </c>
      <c r="T336" s="110">
        <f t="shared" si="198"/>
        <v>0.3</v>
      </c>
      <c r="U336" s="112">
        <f t="shared" ref="U336:X336" si="238">($Y336-$T336)/5+T336</f>
        <v>0.3</v>
      </c>
      <c r="V336" s="112">
        <f t="shared" si="238"/>
        <v>0.3</v>
      </c>
      <c r="W336" s="112">
        <f t="shared" si="238"/>
        <v>0.3</v>
      </c>
      <c r="X336" s="112">
        <f t="shared" si="238"/>
        <v>0.3</v>
      </c>
      <c r="Y336" s="110">
        <f t="shared" si="200"/>
        <v>0.3</v>
      </c>
      <c r="Z336" s="112">
        <f t="shared" ref="Z336:AC336" si="239">($AD336-$Y336)/5+Y336</f>
        <v>0.3</v>
      </c>
      <c r="AA336" s="112">
        <f t="shared" si="239"/>
        <v>0.3</v>
      </c>
      <c r="AB336" s="112">
        <f t="shared" si="239"/>
        <v>0.3</v>
      </c>
      <c r="AC336" s="112">
        <f t="shared" si="239"/>
        <v>0.3</v>
      </c>
      <c r="AD336" s="110">
        <f t="shared" si="202"/>
        <v>0.3</v>
      </c>
      <c r="AE336" s="112">
        <f t="shared" ref="AE336:AH336" si="240">($AI336-$AD336)/5+AD336</f>
        <v>0.3</v>
      </c>
      <c r="AF336" s="112">
        <f t="shared" si="240"/>
        <v>0.3</v>
      </c>
      <c r="AG336" s="112">
        <f t="shared" si="240"/>
        <v>0.3</v>
      </c>
      <c r="AH336" s="112">
        <f t="shared" si="240"/>
        <v>0.3</v>
      </c>
      <c r="AI336" s="110">
        <f t="shared" si="204"/>
        <v>0.3</v>
      </c>
      <c r="AJ336" s="36" t="s">
        <v>95</v>
      </c>
      <c r="AK336" s="45"/>
    </row>
    <row r="337" spans="1:37" x14ac:dyDescent="0.25">
      <c r="A337" s="108" t="str">
        <f t="shared" si="52"/>
        <v>AMBITIONS</v>
      </c>
      <c r="B337" s="11" t="s">
        <v>14</v>
      </c>
      <c r="C337" s="36" t="s">
        <v>43</v>
      </c>
      <c r="D337" s="110">
        <v>0.5</v>
      </c>
      <c r="E337" s="110">
        <f t="shared" si="192"/>
        <v>0.5</v>
      </c>
      <c r="F337" s="110">
        <f t="shared" ref="F337:I337" si="241">($J337-$E337)/5+E337</f>
        <v>0.5</v>
      </c>
      <c r="G337" s="111">
        <f t="shared" si="241"/>
        <v>0.5</v>
      </c>
      <c r="H337" s="110">
        <f t="shared" si="241"/>
        <v>0.5</v>
      </c>
      <c r="I337" s="110">
        <f t="shared" si="241"/>
        <v>0.5</v>
      </c>
      <c r="J337" s="110">
        <f t="shared" si="194"/>
        <v>0.5</v>
      </c>
      <c r="K337" s="112">
        <f t="shared" ref="K337:N337" si="242">($O337-$J337)/5+J337</f>
        <v>0.5</v>
      </c>
      <c r="L337" s="112">
        <f t="shared" si="242"/>
        <v>0.5</v>
      </c>
      <c r="M337" s="112">
        <f t="shared" si="242"/>
        <v>0.5</v>
      </c>
      <c r="N337" s="112">
        <f t="shared" si="242"/>
        <v>0.5</v>
      </c>
      <c r="O337" s="110">
        <f t="shared" si="196"/>
        <v>0.5</v>
      </c>
      <c r="P337" s="112">
        <f t="shared" ref="P337:S337" si="243">($T337-$O337)/5+O337</f>
        <v>0.5</v>
      </c>
      <c r="Q337" s="112">
        <f t="shared" si="243"/>
        <v>0.5</v>
      </c>
      <c r="R337" s="112">
        <f t="shared" si="243"/>
        <v>0.5</v>
      </c>
      <c r="S337" s="112">
        <f t="shared" si="243"/>
        <v>0.5</v>
      </c>
      <c r="T337" s="110">
        <f t="shared" si="198"/>
        <v>0.5</v>
      </c>
      <c r="U337" s="112">
        <f t="shared" ref="U337:X337" si="244">($Y337-$T337)/5+T337</f>
        <v>0.5</v>
      </c>
      <c r="V337" s="112">
        <f t="shared" si="244"/>
        <v>0.5</v>
      </c>
      <c r="W337" s="112">
        <f t="shared" si="244"/>
        <v>0.5</v>
      </c>
      <c r="X337" s="112">
        <f t="shared" si="244"/>
        <v>0.5</v>
      </c>
      <c r="Y337" s="110">
        <f t="shared" si="200"/>
        <v>0.5</v>
      </c>
      <c r="Z337" s="112">
        <f t="shared" ref="Z337:AC337" si="245">($AD337-$Y337)/5+Y337</f>
        <v>0.5</v>
      </c>
      <c r="AA337" s="112">
        <f t="shared" si="245"/>
        <v>0.5</v>
      </c>
      <c r="AB337" s="112">
        <f t="shared" si="245"/>
        <v>0.5</v>
      </c>
      <c r="AC337" s="112">
        <f t="shared" si="245"/>
        <v>0.5</v>
      </c>
      <c r="AD337" s="110">
        <f t="shared" si="202"/>
        <v>0.5</v>
      </c>
      <c r="AE337" s="112">
        <f t="shared" ref="AE337:AH337" si="246">($AI337-$AD337)/5+AD337</f>
        <v>0.5</v>
      </c>
      <c r="AF337" s="112">
        <f t="shared" si="246"/>
        <v>0.5</v>
      </c>
      <c r="AG337" s="112">
        <f t="shared" si="246"/>
        <v>0.5</v>
      </c>
      <c r="AH337" s="112">
        <f t="shared" si="246"/>
        <v>0.5</v>
      </c>
      <c r="AI337" s="110">
        <f t="shared" si="204"/>
        <v>0.5</v>
      </c>
      <c r="AJ337" s="36" t="s">
        <v>95</v>
      </c>
      <c r="AK337" s="45"/>
    </row>
    <row r="338" spans="1:37" x14ac:dyDescent="0.25">
      <c r="A338" s="108" t="str">
        <f t="shared" si="52"/>
        <v>AMBITIONS</v>
      </c>
      <c r="B338" s="11" t="s">
        <v>22</v>
      </c>
      <c r="C338" s="36" t="s">
        <v>43</v>
      </c>
      <c r="D338" s="110">
        <v>0.5</v>
      </c>
      <c r="E338" s="110">
        <f t="shared" si="192"/>
        <v>0.5</v>
      </c>
      <c r="F338" s="110">
        <f t="shared" ref="F338:I338" si="247">($J338-$E338)/5+E338</f>
        <v>0.5</v>
      </c>
      <c r="G338" s="111">
        <f t="shared" si="247"/>
        <v>0.5</v>
      </c>
      <c r="H338" s="110">
        <f t="shared" si="247"/>
        <v>0.5</v>
      </c>
      <c r="I338" s="110">
        <f t="shared" si="247"/>
        <v>0.5</v>
      </c>
      <c r="J338" s="110">
        <f t="shared" si="194"/>
        <v>0.5</v>
      </c>
      <c r="K338" s="112">
        <f t="shared" ref="K338:N338" si="248">($O338-$J338)/5+J338</f>
        <v>0.5</v>
      </c>
      <c r="L338" s="112">
        <f t="shared" si="248"/>
        <v>0.5</v>
      </c>
      <c r="M338" s="112">
        <f t="shared" si="248"/>
        <v>0.5</v>
      </c>
      <c r="N338" s="112">
        <f t="shared" si="248"/>
        <v>0.5</v>
      </c>
      <c r="O338" s="110">
        <f t="shared" si="196"/>
        <v>0.5</v>
      </c>
      <c r="P338" s="112">
        <f t="shared" ref="P338:S338" si="249">($T338-$O338)/5+O338</f>
        <v>0.5</v>
      </c>
      <c r="Q338" s="112">
        <f t="shared" si="249"/>
        <v>0.5</v>
      </c>
      <c r="R338" s="112">
        <f t="shared" si="249"/>
        <v>0.5</v>
      </c>
      <c r="S338" s="112">
        <f t="shared" si="249"/>
        <v>0.5</v>
      </c>
      <c r="T338" s="110">
        <f t="shared" si="198"/>
        <v>0.5</v>
      </c>
      <c r="U338" s="112">
        <f t="shared" ref="U338:X338" si="250">($Y338-$T338)/5+T338</f>
        <v>0.5</v>
      </c>
      <c r="V338" s="112">
        <f t="shared" si="250"/>
        <v>0.5</v>
      </c>
      <c r="W338" s="112">
        <f t="shared" si="250"/>
        <v>0.5</v>
      </c>
      <c r="X338" s="112">
        <f t="shared" si="250"/>
        <v>0.5</v>
      </c>
      <c r="Y338" s="110">
        <f t="shared" si="200"/>
        <v>0.5</v>
      </c>
      <c r="Z338" s="112">
        <f t="shared" ref="Z338:AC338" si="251">($AD338-$Y338)/5+Y338</f>
        <v>0.5</v>
      </c>
      <c r="AA338" s="112">
        <f t="shared" si="251"/>
        <v>0.5</v>
      </c>
      <c r="AB338" s="112">
        <f t="shared" si="251"/>
        <v>0.5</v>
      </c>
      <c r="AC338" s="112">
        <f t="shared" si="251"/>
        <v>0.5</v>
      </c>
      <c r="AD338" s="110">
        <f t="shared" si="202"/>
        <v>0.5</v>
      </c>
      <c r="AE338" s="112">
        <f t="shared" ref="AE338:AH338" si="252">($AI338-$AD338)/5+AD338</f>
        <v>0.5</v>
      </c>
      <c r="AF338" s="112">
        <f t="shared" si="252"/>
        <v>0.5</v>
      </c>
      <c r="AG338" s="112">
        <f t="shared" si="252"/>
        <v>0.5</v>
      </c>
      <c r="AH338" s="112">
        <f t="shared" si="252"/>
        <v>0.5</v>
      </c>
      <c r="AI338" s="110">
        <f t="shared" si="204"/>
        <v>0.5</v>
      </c>
      <c r="AJ338" s="36" t="s">
        <v>95</v>
      </c>
      <c r="AK338" s="45"/>
    </row>
    <row r="339" spans="1:37" x14ac:dyDescent="0.25">
      <c r="A339" s="108" t="str">
        <f t="shared" si="52"/>
        <v>AMBITIONS</v>
      </c>
      <c r="B339" s="11" t="s">
        <v>23</v>
      </c>
      <c r="C339" s="36" t="s">
        <v>43</v>
      </c>
      <c r="D339" s="110">
        <v>0.1</v>
      </c>
      <c r="E339" s="110">
        <f t="shared" si="192"/>
        <v>0.1</v>
      </c>
      <c r="F339" s="110">
        <f t="shared" ref="F339:I339" si="253">($J339-$E339)/5+E339</f>
        <v>0.1</v>
      </c>
      <c r="G339" s="111">
        <f t="shared" si="253"/>
        <v>0.1</v>
      </c>
      <c r="H339" s="110">
        <f t="shared" si="253"/>
        <v>0.1</v>
      </c>
      <c r="I339" s="110">
        <f t="shared" si="253"/>
        <v>0.1</v>
      </c>
      <c r="J339" s="110">
        <f t="shared" si="194"/>
        <v>0.1</v>
      </c>
      <c r="K339" s="112">
        <f t="shared" ref="K339:N339" si="254">($O339-$J339)/5+J339</f>
        <v>0.1</v>
      </c>
      <c r="L339" s="112">
        <f t="shared" si="254"/>
        <v>0.1</v>
      </c>
      <c r="M339" s="112">
        <f t="shared" si="254"/>
        <v>0.1</v>
      </c>
      <c r="N339" s="112">
        <f t="shared" si="254"/>
        <v>0.1</v>
      </c>
      <c r="O339" s="110">
        <f t="shared" si="196"/>
        <v>0.1</v>
      </c>
      <c r="P339" s="112">
        <f t="shared" ref="P339:S339" si="255">($T339-$O339)/5+O339</f>
        <v>0.1</v>
      </c>
      <c r="Q339" s="112">
        <f t="shared" si="255"/>
        <v>0.1</v>
      </c>
      <c r="R339" s="112">
        <f t="shared" si="255"/>
        <v>0.1</v>
      </c>
      <c r="S339" s="112">
        <f t="shared" si="255"/>
        <v>0.1</v>
      </c>
      <c r="T339" s="110">
        <f t="shared" si="198"/>
        <v>0.1</v>
      </c>
      <c r="U339" s="112">
        <f t="shared" ref="U339:X339" si="256">($Y339-$T339)/5+T339</f>
        <v>0.1</v>
      </c>
      <c r="V339" s="112">
        <f t="shared" si="256"/>
        <v>0.1</v>
      </c>
      <c r="W339" s="112">
        <f t="shared" si="256"/>
        <v>0.1</v>
      </c>
      <c r="X339" s="112">
        <f t="shared" si="256"/>
        <v>0.1</v>
      </c>
      <c r="Y339" s="110">
        <f t="shared" si="200"/>
        <v>0.1</v>
      </c>
      <c r="Z339" s="112">
        <f t="shared" ref="Z339:AC339" si="257">($AD339-$Y339)/5+Y339</f>
        <v>0.1</v>
      </c>
      <c r="AA339" s="112">
        <f t="shared" si="257"/>
        <v>0.1</v>
      </c>
      <c r="AB339" s="112">
        <f t="shared" si="257"/>
        <v>0.1</v>
      </c>
      <c r="AC339" s="112">
        <f t="shared" si="257"/>
        <v>0.1</v>
      </c>
      <c r="AD339" s="110">
        <f t="shared" si="202"/>
        <v>0.1</v>
      </c>
      <c r="AE339" s="112">
        <f t="shared" ref="AE339:AH339" si="258">($AI339-$AD339)/5+AD339</f>
        <v>0.1</v>
      </c>
      <c r="AF339" s="112">
        <f t="shared" si="258"/>
        <v>0.1</v>
      </c>
      <c r="AG339" s="112">
        <f t="shared" si="258"/>
        <v>0.1</v>
      </c>
      <c r="AH339" s="112">
        <f t="shared" si="258"/>
        <v>0.1</v>
      </c>
      <c r="AI339" s="110">
        <f t="shared" si="204"/>
        <v>0.1</v>
      </c>
      <c r="AJ339" s="36" t="s">
        <v>95</v>
      </c>
      <c r="AK339" s="45"/>
    </row>
    <row r="340" spans="1:37" x14ac:dyDescent="0.25">
      <c r="A340" s="108" t="str">
        <f t="shared" si="52"/>
        <v>AMBITIONS</v>
      </c>
      <c r="B340" s="11" t="s">
        <v>20</v>
      </c>
      <c r="C340" s="36" t="s">
        <v>43</v>
      </c>
      <c r="D340" s="110">
        <v>1</v>
      </c>
      <c r="E340" s="110">
        <f t="shared" si="192"/>
        <v>1</v>
      </c>
      <c r="F340" s="110">
        <f t="shared" ref="F340:I340" si="259">($J340-$E340)/5+E340</f>
        <v>1</v>
      </c>
      <c r="G340" s="111">
        <f t="shared" si="259"/>
        <v>1</v>
      </c>
      <c r="H340" s="110">
        <f t="shared" si="259"/>
        <v>1</v>
      </c>
      <c r="I340" s="110">
        <f t="shared" si="259"/>
        <v>1</v>
      </c>
      <c r="J340" s="110">
        <f t="shared" si="194"/>
        <v>1</v>
      </c>
      <c r="K340" s="112">
        <f t="shared" ref="K340:N340" si="260">($O340-$J340)/5+J340</f>
        <v>1</v>
      </c>
      <c r="L340" s="112">
        <f t="shared" si="260"/>
        <v>1</v>
      </c>
      <c r="M340" s="112">
        <f t="shared" si="260"/>
        <v>1</v>
      </c>
      <c r="N340" s="112">
        <f t="shared" si="260"/>
        <v>1</v>
      </c>
      <c r="O340" s="110">
        <f t="shared" si="196"/>
        <v>1</v>
      </c>
      <c r="P340" s="112">
        <f t="shared" ref="P340:S340" si="261">($T340-$O340)/5+O340</f>
        <v>1</v>
      </c>
      <c r="Q340" s="112">
        <f t="shared" si="261"/>
        <v>1</v>
      </c>
      <c r="R340" s="112">
        <f t="shared" si="261"/>
        <v>1</v>
      </c>
      <c r="S340" s="112">
        <f t="shared" si="261"/>
        <v>1</v>
      </c>
      <c r="T340" s="110">
        <f t="shared" si="198"/>
        <v>1</v>
      </c>
      <c r="U340" s="112">
        <f t="shared" ref="U340:X340" si="262">($Y340-$T340)/5+T340</f>
        <v>1</v>
      </c>
      <c r="V340" s="112">
        <f t="shared" si="262"/>
        <v>1</v>
      </c>
      <c r="W340" s="112">
        <f t="shared" si="262"/>
        <v>1</v>
      </c>
      <c r="X340" s="112">
        <f t="shared" si="262"/>
        <v>1</v>
      </c>
      <c r="Y340" s="110">
        <f t="shared" si="200"/>
        <v>1</v>
      </c>
      <c r="Z340" s="112">
        <f t="shared" ref="Z340:AC340" si="263">($AD340-$Y340)/5+Y340</f>
        <v>1</v>
      </c>
      <c r="AA340" s="112">
        <f t="shared" si="263"/>
        <v>1</v>
      </c>
      <c r="AB340" s="112">
        <f t="shared" si="263"/>
        <v>1</v>
      </c>
      <c r="AC340" s="112">
        <f t="shared" si="263"/>
        <v>1</v>
      </c>
      <c r="AD340" s="110">
        <f t="shared" si="202"/>
        <v>1</v>
      </c>
      <c r="AE340" s="112">
        <f t="shared" ref="AE340:AH340" si="264">($AI340-$AD340)/5+AD340</f>
        <v>1</v>
      </c>
      <c r="AF340" s="112">
        <f t="shared" si="264"/>
        <v>1</v>
      </c>
      <c r="AG340" s="112">
        <f t="shared" si="264"/>
        <v>1</v>
      </c>
      <c r="AH340" s="112">
        <f t="shared" si="264"/>
        <v>1</v>
      </c>
      <c r="AI340" s="110">
        <f t="shared" si="204"/>
        <v>1</v>
      </c>
      <c r="AJ340" s="36" t="s">
        <v>95</v>
      </c>
      <c r="AK340" s="45"/>
    </row>
    <row r="341" spans="1:37" x14ac:dyDescent="0.25">
      <c r="A341" s="108" t="str">
        <f t="shared" si="52"/>
        <v>AMBITIONS</v>
      </c>
      <c r="B341" s="11" t="s">
        <v>16</v>
      </c>
      <c r="C341" s="36" t="s">
        <v>43</v>
      </c>
      <c r="D341" s="110">
        <v>1</v>
      </c>
      <c r="E341" s="110">
        <f t="shared" si="192"/>
        <v>1</v>
      </c>
      <c r="F341" s="110">
        <f t="shared" ref="F341:I341" si="265">($J341-$E341)/5+E341</f>
        <v>1</v>
      </c>
      <c r="G341" s="111">
        <f t="shared" si="265"/>
        <v>1</v>
      </c>
      <c r="H341" s="110">
        <f t="shared" si="265"/>
        <v>1</v>
      </c>
      <c r="I341" s="110">
        <f t="shared" si="265"/>
        <v>1</v>
      </c>
      <c r="J341" s="110">
        <f t="shared" si="194"/>
        <v>1</v>
      </c>
      <c r="K341" s="112">
        <f t="shared" ref="K341:N341" si="266">($O341-$J341)/5+J341</f>
        <v>1</v>
      </c>
      <c r="L341" s="112">
        <f t="shared" si="266"/>
        <v>1</v>
      </c>
      <c r="M341" s="112">
        <f t="shared" si="266"/>
        <v>1</v>
      </c>
      <c r="N341" s="112">
        <f t="shared" si="266"/>
        <v>1</v>
      </c>
      <c r="O341" s="110">
        <f t="shared" si="196"/>
        <v>1</v>
      </c>
      <c r="P341" s="112">
        <f t="shared" ref="P341:S341" si="267">($T341-$O341)/5+O341</f>
        <v>1</v>
      </c>
      <c r="Q341" s="112">
        <f t="shared" si="267"/>
        <v>1</v>
      </c>
      <c r="R341" s="112">
        <f t="shared" si="267"/>
        <v>1</v>
      </c>
      <c r="S341" s="112">
        <f t="shared" si="267"/>
        <v>1</v>
      </c>
      <c r="T341" s="110">
        <f t="shared" si="198"/>
        <v>1</v>
      </c>
      <c r="U341" s="112">
        <f t="shared" ref="U341:X341" si="268">($Y341-$T341)/5+T341</f>
        <v>1</v>
      </c>
      <c r="V341" s="112">
        <f t="shared" si="268"/>
        <v>1</v>
      </c>
      <c r="W341" s="112">
        <f t="shared" si="268"/>
        <v>1</v>
      </c>
      <c r="X341" s="112">
        <f t="shared" si="268"/>
        <v>1</v>
      </c>
      <c r="Y341" s="110">
        <f t="shared" si="200"/>
        <v>1</v>
      </c>
      <c r="Z341" s="112">
        <f t="shared" ref="Z341:AC341" si="269">($AD341-$Y341)/5+Y341</f>
        <v>1</v>
      </c>
      <c r="AA341" s="112">
        <f t="shared" si="269"/>
        <v>1</v>
      </c>
      <c r="AB341" s="112">
        <f t="shared" si="269"/>
        <v>1</v>
      </c>
      <c r="AC341" s="112">
        <f t="shared" si="269"/>
        <v>1</v>
      </c>
      <c r="AD341" s="110">
        <f t="shared" si="202"/>
        <v>1</v>
      </c>
      <c r="AE341" s="112">
        <f t="shared" ref="AE341:AH341" si="270">($AI341-$AD341)/5+AD341</f>
        <v>1</v>
      </c>
      <c r="AF341" s="112">
        <f t="shared" si="270"/>
        <v>1</v>
      </c>
      <c r="AG341" s="112">
        <f t="shared" si="270"/>
        <v>1</v>
      </c>
      <c r="AH341" s="112">
        <f t="shared" si="270"/>
        <v>1</v>
      </c>
      <c r="AI341" s="110">
        <f t="shared" si="204"/>
        <v>1</v>
      </c>
      <c r="AJ341" s="36" t="s">
        <v>95</v>
      </c>
      <c r="AK341" s="45"/>
    </row>
    <row r="342" spans="1:37" x14ac:dyDescent="0.25">
      <c r="A342" s="108" t="str">
        <f t="shared" si="52"/>
        <v>AMBITIONS</v>
      </c>
      <c r="B342" s="11" t="s">
        <v>184</v>
      </c>
      <c r="C342" s="36" t="s">
        <v>32</v>
      </c>
      <c r="D342" s="50">
        <v>697</v>
      </c>
      <c r="E342" s="50">
        <v>697</v>
      </c>
      <c r="F342" s="36">
        <f t="shared" ref="F342:I342" si="271">($J342-$E342)/5+E342</f>
        <v>697</v>
      </c>
      <c r="G342" s="35">
        <f t="shared" si="271"/>
        <v>697</v>
      </c>
      <c r="H342" s="36">
        <f t="shared" si="271"/>
        <v>697</v>
      </c>
      <c r="I342" s="36">
        <f t="shared" si="271"/>
        <v>697</v>
      </c>
      <c r="J342" s="50">
        <f>D342</f>
        <v>697</v>
      </c>
      <c r="K342" s="36">
        <f t="shared" ref="K342:N342" si="272">($O342-$J342)/5+J342</f>
        <v>697</v>
      </c>
      <c r="L342" s="36">
        <f t="shared" si="272"/>
        <v>697</v>
      </c>
      <c r="M342" s="36">
        <f t="shared" si="272"/>
        <v>697</v>
      </c>
      <c r="N342" s="36">
        <f t="shared" si="272"/>
        <v>697</v>
      </c>
      <c r="O342" s="50">
        <f t="shared" si="196"/>
        <v>697</v>
      </c>
      <c r="P342" s="36">
        <f t="shared" ref="P342:S342" si="273">($T342-$O342)/5+O342</f>
        <v>697</v>
      </c>
      <c r="Q342" s="36">
        <f t="shared" si="273"/>
        <v>697</v>
      </c>
      <c r="R342" s="36">
        <f t="shared" si="273"/>
        <v>697</v>
      </c>
      <c r="S342" s="36">
        <f t="shared" si="273"/>
        <v>697</v>
      </c>
      <c r="T342" s="50">
        <f t="shared" si="198"/>
        <v>697</v>
      </c>
      <c r="U342" s="36">
        <f t="shared" ref="U342:X342" si="274">($Y342-$T342)/5+T342</f>
        <v>697</v>
      </c>
      <c r="V342" s="36">
        <f t="shared" si="274"/>
        <v>697</v>
      </c>
      <c r="W342" s="36">
        <f t="shared" si="274"/>
        <v>697</v>
      </c>
      <c r="X342" s="36">
        <f t="shared" si="274"/>
        <v>697</v>
      </c>
      <c r="Y342" s="50">
        <f t="shared" si="200"/>
        <v>697</v>
      </c>
      <c r="Z342" s="36">
        <f t="shared" ref="Z342:AC342" si="275">($AD342-$Y342)/5+Y342</f>
        <v>697</v>
      </c>
      <c r="AA342" s="36">
        <f t="shared" si="275"/>
        <v>697</v>
      </c>
      <c r="AB342" s="36">
        <f t="shared" si="275"/>
        <v>697</v>
      </c>
      <c r="AC342" s="36">
        <f t="shared" si="275"/>
        <v>697</v>
      </c>
      <c r="AD342" s="50">
        <f t="shared" si="202"/>
        <v>697</v>
      </c>
      <c r="AE342" s="36">
        <f t="shared" ref="AE342:AH342" si="276">($AI342-$AD342)/5+AD342</f>
        <v>697</v>
      </c>
      <c r="AF342" s="36">
        <f t="shared" si="276"/>
        <v>697</v>
      </c>
      <c r="AG342" s="36">
        <f t="shared" si="276"/>
        <v>697</v>
      </c>
      <c r="AH342" s="36">
        <f t="shared" si="276"/>
        <v>697</v>
      </c>
      <c r="AI342" s="50">
        <f t="shared" si="204"/>
        <v>697</v>
      </c>
      <c r="AJ342" s="36" t="s">
        <v>120</v>
      </c>
      <c r="AK342" s="50"/>
    </row>
    <row r="343" spans="1:37" x14ac:dyDescent="0.25">
      <c r="A343" s="108" t="str">
        <f t="shared" si="52"/>
        <v>AMBITIONS</v>
      </c>
      <c r="B343" s="11" t="s">
        <v>176</v>
      </c>
      <c r="C343" s="36" t="s">
        <v>32</v>
      </c>
      <c r="D343" s="36">
        <v>2028</v>
      </c>
      <c r="E343" s="36">
        <v>2028</v>
      </c>
      <c r="F343" s="36">
        <f t="shared" ref="F343:I343" si="277">($J343-$E343)/5+E343</f>
        <v>2028</v>
      </c>
      <c r="G343" s="35">
        <f t="shared" si="277"/>
        <v>2028</v>
      </c>
      <c r="H343" s="36">
        <f t="shared" si="277"/>
        <v>2028</v>
      </c>
      <c r="I343" s="36">
        <f t="shared" si="277"/>
        <v>2028</v>
      </c>
      <c r="J343" s="36">
        <v>2028</v>
      </c>
      <c r="K343" s="36">
        <f t="shared" ref="K343:N343" si="278">($O343-$J343)/5+J343</f>
        <v>2028</v>
      </c>
      <c r="L343" s="36">
        <f t="shared" si="278"/>
        <v>2028</v>
      </c>
      <c r="M343" s="36">
        <f t="shared" si="278"/>
        <v>2028</v>
      </c>
      <c r="N343" s="36">
        <f t="shared" si="278"/>
        <v>2028</v>
      </c>
      <c r="O343" s="36">
        <v>2028</v>
      </c>
      <c r="P343" s="36">
        <f t="shared" ref="P343:S343" si="279">($T343-$O343)/5+O343</f>
        <v>2028</v>
      </c>
      <c r="Q343" s="36">
        <f t="shared" si="279"/>
        <v>2028</v>
      </c>
      <c r="R343" s="36">
        <f t="shared" si="279"/>
        <v>2028</v>
      </c>
      <c r="S343" s="36">
        <f t="shared" si="279"/>
        <v>2028</v>
      </c>
      <c r="T343" s="36">
        <v>2028</v>
      </c>
      <c r="U343" s="36">
        <f t="shared" ref="U343:X343" si="280">($Y343-$T343)/5+T343</f>
        <v>2028</v>
      </c>
      <c r="V343" s="36">
        <f t="shared" si="280"/>
        <v>2028</v>
      </c>
      <c r="W343" s="36">
        <f t="shared" si="280"/>
        <v>2028</v>
      </c>
      <c r="X343" s="36">
        <f t="shared" si="280"/>
        <v>2028</v>
      </c>
      <c r="Y343" s="36">
        <v>2028</v>
      </c>
      <c r="Z343" s="36">
        <f t="shared" ref="Z343:AC343" si="281">($AD343-$Y343)/5+Y343</f>
        <v>2028</v>
      </c>
      <c r="AA343" s="36">
        <f t="shared" si="281"/>
        <v>2028</v>
      </c>
      <c r="AB343" s="36">
        <f t="shared" si="281"/>
        <v>2028</v>
      </c>
      <c r="AC343" s="36">
        <f t="shared" si="281"/>
        <v>2028</v>
      </c>
      <c r="AD343" s="36">
        <v>2028</v>
      </c>
      <c r="AE343" s="36">
        <f t="shared" ref="AE343:AH343" si="282">($AI343-$AD343)/5+AD343</f>
        <v>2028</v>
      </c>
      <c r="AF343" s="36">
        <f t="shared" si="282"/>
        <v>2028</v>
      </c>
      <c r="AG343" s="36">
        <f t="shared" si="282"/>
        <v>2028</v>
      </c>
      <c r="AH343" s="36">
        <f t="shared" si="282"/>
        <v>2028</v>
      </c>
      <c r="AI343" s="36">
        <v>2028</v>
      </c>
      <c r="AJ343" s="36" t="s">
        <v>120</v>
      </c>
      <c r="AK343" s="36"/>
    </row>
    <row r="344" spans="1:37" x14ac:dyDescent="0.25">
      <c r="A344" s="108" t="str">
        <f t="shared" si="52"/>
        <v>AMBITIONS</v>
      </c>
      <c r="B344" s="11" t="s">
        <v>14</v>
      </c>
      <c r="C344" s="36" t="s">
        <v>32</v>
      </c>
      <c r="D344" s="50">
        <v>220</v>
      </c>
      <c r="E344" s="50">
        <f>D344</f>
        <v>220</v>
      </c>
      <c r="F344" s="50">
        <f t="shared" ref="F344:AI344" si="283">E344</f>
        <v>220</v>
      </c>
      <c r="G344" s="50">
        <f t="shared" si="283"/>
        <v>220</v>
      </c>
      <c r="H344" s="50">
        <f t="shared" si="283"/>
        <v>220</v>
      </c>
      <c r="I344" s="50">
        <f t="shared" si="283"/>
        <v>220</v>
      </c>
      <c r="J344" s="50">
        <f t="shared" si="283"/>
        <v>220</v>
      </c>
      <c r="K344" s="50">
        <f t="shared" si="283"/>
        <v>220</v>
      </c>
      <c r="L344" s="50">
        <f t="shared" si="283"/>
        <v>220</v>
      </c>
      <c r="M344" s="50">
        <f t="shared" si="283"/>
        <v>220</v>
      </c>
      <c r="N344" s="50">
        <f t="shared" si="283"/>
        <v>220</v>
      </c>
      <c r="O344" s="50">
        <f t="shared" si="283"/>
        <v>220</v>
      </c>
      <c r="P344" s="50">
        <f t="shared" si="283"/>
        <v>220</v>
      </c>
      <c r="Q344" s="50">
        <f t="shared" si="283"/>
        <v>220</v>
      </c>
      <c r="R344" s="50">
        <f t="shared" si="283"/>
        <v>220</v>
      </c>
      <c r="S344" s="50">
        <f t="shared" si="283"/>
        <v>220</v>
      </c>
      <c r="T344" s="50">
        <f t="shared" si="283"/>
        <v>220</v>
      </c>
      <c r="U344" s="50">
        <f t="shared" si="283"/>
        <v>220</v>
      </c>
      <c r="V344" s="50">
        <f t="shared" si="283"/>
        <v>220</v>
      </c>
      <c r="W344" s="50">
        <f t="shared" si="283"/>
        <v>220</v>
      </c>
      <c r="X344" s="50">
        <f t="shared" si="283"/>
        <v>220</v>
      </c>
      <c r="Y344" s="50">
        <f t="shared" si="283"/>
        <v>220</v>
      </c>
      <c r="Z344" s="50">
        <f t="shared" si="283"/>
        <v>220</v>
      </c>
      <c r="AA344" s="50">
        <f t="shared" si="283"/>
        <v>220</v>
      </c>
      <c r="AB344" s="50">
        <f t="shared" si="283"/>
        <v>220</v>
      </c>
      <c r="AC344" s="50">
        <f t="shared" si="283"/>
        <v>220</v>
      </c>
      <c r="AD344" s="50">
        <f t="shared" si="283"/>
        <v>220</v>
      </c>
      <c r="AE344" s="50">
        <f t="shared" si="283"/>
        <v>220</v>
      </c>
      <c r="AF344" s="50">
        <f t="shared" si="283"/>
        <v>220</v>
      </c>
      <c r="AG344" s="50">
        <f t="shared" si="283"/>
        <v>220</v>
      </c>
      <c r="AH344" s="50">
        <f t="shared" si="283"/>
        <v>220</v>
      </c>
      <c r="AI344" s="50">
        <f t="shared" si="283"/>
        <v>220</v>
      </c>
      <c r="AJ344" s="36" t="s">
        <v>120</v>
      </c>
      <c r="AK344" s="50"/>
    </row>
    <row r="345" spans="1:37" x14ac:dyDescent="0.25">
      <c r="A345" s="108" t="str">
        <f t="shared" si="52"/>
        <v>AMBITIONS</v>
      </c>
      <c r="B345" s="11" t="s">
        <v>22</v>
      </c>
      <c r="C345" s="36" t="s">
        <v>32</v>
      </c>
      <c r="D345" s="36">
        <v>1133</v>
      </c>
      <c r="E345" s="36">
        <v>1133</v>
      </c>
      <c r="F345" s="36">
        <f t="shared" ref="F345:I345" si="284">($J345-$E345)/5+E345</f>
        <v>1133</v>
      </c>
      <c r="G345" s="35">
        <f t="shared" si="284"/>
        <v>1133</v>
      </c>
      <c r="H345" s="36">
        <f t="shared" si="284"/>
        <v>1133</v>
      </c>
      <c r="I345" s="36">
        <f t="shared" si="284"/>
        <v>1133</v>
      </c>
      <c r="J345" s="36">
        <v>1133</v>
      </c>
      <c r="K345" s="36">
        <f t="shared" ref="K345:N345" si="285">($O345-$J345)/5+J345</f>
        <v>1133</v>
      </c>
      <c r="L345" s="36">
        <f t="shared" si="285"/>
        <v>1133</v>
      </c>
      <c r="M345" s="36">
        <f t="shared" si="285"/>
        <v>1133</v>
      </c>
      <c r="N345" s="36">
        <f t="shared" si="285"/>
        <v>1133</v>
      </c>
      <c r="O345" s="36">
        <v>1133</v>
      </c>
      <c r="P345" s="36">
        <f t="shared" ref="P345:S345" si="286">($T345-$O345)/5+O345</f>
        <v>1133</v>
      </c>
      <c r="Q345" s="36">
        <f t="shared" si="286"/>
        <v>1133</v>
      </c>
      <c r="R345" s="36">
        <f t="shared" si="286"/>
        <v>1133</v>
      </c>
      <c r="S345" s="36">
        <f t="shared" si="286"/>
        <v>1133</v>
      </c>
      <c r="T345" s="36">
        <v>1133</v>
      </c>
      <c r="U345" s="36">
        <f t="shared" ref="U345:X345" si="287">($Y345-$T345)/5+T345</f>
        <v>1133</v>
      </c>
      <c r="V345" s="36">
        <f t="shared" si="287"/>
        <v>1133</v>
      </c>
      <c r="W345" s="36">
        <f t="shared" si="287"/>
        <v>1133</v>
      </c>
      <c r="X345" s="36">
        <f t="shared" si="287"/>
        <v>1133</v>
      </c>
      <c r="Y345" s="36">
        <v>1133</v>
      </c>
      <c r="Z345" s="36">
        <f t="shared" ref="Z345:AC345" si="288">($AD345-$Y345)/5+Y345</f>
        <v>1133</v>
      </c>
      <c r="AA345" s="36">
        <f t="shared" si="288"/>
        <v>1133</v>
      </c>
      <c r="AB345" s="36">
        <f t="shared" si="288"/>
        <v>1133</v>
      </c>
      <c r="AC345" s="36">
        <f t="shared" si="288"/>
        <v>1133</v>
      </c>
      <c r="AD345" s="36">
        <v>1133</v>
      </c>
      <c r="AE345" s="36">
        <f t="shared" ref="AE345:AH345" si="289">($AI345-$AD345)/5+AD345</f>
        <v>1133</v>
      </c>
      <c r="AF345" s="36">
        <f t="shared" si="289"/>
        <v>1133</v>
      </c>
      <c r="AG345" s="36">
        <f t="shared" si="289"/>
        <v>1133</v>
      </c>
      <c r="AH345" s="36">
        <f t="shared" si="289"/>
        <v>1133</v>
      </c>
      <c r="AI345" s="36">
        <v>1133</v>
      </c>
      <c r="AJ345" s="36" t="s">
        <v>120</v>
      </c>
      <c r="AK345" s="36"/>
    </row>
    <row r="346" spans="1:37" x14ac:dyDescent="0.25">
      <c r="A346" s="108" t="str">
        <f t="shared" si="52"/>
        <v>AMBITIONS</v>
      </c>
      <c r="B346" s="11" t="s">
        <v>11</v>
      </c>
      <c r="C346" s="36" t="s">
        <v>32</v>
      </c>
      <c r="D346" s="36">
        <v>1203</v>
      </c>
      <c r="E346" s="36">
        <v>1203</v>
      </c>
      <c r="F346" s="36">
        <f t="shared" ref="F346:I346" si="290">($J346-$E346)/5+E346</f>
        <v>1203</v>
      </c>
      <c r="G346" s="35">
        <f t="shared" si="290"/>
        <v>1203</v>
      </c>
      <c r="H346" s="36">
        <f t="shared" si="290"/>
        <v>1203</v>
      </c>
      <c r="I346" s="36">
        <f t="shared" si="290"/>
        <v>1203</v>
      </c>
      <c r="J346" s="36">
        <v>1203</v>
      </c>
      <c r="K346" s="36">
        <f t="shared" ref="K346:N346" si="291">($O346-$J346)/5+J346</f>
        <v>1203</v>
      </c>
      <c r="L346" s="36">
        <f t="shared" si="291"/>
        <v>1203</v>
      </c>
      <c r="M346" s="36">
        <f t="shared" si="291"/>
        <v>1203</v>
      </c>
      <c r="N346" s="36">
        <f t="shared" si="291"/>
        <v>1203</v>
      </c>
      <c r="O346" s="36">
        <v>1203</v>
      </c>
      <c r="P346" s="36">
        <f t="shared" ref="P346:S346" si="292">($T346-$O346)/5+O346</f>
        <v>1203</v>
      </c>
      <c r="Q346" s="36">
        <f t="shared" si="292"/>
        <v>1203</v>
      </c>
      <c r="R346" s="36">
        <f t="shared" si="292"/>
        <v>1203</v>
      </c>
      <c r="S346" s="36">
        <f t="shared" si="292"/>
        <v>1203</v>
      </c>
      <c r="T346" s="36">
        <v>1203</v>
      </c>
      <c r="U346" s="36">
        <f t="shared" ref="U346:X346" si="293">($Y346-$T346)/5+T346</f>
        <v>1203</v>
      </c>
      <c r="V346" s="36">
        <f t="shared" si="293"/>
        <v>1203</v>
      </c>
      <c r="W346" s="36">
        <f t="shared" si="293"/>
        <v>1203</v>
      </c>
      <c r="X346" s="36">
        <f t="shared" si="293"/>
        <v>1203</v>
      </c>
      <c r="Y346" s="36">
        <v>1203</v>
      </c>
      <c r="Z346" s="36">
        <f t="shared" ref="Z346:AC346" si="294">($AD346-$Y346)/5+Y346</f>
        <v>1203</v>
      </c>
      <c r="AA346" s="36">
        <f t="shared" si="294"/>
        <v>1203</v>
      </c>
      <c r="AB346" s="36">
        <f t="shared" si="294"/>
        <v>1203</v>
      </c>
      <c r="AC346" s="36">
        <f t="shared" si="294"/>
        <v>1203</v>
      </c>
      <c r="AD346" s="36">
        <v>1203</v>
      </c>
      <c r="AE346" s="36">
        <f t="shared" ref="AE346:AH346" si="295">($AI346-$AD346)/5+AD346</f>
        <v>1203</v>
      </c>
      <c r="AF346" s="36">
        <f t="shared" si="295"/>
        <v>1203</v>
      </c>
      <c r="AG346" s="36">
        <f t="shared" si="295"/>
        <v>1203</v>
      </c>
      <c r="AH346" s="36">
        <f t="shared" si="295"/>
        <v>1203</v>
      </c>
      <c r="AI346" s="36">
        <v>1203</v>
      </c>
      <c r="AJ346" s="36" t="s">
        <v>119</v>
      </c>
      <c r="AK346" s="36"/>
    </row>
    <row r="347" spans="1:37" x14ac:dyDescent="0.25">
      <c r="A347" s="108" t="str">
        <f t="shared" si="52"/>
        <v>AMBITIONS</v>
      </c>
      <c r="B347" s="11" t="s">
        <v>173</v>
      </c>
      <c r="C347" s="36" t="s">
        <v>32</v>
      </c>
      <c r="D347" s="36">
        <v>2.6</v>
      </c>
      <c r="E347" s="36">
        <v>2.6</v>
      </c>
      <c r="F347" s="36">
        <f t="shared" ref="F347:I347" si="296">($J347-$E347)/5+E347</f>
        <v>2.6</v>
      </c>
      <c r="G347" s="35">
        <f t="shared" si="296"/>
        <v>2.6</v>
      </c>
      <c r="H347" s="36">
        <f t="shared" si="296"/>
        <v>2.6</v>
      </c>
      <c r="I347" s="36">
        <f t="shared" si="296"/>
        <v>2.6</v>
      </c>
      <c r="J347">
        <v>2.6</v>
      </c>
      <c r="K347" s="36">
        <f t="shared" ref="K347:N347" si="297">($O347-$J347)/5+J347</f>
        <v>2.6</v>
      </c>
      <c r="L347" s="36">
        <f t="shared" si="297"/>
        <v>2.6</v>
      </c>
      <c r="M347" s="36">
        <f t="shared" si="297"/>
        <v>2.6</v>
      </c>
      <c r="N347" s="36">
        <f t="shared" si="297"/>
        <v>2.6</v>
      </c>
      <c r="O347">
        <v>2.6</v>
      </c>
      <c r="P347" s="36">
        <f t="shared" ref="P347:S347" si="298">($T347-$O347)/5+O347</f>
        <v>2.6</v>
      </c>
      <c r="Q347" s="36">
        <f t="shared" si="298"/>
        <v>2.6</v>
      </c>
      <c r="R347" s="36">
        <f t="shared" si="298"/>
        <v>2.6</v>
      </c>
      <c r="S347" s="36">
        <f t="shared" si="298"/>
        <v>2.6</v>
      </c>
      <c r="T347">
        <v>2.6</v>
      </c>
      <c r="U347" s="36">
        <f t="shared" ref="U347:X347" si="299">($Y347-$T347)/5+T347</f>
        <v>2.6</v>
      </c>
      <c r="V347" s="36">
        <f t="shared" si="299"/>
        <v>2.6</v>
      </c>
      <c r="W347" s="36">
        <f t="shared" si="299"/>
        <v>2.6</v>
      </c>
      <c r="X347" s="36">
        <f t="shared" si="299"/>
        <v>2.6</v>
      </c>
      <c r="Y347">
        <v>2.6</v>
      </c>
      <c r="Z347" s="36">
        <f t="shared" ref="Z347:AC347" si="300">($AD347-$Y347)/5+Y347</f>
        <v>2.6</v>
      </c>
      <c r="AA347" s="36">
        <f t="shared" si="300"/>
        <v>2.6</v>
      </c>
      <c r="AB347" s="36">
        <f t="shared" si="300"/>
        <v>2.6</v>
      </c>
      <c r="AC347" s="36">
        <f t="shared" si="300"/>
        <v>2.6</v>
      </c>
      <c r="AD347">
        <v>2.6</v>
      </c>
      <c r="AE347" s="36">
        <f t="shared" ref="AE347:AH347" si="301">($AI347-$AD347)/5+AD347</f>
        <v>2.6</v>
      </c>
      <c r="AF347" s="36">
        <f t="shared" si="301"/>
        <v>2.6</v>
      </c>
      <c r="AG347" s="36">
        <f t="shared" si="301"/>
        <v>2.6</v>
      </c>
      <c r="AH347" s="36">
        <f t="shared" si="301"/>
        <v>2.6</v>
      </c>
      <c r="AI347">
        <v>2.6</v>
      </c>
      <c r="AJ347" s="36" t="s">
        <v>119</v>
      </c>
    </row>
    <row r="348" spans="1:37" x14ac:dyDescent="0.25">
      <c r="A348" s="108" t="str">
        <f t="shared" si="52"/>
        <v>AMBITIONS</v>
      </c>
      <c r="B348" s="11" t="s">
        <v>99</v>
      </c>
      <c r="C348" s="36" t="s">
        <v>32</v>
      </c>
      <c r="D348" s="36">
        <v>2</v>
      </c>
      <c r="E348" s="36">
        <v>2</v>
      </c>
      <c r="F348" s="36">
        <f t="shared" ref="F348:I348" si="302">($J348-$E348)/5+E348</f>
        <v>2</v>
      </c>
      <c r="G348" s="35">
        <f t="shared" si="302"/>
        <v>2</v>
      </c>
      <c r="H348" s="36">
        <f t="shared" si="302"/>
        <v>2</v>
      </c>
      <c r="I348" s="36">
        <f t="shared" si="302"/>
        <v>2</v>
      </c>
      <c r="J348">
        <v>2</v>
      </c>
      <c r="K348" s="36">
        <f t="shared" ref="K348:N348" si="303">($O348-$J348)/5+J348</f>
        <v>2</v>
      </c>
      <c r="L348" s="36">
        <f t="shared" si="303"/>
        <v>2</v>
      </c>
      <c r="M348" s="36">
        <f t="shared" si="303"/>
        <v>2</v>
      </c>
      <c r="N348" s="36">
        <f t="shared" si="303"/>
        <v>2</v>
      </c>
      <c r="O348">
        <v>2</v>
      </c>
      <c r="P348" s="36">
        <f t="shared" ref="P348:S348" si="304">($T348-$O348)/5+O348</f>
        <v>2</v>
      </c>
      <c r="Q348" s="36">
        <f t="shared" si="304"/>
        <v>2</v>
      </c>
      <c r="R348" s="36">
        <f t="shared" si="304"/>
        <v>2</v>
      </c>
      <c r="S348" s="36">
        <f t="shared" si="304"/>
        <v>2</v>
      </c>
      <c r="T348">
        <v>2</v>
      </c>
      <c r="U348" s="36">
        <f t="shared" ref="U348:X348" si="305">($Y348-$T348)/5+T348</f>
        <v>2</v>
      </c>
      <c r="V348" s="36">
        <f t="shared" si="305"/>
        <v>2</v>
      </c>
      <c r="W348" s="36">
        <f t="shared" si="305"/>
        <v>2</v>
      </c>
      <c r="X348" s="36">
        <f t="shared" si="305"/>
        <v>2</v>
      </c>
      <c r="Y348">
        <v>2</v>
      </c>
      <c r="Z348" s="36">
        <f t="shared" ref="Z348:AC348" si="306">($AD348-$Y348)/5+Y348</f>
        <v>2</v>
      </c>
      <c r="AA348" s="36">
        <f t="shared" si="306"/>
        <v>2</v>
      </c>
      <c r="AB348" s="36">
        <f t="shared" si="306"/>
        <v>2</v>
      </c>
      <c r="AC348" s="36">
        <f t="shared" si="306"/>
        <v>2</v>
      </c>
      <c r="AD348">
        <v>2</v>
      </c>
      <c r="AE348" s="36">
        <f t="shared" ref="AE348:AH348" si="307">($AI348-$AD348)/5+AD348</f>
        <v>2</v>
      </c>
      <c r="AF348" s="36">
        <f t="shared" si="307"/>
        <v>2</v>
      </c>
      <c r="AG348" s="36">
        <f t="shared" si="307"/>
        <v>2</v>
      </c>
      <c r="AH348" s="36">
        <f t="shared" si="307"/>
        <v>2</v>
      </c>
      <c r="AI348">
        <v>2</v>
      </c>
      <c r="AJ348" s="36" t="s">
        <v>119</v>
      </c>
    </row>
    <row r="349" spans="1:37" x14ac:dyDescent="0.25">
      <c r="A349" s="108" t="str">
        <f t="shared" si="52"/>
        <v>AMBITIONS</v>
      </c>
      <c r="B349" s="11" t="s">
        <v>101</v>
      </c>
      <c r="C349" s="36" t="s">
        <v>32</v>
      </c>
      <c r="D349" s="36">
        <v>2</v>
      </c>
      <c r="E349" s="36">
        <v>2</v>
      </c>
      <c r="F349" s="36">
        <f t="shared" ref="F349:I349" si="308">($J349-$E349)/5+E349</f>
        <v>2</v>
      </c>
      <c r="G349" s="35">
        <f t="shared" si="308"/>
        <v>2</v>
      </c>
      <c r="H349" s="36">
        <f t="shared" si="308"/>
        <v>2</v>
      </c>
      <c r="I349" s="36">
        <f t="shared" si="308"/>
        <v>2</v>
      </c>
      <c r="J349">
        <v>2</v>
      </c>
      <c r="K349" s="36">
        <f t="shared" ref="K349:N349" si="309">($O349-$J349)/5+J349</f>
        <v>2</v>
      </c>
      <c r="L349" s="36">
        <f t="shared" si="309"/>
        <v>2</v>
      </c>
      <c r="M349" s="36">
        <f t="shared" si="309"/>
        <v>2</v>
      </c>
      <c r="N349" s="36">
        <f t="shared" si="309"/>
        <v>2</v>
      </c>
      <c r="O349">
        <v>2</v>
      </c>
      <c r="P349" s="36">
        <f t="shared" ref="P349:S349" si="310">($T349-$O349)/5+O349</f>
        <v>2</v>
      </c>
      <c r="Q349" s="36">
        <f t="shared" si="310"/>
        <v>2</v>
      </c>
      <c r="R349" s="36">
        <f t="shared" si="310"/>
        <v>2</v>
      </c>
      <c r="S349" s="36">
        <f t="shared" si="310"/>
        <v>2</v>
      </c>
      <c r="T349">
        <v>2</v>
      </c>
      <c r="U349" s="36">
        <f t="shared" ref="U349:X349" si="311">($Y349-$T349)/5+T349</f>
        <v>2</v>
      </c>
      <c r="V349" s="36">
        <f t="shared" si="311"/>
        <v>2</v>
      </c>
      <c r="W349" s="36">
        <f t="shared" si="311"/>
        <v>2</v>
      </c>
      <c r="X349" s="36">
        <f t="shared" si="311"/>
        <v>2</v>
      </c>
      <c r="Y349">
        <v>2</v>
      </c>
      <c r="Z349" s="36">
        <f t="shared" ref="Z349:AC349" si="312">($AD349-$Y349)/5+Y349</f>
        <v>2</v>
      </c>
      <c r="AA349" s="36">
        <f t="shared" si="312"/>
        <v>2</v>
      </c>
      <c r="AB349" s="36">
        <f t="shared" si="312"/>
        <v>2</v>
      </c>
      <c r="AC349" s="36">
        <f t="shared" si="312"/>
        <v>2</v>
      </c>
      <c r="AD349">
        <v>2</v>
      </c>
      <c r="AE349" s="36">
        <f t="shared" ref="AE349:AH349" si="313">($AI349-$AD349)/5+AD349</f>
        <v>2</v>
      </c>
      <c r="AF349" s="36">
        <f t="shared" si="313"/>
        <v>2</v>
      </c>
      <c r="AG349" s="36">
        <f t="shared" si="313"/>
        <v>2</v>
      </c>
      <c r="AH349" s="36">
        <f t="shared" si="313"/>
        <v>2</v>
      </c>
      <c r="AI349">
        <v>2</v>
      </c>
      <c r="AJ349" s="36" t="s">
        <v>119</v>
      </c>
    </row>
    <row r="350" spans="1:37" x14ac:dyDescent="0.25">
      <c r="A350" s="108" t="str">
        <f t="shared" si="52"/>
        <v>AMBITIONS</v>
      </c>
      <c r="B350" s="11" t="s">
        <v>102</v>
      </c>
      <c r="C350" s="36" t="s">
        <v>32</v>
      </c>
      <c r="D350" s="36">
        <v>2</v>
      </c>
      <c r="E350" s="36">
        <v>2</v>
      </c>
      <c r="F350" s="36">
        <f t="shared" ref="F350:I350" si="314">($J350-$E350)/5+E350</f>
        <v>2</v>
      </c>
      <c r="G350" s="35">
        <f t="shared" si="314"/>
        <v>2</v>
      </c>
      <c r="H350" s="36">
        <f t="shared" si="314"/>
        <v>2</v>
      </c>
      <c r="I350" s="36">
        <f t="shared" si="314"/>
        <v>2</v>
      </c>
      <c r="J350">
        <v>2</v>
      </c>
      <c r="K350" s="36">
        <f t="shared" ref="K350:N350" si="315">($O350-$J350)/5+J350</f>
        <v>2</v>
      </c>
      <c r="L350" s="36">
        <f t="shared" si="315"/>
        <v>2</v>
      </c>
      <c r="M350" s="36">
        <f t="shared" si="315"/>
        <v>2</v>
      </c>
      <c r="N350" s="36">
        <f t="shared" si="315"/>
        <v>2</v>
      </c>
      <c r="O350">
        <v>2</v>
      </c>
      <c r="P350" s="36">
        <f t="shared" ref="P350:S350" si="316">($T350-$O350)/5+O350</f>
        <v>2</v>
      </c>
      <c r="Q350" s="36">
        <f t="shared" si="316"/>
        <v>2</v>
      </c>
      <c r="R350" s="36">
        <f t="shared" si="316"/>
        <v>2</v>
      </c>
      <c r="S350" s="36">
        <f t="shared" si="316"/>
        <v>2</v>
      </c>
      <c r="T350">
        <v>2</v>
      </c>
      <c r="U350" s="36">
        <f t="shared" ref="U350:X350" si="317">($Y350-$T350)/5+T350</f>
        <v>2</v>
      </c>
      <c r="V350" s="36">
        <f t="shared" si="317"/>
        <v>2</v>
      </c>
      <c r="W350" s="36">
        <f t="shared" si="317"/>
        <v>2</v>
      </c>
      <c r="X350" s="36">
        <f t="shared" si="317"/>
        <v>2</v>
      </c>
      <c r="Y350">
        <v>2</v>
      </c>
      <c r="Z350" s="36">
        <f t="shared" ref="Z350:AC350" si="318">($AD350-$Y350)/5+Y350</f>
        <v>2</v>
      </c>
      <c r="AA350" s="36">
        <f t="shared" si="318"/>
        <v>2</v>
      </c>
      <c r="AB350" s="36">
        <f t="shared" si="318"/>
        <v>2</v>
      </c>
      <c r="AC350" s="36">
        <f t="shared" si="318"/>
        <v>2</v>
      </c>
      <c r="AD350">
        <v>2</v>
      </c>
      <c r="AE350" s="36">
        <f t="shared" ref="AE350:AH350" si="319">($AI350-$AD350)/5+AD350</f>
        <v>2</v>
      </c>
      <c r="AF350" s="36">
        <f t="shared" si="319"/>
        <v>2</v>
      </c>
      <c r="AG350" s="36">
        <f t="shared" si="319"/>
        <v>2</v>
      </c>
      <c r="AH350" s="36">
        <f t="shared" si="319"/>
        <v>2</v>
      </c>
      <c r="AI350">
        <v>2</v>
      </c>
      <c r="AJ350" s="36" t="s">
        <v>119</v>
      </c>
    </row>
    <row r="351" spans="1:37" x14ac:dyDescent="0.25">
      <c r="A351" s="108" t="str">
        <f t="shared" si="52"/>
        <v>AMBITIONS</v>
      </c>
      <c r="B351" s="11" t="s">
        <v>103</v>
      </c>
      <c r="C351" s="36" t="s">
        <v>32</v>
      </c>
      <c r="D351" s="36">
        <v>2</v>
      </c>
      <c r="E351" s="36">
        <v>2</v>
      </c>
      <c r="F351" s="36">
        <f t="shared" ref="F351:I351" si="320">($J351-$E351)/5+E351</f>
        <v>2</v>
      </c>
      <c r="G351" s="35">
        <f t="shared" si="320"/>
        <v>2</v>
      </c>
      <c r="H351" s="36">
        <f t="shared" si="320"/>
        <v>2</v>
      </c>
      <c r="I351" s="36">
        <f t="shared" si="320"/>
        <v>2</v>
      </c>
      <c r="J351">
        <v>2</v>
      </c>
      <c r="K351" s="36">
        <f t="shared" ref="K351:N351" si="321">($O351-$J351)/5+J351</f>
        <v>2</v>
      </c>
      <c r="L351" s="36">
        <f t="shared" si="321"/>
        <v>2</v>
      </c>
      <c r="M351" s="36">
        <f t="shared" si="321"/>
        <v>2</v>
      </c>
      <c r="N351" s="36">
        <f t="shared" si="321"/>
        <v>2</v>
      </c>
      <c r="O351">
        <v>2</v>
      </c>
      <c r="P351" s="36">
        <f t="shared" ref="P351:S351" si="322">($T351-$O351)/5+O351</f>
        <v>2</v>
      </c>
      <c r="Q351" s="36">
        <f t="shared" si="322"/>
        <v>2</v>
      </c>
      <c r="R351" s="36">
        <f t="shared" si="322"/>
        <v>2</v>
      </c>
      <c r="S351" s="36">
        <f t="shared" si="322"/>
        <v>2</v>
      </c>
      <c r="T351">
        <v>2</v>
      </c>
      <c r="U351" s="36">
        <f t="shared" ref="U351:X351" si="323">($Y351-$T351)/5+T351</f>
        <v>2</v>
      </c>
      <c r="V351" s="36">
        <f t="shared" si="323"/>
        <v>2</v>
      </c>
      <c r="W351" s="36">
        <f t="shared" si="323"/>
        <v>2</v>
      </c>
      <c r="X351" s="36">
        <f t="shared" si="323"/>
        <v>2</v>
      </c>
      <c r="Y351">
        <v>2</v>
      </c>
      <c r="Z351" s="36">
        <f t="shared" ref="Z351:AC351" si="324">($AD351-$Y351)/5+Y351</f>
        <v>2</v>
      </c>
      <c r="AA351" s="36">
        <f t="shared" si="324"/>
        <v>2</v>
      </c>
      <c r="AB351" s="36">
        <f t="shared" si="324"/>
        <v>2</v>
      </c>
      <c r="AC351" s="36">
        <f t="shared" si="324"/>
        <v>2</v>
      </c>
      <c r="AD351">
        <v>2</v>
      </c>
      <c r="AE351" s="36">
        <f t="shared" ref="AE351:AH351" si="325">($AI351-$AD351)/5+AD351</f>
        <v>2</v>
      </c>
      <c r="AF351" s="36">
        <f t="shared" si="325"/>
        <v>2</v>
      </c>
      <c r="AG351" s="36">
        <f t="shared" si="325"/>
        <v>2</v>
      </c>
      <c r="AH351" s="36">
        <f t="shared" si="325"/>
        <v>2</v>
      </c>
      <c r="AI351">
        <v>2</v>
      </c>
      <c r="AJ351" s="36" t="s">
        <v>132</v>
      </c>
    </row>
    <row r="352" spans="1:37" x14ac:dyDescent="0.25">
      <c r="A352" s="108" t="str">
        <f t="shared" si="52"/>
        <v>AMBITIONS</v>
      </c>
      <c r="B352" s="11" t="s">
        <v>23</v>
      </c>
      <c r="C352" s="36" t="s">
        <v>32</v>
      </c>
      <c r="D352" s="36">
        <v>1187</v>
      </c>
      <c r="E352" s="36">
        <v>1187</v>
      </c>
      <c r="F352" s="36">
        <f t="shared" ref="F352:I352" si="326">($J352-$E352)/5+E352</f>
        <v>1187</v>
      </c>
      <c r="G352" s="35">
        <f t="shared" si="326"/>
        <v>1187</v>
      </c>
      <c r="H352" s="36">
        <f t="shared" si="326"/>
        <v>1187</v>
      </c>
      <c r="I352" s="36">
        <f t="shared" si="326"/>
        <v>1187</v>
      </c>
      <c r="J352" s="36">
        <f>D352</f>
        <v>1187</v>
      </c>
      <c r="K352" s="36">
        <f t="shared" ref="K352:N352" si="327">($O352-$J352)/5+J352</f>
        <v>1187</v>
      </c>
      <c r="L352" s="36">
        <f t="shared" si="327"/>
        <v>1187</v>
      </c>
      <c r="M352" s="36">
        <f t="shared" si="327"/>
        <v>1187</v>
      </c>
      <c r="N352" s="36">
        <f t="shared" si="327"/>
        <v>1187</v>
      </c>
      <c r="O352" s="36">
        <f>J352</f>
        <v>1187</v>
      </c>
      <c r="P352" s="36">
        <f t="shared" ref="P352:S352" si="328">($T352-$O352)/5+O352</f>
        <v>1187</v>
      </c>
      <c r="Q352" s="36">
        <f t="shared" si="328"/>
        <v>1187</v>
      </c>
      <c r="R352" s="36">
        <f t="shared" si="328"/>
        <v>1187</v>
      </c>
      <c r="S352" s="36">
        <f t="shared" si="328"/>
        <v>1187</v>
      </c>
      <c r="T352" s="36">
        <f>O352</f>
        <v>1187</v>
      </c>
      <c r="U352" s="36">
        <f t="shared" ref="U352:X352" si="329">($Y352-$T352)/5+T352</f>
        <v>1187</v>
      </c>
      <c r="V352" s="36">
        <f t="shared" si="329"/>
        <v>1187</v>
      </c>
      <c r="W352" s="36">
        <f t="shared" si="329"/>
        <v>1187</v>
      </c>
      <c r="X352" s="36">
        <f t="shared" si="329"/>
        <v>1187</v>
      </c>
      <c r="Y352" s="36">
        <f>T352</f>
        <v>1187</v>
      </c>
      <c r="Z352" s="36">
        <f t="shared" ref="Z352:AC352" si="330">($AD352-$Y352)/5+Y352</f>
        <v>1187</v>
      </c>
      <c r="AA352" s="36">
        <f t="shared" si="330"/>
        <v>1187</v>
      </c>
      <c r="AB352" s="36">
        <f t="shared" si="330"/>
        <v>1187</v>
      </c>
      <c r="AC352" s="36">
        <f t="shared" si="330"/>
        <v>1187</v>
      </c>
      <c r="AD352" s="36">
        <f>Y352</f>
        <v>1187</v>
      </c>
      <c r="AE352" s="36">
        <f t="shared" ref="AE352:AH352" si="331">($AI352-$AD352)/5+AD352</f>
        <v>1187</v>
      </c>
      <c r="AF352" s="36">
        <f t="shared" si="331"/>
        <v>1187</v>
      </c>
      <c r="AG352" s="36">
        <f t="shared" si="331"/>
        <v>1187</v>
      </c>
      <c r="AH352" s="36">
        <f t="shared" si="331"/>
        <v>1187</v>
      </c>
      <c r="AI352" s="36">
        <f>AD352</f>
        <v>1187</v>
      </c>
      <c r="AJ352" s="36" t="s">
        <v>120</v>
      </c>
      <c r="AK352" s="36"/>
    </row>
    <row r="353" spans="1:37" x14ac:dyDescent="0.25">
      <c r="A353" s="108" t="str">
        <f t="shared" si="52"/>
        <v>AMBITIONS</v>
      </c>
      <c r="B353" s="11" t="s">
        <v>20</v>
      </c>
      <c r="C353" s="36" t="s">
        <v>32</v>
      </c>
      <c r="D353" s="36">
        <v>196</v>
      </c>
      <c r="E353" s="36">
        <v>196</v>
      </c>
      <c r="F353" s="36">
        <f t="shared" ref="F353:I353" si="332">($J353-$E353)/5+E353</f>
        <v>196</v>
      </c>
      <c r="G353" s="35">
        <f t="shared" si="332"/>
        <v>196</v>
      </c>
      <c r="H353" s="36">
        <f t="shared" si="332"/>
        <v>196</v>
      </c>
      <c r="I353" s="36">
        <f t="shared" si="332"/>
        <v>196</v>
      </c>
      <c r="J353" s="36">
        <f>D353</f>
        <v>196</v>
      </c>
      <c r="K353" s="36">
        <f t="shared" ref="K353:N353" si="333">($O353-$J353)/5+J353</f>
        <v>196</v>
      </c>
      <c r="L353" s="36">
        <f t="shared" si="333"/>
        <v>196</v>
      </c>
      <c r="M353" s="36">
        <f t="shared" si="333"/>
        <v>196</v>
      </c>
      <c r="N353" s="36">
        <f t="shared" si="333"/>
        <v>196</v>
      </c>
      <c r="O353" s="36">
        <f>J353</f>
        <v>196</v>
      </c>
      <c r="P353" s="36">
        <f t="shared" ref="P353:S353" si="334">($T353-$O353)/5+O353</f>
        <v>196</v>
      </c>
      <c r="Q353" s="36">
        <f t="shared" si="334"/>
        <v>196</v>
      </c>
      <c r="R353" s="36">
        <f t="shared" si="334"/>
        <v>196</v>
      </c>
      <c r="S353" s="36">
        <f t="shared" si="334"/>
        <v>196</v>
      </c>
      <c r="T353" s="36">
        <f>O353</f>
        <v>196</v>
      </c>
      <c r="U353" s="36">
        <f t="shared" ref="U353:X353" si="335">($Y353-$T353)/5+T353</f>
        <v>196</v>
      </c>
      <c r="V353" s="36">
        <f t="shared" si="335"/>
        <v>196</v>
      </c>
      <c r="W353" s="36">
        <f t="shared" si="335"/>
        <v>196</v>
      </c>
      <c r="X353" s="36">
        <f t="shared" si="335"/>
        <v>196</v>
      </c>
      <c r="Y353" s="36">
        <f>T353</f>
        <v>196</v>
      </c>
      <c r="Z353" s="36">
        <f t="shared" ref="Z353:AC353" si="336">($AD353-$Y353)/5+Y353</f>
        <v>196</v>
      </c>
      <c r="AA353" s="36">
        <f t="shared" si="336"/>
        <v>196</v>
      </c>
      <c r="AB353" s="36">
        <f t="shared" si="336"/>
        <v>196</v>
      </c>
      <c r="AC353" s="36">
        <f t="shared" si="336"/>
        <v>196</v>
      </c>
      <c r="AD353" s="36">
        <f>Y353</f>
        <v>196</v>
      </c>
      <c r="AE353" s="36">
        <f t="shared" ref="AE353:AH353" si="337">($AI353-$AD353)/5+AD353</f>
        <v>196</v>
      </c>
      <c r="AF353" s="36">
        <f t="shared" si="337"/>
        <v>196</v>
      </c>
      <c r="AG353" s="36">
        <f t="shared" si="337"/>
        <v>196</v>
      </c>
      <c r="AH353" s="36">
        <f t="shared" si="337"/>
        <v>196</v>
      </c>
      <c r="AI353" s="36">
        <f>AD353</f>
        <v>196</v>
      </c>
      <c r="AJ353" s="36" t="s">
        <v>120</v>
      </c>
      <c r="AK353" s="36"/>
    </row>
    <row r="354" spans="1:37" x14ac:dyDescent="0.25">
      <c r="A354" s="108" t="str">
        <f t="shared" si="52"/>
        <v>AMBITIONS</v>
      </c>
      <c r="B354" s="11" t="s">
        <v>16</v>
      </c>
      <c r="C354" s="36" t="str">
        <f>C353</f>
        <v>FOM</v>
      </c>
      <c r="D354" s="36">
        <f>D353</f>
        <v>196</v>
      </c>
      <c r="E354" s="36">
        <f>E353</f>
        <v>196</v>
      </c>
      <c r="F354" s="36">
        <f t="shared" ref="F354:I354" si="338">($J354-$E354)/5+E354</f>
        <v>196</v>
      </c>
      <c r="G354" s="35">
        <f t="shared" si="338"/>
        <v>196</v>
      </c>
      <c r="H354" s="36">
        <f t="shared" si="338"/>
        <v>196</v>
      </c>
      <c r="I354" s="36">
        <f t="shared" si="338"/>
        <v>196</v>
      </c>
      <c r="J354" s="36">
        <f>J353</f>
        <v>196</v>
      </c>
      <c r="K354" s="36">
        <f t="shared" ref="K354:N354" si="339">($O354-$J354)/5+J354</f>
        <v>196</v>
      </c>
      <c r="L354" s="36">
        <f t="shared" si="339"/>
        <v>196</v>
      </c>
      <c r="M354" s="36">
        <f t="shared" si="339"/>
        <v>196</v>
      </c>
      <c r="N354" s="36">
        <f t="shared" si="339"/>
        <v>196</v>
      </c>
      <c r="O354" s="36">
        <f>O353</f>
        <v>196</v>
      </c>
      <c r="P354" s="36">
        <f t="shared" ref="P354:S354" si="340">($T354-$O354)/5+O354</f>
        <v>196</v>
      </c>
      <c r="Q354" s="36">
        <f t="shared" si="340"/>
        <v>196</v>
      </c>
      <c r="R354" s="36">
        <f t="shared" si="340"/>
        <v>196</v>
      </c>
      <c r="S354" s="36">
        <f t="shared" si="340"/>
        <v>196</v>
      </c>
      <c r="T354" s="36">
        <f>T353</f>
        <v>196</v>
      </c>
      <c r="U354" s="36">
        <f t="shared" ref="U354:X354" si="341">($Y354-$T354)/5+T354</f>
        <v>196</v>
      </c>
      <c r="V354" s="36">
        <f t="shared" si="341"/>
        <v>196</v>
      </c>
      <c r="W354" s="36">
        <f t="shared" si="341"/>
        <v>196</v>
      </c>
      <c r="X354" s="36">
        <f t="shared" si="341"/>
        <v>196</v>
      </c>
      <c r="Y354" s="36">
        <f>Y353</f>
        <v>196</v>
      </c>
      <c r="Z354" s="36">
        <f t="shared" ref="Z354:AC354" si="342">($AD354-$Y354)/5+Y354</f>
        <v>196</v>
      </c>
      <c r="AA354" s="36">
        <f t="shared" si="342"/>
        <v>196</v>
      </c>
      <c r="AB354" s="36">
        <f t="shared" si="342"/>
        <v>196</v>
      </c>
      <c r="AC354" s="36">
        <f t="shared" si="342"/>
        <v>196</v>
      </c>
      <c r="AD354" s="36">
        <f>AD353</f>
        <v>196</v>
      </c>
      <c r="AE354" s="36">
        <f t="shared" ref="AE354:AH354" si="343">($AI354-$AD354)/5+AD354</f>
        <v>196</v>
      </c>
      <c r="AF354" s="36">
        <f t="shared" si="343"/>
        <v>196</v>
      </c>
      <c r="AG354" s="36">
        <f t="shared" si="343"/>
        <v>196</v>
      </c>
      <c r="AH354" s="36">
        <f t="shared" si="343"/>
        <v>196</v>
      </c>
      <c r="AI354" s="36">
        <f>AI353</f>
        <v>196</v>
      </c>
      <c r="AJ354" s="36" t="str">
        <f>AJ353</f>
        <v>ZAR/kWel</v>
      </c>
      <c r="AK354" s="36"/>
    </row>
    <row r="355" spans="1:37" x14ac:dyDescent="0.25">
      <c r="A355" s="108" t="str">
        <f t="shared" si="52"/>
        <v>AMBITIONS</v>
      </c>
      <c r="B355" s="11" t="s">
        <v>12</v>
      </c>
      <c r="C355" s="36" t="s">
        <v>32</v>
      </c>
      <c r="D355" s="36">
        <v>742</v>
      </c>
      <c r="E355" s="36">
        <v>742</v>
      </c>
      <c r="F355" s="36">
        <f t="shared" ref="F355:I355" si="344">($J355-$E355)/5+E355</f>
        <v>742</v>
      </c>
      <c r="G355" s="35">
        <f t="shared" si="344"/>
        <v>742</v>
      </c>
      <c r="H355" s="36">
        <f t="shared" si="344"/>
        <v>742</v>
      </c>
      <c r="I355" s="36">
        <f t="shared" si="344"/>
        <v>742</v>
      </c>
      <c r="J355" s="36">
        <f>D355</f>
        <v>742</v>
      </c>
      <c r="K355" s="36">
        <f t="shared" ref="K355:N355" si="345">($O355-$J355)/5+J355</f>
        <v>742</v>
      </c>
      <c r="L355" s="36">
        <f t="shared" si="345"/>
        <v>742</v>
      </c>
      <c r="M355" s="36">
        <f t="shared" si="345"/>
        <v>742</v>
      </c>
      <c r="N355" s="36">
        <f t="shared" si="345"/>
        <v>742</v>
      </c>
      <c r="O355" s="36">
        <f>J355</f>
        <v>742</v>
      </c>
      <c r="P355" s="36">
        <f t="shared" ref="P355:S355" si="346">($T355-$O355)/5+O355</f>
        <v>742</v>
      </c>
      <c r="Q355" s="36">
        <f t="shared" si="346"/>
        <v>742</v>
      </c>
      <c r="R355" s="36">
        <f t="shared" si="346"/>
        <v>742</v>
      </c>
      <c r="S355" s="36">
        <f t="shared" si="346"/>
        <v>742</v>
      </c>
      <c r="T355" s="36">
        <f>O355</f>
        <v>742</v>
      </c>
      <c r="U355" s="36">
        <f t="shared" ref="U355:X355" si="347">($Y355-$T355)/5+T355</f>
        <v>742</v>
      </c>
      <c r="V355" s="36">
        <f t="shared" si="347"/>
        <v>742</v>
      </c>
      <c r="W355" s="36">
        <f t="shared" si="347"/>
        <v>742</v>
      </c>
      <c r="X355" s="36">
        <f t="shared" si="347"/>
        <v>742</v>
      </c>
      <c r="Y355" s="36">
        <f>T355</f>
        <v>742</v>
      </c>
      <c r="Z355" s="36">
        <f t="shared" ref="Z355:AC355" si="348">($AD355-$Y355)/5+Y355</f>
        <v>742</v>
      </c>
      <c r="AA355" s="36">
        <f t="shared" si="348"/>
        <v>742</v>
      </c>
      <c r="AB355" s="36">
        <f t="shared" si="348"/>
        <v>742</v>
      </c>
      <c r="AC355" s="36">
        <f t="shared" si="348"/>
        <v>742</v>
      </c>
      <c r="AD355" s="36">
        <f>Y355</f>
        <v>742</v>
      </c>
      <c r="AE355" s="36">
        <f t="shared" ref="AE355:AH355" si="349">($AI355-$AD355)/5+AD355</f>
        <v>742</v>
      </c>
      <c r="AF355" s="36">
        <f t="shared" si="349"/>
        <v>742</v>
      </c>
      <c r="AG355" s="36">
        <f t="shared" si="349"/>
        <v>742</v>
      </c>
      <c r="AH355" s="36">
        <f t="shared" si="349"/>
        <v>742</v>
      </c>
      <c r="AI355" s="36">
        <f>AD355</f>
        <v>742</v>
      </c>
      <c r="AJ355" s="36" t="s">
        <v>120</v>
      </c>
      <c r="AK355" s="36"/>
    </row>
    <row r="356" spans="1:37" x14ac:dyDescent="0.25">
      <c r="A356" s="108" t="str">
        <f t="shared" si="52"/>
        <v>AMBITIONS</v>
      </c>
      <c r="B356" s="11" t="s">
        <v>25</v>
      </c>
      <c r="C356" s="36" t="s">
        <v>32</v>
      </c>
      <c r="D356" s="36">
        <v>222</v>
      </c>
      <c r="E356" s="36">
        <v>222</v>
      </c>
      <c r="F356" s="36">
        <f t="shared" ref="F356:I356" si="350">($J356-$E356)/5+E356</f>
        <v>222</v>
      </c>
      <c r="G356" s="35">
        <f t="shared" si="350"/>
        <v>222</v>
      </c>
      <c r="H356" s="36">
        <f t="shared" si="350"/>
        <v>222</v>
      </c>
      <c r="I356" s="36">
        <f t="shared" si="350"/>
        <v>222</v>
      </c>
      <c r="J356" s="36">
        <v>222</v>
      </c>
      <c r="K356" s="36">
        <f t="shared" ref="K356:N356" si="351">($O356-$J356)/5+J356</f>
        <v>222</v>
      </c>
      <c r="L356" s="36">
        <f t="shared" si="351"/>
        <v>222</v>
      </c>
      <c r="M356" s="36">
        <f t="shared" si="351"/>
        <v>222</v>
      </c>
      <c r="N356" s="36">
        <f t="shared" si="351"/>
        <v>222</v>
      </c>
      <c r="O356" s="36">
        <v>222</v>
      </c>
      <c r="P356" s="36">
        <f t="shared" ref="P356:S356" si="352">($T356-$O356)/5+O356</f>
        <v>222</v>
      </c>
      <c r="Q356" s="36">
        <f t="shared" si="352"/>
        <v>222</v>
      </c>
      <c r="R356" s="36">
        <f t="shared" si="352"/>
        <v>222</v>
      </c>
      <c r="S356" s="36">
        <f t="shared" si="352"/>
        <v>222</v>
      </c>
      <c r="T356" s="36">
        <v>222</v>
      </c>
      <c r="U356" s="36">
        <f t="shared" ref="U356:X356" si="353">($Y356-$T356)/5+T356</f>
        <v>222</v>
      </c>
      <c r="V356" s="36">
        <f t="shared" si="353"/>
        <v>222</v>
      </c>
      <c r="W356" s="36">
        <f t="shared" si="353"/>
        <v>222</v>
      </c>
      <c r="X356" s="36">
        <f t="shared" si="353"/>
        <v>222</v>
      </c>
      <c r="Y356" s="36">
        <v>222</v>
      </c>
      <c r="Z356" s="36">
        <f t="shared" ref="Z356:AC356" si="354">($AD356-$Y356)/5+Y356</f>
        <v>222</v>
      </c>
      <c r="AA356" s="36">
        <f t="shared" si="354"/>
        <v>222</v>
      </c>
      <c r="AB356" s="36">
        <f t="shared" si="354"/>
        <v>222</v>
      </c>
      <c r="AC356" s="36">
        <f t="shared" si="354"/>
        <v>222</v>
      </c>
      <c r="AD356" s="36">
        <v>222</v>
      </c>
      <c r="AE356" s="36">
        <f t="shared" ref="AE356:AH356" si="355">($AI356-$AD356)/5+AD356</f>
        <v>222</v>
      </c>
      <c r="AF356" s="36">
        <f t="shared" si="355"/>
        <v>222</v>
      </c>
      <c r="AG356" s="36">
        <f t="shared" si="355"/>
        <v>222</v>
      </c>
      <c r="AH356" s="36">
        <f t="shared" si="355"/>
        <v>222</v>
      </c>
      <c r="AI356" s="36">
        <v>222</v>
      </c>
      <c r="AJ356" s="36" t="s">
        <v>120</v>
      </c>
      <c r="AK356" s="36"/>
    </row>
    <row r="357" spans="1:37" x14ac:dyDescent="0.25">
      <c r="A357" s="108" t="str">
        <f t="shared" si="52"/>
        <v>AMBITIONS</v>
      </c>
      <c r="B357" s="11" t="s">
        <v>177</v>
      </c>
      <c r="C357" s="36" t="s">
        <v>32</v>
      </c>
      <c r="D357" s="36">
        <v>484</v>
      </c>
      <c r="E357" s="36">
        <v>484</v>
      </c>
      <c r="F357" s="36">
        <f t="shared" ref="F357:I357" si="356">($J357-$E357)/5+E357</f>
        <v>484</v>
      </c>
      <c r="G357" s="35">
        <f t="shared" si="356"/>
        <v>484</v>
      </c>
      <c r="H357" s="36">
        <f t="shared" si="356"/>
        <v>484</v>
      </c>
      <c r="I357" s="36">
        <f t="shared" si="356"/>
        <v>484</v>
      </c>
      <c r="J357" s="36">
        <v>484</v>
      </c>
      <c r="K357" s="36">
        <f t="shared" ref="K357:N357" si="357">($O357-$J357)/5+J357</f>
        <v>484</v>
      </c>
      <c r="L357" s="36">
        <f t="shared" si="357"/>
        <v>484</v>
      </c>
      <c r="M357" s="36">
        <f t="shared" si="357"/>
        <v>484</v>
      </c>
      <c r="N357" s="36">
        <f t="shared" si="357"/>
        <v>484</v>
      </c>
      <c r="O357" s="36">
        <v>484</v>
      </c>
      <c r="P357" s="36">
        <f t="shared" ref="P357:S357" si="358">($T357-$O357)/5+O357</f>
        <v>484</v>
      </c>
      <c r="Q357" s="36">
        <f t="shared" si="358"/>
        <v>484</v>
      </c>
      <c r="R357" s="36">
        <f t="shared" si="358"/>
        <v>484</v>
      </c>
      <c r="S357" s="36">
        <f t="shared" si="358"/>
        <v>484</v>
      </c>
      <c r="T357" s="36">
        <v>484</v>
      </c>
      <c r="U357" s="36">
        <f t="shared" ref="U357:X357" si="359">($Y357-$T357)/5+T357</f>
        <v>484</v>
      </c>
      <c r="V357" s="36">
        <f t="shared" si="359"/>
        <v>484</v>
      </c>
      <c r="W357" s="36">
        <f t="shared" si="359"/>
        <v>484</v>
      </c>
      <c r="X357" s="36">
        <f t="shared" si="359"/>
        <v>484</v>
      </c>
      <c r="Y357" s="36">
        <v>484</v>
      </c>
      <c r="Z357" s="36">
        <f t="shared" ref="Z357:AC357" si="360">($AD357-$Y357)/5+Y357</f>
        <v>484</v>
      </c>
      <c r="AA357" s="36">
        <f t="shared" si="360"/>
        <v>484</v>
      </c>
      <c r="AB357" s="36">
        <f t="shared" si="360"/>
        <v>484</v>
      </c>
      <c r="AC357" s="36">
        <f t="shared" si="360"/>
        <v>484</v>
      </c>
      <c r="AD357" s="36">
        <v>484</v>
      </c>
      <c r="AE357" s="36">
        <f t="shared" ref="AE357:AH357" si="361">($AI357-$AD357)/5+AD357</f>
        <v>484</v>
      </c>
      <c r="AF357" s="36">
        <f t="shared" si="361"/>
        <v>484</v>
      </c>
      <c r="AG357" s="36">
        <f t="shared" si="361"/>
        <v>484</v>
      </c>
      <c r="AH357" s="36">
        <f t="shared" si="361"/>
        <v>484</v>
      </c>
      <c r="AI357" s="36">
        <v>484</v>
      </c>
      <c r="AJ357" s="36" t="s">
        <v>120</v>
      </c>
      <c r="AK357" s="36"/>
    </row>
    <row r="358" spans="1:37" x14ac:dyDescent="0.25">
      <c r="A358" s="108" t="str">
        <f t="shared" si="52"/>
        <v>AMBITIONS</v>
      </c>
      <c r="B358" s="11" t="s">
        <v>178</v>
      </c>
      <c r="C358" s="36" t="s">
        <v>32</v>
      </c>
      <c r="D358" s="36">
        <v>484</v>
      </c>
      <c r="E358" s="36">
        <v>484</v>
      </c>
      <c r="F358" s="36">
        <f t="shared" ref="F358:I358" si="362">($J358-$E358)/5+E358</f>
        <v>484</v>
      </c>
      <c r="G358" s="35">
        <f t="shared" si="362"/>
        <v>484</v>
      </c>
      <c r="H358" s="36">
        <f t="shared" si="362"/>
        <v>484</v>
      </c>
      <c r="I358" s="36">
        <f t="shared" si="362"/>
        <v>484</v>
      </c>
      <c r="J358" s="36">
        <v>484</v>
      </c>
      <c r="K358" s="36">
        <f t="shared" ref="K358:N358" si="363">($O358-$J358)/5+J358</f>
        <v>484</v>
      </c>
      <c r="L358" s="36">
        <f t="shared" si="363"/>
        <v>484</v>
      </c>
      <c r="M358" s="36">
        <f t="shared" si="363"/>
        <v>484</v>
      </c>
      <c r="N358" s="36">
        <f t="shared" si="363"/>
        <v>484</v>
      </c>
      <c r="O358" s="36">
        <v>484</v>
      </c>
      <c r="P358" s="36">
        <f t="shared" ref="P358:S358" si="364">($T358-$O358)/5+O358</f>
        <v>484</v>
      </c>
      <c r="Q358" s="36">
        <f t="shared" si="364"/>
        <v>484</v>
      </c>
      <c r="R358" s="36">
        <f t="shared" si="364"/>
        <v>484</v>
      </c>
      <c r="S358" s="36">
        <f t="shared" si="364"/>
        <v>484</v>
      </c>
      <c r="T358" s="36">
        <v>484</v>
      </c>
      <c r="U358" s="36">
        <f t="shared" ref="U358:X358" si="365">($Y358-$T358)/5+T358</f>
        <v>484</v>
      </c>
      <c r="V358" s="36">
        <f t="shared" si="365"/>
        <v>484</v>
      </c>
      <c r="W358" s="36">
        <f t="shared" si="365"/>
        <v>484</v>
      </c>
      <c r="X358" s="36">
        <f t="shared" si="365"/>
        <v>484</v>
      </c>
      <c r="Y358" s="36">
        <v>484</v>
      </c>
      <c r="Z358" s="36">
        <f t="shared" ref="Z358:AC358" si="366">($AD358-$Y358)/5+Y358</f>
        <v>484</v>
      </c>
      <c r="AA358" s="36">
        <f t="shared" si="366"/>
        <v>484</v>
      </c>
      <c r="AB358" s="36">
        <f t="shared" si="366"/>
        <v>484</v>
      </c>
      <c r="AC358" s="36">
        <f t="shared" si="366"/>
        <v>484</v>
      </c>
      <c r="AD358" s="36">
        <v>484</v>
      </c>
      <c r="AE358" s="36">
        <f t="shared" ref="AE358:AH358" si="367">($AI358-$AD358)/5+AD358</f>
        <v>484</v>
      </c>
      <c r="AF358" s="36">
        <f t="shared" si="367"/>
        <v>484</v>
      </c>
      <c r="AG358" s="36">
        <f t="shared" si="367"/>
        <v>484</v>
      </c>
      <c r="AH358" s="36">
        <f t="shared" si="367"/>
        <v>484</v>
      </c>
      <c r="AI358" s="36">
        <v>484</v>
      </c>
      <c r="AJ358" s="36" t="s">
        <v>120</v>
      </c>
      <c r="AK358" s="36"/>
    </row>
    <row r="359" spans="1:37" x14ac:dyDescent="0.25">
      <c r="A359" s="108" t="str">
        <f t="shared" si="52"/>
        <v>AMBITIONS</v>
      </c>
      <c r="B359" s="11" t="s">
        <v>9</v>
      </c>
      <c r="C359" s="36" t="s">
        <v>32</v>
      </c>
      <c r="D359" s="36">
        <v>328</v>
      </c>
      <c r="E359" s="36">
        <v>328</v>
      </c>
      <c r="F359" s="36">
        <f t="shared" ref="F359:I359" si="368">($J359-$E359)/5+E359</f>
        <v>328</v>
      </c>
      <c r="G359" s="35">
        <f t="shared" si="368"/>
        <v>328</v>
      </c>
      <c r="H359" s="36">
        <f t="shared" si="368"/>
        <v>328</v>
      </c>
      <c r="I359" s="36">
        <f t="shared" si="368"/>
        <v>328</v>
      </c>
      <c r="J359">
        <f>D359</f>
        <v>328</v>
      </c>
      <c r="K359" s="36">
        <f t="shared" ref="K359:N359" si="369">($O359-$J359)/5+J359</f>
        <v>328</v>
      </c>
      <c r="L359" s="36">
        <f t="shared" si="369"/>
        <v>328</v>
      </c>
      <c r="M359" s="36">
        <f t="shared" si="369"/>
        <v>328</v>
      </c>
      <c r="N359" s="36">
        <f t="shared" si="369"/>
        <v>328</v>
      </c>
      <c r="O359">
        <f>J359</f>
        <v>328</v>
      </c>
      <c r="P359" s="36">
        <f t="shared" ref="P359:S359" si="370">($T359-$O359)/5+O359</f>
        <v>328</v>
      </c>
      <c r="Q359" s="36">
        <f t="shared" si="370"/>
        <v>328</v>
      </c>
      <c r="R359" s="36">
        <f t="shared" si="370"/>
        <v>328</v>
      </c>
      <c r="S359" s="36">
        <f t="shared" si="370"/>
        <v>328</v>
      </c>
      <c r="T359">
        <f>O359</f>
        <v>328</v>
      </c>
      <c r="U359" s="36">
        <f t="shared" ref="U359:X359" si="371">($Y359-$T359)/5+T359</f>
        <v>328</v>
      </c>
      <c r="V359" s="36">
        <f t="shared" si="371"/>
        <v>328</v>
      </c>
      <c r="W359" s="36">
        <f t="shared" si="371"/>
        <v>328</v>
      </c>
      <c r="X359" s="36">
        <f t="shared" si="371"/>
        <v>328</v>
      </c>
      <c r="Y359">
        <f>T359</f>
        <v>328</v>
      </c>
      <c r="Z359" s="36">
        <f t="shared" ref="Z359:AC359" si="372">($AD359-$Y359)/5+Y359</f>
        <v>328</v>
      </c>
      <c r="AA359" s="36">
        <f t="shared" si="372"/>
        <v>328</v>
      </c>
      <c r="AB359" s="36">
        <f t="shared" si="372"/>
        <v>328</v>
      </c>
      <c r="AC359" s="36">
        <f t="shared" si="372"/>
        <v>328</v>
      </c>
      <c r="AD359">
        <f>Y359</f>
        <v>328</v>
      </c>
      <c r="AE359" s="36">
        <f t="shared" ref="AE359:AH359" si="373">($AI359-$AD359)/5+AD359</f>
        <v>328</v>
      </c>
      <c r="AF359" s="36">
        <f t="shared" si="373"/>
        <v>328</v>
      </c>
      <c r="AG359" s="36">
        <f t="shared" si="373"/>
        <v>328</v>
      </c>
      <c r="AH359" s="36">
        <f t="shared" si="373"/>
        <v>328</v>
      </c>
      <c r="AI359">
        <v>328</v>
      </c>
      <c r="AJ359" s="36" t="s">
        <v>120</v>
      </c>
    </row>
    <row r="360" spans="1:37" x14ac:dyDescent="0.25">
      <c r="A360" s="108" t="str">
        <f t="shared" si="52"/>
        <v>AMBITIONS</v>
      </c>
      <c r="B360" s="11" t="s">
        <v>7</v>
      </c>
      <c r="C360" s="36" t="s">
        <v>32</v>
      </c>
      <c r="D360" s="36">
        <v>328</v>
      </c>
      <c r="E360" s="36">
        <v>328</v>
      </c>
      <c r="F360" s="36">
        <f t="shared" ref="F360:I360" si="374">($J360-$E360)/5+E360</f>
        <v>328</v>
      </c>
      <c r="G360" s="35">
        <f t="shared" si="374"/>
        <v>328</v>
      </c>
      <c r="H360" s="36">
        <f t="shared" si="374"/>
        <v>328</v>
      </c>
      <c r="I360" s="36">
        <f t="shared" si="374"/>
        <v>328</v>
      </c>
      <c r="J360">
        <f>D360</f>
        <v>328</v>
      </c>
      <c r="K360" s="36">
        <f t="shared" ref="K360:N360" si="375">($O360-$J360)/5+J360</f>
        <v>328</v>
      </c>
      <c r="L360" s="36">
        <f t="shared" si="375"/>
        <v>328</v>
      </c>
      <c r="M360" s="36">
        <f t="shared" si="375"/>
        <v>328</v>
      </c>
      <c r="N360" s="36">
        <f t="shared" si="375"/>
        <v>328</v>
      </c>
      <c r="O360">
        <f>J360</f>
        <v>328</v>
      </c>
      <c r="P360" s="36">
        <f t="shared" ref="P360:S360" si="376">($T360-$O360)/5+O360</f>
        <v>328</v>
      </c>
      <c r="Q360" s="36">
        <f t="shared" si="376"/>
        <v>328</v>
      </c>
      <c r="R360" s="36">
        <f t="shared" si="376"/>
        <v>328</v>
      </c>
      <c r="S360" s="36">
        <f t="shared" si="376"/>
        <v>328</v>
      </c>
      <c r="T360">
        <f>O360</f>
        <v>328</v>
      </c>
      <c r="U360" s="36">
        <f t="shared" ref="U360:X360" si="377">($Y360-$T360)/5+T360</f>
        <v>328</v>
      </c>
      <c r="V360" s="36">
        <f t="shared" si="377"/>
        <v>328</v>
      </c>
      <c r="W360" s="36">
        <f t="shared" si="377"/>
        <v>328</v>
      </c>
      <c r="X360" s="36">
        <f t="shared" si="377"/>
        <v>328</v>
      </c>
      <c r="Y360">
        <f>T360</f>
        <v>328</v>
      </c>
      <c r="Z360" s="36">
        <f t="shared" ref="Z360:AC360" si="378">($AD360-$Y360)/5+Y360</f>
        <v>328</v>
      </c>
      <c r="AA360" s="36">
        <f t="shared" si="378"/>
        <v>328</v>
      </c>
      <c r="AB360" s="36">
        <f t="shared" si="378"/>
        <v>328</v>
      </c>
      <c r="AC360" s="36">
        <f t="shared" si="378"/>
        <v>328</v>
      </c>
      <c r="AD360">
        <f>Y360</f>
        <v>328</v>
      </c>
      <c r="AE360" s="36">
        <f t="shared" ref="AE360:AH360" si="379">($AI360-$AD360)/5+AD360</f>
        <v>328</v>
      </c>
      <c r="AF360" s="36">
        <f t="shared" si="379"/>
        <v>328</v>
      </c>
      <c r="AG360" s="36">
        <f t="shared" si="379"/>
        <v>328</v>
      </c>
      <c r="AH360" s="36">
        <f t="shared" si="379"/>
        <v>328</v>
      </c>
      <c r="AI360">
        <v>328</v>
      </c>
      <c r="AJ360" s="36" t="s">
        <v>120</v>
      </c>
    </row>
    <row r="361" spans="1:37" x14ac:dyDescent="0.25">
      <c r="A361" s="108" t="str">
        <f t="shared" si="52"/>
        <v>AMBITIONS</v>
      </c>
      <c r="B361" s="11" t="s">
        <v>175</v>
      </c>
      <c r="C361" s="36" t="s">
        <v>32</v>
      </c>
      <c r="D361" s="36">
        <v>328</v>
      </c>
      <c r="E361" s="36">
        <v>328</v>
      </c>
      <c r="F361" s="36">
        <f t="shared" ref="F361:I361" si="380">($J361-$E361)/5+E361</f>
        <v>328</v>
      </c>
      <c r="G361" s="35">
        <f t="shared" si="380"/>
        <v>328</v>
      </c>
      <c r="H361" s="36">
        <f t="shared" si="380"/>
        <v>328</v>
      </c>
      <c r="I361" s="36">
        <f t="shared" si="380"/>
        <v>328</v>
      </c>
      <c r="J361">
        <f>D361</f>
        <v>328</v>
      </c>
      <c r="K361" s="36">
        <f t="shared" ref="K361:N361" si="381">($O361-$J361)/5+J361</f>
        <v>328</v>
      </c>
      <c r="L361" s="36">
        <f t="shared" si="381"/>
        <v>328</v>
      </c>
      <c r="M361" s="36">
        <f t="shared" si="381"/>
        <v>328</v>
      </c>
      <c r="N361" s="36">
        <f t="shared" si="381"/>
        <v>328</v>
      </c>
      <c r="O361">
        <f>J361</f>
        <v>328</v>
      </c>
      <c r="P361" s="36">
        <f t="shared" ref="P361:S361" si="382">($T361-$O361)/5+O361</f>
        <v>328</v>
      </c>
      <c r="Q361" s="36">
        <f t="shared" si="382"/>
        <v>328</v>
      </c>
      <c r="R361" s="36">
        <f t="shared" si="382"/>
        <v>328</v>
      </c>
      <c r="S361" s="36">
        <f t="shared" si="382"/>
        <v>328</v>
      </c>
      <c r="T361">
        <f>O361</f>
        <v>328</v>
      </c>
      <c r="U361" s="36">
        <f t="shared" ref="U361:X361" si="383">($Y361-$T361)/5+T361</f>
        <v>328</v>
      </c>
      <c r="V361" s="36">
        <f t="shared" si="383"/>
        <v>328</v>
      </c>
      <c r="W361" s="36">
        <f t="shared" si="383"/>
        <v>328</v>
      </c>
      <c r="X361" s="36">
        <f t="shared" si="383"/>
        <v>328</v>
      </c>
      <c r="Y361">
        <f>T361</f>
        <v>328</v>
      </c>
      <c r="Z361" s="36">
        <f t="shared" ref="Z361:AC361" si="384">($AD361-$Y361)/5+Y361</f>
        <v>328</v>
      </c>
      <c r="AA361" s="36">
        <f t="shared" si="384"/>
        <v>328</v>
      </c>
      <c r="AB361" s="36">
        <f t="shared" si="384"/>
        <v>328</v>
      </c>
      <c r="AC361" s="36">
        <f t="shared" si="384"/>
        <v>328</v>
      </c>
      <c r="AD361">
        <f>Y361</f>
        <v>328</v>
      </c>
      <c r="AE361" s="36">
        <f t="shared" ref="AE361:AH361" si="385">($AI361-$AD361)/5+AD361</f>
        <v>328</v>
      </c>
      <c r="AF361" s="36">
        <f t="shared" si="385"/>
        <v>328</v>
      </c>
      <c r="AG361" s="36">
        <f t="shared" si="385"/>
        <v>328</v>
      </c>
      <c r="AH361" s="36">
        <f t="shared" si="385"/>
        <v>328</v>
      </c>
      <c r="AI361">
        <v>328</v>
      </c>
      <c r="AJ361" s="36" t="s">
        <v>120</v>
      </c>
    </row>
    <row r="362" spans="1:37" x14ac:dyDescent="0.25">
      <c r="A362" s="108" t="str">
        <f t="shared" si="52"/>
        <v>AMBITIONS</v>
      </c>
      <c r="B362" s="11" t="s">
        <v>176</v>
      </c>
      <c r="C362" s="36" t="s">
        <v>33</v>
      </c>
      <c r="D362" s="36">
        <v>39</v>
      </c>
      <c r="E362" s="36">
        <v>39</v>
      </c>
      <c r="F362" s="36">
        <f t="shared" ref="F362:I362" si="386">($J362-$E362)/5+E362</f>
        <v>39</v>
      </c>
      <c r="G362" s="35">
        <f t="shared" si="386"/>
        <v>39</v>
      </c>
      <c r="H362" s="36">
        <f t="shared" si="386"/>
        <v>39</v>
      </c>
      <c r="I362" s="36">
        <f t="shared" si="386"/>
        <v>39</v>
      </c>
      <c r="J362">
        <v>39</v>
      </c>
      <c r="K362" s="36">
        <f t="shared" ref="K362:N362" si="387">($O362-$J362)/5+J362</f>
        <v>39</v>
      </c>
      <c r="L362" s="36">
        <f t="shared" si="387"/>
        <v>39</v>
      </c>
      <c r="M362" s="36">
        <f t="shared" si="387"/>
        <v>39</v>
      </c>
      <c r="N362" s="36">
        <f t="shared" si="387"/>
        <v>39</v>
      </c>
      <c r="O362">
        <v>39</v>
      </c>
      <c r="P362" s="36">
        <f t="shared" ref="P362:S362" si="388">($T362-$O362)/5+O362</f>
        <v>39</v>
      </c>
      <c r="Q362" s="36">
        <f t="shared" si="388"/>
        <v>39</v>
      </c>
      <c r="R362" s="36">
        <f t="shared" si="388"/>
        <v>39</v>
      </c>
      <c r="S362" s="36">
        <f t="shared" si="388"/>
        <v>39</v>
      </c>
      <c r="T362">
        <v>39</v>
      </c>
      <c r="U362" s="36">
        <f t="shared" ref="U362:X362" si="389">($Y362-$T362)/5+T362</f>
        <v>39</v>
      </c>
      <c r="V362" s="36">
        <f t="shared" si="389"/>
        <v>39</v>
      </c>
      <c r="W362" s="36">
        <f t="shared" si="389"/>
        <v>39</v>
      </c>
      <c r="X362" s="36">
        <f t="shared" si="389"/>
        <v>39</v>
      </c>
      <c r="Y362">
        <v>39</v>
      </c>
      <c r="Z362" s="36">
        <f t="shared" ref="Z362:AC362" si="390">($AD362-$Y362)/5+Y362</f>
        <v>39</v>
      </c>
      <c r="AA362" s="36">
        <f t="shared" si="390"/>
        <v>39</v>
      </c>
      <c r="AB362" s="36">
        <f t="shared" si="390"/>
        <v>39</v>
      </c>
      <c r="AC362" s="36">
        <f t="shared" si="390"/>
        <v>39</v>
      </c>
      <c r="AD362">
        <v>39</v>
      </c>
      <c r="AE362" s="36">
        <f t="shared" ref="AE362:AH362" si="391">($AI362-$AD362)/5+AD362</f>
        <v>39</v>
      </c>
      <c r="AF362" s="36">
        <f t="shared" si="391"/>
        <v>39</v>
      </c>
      <c r="AG362" s="36">
        <f t="shared" si="391"/>
        <v>39</v>
      </c>
      <c r="AH362" s="36">
        <f t="shared" si="391"/>
        <v>39</v>
      </c>
      <c r="AI362">
        <v>39</v>
      </c>
      <c r="AJ362" s="36" t="s">
        <v>110</v>
      </c>
    </row>
    <row r="363" spans="1:37" x14ac:dyDescent="0.25">
      <c r="A363" s="108" t="str">
        <f t="shared" si="52"/>
        <v>AMBITIONS</v>
      </c>
      <c r="B363" s="11" t="s">
        <v>22</v>
      </c>
      <c r="C363" s="36" t="s">
        <v>33</v>
      </c>
      <c r="D363">
        <v>33.799999999999997</v>
      </c>
      <c r="E363">
        <v>33.799999999999997</v>
      </c>
      <c r="F363" s="36">
        <f t="shared" ref="F363:I363" si="392">($J363-$E363)/5+E363</f>
        <v>33.799999999999997</v>
      </c>
      <c r="G363" s="35">
        <f t="shared" si="392"/>
        <v>33.799999999999997</v>
      </c>
      <c r="H363" s="36">
        <f t="shared" si="392"/>
        <v>33.799999999999997</v>
      </c>
      <c r="I363" s="36">
        <f t="shared" si="392"/>
        <v>33.799999999999997</v>
      </c>
      <c r="J363">
        <v>33.799999999999997</v>
      </c>
      <c r="K363" s="36">
        <f t="shared" ref="K363:N363" si="393">($O363-$J363)/5+J363</f>
        <v>33.799999999999997</v>
      </c>
      <c r="L363" s="36">
        <f t="shared" si="393"/>
        <v>33.799999999999997</v>
      </c>
      <c r="M363" s="36">
        <f t="shared" si="393"/>
        <v>33.799999999999997</v>
      </c>
      <c r="N363" s="36">
        <f t="shared" si="393"/>
        <v>33.799999999999997</v>
      </c>
      <c r="O363">
        <v>33.799999999999997</v>
      </c>
      <c r="P363" s="36">
        <f t="shared" ref="P363:S363" si="394">($T363-$O363)/5+O363</f>
        <v>33.799999999999997</v>
      </c>
      <c r="Q363" s="36">
        <f t="shared" si="394"/>
        <v>33.799999999999997</v>
      </c>
      <c r="R363" s="36">
        <f t="shared" si="394"/>
        <v>33.799999999999997</v>
      </c>
      <c r="S363" s="36">
        <f t="shared" si="394"/>
        <v>33.799999999999997</v>
      </c>
      <c r="T363">
        <v>33.799999999999997</v>
      </c>
      <c r="U363" s="36">
        <f t="shared" ref="U363:X363" si="395">($Y363-$T363)/5+T363</f>
        <v>33.799999999999997</v>
      </c>
      <c r="V363" s="36">
        <f t="shared" si="395"/>
        <v>33.799999999999997</v>
      </c>
      <c r="W363" s="36">
        <f t="shared" si="395"/>
        <v>33.799999999999997</v>
      </c>
      <c r="X363" s="36">
        <f t="shared" si="395"/>
        <v>33.799999999999997</v>
      </c>
      <c r="Y363">
        <v>33.799999999999997</v>
      </c>
      <c r="Z363" s="36">
        <f t="shared" ref="Z363:AC363" si="396">($AD363-$Y363)/5+Y363</f>
        <v>33.799999999999997</v>
      </c>
      <c r="AA363" s="36">
        <f t="shared" si="396"/>
        <v>33.799999999999997</v>
      </c>
      <c r="AB363" s="36">
        <f t="shared" si="396"/>
        <v>33.799999999999997</v>
      </c>
      <c r="AC363" s="36">
        <f t="shared" si="396"/>
        <v>33.799999999999997</v>
      </c>
      <c r="AD363">
        <v>33.799999999999997</v>
      </c>
      <c r="AE363" s="36">
        <f t="shared" ref="AE363:AH363" si="397">($AI363-$AD363)/5+AD363</f>
        <v>33.799999999999997</v>
      </c>
      <c r="AF363" s="36">
        <f t="shared" si="397"/>
        <v>33.799999999999997</v>
      </c>
      <c r="AG363" s="36">
        <f t="shared" si="397"/>
        <v>33.799999999999997</v>
      </c>
      <c r="AH363" s="36">
        <f t="shared" si="397"/>
        <v>33.799999999999997</v>
      </c>
      <c r="AI363">
        <v>33.799999999999997</v>
      </c>
      <c r="AJ363" s="36" t="s">
        <v>110</v>
      </c>
    </row>
    <row r="364" spans="1:37" x14ac:dyDescent="0.25">
      <c r="A364" s="108" t="str">
        <f t="shared" si="52"/>
        <v>AMBITIONS</v>
      </c>
      <c r="B364" s="11" t="s">
        <v>11</v>
      </c>
      <c r="C364" s="36" t="s">
        <v>33</v>
      </c>
      <c r="D364" s="36">
        <v>0</v>
      </c>
      <c r="E364" s="36">
        <v>0</v>
      </c>
      <c r="F364" s="36">
        <f t="shared" ref="F364:I364" si="398">($J364-$E364)/5+E364</f>
        <v>0</v>
      </c>
      <c r="G364" s="35">
        <f t="shared" si="398"/>
        <v>0</v>
      </c>
      <c r="H364" s="36">
        <f t="shared" si="398"/>
        <v>0</v>
      </c>
      <c r="I364" s="36">
        <f t="shared" si="398"/>
        <v>0</v>
      </c>
      <c r="J364">
        <v>0</v>
      </c>
      <c r="K364" s="36">
        <f t="shared" ref="K364:N364" si="399">($O364-$J364)/5+J364</f>
        <v>0</v>
      </c>
      <c r="L364" s="36">
        <f t="shared" si="399"/>
        <v>0</v>
      </c>
      <c r="M364" s="36">
        <f t="shared" si="399"/>
        <v>0</v>
      </c>
      <c r="N364" s="36">
        <f t="shared" si="399"/>
        <v>0</v>
      </c>
      <c r="O364">
        <v>0</v>
      </c>
      <c r="P364" s="36">
        <f t="shared" ref="P364:S364" si="400">($T364-$O364)/5+O364</f>
        <v>0</v>
      </c>
      <c r="Q364" s="36">
        <f t="shared" si="400"/>
        <v>0</v>
      </c>
      <c r="R364" s="36">
        <f t="shared" si="400"/>
        <v>0</v>
      </c>
      <c r="S364" s="36">
        <f t="shared" si="400"/>
        <v>0</v>
      </c>
      <c r="T364">
        <v>0</v>
      </c>
      <c r="U364" s="36">
        <f t="shared" ref="U364:X364" si="401">($Y364-$T364)/5+T364</f>
        <v>0</v>
      </c>
      <c r="V364" s="36">
        <f t="shared" si="401"/>
        <v>0</v>
      </c>
      <c r="W364" s="36">
        <f t="shared" si="401"/>
        <v>0</v>
      </c>
      <c r="X364" s="36">
        <f t="shared" si="401"/>
        <v>0</v>
      </c>
      <c r="Y364">
        <v>0</v>
      </c>
      <c r="Z364" s="36">
        <f t="shared" ref="Z364:AC364" si="402">($AD364-$Y364)/5+Y364</f>
        <v>0</v>
      </c>
      <c r="AA364" s="36">
        <f t="shared" si="402"/>
        <v>0</v>
      </c>
      <c r="AB364" s="36">
        <f t="shared" si="402"/>
        <v>0</v>
      </c>
      <c r="AC364" s="36">
        <f t="shared" si="402"/>
        <v>0</v>
      </c>
      <c r="AD364">
        <v>0</v>
      </c>
      <c r="AE364" s="36">
        <f t="shared" ref="AE364:AH364" si="403">($AI364-$AD364)/5+AD364</f>
        <v>0</v>
      </c>
      <c r="AF364" s="36">
        <f t="shared" si="403"/>
        <v>0</v>
      </c>
      <c r="AG364" s="36">
        <f t="shared" si="403"/>
        <v>0</v>
      </c>
      <c r="AH364" s="36">
        <f t="shared" si="403"/>
        <v>0</v>
      </c>
      <c r="AI364">
        <v>0</v>
      </c>
      <c r="AJ364" s="36" t="s">
        <v>110</v>
      </c>
    </row>
    <row r="365" spans="1:37" x14ac:dyDescent="0.25">
      <c r="A365" s="108" t="str">
        <f t="shared" si="52"/>
        <v>AMBITIONS</v>
      </c>
      <c r="B365" s="11" t="s">
        <v>14</v>
      </c>
      <c r="C365" s="36" t="s">
        <v>33</v>
      </c>
      <c r="D365" s="36">
        <v>0</v>
      </c>
      <c r="E365" s="36">
        <v>0</v>
      </c>
      <c r="F365" s="36">
        <f t="shared" ref="F365:I365" si="404">($J365-$E365)/5+E365</f>
        <v>0</v>
      </c>
      <c r="G365" s="35">
        <f t="shared" si="404"/>
        <v>0</v>
      </c>
      <c r="H365" s="36">
        <f t="shared" si="404"/>
        <v>0</v>
      </c>
      <c r="I365" s="36">
        <f t="shared" si="404"/>
        <v>0</v>
      </c>
      <c r="J365">
        <f>D365</f>
        <v>0</v>
      </c>
      <c r="K365" s="36">
        <f t="shared" ref="K365:N365" si="405">($O365-$J365)/5+J365</f>
        <v>0</v>
      </c>
      <c r="L365" s="36">
        <f t="shared" si="405"/>
        <v>0</v>
      </c>
      <c r="M365" s="36">
        <f t="shared" si="405"/>
        <v>0</v>
      </c>
      <c r="N365" s="36">
        <f t="shared" si="405"/>
        <v>0</v>
      </c>
      <c r="O365">
        <f>J365</f>
        <v>0</v>
      </c>
      <c r="P365" s="36">
        <f t="shared" ref="P365:S365" si="406">($T365-$O365)/5+O365</f>
        <v>0</v>
      </c>
      <c r="Q365" s="36">
        <f t="shared" si="406"/>
        <v>0</v>
      </c>
      <c r="R365" s="36">
        <f t="shared" si="406"/>
        <v>0</v>
      </c>
      <c r="S365" s="36">
        <f t="shared" si="406"/>
        <v>0</v>
      </c>
      <c r="T365">
        <f>O365</f>
        <v>0</v>
      </c>
      <c r="U365" s="36">
        <f t="shared" ref="U365:X365" si="407">($Y365-$T365)/5+T365</f>
        <v>0</v>
      </c>
      <c r="V365" s="36">
        <f t="shared" si="407"/>
        <v>0</v>
      </c>
      <c r="W365" s="36">
        <f t="shared" si="407"/>
        <v>0</v>
      </c>
      <c r="X365" s="36">
        <f t="shared" si="407"/>
        <v>0</v>
      </c>
      <c r="Y365">
        <f>T365</f>
        <v>0</v>
      </c>
      <c r="Z365" s="36">
        <f t="shared" ref="Z365:AC365" si="408">($AD365-$Y365)/5+Y365</f>
        <v>0</v>
      </c>
      <c r="AA365" s="36">
        <f t="shared" si="408"/>
        <v>0</v>
      </c>
      <c r="AB365" s="36">
        <f t="shared" si="408"/>
        <v>0</v>
      </c>
      <c r="AC365" s="36">
        <f t="shared" si="408"/>
        <v>0</v>
      </c>
      <c r="AD365">
        <f>Y365</f>
        <v>0</v>
      </c>
      <c r="AE365" s="36">
        <f t="shared" ref="AE365:AH365" si="409">($AI365-$AD365)/5+AD365</f>
        <v>0</v>
      </c>
      <c r="AF365" s="36">
        <f t="shared" si="409"/>
        <v>0</v>
      </c>
      <c r="AG365" s="36">
        <f t="shared" si="409"/>
        <v>0</v>
      </c>
      <c r="AH365" s="36">
        <f t="shared" si="409"/>
        <v>0</v>
      </c>
      <c r="AI365">
        <f>AD365</f>
        <v>0</v>
      </c>
      <c r="AJ365" s="36" t="s">
        <v>110</v>
      </c>
    </row>
    <row r="366" spans="1:37" x14ac:dyDescent="0.25">
      <c r="A366" s="108" t="str">
        <f t="shared" si="52"/>
        <v>AMBITIONS</v>
      </c>
      <c r="B366" s="11" t="s">
        <v>20</v>
      </c>
      <c r="C366" s="36" t="s">
        <v>33</v>
      </c>
      <c r="D366" s="36">
        <v>277.8</v>
      </c>
      <c r="E366" s="36">
        <v>277.8</v>
      </c>
      <c r="F366" s="36">
        <f t="shared" ref="F366:I366" si="410">($J366-$E366)/5+E366</f>
        <v>277.8</v>
      </c>
      <c r="G366" s="35">
        <f t="shared" si="410"/>
        <v>277.8</v>
      </c>
      <c r="H366" s="36">
        <f t="shared" si="410"/>
        <v>277.8</v>
      </c>
      <c r="I366" s="36">
        <f t="shared" si="410"/>
        <v>277.8</v>
      </c>
      <c r="J366">
        <f>D366</f>
        <v>277.8</v>
      </c>
      <c r="K366" s="36">
        <f t="shared" ref="K366:N366" si="411">($O366-$J366)/5+J366</f>
        <v>277.8</v>
      </c>
      <c r="L366" s="36">
        <f t="shared" si="411"/>
        <v>277.8</v>
      </c>
      <c r="M366" s="36">
        <f t="shared" si="411"/>
        <v>277.8</v>
      </c>
      <c r="N366" s="36">
        <f t="shared" si="411"/>
        <v>277.8</v>
      </c>
      <c r="O366">
        <f>J366</f>
        <v>277.8</v>
      </c>
      <c r="P366" s="36">
        <f t="shared" ref="P366:S366" si="412">($T366-$O366)/5+O366</f>
        <v>277.8</v>
      </c>
      <c r="Q366" s="36">
        <f t="shared" si="412"/>
        <v>277.8</v>
      </c>
      <c r="R366" s="36">
        <f t="shared" si="412"/>
        <v>277.8</v>
      </c>
      <c r="S366" s="36">
        <f t="shared" si="412"/>
        <v>277.8</v>
      </c>
      <c r="T366">
        <f>O366</f>
        <v>277.8</v>
      </c>
      <c r="U366" s="36">
        <f t="shared" ref="U366:X366" si="413">($Y366-$T366)/5+T366</f>
        <v>277.8</v>
      </c>
      <c r="V366" s="36">
        <f t="shared" si="413"/>
        <v>277.8</v>
      </c>
      <c r="W366" s="36">
        <f t="shared" si="413"/>
        <v>277.8</v>
      </c>
      <c r="X366" s="36">
        <f t="shared" si="413"/>
        <v>277.8</v>
      </c>
      <c r="Y366">
        <f>T366</f>
        <v>277.8</v>
      </c>
      <c r="Z366" s="36">
        <f t="shared" ref="Z366:AC366" si="414">($AD366-$Y366)/5+Y366</f>
        <v>277.8</v>
      </c>
      <c r="AA366" s="36">
        <f t="shared" si="414"/>
        <v>277.8</v>
      </c>
      <c r="AB366" s="36">
        <f t="shared" si="414"/>
        <v>277.8</v>
      </c>
      <c r="AC366" s="36">
        <f t="shared" si="414"/>
        <v>277.8</v>
      </c>
      <c r="AD366">
        <f>Y366</f>
        <v>277.8</v>
      </c>
      <c r="AE366" s="36">
        <f t="shared" ref="AE366:AH366" si="415">($AI366-$AD366)/5+AD366</f>
        <v>277.8</v>
      </c>
      <c r="AF366" s="36">
        <f t="shared" si="415"/>
        <v>277.8</v>
      </c>
      <c r="AG366" s="36">
        <f t="shared" si="415"/>
        <v>277.8</v>
      </c>
      <c r="AH366" s="36">
        <f t="shared" si="415"/>
        <v>277.8</v>
      </c>
      <c r="AI366">
        <f>AD366</f>
        <v>277.8</v>
      </c>
      <c r="AJ366" s="36" t="s">
        <v>110</v>
      </c>
    </row>
    <row r="367" spans="1:37" x14ac:dyDescent="0.25">
      <c r="A367" s="108" t="str">
        <f t="shared" si="52"/>
        <v>AMBITIONS</v>
      </c>
      <c r="B367" s="11" t="s">
        <v>16</v>
      </c>
      <c r="C367" s="36" t="s">
        <v>33</v>
      </c>
      <c r="D367" s="36">
        <v>150</v>
      </c>
      <c r="E367" s="36">
        <v>150</v>
      </c>
      <c r="F367" s="36">
        <f t="shared" ref="F367:I367" si="416">($J367-$E367)/5+E367</f>
        <v>150</v>
      </c>
      <c r="G367" s="35">
        <f t="shared" si="416"/>
        <v>150</v>
      </c>
      <c r="H367" s="36">
        <f t="shared" si="416"/>
        <v>150</v>
      </c>
      <c r="I367" s="36">
        <f t="shared" si="416"/>
        <v>150</v>
      </c>
      <c r="J367">
        <f>D367</f>
        <v>150</v>
      </c>
      <c r="K367" s="36">
        <f t="shared" ref="K367:N367" si="417">($O367-$J367)/5+J367</f>
        <v>150</v>
      </c>
      <c r="L367" s="36">
        <f t="shared" si="417"/>
        <v>150</v>
      </c>
      <c r="M367" s="36">
        <f t="shared" si="417"/>
        <v>150</v>
      </c>
      <c r="N367" s="36">
        <f t="shared" si="417"/>
        <v>150</v>
      </c>
      <c r="O367">
        <f>J367</f>
        <v>150</v>
      </c>
      <c r="P367" s="36">
        <f t="shared" ref="P367:S367" si="418">($T367-$O367)/5+O367</f>
        <v>150</v>
      </c>
      <c r="Q367" s="36">
        <f t="shared" si="418"/>
        <v>150</v>
      </c>
      <c r="R367" s="36">
        <f t="shared" si="418"/>
        <v>150</v>
      </c>
      <c r="S367" s="36">
        <f t="shared" si="418"/>
        <v>150</v>
      </c>
      <c r="T367">
        <f>O367</f>
        <v>150</v>
      </c>
      <c r="U367" s="36">
        <f t="shared" ref="U367:X367" si="419">($Y367-$T367)/5+T367</f>
        <v>150</v>
      </c>
      <c r="V367" s="36">
        <f t="shared" si="419"/>
        <v>150</v>
      </c>
      <c r="W367" s="36">
        <f t="shared" si="419"/>
        <v>150</v>
      </c>
      <c r="X367" s="36">
        <f t="shared" si="419"/>
        <v>150</v>
      </c>
      <c r="Y367">
        <f>T367</f>
        <v>150</v>
      </c>
      <c r="Z367" s="36">
        <f t="shared" ref="Z367:AC367" si="420">($AD367-$Y367)/5+Y367</f>
        <v>150</v>
      </c>
      <c r="AA367" s="36">
        <f t="shared" si="420"/>
        <v>150</v>
      </c>
      <c r="AB367" s="36">
        <f t="shared" si="420"/>
        <v>150</v>
      </c>
      <c r="AC367" s="36">
        <f t="shared" si="420"/>
        <v>150</v>
      </c>
      <c r="AD367">
        <f>Y367</f>
        <v>150</v>
      </c>
      <c r="AE367" s="36">
        <f t="shared" ref="AE367:AH367" si="421">($AI367-$AD367)/5+AD367</f>
        <v>150</v>
      </c>
      <c r="AF367" s="36">
        <f t="shared" si="421"/>
        <v>150</v>
      </c>
      <c r="AG367" s="36">
        <f t="shared" si="421"/>
        <v>150</v>
      </c>
      <c r="AH367" s="36">
        <f t="shared" si="421"/>
        <v>150</v>
      </c>
      <c r="AI367">
        <f>AD367</f>
        <v>150</v>
      </c>
      <c r="AJ367" s="36" t="s">
        <v>110</v>
      </c>
    </row>
    <row r="368" spans="1:37" x14ac:dyDescent="0.25">
      <c r="A368" s="108" t="str">
        <f t="shared" si="52"/>
        <v>AMBITIONS</v>
      </c>
      <c r="B368" s="11" t="s">
        <v>23</v>
      </c>
      <c r="C368" s="36" t="s">
        <v>33</v>
      </c>
      <c r="D368" s="36">
        <v>9.1</v>
      </c>
      <c r="E368" s="36">
        <v>9.1</v>
      </c>
      <c r="F368" s="36">
        <f t="shared" ref="F368:I368" si="422">($J368-$E368)/5+E368</f>
        <v>9.1</v>
      </c>
      <c r="G368" s="35">
        <f t="shared" si="422"/>
        <v>9.1</v>
      </c>
      <c r="H368" s="36">
        <f t="shared" si="422"/>
        <v>9.1</v>
      </c>
      <c r="I368" s="36">
        <f t="shared" si="422"/>
        <v>9.1</v>
      </c>
      <c r="J368" s="36">
        <v>9.1</v>
      </c>
      <c r="K368" s="36">
        <f t="shared" ref="K368:N368" si="423">($O368-$J368)/5+J368</f>
        <v>9.1</v>
      </c>
      <c r="L368" s="36">
        <f t="shared" si="423"/>
        <v>9.1</v>
      </c>
      <c r="M368" s="36">
        <f t="shared" si="423"/>
        <v>9.1</v>
      </c>
      <c r="N368" s="36">
        <f t="shared" si="423"/>
        <v>9.1</v>
      </c>
      <c r="O368" s="36">
        <v>9.1</v>
      </c>
      <c r="P368" s="36">
        <f t="shared" ref="P368:S368" si="424">($T368-$O368)/5+O368</f>
        <v>9.1</v>
      </c>
      <c r="Q368" s="36">
        <f t="shared" si="424"/>
        <v>9.1</v>
      </c>
      <c r="R368" s="36">
        <f t="shared" si="424"/>
        <v>9.1</v>
      </c>
      <c r="S368" s="36">
        <f t="shared" si="424"/>
        <v>9.1</v>
      </c>
      <c r="T368" s="36">
        <v>9.1</v>
      </c>
      <c r="U368" s="36">
        <f t="shared" ref="U368:X368" si="425">($Y368-$T368)/5+T368</f>
        <v>9.1</v>
      </c>
      <c r="V368" s="36">
        <f t="shared" si="425"/>
        <v>9.1</v>
      </c>
      <c r="W368" s="36">
        <f t="shared" si="425"/>
        <v>9.1</v>
      </c>
      <c r="X368" s="36">
        <f t="shared" si="425"/>
        <v>9.1</v>
      </c>
      <c r="Y368" s="36">
        <v>9.1</v>
      </c>
      <c r="Z368" s="36">
        <f t="shared" ref="Z368:AC368" si="426">($AD368-$Y368)/5+Y368</f>
        <v>9.1</v>
      </c>
      <c r="AA368" s="36">
        <f t="shared" si="426"/>
        <v>9.1</v>
      </c>
      <c r="AB368" s="36">
        <f t="shared" si="426"/>
        <v>9.1</v>
      </c>
      <c r="AC368" s="36">
        <f t="shared" si="426"/>
        <v>9.1</v>
      </c>
      <c r="AD368" s="36">
        <v>9.1</v>
      </c>
      <c r="AE368" s="36">
        <f t="shared" ref="AE368:AH368" si="427">($AI368-$AD368)/5+AD368</f>
        <v>9.1</v>
      </c>
      <c r="AF368" s="36">
        <f t="shared" si="427"/>
        <v>9.1</v>
      </c>
      <c r="AG368" s="36">
        <f t="shared" si="427"/>
        <v>9.1</v>
      </c>
      <c r="AH368" s="36">
        <f t="shared" si="427"/>
        <v>9.1</v>
      </c>
      <c r="AI368" s="36">
        <v>9.1</v>
      </c>
      <c r="AJ368" s="36" t="s">
        <v>110</v>
      </c>
      <c r="AK368" s="36"/>
    </row>
    <row r="369" spans="1:37" x14ac:dyDescent="0.25">
      <c r="A369" s="108" t="str">
        <f t="shared" si="52"/>
        <v>AMBITIONS</v>
      </c>
      <c r="B369" s="11" t="s">
        <v>184</v>
      </c>
      <c r="C369" s="36" t="s">
        <v>34</v>
      </c>
      <c r="D369" s="50">
        <v>12286.033869999999</v>
      </c>
      <c r="E369" s="50">
        <v>11397.07964</v>
      </c>
      <c r="F369" s="50">
        <f t="shared" ref="F369:I372" si="428">($J369-$E369)/5+E369</f>
        <v>10835.2315392</v>
      </c>
      <c r="G369" s="98">
        <f t="shared" si="428"/>
        <v>10273.3834384</v>
      </c>
      <c r="H369" s="50">
        <f t="shared" si="428"/>
        <v>9711.5353376000003</v>
      </c>
      <c r="I369" s="50">
        <f t="shared" si="428"/>
        <v>9149.6872368000004</v>
      </c>
      <c r="J369" s="53">
        <v>8587.8391360000005</v>
      </c>
      <c r="K369" s="50">
        <f t="shared" ref="K369:N369" si="429">($O369-$J369)/5+J369</f>
        <v>8308.7522384000004</v>
      </c>
      <c r="L369" s="50">
        <f t="shared" si="429"/>
        <v>8029.6653408000002</v>
      </c>
      <c r="M369" s="50">
        <f t="shared" si="429"/>
        <v>7750.5784432</v>
      </c>
      <c r="N369" s="50">
        <f t="shared" si="429"/>
        <v>7471.4915455999999</v>
      </c>
      <c r="O369" s="53">
        <v>7192.4046479999997</v>
      </c>
      <c r="P369" s="50">
        <f t="shared" ref="P369:S369" si="430">($T369-$O369)/5+O369</f>
        <v>7102.4995899999994</v>
      </c>
      <c r="Q369" s="50">
        <f t="shared" si="430"/>
        <v>7012.5945319999992</v>
      </c>
      <c r="R369" s="50">
        <f t="shared" si="430"/>
        <v>6922.6894739999989</v>
      </c>
      <c r="S369" s="50">
        <f t="shared" si="430"/>
        <v>6832.7844159999986</v>
      </c>
      <c r="T369" s="53">
        <v>6742.8793580000001</v>
      </c>
      <c r="U369" s="50">
        <f t="shared" ref="U369:X369" si="431">($Y369-$T369)/5+T369</f>
        <v>6652.9742998000002</v>
      </c>
      <c r="V369" s="50">
        <f t="shared" si="431"/>
        <v>6563.0692416000002</v>
      </c>
      <c r="W369" s="50">
        <f t="shared" si="431"/>
        <v>6473.1641834000002</v>
      </c>
      <c r="X369" s="50">
        <f t="shared" si="431"/>
        <v>6383.2591252000002</v>
      </c>
      <c r="Y369" s="53">
        <v>6293.3540670000002</v>
      </c>
      <c r="Z369" s="50">
        <f t="shared" ref="Z369:AC369" si="432">($AD369-$Y369)/5+Y369</f>
        <v>6203.4490089999999</v>
      </c>
      <c r="AA369" s="50">
        <f t="shared" si="432"/>
        <v>6113.5439509999997</v>
      </c>
      <c r="AB369" s="50">
        <f t="shared" si="432"/>
        <v>6023.6388929999994</v>
      </c>
      <c r="AC369" s="50">
        <f t="shared" si="432"/>
        <v>5933.7338349999991</v>
      </c>
      <c r="AD369" s="53">
        <v>5843.8287769999997</v>
      </c>
      <c r="AE369" s="50">
        <f t="shared" ref="AE369:AH369" si="433">($AI369-$AD369)/5+AD369</f>
        <v>5753.9237187999997</v>
      </c>
      <c r="AF369" s="50">
        <f t="shared" si="433"/>
        <v>5664.0186605999997</v>
      </c>
      <c r="AG369" s="50">
        <f t="shared" si="433"/>
        <v>5574.1136023999998</v>
      </c>
      <c r="AH369" s="50">
        <f t="shared" si="433"/>
        <v>5484.2085441999998</v>
      </c>
      <c r="AI369" s="53">
        <v>5394.3034859999998</v>
      </c>
      <c r="AJ369" s="36" t="s">
        <v>120</v>
      </c>
    </row>
    <row r="370" spans="1:37" x14ac:dyDescent="0.25">
      <c r="A370" s="108" t="str">
        <f t="shared" ref="A370:A431" si="434">A369</f>
        <v>AMBITIONS</v>
      </c>
      <c r="B370" s="11" t="s">
        <v>176</v>
      </c>
      <c r="C370" s="36" t="s">
        <v>34</v>
      </c>
      <c r="D370" s="50">
        <v>68527</v>
      </c>
      <c r="E370" s="50">
        <v>68527</v>
      </c>
      <c r="F370" s="50">
        <f t="shared" si="428"/>
        <v>68527</v>
      </c>
      <c r="G370" s="98">
        <f t="shared" si="428"/>
        <v>68527</v>
      </c>
      <c r="H370" s="50">
        <f t="shared" si="428"/>
        <v>68527</v>
      </c>
      <c r="I370" s="50">
        <f t="shared" si="428"/>
        <v>68527</v>
      </c>
      <c r="J370" s="50">
        <v>68527</v>
      </c>
      <c r="K370" s="50">
        <f t="shared" ref="K370:N370" si="435">($O370-$J370)/5+J370</f>
        <v>68527</v>
      </c>
      <c r="L370" s="50">
        <f t="shared" si="435"/>
        <v>68527</v>
      </c>
      <c r="M370" s="50">
        <f t="shared" si="435"/>
        <v>68527</v>
      </c>
      <c r="N370" s="50">
        <f t="shared" si="435"/>
        <v>68527</v>
      </c>
      <c r="O370" s="50">
        <v>68527</v>
      </c>
      <c r="P370" s="50">
        <f t="shared" ref="P370:S370" si="436">($T370-$O370)/5+O370</f>
        <v>68527</v>
      </c>
      <c r="Q370" s="50">
        <f t="shared" si="436"/>
        <v>68527</v>
      </c>
      <c r="R370" s="50">
        <f t="shared" si="436"/>
        <v>68527</v>
      </c>
      <c r="S370" s="50">
        <f t="shared" si="436"/>
        <v>68527</v>
      </c>
      <c r="T370" s="50">
        <v>68527</v>
      </c>
      <c r="U370" s="50">
        <f t="shared" ref="U370:X370" si="437">($Y370-$T370)/5+T370</f>
        <v>68527</v>
      </c>
      <c r="V370" s="50">
        <f t="shared" si="437"/>
        <v>68527</v>
      </c>
      <c r="W370" s="50">
        <f t="shared" si="437"/>
        <v>68527</v>
      </c>
      <c r="X370" s="50">
        <f t="shared" si="437"/>
        <v>68527</v>
      </c>
      <c r="Y370" s="50">
        <v>68527</v>
      </c>
      <c r="Z370" s="50">
        <f t="shared" ref="Z370:AC370" si="438">($AD370-$Y370)/5+Y370</f>
        <v>68527</v>
      </c>
      <c r="AA370" s="50">
        <f t="shared" si="438"/>
        <v>68527</v>
      </c>
      <c r="AB370" s="50">
        <f t="shared" si="438"/>
        <v>68527</v>
      </c>
      <c r="AC370" s="50">
        <f t="shared" si="438"/>
        <v>68527</v>
      </c>
      <c r="AD370" s="50">
        <v>68527</v>
      </c>
      <c r="AE370" s="50">
        <f t="shared" ref="AE370:AH370" si="439">($AI370-$AD370)/5+AD370</f>
        <v>68527</v>
      </c>
      <c r="AF370" s="50">
        <f t="shared" si="439"/>
        <v>68527</v>
      </c>
      <c r="AG370" s="50">
        <f t="shared" si="439"/>
        <v>68527</v>
      </c>
      <c r="AH370" s="50">
        <f t="shared" si="439"/>
        <v>68527</v>
      </c>
      <c r="AI370" s="50">
        <v>68527</v>
      </c>
      <c r="AJ370" s="36" t="s">
        <v>120</v>
      </c>
      <c r="AK370" s="50"/>
    </row>
    <row r="371" spans="1:37" x14ac:dyDescent="0.25">
      <c r="A371" s="108" t="str">
        <f t="shared" si="434"/>
        <v>AMBITIONS</v>
      </c>
      <c r="B371" s="11" t="s">
        <v>14</v>
      </c>
      <c r="C371" s="36" t="s">
        <v>34</v>
      </c>
      <c r="D371" s="50">
        <f>16000</f>
        <v>16000</v>
      </c>
      <c r="E371" s="50">
        <f>D371</f>
        <v>16000</v>
      </c>
      <c r="F371" s="50">
        <f t="shared" ref="F371:AI371" si="440">E371</f>
        <v>16000</v>
      </c>
      <c r="G371" s="50">
        <f t="shared" si="440"/>
        <v>16000</v>
      </c>
      <c r="H371" s="50">
        <f t="shared" si="440"/>
        <v>16000</v>
      </c>
      <c r="I371" s="50">
        <f t="shared" si="440"/>
        <v>16000</v>
      </c>
      <c r="J371" s="50">
        <f t="shared" si="440"/>
        <v>16000</v>
      </c>
      <c r="K371" s="50">
        <f t="shared" si="440"/>
        <v>16000</v>
      </c>
      <c r="L371" s="50">
        <f t="shared" si="440"/>
        <v>16000</v>
      </c>
      <c r="M371" s="50">
        <f t="shared" si="440"/>
        <v>16000</v>
      </c>
      <c r="N371" s="50">
        <f t="shared" si="440"/>
        <v>16000</v>
      </c>
      <c r="O371" s="50">
        <f t="shared" si="440"/>
        <v>16000</v>
      </c>
      <c r="P371" s="50">
        <f t="shared" si="440"/>
        <v>16000</v>
      </c>
      <c r="Q371" s="50">
        <f t="shared" si="440"/>
        <v>16000</v>
      </c>
      <c r="R371" s="50">
        <f t="shared" si="440"/>
        <v>16000</v>
      </c>
      <c r="S371" s="50">
        <f t="shared" si="440"/>
        <v>16000</v>
      </c>
      <c r="T371" s="50">
        <f t="shared" si="440"/>
        <v>16000</v>
      </c>
      <c r="U371" s="50">
        <f t="shared" si="440"/>
        <v>16000</v>
      </c>
      <c r="V371" s="50">
        <f t="shared" si="440"/>
        <v>16000</v>
      </c>
      <c r="W371" s="50">
        <f t="shared" si="440"/>
        <v>16000</v>
      </c>
      <c r="X371" s="50">
        <f t="shared" si="440"/>
        <v>16000</v>
      </c>
      <c r="Y371" s="50">
        <f t="shared" si="440"/>
        <v>16000</v>
      </c>
      <c r="Z371" s="50">
        <f t="shared" si="440"/>
        <v>16000</v>
      </c>
      <c r="AA371" s="50">
        <f t="shared" si="440"/>
        <v>16000</v>
      </c>
      <c r="AB371" s="50">
        <f t="shared" si="440"/>
        <v>16000</v>
      </c>
      <c r="AC371" s="50">
        <f t="shared" si="440"/>
        <v>16000</v>
      </c>
      <c r="AD371" s="50">
        <f t="shared" si="440"/>
        <v>16000</v>
      </c>
      <c r="AE371" s="50">
        <f t="shared" si="440"/>
        <v>16000</v>
      </c>
      <c r="AF371" s="50">
        <f t="shared" si="440"/>
        <v>16000</v>
      </c>
      <c r="AG371" s="50">
        <f t="shared" si="440"/>
        <v>16000</v>
      </c>
      <c r="AH371" s="50">
        <f t="shared" si="440"/>
        <v>16000</v>
      </c>
      <c r="AI371" s="50">
        <f t="shared" si="440"/>
        <v>16000</v>
      </c>
      <c r="AJ371" s="36" t="s">
        <v>120</v>
      </c>
      <c r="AK371" s="50"/>
    </row>
    <row r="372" spans="1:37" x14ac:dyDescent="0.25">
      <c r="A372" s="108" t="str">
        <f t="shared" si="434"/>
        <v>AMBITIONS</v>
      </c>
      <c r="B372" s="11" t="s">
        <v>22</v>
      </c>
      <c r="C372" s="36" t="s">
        <v>34</v>
      </c>
      <c r="D372" s="50">
        <v>48188.416069999999</v>
      </c>
      <c r="E372" s="50">
        <v>48188.416069999999</v>
      </c>
      <c r="F372" s="50">
        <f t="shared" si="428"/>
        <v>48188.416069999999</v>
      </c>
      <c r="G372" s="98">
        <f t="shared" si="428"/>
        <v>48188.416069999999</v>
      </c>
      <c r="H372" s="50">
        <f t="shared" si="428"/>
        <v>48188.416069999999</v>
      </c>
      <c r="I372" s="50">
        <f t="shared" si="428"/>
        <v>48188.416069999999</v>
      </c>
      <c r="J372" s="50">
        <v>48188.416069999999</v>
      </c>
      <c r="K372" s="50">
        <f t="shared" ref="K372:N372" si="441">($O372-$J372)/5+J372</f>
        <v>48188.416069999999</v>
      </c>
      <c r="L372" s="50">
        <f t="shared" si="441"/>
        <v>48188.416069999999</v>
      </c>
      <c r="M372" s="50">
        <f t="shared" si="441"/>
        <v>48188.416069999999</v>
      </c>
      <c r="N372" s="50">
        <f t="shared" si="441"/>
        <v>48188.416069999999</v>
      </c>
      <c r="O372" s="50">
        <v>48188.416069999999</v>
      </c>
      <c r="P372" s="50">
        <f t="shared" ref="P372:S372" si="442">($T372-$O372)/5+O372</f>
        <v>48188.416069999999</v>
      </c>
      <c r="Q372" s="50">
        <f t="shared" si="442"/>
        <v>48188.416069999999</v>
      </c>
      <c r="R372" s="50">
        <f t="shared" si="442"/>
        <v>48188.416069999999</v>
      </c>
      <c r="S372" s="50">
        <f t="shared" si="442"/>
        <v>48188.416069999999</v>
      </c>
      <c r="T372" s="50">
        <v>48188.416069999999</v>
      </c>
      <c r="U372" s="50">
        <f t="shared" ref="U372:X372" si="443">($Y372-$T372)/5+T372</f>
        <v>48188.416069999999</v>
      </c>
      <c r="V372" s="50">
        <f t="shared" si="443"/>
        <v>48188.416069999999</v>
      </c>
      <c r="W372" s="50">
        <f t="shared" si="443"/>
        <v>48188.416069999999</v>
      </c>
      <c r="X372" s="50">
        <f t="shared" si="443"/>
        <v>48188.416069999999</v>
      </c>
      <c r="Y372" s="50">
        <v>48188.416069999999</v>
      </c>
      <c r="Z372" s="50">
        <f t="shared" ref="Z372:AC372" si="444">($AD372-$Y372)/5+Y372</f>
        <v>48188.416069999999</v>
      </c>
      <c r="AA372" s="50">
        <f t="shared" si="444"/>
        <v>48188.416069999999</v>
      </c>
      <c r="AB372" s="50">
        <f t="shared" si="444"/>
        <v>48188.416069999999</v>
      </c>
      <c r="AC372" s="50">
        <f t="shared" si="444"/>
        <v>48188.416069999999</v>
      </c>
      <c r="AD372" s="50">
        <v>48188.416069999999</v>
      </c>
      <c r="AE372" s="50">
        <f t="shared" ref="AE372:AH372" si="445">($AI372-$AD372)/5+AD372</f>
        <v>48188.416069999999</v>
      </c>
      <c r="AF372" s="50">
        <f t="shared" si="445"/>
        <v>48188.416069999999</v>
      </c>
      <c r="AG372" s="50">
        <f t="shared" si="445"/>
        <v>48188.416069999999</v>
      </c>
      <c r="AH372" s="50">
        <f t="shared" si="445"/>
        <v>48188.416069999999</v>
      </c>
      <c r="AI372" s="50">
        <v>48188.416069999999</v>
      </c>
      <c r="AJ372" s="36" t="s">
        <v>120</v>
      </c>
      <c r="AK372" s="50"/>
    </row>
    <row r="373" spans="1:37" x14ac:dyDescent="0.25">
      <c r="A373" s="108" t="str">
        <f t="shared" si="434"/>
        <v>AMBITIONS</v>
      </c>
      <c r="B373" s="11" t="s">
        <v>11</v>
      </c>
      <c r="C373" s="36" t="s">
        <v>34</v>
      </c>
      <c r="D373" s="53">
        <v>126012.6516</v>
      </c>
      <c r="E373" s="53">
        <v>120571.6629</v>
      </c>
      <c r="F373" s="50">
        <f t="shared" ref="F373:I374" si="446">($J373-$E373)/5+E373</f>
        <v>116102.982772</v>
      </c>
      <c r="G373" s="98">
        <f t="shared" si="446"/>
        <v>111634.30264400001</v>
      </c>
      <c r="H373" s="50">
        <f t="shared" si="446"/>
        <v>107165.62251600002</v>
      </c>
      <c r="I373" s="50">
        <f t="shared" si="446"/>
        <v>102696.94238800002</v>
      </c>
      <c r="J373" s="53">
        <v>98228.262260000003</v>
      </c>
      <c r="K373" s="50">
        <f t="shared" ref="K373:N373" si="447">($O373-$J373)/5+J373</f>
        <v>95324.182803999996</v>
      </c>
      <c r="L373" s="50">
        <f t="shared" si="447"/>
        <v>92420.10334799999</v>
      </c>
      <c r="M373" s="50">
        <f t="shared" si="447"/>
        <v>89516.023891999983</v>
      </c>
      <c r="N373" s="50">
        <f t="shared" si="447"/>
        <v>86611.944435999976</v>
      </c>
      <c r="O373" s="53">
        <v>83707.864979999998</v>
      </c>
      <c r="P373" s="50">
        <f t="shared" ref="P373:S373" si="448">($T373-$O373)/5+O373</f>
        <v>81951.926131999993</v>
      </c>
      <c r="Q373" s="50">
        <f t="shared" si="448"/>
        <v>80195.987283999988</v>
      </c>
      <c r="R373" s="50">
        <f t="shared" si="448"/>
        <v>78440.048435999983</v>
      </c>
      <c r="S373" s="50">
        <f t="shared" si="448"/>
        <v>76684.109587999978</v>
      </c>
      <c r="T373" s="53">
        <v>74928.170740000001</v>
      </c>
      <c r="U373" s="50">
        <f t="shared" ref="U373:X373" si="449">($Y373-$T373)/5+T373</f>
        <v>73989.351949999997</v>
      </c>
      <c r="V373" s="50">
        <f t="shared" si="449"/>
        <v>73050.533159999992</v>
      </c>
      <c r="W373" s="50">
        <f t="shared" si="449"/>
        <v>72111.714369999987</v>
      </c>
      <c r="X373" s="50">
        <f t="shared" si="449"/>
        <v>71172.895579999982</v>
      </c>
      <c r="Y373" s="53">
        <v>70234.076790000006</v>
      </c>
      <c r="Z373" s="50">
        <f t="shared" ref="Z373:AC373" si="450">($AD373-$Y373)/5+Y373</f>
        <v>69771.621610000002</v>
      </c>
      <c r="AA373" s="50">
        <f t="shared" si="450"/>
        <v>69309.166429999997</v>
      </c>
      <c r="AB373" s="50">
        <f t="shared" si="450"/>
        <v>68846.711249999993</v>
      </c>
      <c r="AC373" s="50">
        <f t="shared" si="450"/>
        <v>68384.256069999989</v>
      </c>
      <c r="AD373" s="53">
        <v>67921.800889999999</v>
      </c>
      <c r="AE373" s="50">
        <f t="shared" ref="AE373:AH373" si="451">($AI373-$AD373)/5+AD373</f>
        <v>67606.079608</v>
      </c>
      <c r="AF373" s="50">
        <f t="shared" si="451"/>
        <v>67290.358326000001</v>
      </c>
      <c r="AG373" s="50">
        <f t="shared" si="451"/>
        <v>66974.637044000003</v>
      </c>
      <c r="AH373" s="50">
        <f t="shared" si="451"/>
        <v>66658.915762000004</v>
      </c>
      <c r="AI373" s="53">
        <v>66343.194480000006</v>
      </c>
      <c r="AJ373" s="36" t="s">
        <v>120</v>
      </c>
      <c r="AK373" s="53"/>
    </row>
    <row r="374" spans="1:37" x14ac:dyDescent="0.25">
      <c r="A374" s="108" t="str">
        <f t="shared" si="434"/>
        <v>AMBITIONS</v>
      </c>
      <c r="B374" s="11" t="s">
        <v>99</v>
      </c>
      <c r="C374" s="36" t="s">
        <v>34</v>
      </c>
      <c r="D374" s="50">
        <v>6000</v>
      </c>
      <c r="E374" s="50">
        <v>6000</v>
      </c>
      <c r="F374" s="50">
        <f t="shared" si="446"/>
        <v>6000</v>
      </c>
      <c r="G374" s="98">
        <f t="shared" si="446"/>
        <v>6000</v>
      </c>
      <c r="H374" s="50">
        <f t="shared" si="446"/>
        <v>6000</v>
      </c>
      <c r="I374" s="50">
        <f t="shared" si="446"/>
        <v>6000</v>
      </c>
      <c r="J374" s="53">
        <v>6000</v>
      </c>
      <c r="K374" s="50">
        <f t="shared" ref="K374:N374" si="452">($O374-$J374)/5+J374</f>
        <v>6000</v>
      </c>
      <c r="L374" s="50">
        <f t="shared" si="452"/>
        <v>6000</v>
      </c>
      <c r="M374" s="50">
        <f t="shared" si="452"/>
        <v>6000</v>
      </c>
      <c r="N374" s="50">
        <f t="shared" si="452"/>
        <v>6000</v>
      </c>
      <c r="O374" s="53">
        <v>6000</v>
      </c>
      <c r="P374" s="50">
        <f t="shared" ref="P374:S374" si="453">($T374-$O374)/5+O374</f>
        <v>6000</v>
      </c>
      <c r="Q374" s="50">
        <f t="shared" si="453"/>
        <v>6000</v>
      </c>
      <c r="R374" s="50">
        <f t="shared" si="453"/>
        <v>6000</v>
      </c>
      <c r="S374" s="50">
        <f t="shared" si="453"/>
        <v>6000</v>
      </c>
      <c r="T374" s="53">
        <v>6000</v>
      </c>
      <c r="U374" s="50">
        <f t="shared" ref="U374:X374" si="454">($Y374-$T374)/5+T374</f>
        <v>6000</v>
      </c>
      <c r="V374" s="50">
        <f t="shared" si="454"/>
        <v>6000</v>
      </c>
      <c r="W374" s="50">
        <f t="shared" si="454"/>
        <v>6000</v>
      </c>
      <c r="X374" s="50">
        <f t="shared" si="454"/>
        <v>6000</v>
      </c>
      <c r="Y374" s="53">
        <v>6000</v>
      </c>
      <c r="Z374" s="50">
        <f t="shared" ref="Z374:AC374" si="455">($AD374-$Y374)/5+Y374</f>
        <v>6000</v>
      </c>
      <c r="AA374" s="50">
        <f t="shared" si="455"/>
        <v>6000</v>
      </c>
      <c r="AB374" s="50">
        <f t="shared" si="455"/>
        <v>6000</v>
      </c>
      <c r="AC374" s="50">
        <f t="shared" si="455"/>
        <v>6000</v>
      </c>
      <c r="AD374" s="53">
        <v>6000</v>
      </c>
      <c r="AE374" s="50">
        <f t="shared" ref="AE374:AH374" si="456">($AI374-$AD374)/5+AD374</f>
        <v>6000</v>
      </c>
      <c r="AF374" s="50">
        <f t="shared" si="456"/>
        <v>6000</v>
      </c>
      <c r="AG374" s="50">
        <f t="shared" si="456"/>
        <v>6000</v>
      </c>
      <c r="AH374" s="50">
        <f t="shared" si="456"/>
        <v>6000</v>
      </c>
      <c r="AI374" s="53">
        <v>6000</v>
      </c>
      <c r="AJ374" s="36" t="s">
        <v>179</v>
      </c>
    </row>
    <row r="375" spans="1:37" x14ac:dyDescent="0.25">
      <c r="A375" s="108" t="str">
        <f t="shared" si="434"/>
        <v>AMBITIONS</v>
      </c>
      <c r="B375" s="11" t="s">
        <v>102</v>
      </c>
      <c r="C375" s="36" t="s">
        <v>34</v>
      </c>
      <c r="D375" s="50">
        <v>6000</v>
      </c>
      <c r="E375" s="50">
        <v>6000</v>
      </c>
      <c r="F375" s="50">
        <f t="shared" ref="F375:I375" si="457">($J375-$E375)/5+E375</f>
        <v>6000</v>
      </c>
      <c r="G375" s="98">
        <f t="shared" si="457"/>
        <v>6000</v>
      </c>
      <c r="H375" s="50">
        <f t="shared" si="457"/>
        <v>6000</v>
      </c>
      <c r="I375" s="50">
        <f t="shared" si="457"/>
        <v>6000</v>
      </c>
      <c r="J375" s="53">
        <v>6000</v>
      </c>
      <c r="K375" s="50">
        <f t="shared" ref="K375:N375" si="458">($O375-$J375)/5+J375</f>
        <v>6000</v>
      </c>
      <c r="L375" s="50">
        <f t="shared" si="458"/>
        <v>6000</v>
      </c>
      <c r="M375" s="50">
        <f t="shared" si="458"/>
        <v>6000</v>
      </c>
      <c r="N375" s="50">
        <f t="shared" si="458"/>
        <v>6000</v>
      </c>
      <c r="O375" s="53">
        <v>6000</v>
      </c>
      <c r="P375" s="50">
        <f t="shared" ref="P375:S375" si="459">($T375-$O375)/5+O375</f>
        <v>6000</v>
      </c>
      <c r="Q375" s="50">
        <f t="shared" si="459"/>
        <v>6000</v>
      </c>
      <c r="R375" s="50">
        <f t="shared" si="459"/>
        <v>6000</v>
      </c>
      <c r="S375" s="50">
        <f t="shared" si="459"/>
        <v>6000</v>
      </c>
      <c r="T375" s="53">
        <v>6000</v>
      </c>
      <c r="U375" s="50">
        <f t="shared" ref="U375:X375" si="460">($Y375-$T375)/5+T375</f>
        <v>6000</v>
      </c>
      <c r="V375" s="50">
        <f t="shared" si="460"/>
        <v>6000</v>
      </c>
      <c r="W375" s="50">
        <f t="shared" si="460"/>
        <v>6000</v>
      </c>
      <c r="X375" s="50">
        <f t="shared" si="460"/>
        <v>6000</v>
      </c>
      <c r="Y375" s="53">
        <v>6000</v>
      </c>
      <c r="Z375" s="50">
        <f t="shared" ref="Z375:AC375" si="461">($AD375-$Y375)/5+Y375</f>
        <v>6000</v>
      </c>
      <c r="AA375" s="50">
        <f t="shared" si="461"/>
        <v>6000</v>
      </c>
      <c r="AB375" s="50">
        <f t="shared" si="461"/>
        <v>6000</v>
      </c>
      <c r="AC375" s="50">
        <f t="shared" si="461"/>
        <v>6000</v>
      </c>
      <c r="AD375" s="53">
        <v>6000</v>
      </c>
      <c r="AE375" s="50">
        <f t="shared" ref="AE375:AH375" si="462">($AI375-$AD375)/5+AD375</f>
        <v>6000</v>
      </c>
      <c r="AF375" s="50">
        <f t="shared" si="462"/>
        <v>6000</v>
      </c>
      <c r="AG375" s="50">
        <f t="shared" si="462"/>
        <v>6000</v>
      </c>
      <c r="AH375" s="50">
        <f t="shared" si="462"/>
        <v>6000</v>
      </c>
      <c r="AI375" s="53">
        <v>6000</v>
      </c>
      <c r="AJ375" s="36" t="s">
        <v>179</v>
      </c>
    </row>
    <row r="376" spans="1:37" x14ac:dyDescent="0.25">
      <c r="A376" s="108" t="str">
        <f t="shared" si="434"/>
        <v>AMBITIONS</v>
      </c>
      <c r="B376" s="11" t="s">
        <v>23</v>
      </c>
      <c r="C376" s="36" t="s">
        <v>34</v>
      </c>
      <c r="D376" s="53">
        <v>94145.259030000001</v>
      </c>
      <c r="E376" s="53">
        <v>93963.861610000007</v>
      </c>
      <c r="F376" s="53">
        <f t="shared" ref="F376:I376" si="463">($J376-$E376)/5+E376</f>
        <v>93782.464194</v>
      </c>
      <c r="G376" s="56">
        <f t="shared" si="463"/>
        <v>93601.066777999993</v>
      </c>
      <c r="H376" s="53">
        <f t="shared" si="463"/>
        <v>93419.669361999986</v>
      </c>
      <c r="I376" s="53">
        <f t="shared" si="463"/>
        <v>93238.271945999979</v>
      </c>
      <c r="J376" s="53">
        <v>93056.874530000001</v>
      </c>
      <c r="K376" s="50">
        <f t="shared" ref="K376:N376" si="464">($O376-$J376)/5+J376</f>
        <v>92875.477113999994</v>
      </c>
      <c r="L376" s="50">
        <f t="shared" si="464"/>
        <v>92694.079697999987</v>
      </c>
      <c r="M376" s="50">
        <f t="shared" si="464"/>
        <v>92512.68228199998</v>
      </c>
      <c r="N376" s="50">
        <f t="shared" si="464"/>
        <v>92331.284865999973</v>
      </c>
      <c r="O376" s="53">
        <v>92149.887449999995</v>
      </c>
      <c r="P376" s="50">
        <f t="shared" ref="P376:S376" si="465">($T376-$O376)/5+O376</f>
        <v>92113.607965999996</v>
      </c>
      <c r="Q376" s="50">
        <f t="shared" si="465"/>
        <v>92077.328481999997</v>
      </c>
      <c r="R376" s="50">
        <f t="shared" si="465"/>
        <v>92041.048997999998</v>
      </c>
      <c r="S376" s="50">
        <f t="shared" si="465"/>
        <v>92004.769514</v>
      </c>
      <c r="T376" s="53">
        <v>91968.490030000001</v>
      </c>
      <c r="U376" s="50">
        <f t="shared" ref="U376:X376" si="466">($Y376-$T376)/5+T376</f>
        <v>91968.490030000001</v>
      </c>
      <c r="V376" s="50">
        <f t="shared" si="466"/>
        <v>91968.490030000001</v>
      </c>
      <c r="W376" s="50">
        <f t="shared" si="466"/>
        <v>91968.490030000001</v>
      </c>
      <c r="X376" s="50">
        <f t="shared" si="466"/>
        <v>91968.490030000001</v>
      </c>
      <c r="Y376" s="53">
        <v>91968.490030000001</v>
      </c>
      <c r="Z376" s="50">
        <f t="shared" ref="Z376:AC376" si="467">($AD376-$Y376)/5+Y376</f>
        <v>91968.490030000001</v>
      </c>
      <c r="AA376" s="50">
        <f t="shared" si="467"/>
        <v>91968.490030000001</v>
      </c>
      <c r="AB376" s="50">
        <f t="shared" si="467"/>
        <v>91968.490030000001</v>
      </c>
      <c r="AC376" s="50">
        <f t="shared" si="467"/>
        <v>91968.490030000001</v>
      </c>
      <c r="AD376" s="53">
        <v>91968.490030000001</v>
      </c>
      <c r="AE376" s="50">
        <f t="shared" ref="AE376:AH376" si="468">($AI376-$AD376)/5+AD376</f>
        <v>91968.490030000001</v>
      </c>
      <c r="AF376" s="50">
        <f t="shared" si="468"/>
        <v>91968.490030000001</v>
      </c>
      <c r="AG376" s="50">
        <f t="shared" si="468"/>
        <v>91968.490030000001</v>
      </c>
      <c r="AH376" s="50">
        <f t="shared" si="468"/>
        <v>91968.490030000001</v>
      </c>
      <c r="AI376" s="53">
        <v>91968.490030000001</v>
      </c>
      <c r="AJ376" s="36" t="s">
        <v>120</v>
      </c>
      <c r="AK376" s="53"/>
    </row>
    <row r="377" spans="1:37" x14ac:dyDescent="0.25">
      <c r="A377" s="108" t="str">
        <f t="shared" si="434"/>
        <v>AMBITIONS</v>
      </c>
      <c r="B377" s="11" t="s">
        <v>20</v>
      </c>
      <c r="C377" s="36" t="s">
        <v>34</v>
      </c>
      <c r="D377" s="53">
        <v>10753.788920000001</v>
      </c>
      <c r="E377" s="53">
        <v>10753.788920000001</v>
      </c>
      <c r="F377" s="53">
        <f t="shared" ref="F377:I377" si="469">($J377-$E377)/5+E377</f>
        <v>10753.788920000001</v>
      </c>
      <c r="G377" s="56">
        <f t="shared" si="469"/>
        <v>10753.788920000001</v>
      </c>
      <c r="H377" s="53">
        <f t="shared" si="469"/>
        <v>10753.788920000001</v>
      </c>
      <c r="I377" s="53">
        <f t="shared" si="469"/>
        <v>10753.788920000001</v>
      </c>
      <c r="J377" s="53">
        <v>10753.788920000001</v>
      </c>
      <c r="K377" s="50">
        <f t="shared" ref="K377:N377" si="470">($O377-$J377)/5+J377</f>
        <v>10753.788920000001</v>
      </c>
      <c r="L377" s="50">
        <f t="shared" si="470"/>
        <v>10753.788920000001</v>
      </c>
      <c r="M377" s="50">
        <f t="shared" si="470"/>
        <v>10753.788920000001</v>
      </c>
      <c r="N377" s="50">
        <f t="shared" si="470"/>
        <v>10753.788920000001</v>
      </c>
      <c r="O377" s="53">
        <v>10753.788920000001</v>
      </c>
      <c r="P377" s="50">
        <f t="shared" ref="P377:S377" si="471">($T377-$O377)/5+O377</f>
        <v>10753.788920000001</v>
      </c>
      <c r="Q377" s="50">
        <f t="shared" si="471"/>
        <v>10753.788920000001</v>
      </c>
      <c r="R377" s="50">
        <f t="shared" si="471"/>
        <v>10753.788920000001</v>
      </c>
      <c r="S377" s="50">
        <f t="shared" si="471"/>
        <v>10753.788920000001</v>
      </c>
      <c r="T377" s="53">
        <v>10753.788920000001</v>
      </c>
      <c r="U377" s="50">
        <f t="shared" ref="U377:X377" si="472">($Y377-$T377)/5+T377</f>
        <v>10753.788920000001</v>
      </c>
      <c r="V377" s="50">
        <f t="shared" si="472"/>
        <v>10753.788920000001</v>
      </c>
      <c r="W377" s="50">
        <f t="shared" si="472"/>
        <v>10753.788920000001</v>
      </c>
      <c r="X377" s="50">
        <f t="shared" si="472"/>
        <v>10753.788920000001</v>
      </c>
      <c r="Y377" s="53">
        <v>10753.788920000001</v>
      </c>
      <c r="Z377" s="50">
        <f t="shared" ref="Z377:AC377" si="473">($AD377-$Y377)/5+Y377</f>
        <v>10753.788920000001</v>
      </c>
      <c r="AA377" s="50">
        <f t="shared" si="473"/>
        <v>10753.788920000001</v>
      </c>
      <c r="AB377" s="50">
        <f t="shared" si="473"/>
        <v>10753.788920000001</v>
      </c>
      <c r="AC377" s="50">
        <f t="shared" si="473"/>
        <v>10753.788920000001</v>
      </c>
      <c r="AD377" s="53">
        <v>10753.788920000001</v>
      </c>
      <c r="AE377" s="50">
        <f t="shared" ref="AE377:AH377" si="474">($AI377-$AD377)/5+AD377</f>
        <v>10753.788920000001</v>
      </c>
      <c r="AF377" s="50">
        <f t="shared" si="474"/>
        <v>10753.788920000001</v>
      </c>
      <c r="AG377" s="50">
        <f t="shared" si="474"/>
        <v>10753.788920000001</v>
      </c>
      <c r="AH377" s="50">
        <f t="shared" si="474"/>
        <v>10753.788920000001</v>
      </c>
      <c r="AI377" s="53">
        <v>10753.788920000001</v>
      </c>
      <c r="AJ377" s="36" t="s">
        <v>120</v>
      </c>
      <c r="AK377" s="53"/>
    </row>
    <row r="378" spans="1:37" x14ac:dyDescent="0.25">
      <c r="A378" s="108" t="str">
        <f t="shared" si="434"/>
        <v>AMBITIONS</v>
      </c>
      <c r="B378" s="11" t="s">
        <v>16</v>
      </c>
      <c r="C378" s="36" t="s">
        <v>34</v>
      </c>
      <c r="D378" s="53">
        <v>10753.788920000001</v>
      </c>
      <c r="E378" s="53">
        <v>10753.788920000001</v>
      </c>
      <c r="F378" s="53">
        <f t="shared" ref="F378:I378" si="475">($J378-$E378)/5+E378</f>
        <v>10753.788920000001</v>
      </c>
      <c r="G378" s="56">
        <f t="shared" si="475"/>
        <v>10753.788920000001</v>
      </c>
      <c r="H378" s="53">
        <f t="shared" si="475"/>
        <v>10753.788920000001</v>
      </c>
      <c r="I378" s="53">
        <f t="shared" si="475"/>
        <v>10753.788920000001</v>
      </c>
      <c r="J378" s="53">
        <v>10753.788920000001</v>
      </c>
      <c r="K378" s="50">
        <f t="shared" ref="K378:N378" si="476">($O378-$J378)/5+J378</f>
        <v>10753.788920000001</v>
      </c>
      <c r="L378" s="50">
        <f t="shared" si="476"/>
        <v>10753.788920000001</v>
      </c>
      <c r="M378" s="50">
        <f t="shared" si="476"/>
        <v>10753.788920000001</v>
      </c>
      <c r="N378" s="50">
        <f t="shared" si="476"/>
        <v>10753.788920000001</v>
      </c>
      <c r="O378" s="53">
        <v>10753.788920000001</v>
      </c>
      <c r="P378" s="50">
        <f t="shared" ref="P378:S378" si="477">($T378-$O378)/5+O378</f>
        <v>10753.788920000001</v>
      </c>
      <c r="Q378" s="50">
        <f t="shared" si="477"/>
        <v>10753.788920000001</v>
      </c>
      <c r="R378" s="50">
        <f t="shared" si="477"/>
        <v>10753.788920000001</v>
      </c>
      <c r="S378" s="50">
        <f t="shared" si="477"/>
        <v>10753.788920000001</v>
      </c>
      <c r="T378" s="53">
        <v>10753.788920000001</v>
      </c>
      <c r="U378" s="50">
        <f t="shared" ref="U378:X378" si="478">($Y378-$T378)/5+T378</f>
        <v>10753.788920000001</v>
      </c>
      <c r="V378" s="50">
        <f t="shared" si="478"/>
        <v>10753.788920000001</v>
      </c>
      <c r="W378" s="50">
        <f t="shared" si="478"/>
        <v>10753.788920000001</v>
      </c>
      <c r="X378" s="50">
        <f t="shared" si="478"/>
        <v>10753.788920000001</v>
      </c>
      <c r="Y378" s="53">
        <v>10753.788920000001</v>
      </c>
      <c r="Z378" s="50">
        <f t="shared" ref="Z378:AC378" si="479">($AD378-$Y378)/5+Y378</f>
        <v>10753.788920000001</v>
      </c>
      <c r="AA378" s="50">
        <f t="shared" si="479"/>
        <v>10753.788920000001</v>
      </c>
      <c r="AB378" s="50">
        <f t="shared" si="479"/>
        <v>10753.788920000001</v>
      </c>
      <c r="AC378" s="50">
        <f t="shared" si="479"/>
        <v>10753.788920000001</v>
      </c>
      <c r="AD378" s="53">
        <v>10753.788920000001</v>
      </c>
      <c r="AE378" s="50">
        <f t="shared" ref="AE378:AH378" si="480">($AI378-$AD378)/5+AD378</f>
        <v>10753.788920000001</v>
      </c>
      <c r="AF378" s="50">
        <f t="shared" si="480"/>
        <v>10753.788920000001</v>
      </c>
      <c r="AG378" s="50">
        <f t="shared" si="480"/>
        <v>10753.788920000001</v>
      </c>
      <c r="AH378" s="50">
        <f t="shared" si="480"/>
        <v>10753.788920000001</v>
      </c>
      <c r="AI378" s="53">
        <v>10753.788920000001</v>
      </c>
      <c r="AJ378" s="36" t="s">
        <v>120</v>
      </c>
      <c r="AK378" s="53"/>
    </row>
    <row r="379" spans="1:37" x14ac:dyDescent="0.25">
      <c r="A379" s="108" t="str">
        <f t="shared" si="434"/>
        <v>AMBITIONS</v>
      </c>
      <c r="B379" s="11" t="s">
        <v>12</v>
      </c>
      <c r="C379" s="36" t="s">
        <v>34</v>
      </c>
      <c r="D379" s="50">
        <v>14691</v>
      </c>
      <c r="E379" s="50">
        <v>14431</v>
      </c>
      <c r="F379" s="50">
        <f t="shared" ref="F379:I379" si="481">($J379-$E379)/5+E379</f>
        <v>14171</v>
      </c>
      <c r="G379" s="98">
        <f t="shared" si="481"/>
        <v>13911</v>
      </c>
      <c r="H379" s="50">
        <f t="shared" si="481"/>
        <v>13651</v>
      </c>
      <c r="I379" s="50">
        <f t="shared" si="481"/>
        <v>13391</v>
      </c>
      <c r="J379" s="53">
        <v>13131</v>
      </c>
      <c r="K379" s="50">
        <f t="shared" ref="K379:N379" si="482">($O379-$J379)/5+J379</f>
        <v>12871</v>
      </c>
      <c r="L379" s="50">
        <f t="shared" si="482"/>
        <v>12611</v>
      </c>
      <c r="M379" s="50">
        <f t="shared" si="482"/>
        <v>12351</v>
      </c>
      <c r="N379" s="50">
        <f t="shared" si="482"/>
        <v>12091</v>
      </c>
      <c r="O379" s="53">
        <v>11831</v>
      </c>
      <c r="P379" s="50">
        <f t="shared" ref="P379:S379" si="483">($T379-$O379)/5+O379</f>
        <v>11702.8</v>
      </c>
      <c r="Q379" s="50">
        <f t="shared" si="483"/>
        <v>11574.599999999999</v>
      </c>
      <c r="R379" s="50">
        <f t="shared" si="483"/>
        <v>11446.399999999998</v>
      </c>
      <c r="S379" s="50">
        <f t="shared" si="483"/>
        <v>11318.199999999997</v>
      </c>
      <c r="T379" s="53">
        <v>11190</v>
      </c>
      <c r="U379" s="50">
        <f t="shared" ref="U379:X379" si="484">($Y379-$T379)/5+T379</f>
        <v>11060.8</v>
      </c>
      <c r="V379" s="50">
        <f t="shared" si="484"/>
        <v>10931.599999999999</v>
      </c>
      <c r="W379" s="50">
        <f t="shared" si="484"/>
        <v>10802.399999999998</v>
      </c>
      <c r="X379" s="50">
        <f t="shared" si="484"/>
        <v>10673.199999999997</v>
      </c>
      <c r="Y379" s="53">
        <v>10544</v>
      </c>
      <c r="Z379" s="50">
        <f t="shared" ref="Z379:AC379" si="485">($AD379-$Y379)/5+Y379</f>
        <v>10413.799999999999</v>
      </c>
      <c r="AA379" s="50">
        <f t="shared" si="485"/>
        <v>10283.599999999999</v>
      </c>
      <c r="AB379" s="50">
        <f t="shared" si="485"/>
        <v>10153.399999999998</v>
      </c>
      <c r="AC379" s="50">
        <f t="shared" si="485"/>
        <v>10023.199999999997</v>
      </c>
      <c r="AD379" s="53">
        <v>9893</v>
      </c>
      <c r="AE379" s="50">
        <f t="shared" ref="AE379:AH379" si="486">($AI379-$AD379)/5+AD379</f>
        <v>9762</v>
      </c>
      <c r="AF379" s="50">
        <f t="shared" si="486"/>
        <v>9631</v>
      </c>
      <c r="AG379" s="50">
        <f t="shared" si="486"/>
        <v>9500</v>
      </c>
      <c r="AH379" s="50">
        <f t="shared" si="486"/>
        <v>9369</v>
      </c>
      <c r="AI379" s="53">
        <v>9238</v>
      </c>
      <c r="AJ379" s="36" t="s">
        <v>120</v>
      </c>
      <c r="AK379" s="53"/>
    </row>
    <row r="380" spans="1:37" x14ac:dyDescent="0.25">
      <c r="A380" s="108" t="str">
        <f t="shared" si="434"/>
        <v>AMBITIONS</v>
      </c>
      <c r="B380" s="11" t="s">
        <v>25</v>
      </c>
      <c r="C380" s="36" t="s">
        <v>34</v>
      </c>
      <c r="D380" s="53">
        <v>30777</v>
      </c>
      <c r="E380" s="53">
        <f>D380</f>
        <v>30777</v>
      </c>
      <c r="F380" s="53">
        <f t="shared" ref="F380:AI380" si="487">E380</f>
        <v>30777</v>
      </c>
      <c r="G380" s="53">
        <f t="shared" si="487"/>
        <v>30777</v>
      </c>
      <c r="H380" s="53">
        <f t="shared" si="487"/>
        <v>30777</v>
      </c>
      <c r="I380" s="53">
        <f t="shared" si="487"/>
        <v>30777</v>
      </c>
      <c r="J380" s="53">
        <f t="shared" si="487"/>
        <v>30777</v>
      </c>
      <c r="K380" s="53">
        <f t="shared" si="487"/>
        <v>30777</v>
      </c>
      <c r="L380" s="53">
        <f t="shared" si="487"/>
        <v>30777</v>
      </c>
      <c r="M380" s="53">
        <f t="shared" si="487"/>
        <v>30777</v>
      </c>
      <c r="N380" s="53">
        <f t="shared" si="487"/>
        <v>30777</v>
      </c>
      <c r="O380" s="53">
        <f t="shared" si="487"/>
        <v>30777</v>
      </c>
      <c r="P380" s="53">
        <f t="shared" si="487"/>
        <v>30777</v>
      </c>
      <c r="Q380" s="53">
        <f t="shared" si="487"/>
        <v>30777</v>
      </c>
      <c r="R380" s="53">
        <f t="shared" si="487"/>
        <v>30777</v>
      </c>
      <c r="S380" s="53">
        <f t="shared" si="487"/>
        <v>30777</v>
      </c>
      <c r="T380" s="53">
        <f t="shared" si="487"/>
        <v>30777</v>
      </c>
      <c r="U380" s="53">
        <f t="shared" si="487"/>
        <v>30777</v>
      </c>
      <c r="V380" s="53">
        <f t="shared" si="487"/>
        <v>30777</v>
      </c>
      <c r="W380" s="53">
        <f t="shared" si="487"/>
        <v>30777</v>
      </c>
      <c r="X380" s="53">
        <f t="shared" si="487"/>
        <v>30777</v>
      </c>
      <c r="Y380" s="53">
        <f t="shared" si="487"/>
        <v>30777</v>
      </c>
      <c r="Z380" s="53">
        <f t="shared" si="487"/>
        <v>30777</v>
      </c>
      <c r="AA380" s="53">
        <f t="shared" si="487"/>
        <v>30777</v>
      </c>
      <c r="AB380" s="53">
        <f t="shared" si="487"/>
        <v>30777</v>
      </c>
      <c r="AC380" s="53">
        <f t="shared" si="487"/>
        <v>30777</v>
      </c>
      <c r="AD380" s="53">
        <f t="shared" si="487"/>
        <v>30777</v>
      </c>
      <c r="AE380" s="53">
        <f t="shared" si="487"/>
        <v>30777</v>
      </c>
      <c r="AF380" s="53">
        <f t="shared" si="487"/>
        <v>30777</v>
      </c>
      <c r="AG380" s="53">
        <f t="shared" si="487"/>
        <v>30777</v>
      </c>
      <c r="AH380" s="53">
        <f t="shared" si="487"/>
        <v>30777</v>
      </c>
      <c r="AI380" s="53">
        <f t="shared" si="487"/>
        <v>30777</v>
      </c>
      <c r="AJ380" s="36" t="s">
        <v>120</v>
      </c>
      <c r="AK380" s="53"/>
    </row>
    <row r="381" spans="1:37" x14ac:dyDescent="0.25">
      <c r="A381" s="108" t="str">
        <f t="shared" si="434"/>
        <v>AMBITIONS</v>
      </c>
      <c r="B381" s="11" t="s">
        <v>177</v>
      </c>
      <c r="C381" s="36" t="s">
        <v>34</v>
      </c>
      <c r="D381" s="53">
        <v>74339.707999999999</v>
      </c>
      <c r="E381" s="53">
        <v>74339.707999999999</v>
      </c>
      <c r="F381" s="53">
        <f t="shared" ref="F381:I381" si="488">($J381-$E381)/5+E381</f>
        <v>74339.707999999999</v>
      </c>
      <c r="G381" s="56">
        <f t="shared" si="488"/>
        <v>74339.707999999999</v>
      </c>
      <c r="H381" s="53">
        <f t="shared" si="488"/>
        <v>74339.707999999999</v>
      </c>
      <c r="I381" s="53">
        <f t="shared" si="488"/>
        <v>74339.707999999999</v>
      </c>
      <c r="J381" s="53">
        <v>74339.707999999999</v>
      </c>
      <c r="K381" s="50">
        <f t="shared" ref="K381:N381" si="489">($O381-$J381)/5+J381</f>
        <v>74339.707999999999</v>
      </c>
      <c r="L381" s="50">
        <f t="shared" si="489"/>
        <v>74339.707999999999</v>
      </c>
      <c r="M381" s="50">
        <f t="shared" si="489"/>
        <v>74339.707999999999</v>
      </c>
      <c r="N381" s="50">
        <f t="shared" si="489"/>
        <v>74339.707999999999</v>
      </c>
      <c r="O381" s="53">
        <v>74339.707999999999</v>
      </c>
      <c r="P381" s="50">
        <f t="shared" ref="P381:S381" si="490">($T381-$O381)/5+O381</f>
        <v>74339.707999999999</v>
      </c>
      <c r="Q381" s="50">
        <f t="shared" si="490"/>
        <v>74339.707999999999</v>
      </c>
      <c r="R381" s="50">
        <f t="shared" si="490"/>
        <v>74339.707999999999</v>
      </c>
      <c r="S381" s="50">
        <f t="shared" si="490"/>
        <v>74339.707999999999</v>
      </c>
      <c r="T381" s="53">
        <v>74339.707999999999</v>
      </c>
      <c r="U381" s="50">
        <f t="shared" ref="U381:X381" si="491">($Y381-$T381)/5+T381</f>
        <v>74339.707999999999</v>
      </c>
      <c r="V381" s="50">
        <f t="shared" si="491"/>
        <v>74339.707999999999</v>
      </c>
      <c r="W381" s="50">
        <f t="shared" si="491"/>
        <v>74339.707999999999</v>
      </c>
      <c r="X381" s="50">
        <f t="shared" si="491"/>
        <v>74339.707999999999</v>
      </c>
      <c r="Y381" s="53">
        <v>74339.707999999999</v>
      </c>
      <c r="Z381" s="50">
        <f t="shared" ref="Z381:AC381" si="492">($AD381-$Y381)/5+Y381</f>
        <v>74339.707999999999</v>
      </c>
      <c r="AA381" s="50">
        <f t="shared" si="492"/>
        <v>74339.707999999999</v>
      </c>
      <c r="AB381" s="50">
        <f t="shared" si="492"/>
        <v>74339.707999999999</v>
      </c>
      <c r="AC381" s="50">
        <f t="shared" si="492"/>
        <v>74339.707999999999</v>
      </c>
      <c r="AD381" s="53">
        <v>74339.707999999999</v>
      </c>
      <c r="AE381" s="50">
        <f t="shared" ref="AE381:AH381" si="493">($AI381-$AD381)/5+AD381</f>
        <v>74339.707999999999</v>
      </c>
      <c r="AF381" s="50">
        <f t="shared" si="493"/>
        <v>74339.707999999999</v>
      </c>
      <c r="AG381" s="50">
        <f t="shared" si="493"/>
        <v>74339.707999999999</v>
      </c>
      <c r="AH381" s="50">
        <f t="shared" si="493"/>
        <v>74339.707999999999</v>
      </c>
      <c r="AI381" s="53">
        <v>74339.707999999999</v>
      </c>
      <c r="AJ381" s="36" t="s">
        <v>120</v>
      </c>
      <c r="AK381" s="53"/>
    </row>
    <row r="382" spans="1:37" x14ac:dyDescent="0.25">
      <c r="A382" s="108" t="str">
        <f t="shared" si="434"/>
        <v>AMBITIONS</v>
      </c>
      <c r="B382" s="11" t="s">
        <v>178</v>
      </c>
      <c r="C382" s="36" t="s">
        <v>34</v>
      </c>
      <c r="D382" s="53">
        <v>74339.707999999999</v>
      </c>
      <c r="E382" s="53">
        <v>74339.707999999999</v>
      </c>
      <c r="F382" s="53">
        <f t="shared" ref="F382:I382" si="494">($J382-$E382)/5+E382</f>
        <v>74339.707999999999</v>
      </c>
      <c r="G382" s="56">
        <f t="shared" si="494"/>
        <v>74339.707999999999</v>
      </c>
      <c r="H382" s="53">
        <f t="shared" si="494"/>
        <v>74339.707999999999</v>
      </c>
      <c r="I382" s="53">
        <f t="shared" si="494"/>
        <v>74339.707999999999</v>
      </c>
      <c r="J382" s="53">
        <v>74339.707999999999</v>
      </c>
      <c r="K382" s="50">
        <f t="shared" ref="K382:N382" si="495">($O382-$J382)/5+J382</f>
        <v>74339.707999999999</v>
      </c>
      <c r="L382" s="50">
        <f t="shared" si="495"/>
        <v>74339.707999999999</v>
      </c>
      <c r="M382" s="50">
        <f t="shared" si="495"/>
        <v>74339.707999999999</v>
      </c>
      <c r="N382" s="50">
        <f t="shared" si="495"/>
        <v>74339.707999999999</v>
      </c>
      <c r="O382" s="53">
        <v>74339.707999999999</v>
      </c>
      <c r="P382" s="50">
        <f t="shared" ref="P382:S382" si="496">($T382-$O382)/5+O382</f>
        <v>74339.707999999999</v>
      </c>
      <c r="Q382" s="50">
        <f t="shared" si="496"/>
        <v>74339.707999999999</v>
      </c>
      <c r="R382" s="50">
        <f t="shared" si="496"/>
        <v>74339.707999999999</v>
      </c>
      <c r="S382" s="50">
        <f t="shared" si="496"/>
        <v>74339.707999999999</v>
      </c>
      <c r="T382" s="53">
        <v>74339.707999999999</v>
      </c>
      <c r="U382" s="50">
        <f t="shared" ref="U382:X382" si="497">($Y382-$T382)/5+T382</f>
        <v>74339.707999999999</v>
      </c>
      <c r="V382" s="50">
        <f t="shared" si="497"/>
        <v>74339.707999999999</v>
      </c>
      <c r="W382" s="50">
        <f t="shared" si="497"/>
        <v>74339.707999999999</v>
      </c>
      <c r="X382" s="50">
        <f t="shared" si="497"/>
        <v>74339.707999999999</v>
      </c>
      <c r="Y382" s="53">
        <v>74339.707999999999</v>
      </c>
      <c r="Z382" s="50">
        <f t="shared" ref="Z382:AC382" si="498">($AD382-$Y382)/5+Y382</f>
        <v>74339.707999999999</v>
      </c>
      <c r="AA382" s="50">
        <f t="shared" si="498"/>
        <v>74339.707999999999</v>
      </c>
      <c r="AB382" s="50">
        <f t="shared" si="498"/>
        <v>74339.707999999999</v>
      </c>
      <c r="AC382" s="50">
        <f t="shared" si="498"/>
        <v>74339.707999999999</v>
      </c>
      <c r="AD382" s="53">
        <v>74339.707999999999</v>
      </c>
      <c r="AE382" s="50">
        <f t="shared" ref="AE382:AH382" si="499">($AI382-$AD382)/5+AD382</f>
        <v>74339.707999999999</v>
      </c>
      <c r="AF382" s="50">
        <f t="shared" si="499"/>
        <v>74339.707999999999</v>
      </c>
      <c r="AG382" s="50">
        <f t="shared" si="499"/>
        <v>74339.707999999999</v>
      </c>
      <c r="AH382" s="50">
        <f t="shared" si="499"/>
        <v>74339.707999999999</v>
      </c>
      <c r="AI382" s="53">
        <v>74339.707999999999</v>
      </c>
      <c r="AJ382" s="36" t="s">
        <v>120</v>
      </c>
      <c r="AK382" s="53"/>
    </row>
    <row r="383" spans="1:37" x14ac:dyDescent="0.25">
      <c r="A383" s="108" t="str">
        <f t="shared" si="434"/>
        <v>AMBITIONS</v>
      </c>
      <c r="B383" s="11" t="s">
        <v>9</v>
      </c>
      <c r="C383" s="36" t="s">
        <v>34</v>
      </c>
      <c r="D383" s="50">
        <v>8746</v>
      </c>
      <c r="E383" s="50">
        <v>8206</v>
      </c>
      <c r="F383" s="50">
        <f t="shared" ref="F383:I383" si="500">($J383-$E383)/5+E383</f>
        <v>7899</v>
      </c>
      <c r="G383" s="98">
        <f t="shared" si="500"/>
        <v>7592</v>
      </c>
      <c r="H383" s="50">
        <f t="shared" si="500"/>
        <v>7285</v>
      </c>
      <c r="I383" s="50">
        <f t="shared" si="500"/>
        <v>6978</v>
      </c>
      <c r="J383" s="53">
        <v>6671</v>
      </c>
      <c r="K383" s="50">
        <f t="shared" ref="K383:N383" si="501">($O383-$J383)/5+J383</f>
        <v>6364</v>
      </c>
      <c r="L383" s="50">
        <f t="shared" si="501"/>
        <v>6057</v>
      </c>
      <c r="M383" s="50">
        <f t="shared" si="501"/>
        <v>5750</v>
      </c>
      <c r="N383" s="50">
        <f t="shared" si="501"/>
        <v>5443</v>
      </c>
      <c r="O383" s="53">
        <v>5136</v>
      </c>
      <c r="P383" s="50">
        <f t="shared" ref="P383:S383" si="502">($T383-$O383)/5+O383</f>
        <v>4989.2</v>
      </c>
      <c r="Q383" s="50">
        <f t="shared" si="502"/>
        <v>4842.3999999999996</v>
      </c>
      <c r="R383" s="50">
        <f t="shared" si="502"/>
        <v>4695.5999999999995</v>
      </c>
      <c r="S383" s="50">
        <f t="shared" si="502"/>
        <v>4548.7999999999993</v>
      </c>
      <c r="T383" s="53">
        <v>4402</v>
      </c>
      <c r="U383" s="50">
        <f t="shared" ref="U383:X383" si="503">($Y383-$T383)/5+T383</f>
        <v>4290.3999999999996</v>
      </c>
      <c r="V383" s="50">
        <f t="shared" si="503"/>
        <v>4178.7999999999993</v>
      </c>
      <c r="W383" s="50">
        <f t="shared" si="503"/>
        <v>4067.1999999999994</v>
      </c>
      <c r="X383" s="50">
        <f t="shared" si="503"/>
        <v>3955.5999999999995</v>
      </c>
      <c r="Y383" s="53">
        <v>3844</v>
      </c>
      <c r="Z383" s="50">
        <f t="shared" ref="Z383:AC383" si="504">($AD383-$Y383)/5+Y383</f>
        <v>3776.4</v>
      </c>
      <c r="AA383" s="50">
        <f t="shared" si="504"/>
        <v>3708.8</v>
      </c>
      <c r="AB383" s="50">
        <f t="shared" si="504"/>
        <v>3641.2000000000003</v>
      </c>
      <c r="AC383" s="50">
        <f t="shared" si="504"/>
        <v>3573.6000000000004</v>
      </c>
      <c r="AD383" s="53">
        <v>3506</v>
      </c>
      <c r="AE383" s="50">
        <f t="shared" ref="AE383:AH383" si="505">($AI383-$AD383)/5+AD383</f>
        <v>3452.4</v>
      </c>
      <c r="AF383" s="50">
        <f t="shared" si="505"/>
        <v>3398.8</v>
      </c>
      <c r="AG383" s="50">
        <f t="shared" si="505"/>
        <v>3345.2000000000003</v>
      </c>
      <c r="AH383" s="50">
        <f t="shared" si="505"/>
        <v>3291.6000000000004</v>
      </c>
      <c r="AI383" s="53">
        <v>3238</v>
      </c>
      <c r="AJ383" s="36" t="s">
        <v>120</v>
      </c>
    </row>
    <row r="384" spans="1:37" x14ac:dyDescent="0.25">
      <c r="A384" s="108" t="str">
        <f t="shared" si="434"/>
        <v>AMBITIONS</v>
      </c>
      <c r="B384" s="11" t="s">
        <v>7</v>
      </c>
      <c r="C384" s="36" t="s">
        <v>34</v>
      </c>
      <c r="D384" s="50">
        <v>8746</v>
      </c>
      <c r="E384" s="50">
        <v>8206</v>
      </c>
      <c r="F384" s="50">
        <f t="shared" ref="F384:I384" si="506">($J384-$E384)/5+E384</f>
        <v>7899</v>
      </c>
      <c r="G384" s="98">
        <f t="shared" si="506"/>
        <v>7592</v>
      </c>
      <c r="H384" s="50">
        <f t="shared" si="506"/>
        <v>7285</v>
      </c>
      <c r="I384" s="50">
        <f t="shared" si="506"/>
        <v>6978</v>
      </c>
      <c r="J384" s="53">
        <v>6671</v>
      </c>
      <c r="K384" s="50">
        <f t="shared" ref="K384:N384" si="507">($O384-$J384)/5+J384</f>
        <v>6364</v>
      </c>
      <c r="L384" s="50">
        <f t="shared" si="507"/>
        <v>6057</v>
      </c>
      <c r="M384" s="50">
        <f t="shared" si="507"/>
        <v>5750</v>
      </c>
      <c r="N384" s="50">
        <f t="shared" si="507"/>
        <v>5443</v>
      </c>
      <c r="O384" s="53">
        <v>5136</v>
      </c>
      <c r="P384" s="50">
        <f t="shared" ref="P384:S384" si="508">($T384-$O384)/5+O384</f>
        <v>4989.2</v>
      </c>
      <c r="Q384" s="50">
        <f t="shared" si="508"/>
        <v>4842.3999999999996</v>
      </c>
      <c r="R384" s="50">
        <f t="shared" si="508"/>
        <v>4695.5999999999995</v>
      </c>
      <c r="S384" s="50">
        <f t="shared" si="508"/>
        <v>4548.7999999999993</v>
      </c>
      <c r="T384" s="53">
        <v>4402</v>
      </c>
      <c r="U384" s="50">
        <f t="shared" ref="U384:X384" si="509">($Y384-$T384)/5+T384</f>
        <v>4290.3999999999996</v>
      </c>
      <c r="V384" s="50">
        <f t="shared" si="509"/>
        <v>4178.7999999999993</v>
      </c>
      <c r="W384" s="50">
        <f t="shared" si="509"/>
        <v>4067.1999999999994</v>
      </c>
      <c r="X384" s="50">
        <f t="shared" si="509"/>
        <v>3955.5999999999995</v>
      </c>
      <c r="Y384" s="53">
        <v>3844</v>
      </c>
      <c r="Z384" s="50">
        <f t="shared" ref="Z384:AC384" si="510">($AD384-$Y384)/5+Y384</f>
        <v>3776.4</v>
      </c>
      <c r="AA384" s="50">
        <f t="shared" si="510"/>
        <v>3708.8</v>
      </c>
      <c r="AB384" s="50">
        <f t="shared" si="510"/>
        <v>3641.2000000000003</v>
      </c>
      <c r="AC384" s="50">
        <f t="shared" si="510"/>
        <v>3573.6000000000004</v>
      </c>
      <c r="AD384" s="53">
        <v>3506</v>
      </c>
      <c r="AE384" s="50">
        <f t="shared" ref="AE384:AH384" si="511">($AI384-$AD384)/5+AD384</f>
        <v>3452.4</v>
      </c>
      <c r="AF384" s="50">
        <f t="shared" si="511"/>
        <v>3398.8</v>
      </c>
      <c r="AG384" s="50">
        <f t="shared" si="511"/>
        <v>3345.2000000000003</v>
      </c>
      <c r="AH384" s="50">
        <f t="shared" si="511"/>
        <v>3291.6000000000004</v>
      </c>
      <c r="AI384" s="53">
        <v>3238</v>
      </c>
      <c r="AJ384" s="36" t="s">
        <v>120</v>
      </c>
    </row>
    <row r="385" spans="1:36" x14ac:dyDescent="0.25">
      <c r="A385" s="108" t="str">
        <f t="shared" si="434"/>
        <v>AMBITIONS</v>
      </c>
      <c r="B385" s="11" t="s">
        <v>175</v>
      </c>
      <c r="C385" s="36" t="s">
        <v>34</v>
      </c>
      <c r="D385" s="50">
        <v>8746</v>
      </c>
      <c r="E385" s="50">
        <v>8206</v>
      </c>
      <c r="F385" s="50">
        <f t="shared" ref="F385:I385" si="512">($J385-$E385)/5+E385</f>
        <v>7899</v>
      </c>
      <c r="G385" s="98">
        <f t="shared" si="512"/>
        <v>7592</v>
      </c>
      <c r="H385" s="50">
        <f t="shared" si="512"/>
        <v>7285</v>
      </c>
      <c r="I385" s="50">
        <f t="shared" si="512"/>
        <v>6978</v>
      </c>
      <c r="J385" s="53">
        <v>6671</v>
      </c>
      <c r="K385" s="50">
        <f t="shared" ref="K385:N385" si="513">($O385-$J385)/5+J385</f>
        <v>6364</v>
      </c>
      <c r="L385" s="50">
        <f t="shared" si="513"/>
        <v>6057</v>
      </c>
      <c r="M385" s="50">
        <f t="shared" si="513"/>
        <v>5750</v>
      </c>
      <c r="N385" s="50">
        <f t="shared" si="513"/>
        <v>5443</v>
      </c>
      <c r="O385" s="53">
        <v>5136</v>
      </c>
      <c r="P385" s="50">
        <f t="shared" ref="P385:S385" si="514">($T385-$O385)/5+O385</f>
        <v>4989.2</v>
      </c>
      <c r="Q385" s="50">
        <f t="shared" si="514"/>
        <v>4842.3999999999996</v>
      </c>
      <c r="R385" s="50">
        <f t="shared" si="514"/>
        <v>4695.5999999999995</v>
      </c>
      <c r="S385" s="50">
        <f t="shared" si="514"/>
        <v>4548.7999999999993</v>
      </c>
      <c r="T385" s="53">
        <v>4402</v>
      </c>
      <c r="U385" s="50">
        <f t="shared" ref="U385:X385" si="515">($Y385-$T385)/5+T385</f>
        <v>4290.3999999999996</v>
      </c>
      <c r="V385" s="50">
        <f t="shared" si="515"/>
        <v>4178.7999999999993</v>
      </c>
      <c r="W385" s="50">
        <f t="shared" si="515"/>
        <v>4067.1999999999994</v>
      </c>
      <c r="X385" s="50">
        <f t="shared" si="515"/>
        <v>3955.5999999999995</v>
      </c>
      <c r="Y385" s="53">
        <v>3844</v>
      </c>
      <c r="Z385" s="50">
        <f t="shared" ref="Z385:AC385" si="516">($AD385-$Y385)/5+Y385</f>
        <v>3776.4</v>
      </c>
      <c r="AA385" s="50">
        <f t="shared" si="516"/>
        <v>3708.8</v>
      </c>
      <c r="AB385" s="50">
        <f t="shared" si="516"/>
        <v>3641.2000000000003</v>
      </c>
      <c r="AC385" s="50">
        <f t="shared" si="516"/>
        <v>3573.6000000000004</v>
      </c>
      <c r="AD385" s="53">
        <v>3506</v>
      </c>
      <c r="AE385" s="50">
        <f t="shared" ref="AE385:AH385" si="517">($AI385-$AD385)/5+AD385</f>
        <v>3452.4</v>
      </c>
      <c r="AF385" s="50">
        <f t="shared" si="517"/>
        <v>3398.8</v>
      </c>
      <c r="AG385" s="50">
        <f t="shared" si="517"/>
        <v>3345.2000000000003</v>
      </c>
      <c r="AH385" s="50">
        <f t="shared" si="517"/>
        <v>3291.6000000000004</v>
      </c>
      <c r="AI385" s="53">
        <v>3238</v>
      </c>
      <c r="AJ385" s="36" t="s">
        <v>120</v>
      </c>
    </row>
    <row r="386" spans="1:36" x14ac:dyDescent="0.25">
      <c r="A386" s="108" t="str">
        <f t="shared" si="434"/>
        <v>AMBITIONS</v>
      </c>
      <c r="B386" s="11" t="s">
        <v>184</v>
      </c>
      <c r="C386" s="36" t="s">
        <v>37</v>
      </c>
      <c r="D386" s="36">
        <v>3</v>
      </c>
      <c r="E386" s="36">
        <v>3</v>
      </c>
      <c r="F386" s="36">
        <f t="shared" ref="F386:I386" si="518">($J386-$E386)/5+E386</f>
        <v>3</v>
      </c>
      <c r="G386" s="35">
        <f t="shared" si="518"/>
        <v>3</v>
      </c>
      <c r="H386" s="36">
        <f t="shared" si="518"/>
        <v>3</v>
      </c>
      <c r="I386" s="36">
        <f t="shared" si="518"/>
        <v>3</v>
      </c>
      <c r="J386">
        <v>3</v>
      </c>
      <c r="K386" s="36">
        <f t="shared" ref="K386:N386" si="519">($O386-$J386)/5+J386</f>
        <v>3</v>
      </c>
      <c r="L386" s="36">
        <f t="shared" si="519"/>
        <v>3</v>
      </c>
      <c r="M386" s="36">
        <f t="shared" si="519"/>
        <v>3</v>
      </c>
      <c r="N386" s="36">
        <f t="shared" si="519"/>
        <v>3</v>
      </c>
      <c r="O386">
        <v>3</v>
      </c>
      <c r="P386" s="36">
        <f t="shared" ref="P386:S386" si="520">($T386-$O386)/5+O386</f>
        <v>3</v>
      </c>
      <c r="Q386" s="36">
        <f t="shared" si="520"/>
        <v>3</v>
      </c>
      <c r="R386" s="36">
        <f t="shared" si="520"/>
        <v>3</v>
      </c>
      <c r="S386" s="36">
        <f t="shared" si="520"/>
        <v>3</v>
      </c>
      <c r="T386">
        <v>3</v>
      </c>
      <c r="U386" s="36">
        <f t="shared" ref="U386:X386" si="521">($Y386-$T386)/5+T386</f>
        <v>3</v>
      </c>
      <c r="V386" s="36">
        <f t="shared" si="521"/>
        <v>3</v>
      </c>
      <c r="W386" s="36">
        <f t="shared" si="521"/>
        <v>3</v>
      </c>
      <c r="X386" s="36">
        <f t="shared" si="521"/>
        <v>3</v>
      </c>
      <c r="Y386">
        <v>3</v>
      </c>
      <c r="Z386" s="36">
        <f t="shared" ref="Z386:AC386" si="522">($AD386-$Y386)/5+Y386</f>
        <v>3</v>
      </c>
      <c r="AA386" s="36">
        <f t="shared" si="522"/>
        <v>3</v>
      </c>
      <c r="AB386" s="36">
        <f t="shared" si="522"/>
        <v>3</v>
      </c>
      <c r="AC386" s="36">
        <f t="shared" si="522"/>
        <v>3</v>
      </c>
      <c r="AD386">
        <v>3</v>
      </c>
      <c r="AE386" s="36">
        <f t="shared" ref="AE386:AH386" si="523">($AI386-$AD386)/5+AD386</f>
        <v>3</v>
      </c>
      <c r="AF386" s="36">
        <f t="shared" si="523"/>
        <v>3</v>
      </c>
      <c r="AG386" s="36">
        <f t="shared" si="523"/>
        <v>3</v>
      </c>
      <c r="AH386" s="36">
        <f t="shared" si="523"/>
        <v>3</v>
      </c>
      <c r="AI386">
        <v>3</v>
      </c>
      <c r="AJ386" s="36" t="s">
        <v>96</v>
      </c>
    </row>
    <row r="387" spans="1:36" x14ac:dyDescent="0.25">
      <c r="A387" s="108" t="str">
        <f t="shared" si="434"/>
        <v>AMBITIONS</v>
      </c>
      <c r="B387" s="11" t="s">
        <v>25</v>
      </c>
      <c r="C387" s="36" t="s">
        <v>37</v>
      </c>
      <c r="D387" s="36">
        <v>20</v>
      </c>
      <c r="E387" s="36">
        <v>20</v>
      </c>
      <c r="F387" s="36">
        <f t="shared" ref="F387:I387" si="524">($J387-$E387)/5+E387</f>
        <v>20</v>
      </c>
      <c r="G387" s="35">
        <f t="shared" si="524"/>
        <v>20</v>
      </c>
      <c r="H387" s="36">
        <f t="shared" si="524"/>
        <v>20</v>
      </c>
      <c r="I387" s="36">
        <f t="shared" si="524"/>
        <v>20</v>
      </c>
      <c r="J387">
        <v>20</v>
      </c>
      <c r="K387" s="36">
        <f t="shared" ref="K387:N387" si="525">($O387-$J387)/5+J387</f>
        <v>20</v>
      </c>
      <c r="L387" s="36">
        <f t="shared" si="525"/>
        <v>20</v>
      </c>
      <c r="M387" s="36">
        <f t="shared" si="525"/>
        <v>20</v>
      </c>
      <c r="N387" s="36">
        <f t="shared" si="525"/>
        <v>20</v>
      </c>
      <c r="O387">
        <v>20</v>
      </c>
      <c r="P387" s="36">
        <f t="shared" ref="P387:S387" si="526">($T387-$O387)/5+O387</f>
        <v>20</v>
      </c>
      <c r="Q387" s="36">
        <f t="shared" si="526"/>
        <v>20</v>
      </c>
      <c r="R387" s="36">
        <f t="shared" si="526"/>
        <v>20</v>
      </c>
      <c r="S387" s="36">
        <f t="shared" si="526"/>
        <v>20</v>
      </c>
      <c r="T387">
        <v>20</v>
      </c>
      <c r="U387" s="36">
        <f t="shared" ref="U387:X387" si="527">($Y387-$T387)/5+T387</f>
        <v>20</v>
      </c>
      <c r="V387" s="36">
        <f t="shared" si="527"/>
        <v>20</v>
      </c>
      <c r="W387" s="36">
        <f t="shared" si="527"/>
        <v>20</v>
      </c>
      <c r="X387" s="36">
        <f t="shared" si="527"/>
        <v>20</v>
      </c>
      <c r="Y387">
        <v>20</v>
      </c>
      <c r="Z387" s="36">
        <f t="shared" ref="Z387:AC387" si="528">($AD387-$Y387)/5+Y387</f>
        <v>20</v>
      </c>
      <c r="AA387" s="36">
        <f t="shared" si="528"/>
        <v>20</v>
      </c>
      <c r="AB387" s="36">
        <f t="shared" si="528"/>
        <v>20</v>
      </c>
      <c r="AC387" s="36">
        <f t="shared" si="528"/>
        <v>20</v>
      </c>
      <c r="AD387">
        <v>20</v>
      </c>
      <c r="AE387" s="36">
        <f t="shared" ref="AE387:AH387" si="529">($AI387-$AD387)/5+AD387</f>
        <v>20</v>
      </c>
      <c r="AF387" s="36">
        <f t="shared" si="529"/>
        <v>20</v>
      </c>
      <c r="AG387" s="36">
        <f t="shared" si="529"/>
        <v>20</v>
      </c>
      <c r="AH387" s="36">
        <f t="shared" si="529"/>
        <v>20</v>
      </c>
      <c r="AI387">
        <v>20</v>
      </c>
      <c r="AJ387" s="36" t="s">
        <v>96</v>
      </c>
    </row>
    <row r="388" spans="1:36" x14ac:dyDescent="0.25">
      <c r="A388" s="108" t="str">
        <f t="shared" si="434"/>
        <v>AMBITIONS</v>
      </c>
      <c r="B388" s="11" t="s">
        <v>184</v>
      </c>
      <c r="C388" s="36" t="s">
        <v>36</v>
      </c>
      <c r="D388" s="36">
        <v>20</v>
      </c>
      <c r="E388" s="36">
        <v>20</v>
      </c>
      <c r="F388" s="36">
        <v>20</v>
      </c>
      <c r="G388" s="35">
        <v>20</v>
      </c>
      <c r="H388" s="36">
        <v>20</v>
      </c>
      <c r="I388" s="36">
        <v>20</v>
      </c>
      <c r="J388">
        <v>20</v>
      </c>
      <c r="K388" s="36">
        <v>20</v>
      </c>
      <c r="L388" s="36">
        <v>20</v>
      </c>
      <c r="M388" s="36">
        <v>20</v>
      </c>
      <c r="N388" s="36">
        <v>20</v>
      </c>
      <c r="O388">
        <v>20</v>
      </c>
      <c r="P388" s="36">
        <v>20</v>
      </c>
      <c r="Q388" s="36">
        <v>20</v>
      </c>
      <c r="R388" s="36">
        <v>20</v>
      </c>
      <c r="S388" s="36">
        <v>20</v>
      </c>
      <c r="T388" s="36">
        <v>20</v>
      </c>
      <c r="U388" s="36">
        <v>20</v>
      </c>
      <c r="V388" s="36">
        <v>20</v>
      </c>
      <c r="W388" s="36">
        <v>20</v>
      </c>
      <c r="X388" s="36">
        <v>20</v>
      </c>
      <c r="Y388" s="36">
        <v>20</v>
      </c>
      <c r="Z388" s="36">
        <v>20</v>
      </c>
      <c r="AA388" s="36">
        <v>20</v>
      </c>
      <c r="AB388" s="36">
        <v>20</v>
      </c>
      <c r="AC388" s="36">
        <v>20</v>
      </c>
      <c r="AD388" s="36">
        <v>20</v>
      </c>
      <c r="AE388" s="36">
        <v>20</v>
      </c>
      <c r="AF388" s="36">
        <v>20</v>
      </c>
      <c r="AG388" s="36">
        <v>20</v>
      </c>
      <c r="AH388" s="36">
        <v>20</v>
      </c>
      <c r="AI388" s="36">
        <v>20</v>
      </c>
      <c r="AJ388" s="36" t="s">
        <v>97</v>
      </c>
    </row>
    <row r="389" spans="1:36" x14ac:dyDescent="0.25">
      <c r="A389" s="108" t="str">
        <f t="shared" si="434"/>
        <v>AMBITIONS</v>
      </c>
      <c r="B389" s="11" t="s">
        <v>176</v>
      </c>
      <c r="C389" s="36" t="s">
        <v>36</v>
      </c>
      <c r="D389" s="36">
        <v>30</v>
      </c>
      <c r="E389" s="36">
        <v>30</v>
      </c>
      <c r="F389" s="36">
        <f t="shared" ref="F389:I389" si="530">($J389-$E389)/5+E389</f>
        <v>30</v>
      </c>
      <c r="G389" s="35">
        <f t="shared" si="530"/>
        <v>30</v>
      </c>
      <c r="H389" s="36">
        <f t="shared" si="530"/>
        <v>30</v>
      </c>
      <c r="I389" s="36">
        <f t="shared" si="530"/>
        <v>30</v>
      </c>
      <c r="J389">
        <v>30</v>
      </c>
      <c r="K389" s="36">
        <f t="shared" ref="K389:N389" si="531">($O389-$J389)/5+J389</f>
        <v>30</v>
      </c>
      <c r="L389" s="36">
        <f t="shared" si="531"/>
        <v>30</v>
      </c>
      <c r="M389" s="36">
        <f t="shared" si="531"/>
        <v>30</v>
      </c>
      <c r="N389" s="36">
        <f t="shared" si="531"/>
        <v>30</v>
      </c>
      <c r="O389">
        <v>30</v>
      </c>
      <c r="P389" s="36">
        <f t="shared" ref="P389:S389" si="532">($T389-$O389)/5+O389</f>
        <v>30</v>
      </c>
      <c r="Q389" s="36">
        <f t="shared" si="532"/>
        <v>30</v>
      </c>
      <c r="R389" s="36">
        <f t="shared" si="532"/>
        <v>30</v>
      </c>
      <c r="S389" s="36">
        <f t="shared" si="532"/>
        <v>30</v>
      </c>
      <c r="T389">
        <v>30</v>
      </c>
      <c r="U389" s="36">
        <f t="shared" ref="U389:X389" si="533">($Y389-$T389)/5+T389</f>
        <v>30</v>
      </c>
      <c r="V389" s="36">
        <f t="shared" si="533"/>
        <v>30</v>
      </c>
      <c r="W389" s="36">
        <f t="shared" si="533"/>
        <v>30</v>
      </c>
      <c r="X389" s="36">
        <f t="shared" si="533"/>
        <v>30</v>
      </c>
      <c r="Y389">
        <v>30</v>
      </c>
      <c r="Z389" s="36">
        <f t="shared" ref="Z389:AC389" si="534">($AD389-$Y389)/5+Y389</f>
        <v>30</v>
      </c>
      <c r="AA389" s="36">
        <f t="shared" si="534"/>
        <v>30</v>
      </c>
      <c r="AB389" s="36">
        <f t="shared" si="534"/>
        <v>30</v>
      </c>
      <c r="AC389" s="36">
        <f t="shared" si="534"/>
        <v>30</v>
      </c>
      <c r="AD389">
        <v>30</v>
      </c>
      <c r="AE389" s="36">
        <f t="shared" ref="AE389:AH389" si="535">($AI389-$AD389)/5+AD389</f>
        <v>30</v>
      </c>
      <c r="AF389" s="36">
        <f t="shared" si="535"/>
        <v>30</v>
      </c>
      <c r="AG389" s="36">
        <f t="shared" si="535"/>
        <v>30</v>
      </c>
      <c r="AH389" s="36">
        <f t="shared" si="535"/>
        <v>30</v>
      </c>
      <c r="AI389">
        <v>30</v>
      </c>
      <c r="AJ389" s="36" t="s">
        <v>97</v>
      </c>
    </row>
    <row r="390" spans="1:36" x14ac:dyDescent="0.25">
      <c r="A390" s="108" t="str">
        <f t="shared" si="434"/>
        <v>AMBITIONS</v>
      </c>
      <c r="B390" s="11" t="s">
        <v>14</v>
      </c>
      <c r="C390" s="36" t="s">
        <v>36</v>
      </c>
      <c r="D390" s="36">
        <f>J390</f>
        <v>30</v>
      </c>
      <c r="E390" s="36">
        <v>30</v>
      </c>
      <c r="F390" s="36">
        <f t="shared" ref="F390:I390" si="536">($J390-$E390)/5+E390</f>
        <v>30</v>
      </c>
      <c r="G390" s="35">
        <f t="shared" si="536"/>
        <v>30</v>
      </c>
      <c r="H390" s="36">
        <f t="shared" si="536"/>
        <v>30</v>
      </c>
      <c r="I390" s="36">
        <f t="shared" si="536"/>
        <v>30</v>
      </c>
      <c r="J390">
        <v>30</v>
      </c>
      <c r="K390" s="36">
        <f t="shared" ref="K390:N390" si="537">($O390-$J390)/5+J390</f>
        <v>30</v>
      </c>
      <c r="L390" s="36">
        <f t="shared" si="537"/>
        <v>30</v>
      </c>
      <c r="M390" s="36">
        <f t="shared" si="537"/>
        <v>30</v>
      </c>
      <c r="N390" s="36">
        <f t="shared" si="537"/>
        <v>30</v>
      </c>
      <c r="O390">
        <v>30</v>
      </c>
      <c r="P390" s="36">
        <f t="shared" ref="P390:S390" si="538">($T390-$O390)/5+O390</f>
        <v>30</v>
      </c>
      <c r="Q390" s="36">
        <f t="shared" si="538"/>
        <v>30</v>
      </c>
      <c r="R390" s="36">
        <f t="shared" si="538"/>
        <v>30</v>
      </c>
      <c r="S390" s="36">
        <f t="shared" si="538"/>
        <v>30</v>
      </c>
      <c r="T390">
        <v>30</v>
      </c>
      <c r="U390" s="36">
        <f t="shared" ref="U390:X390" si="539">($Y390-$T390)/5+T390</f>
        <v>30</v>
      </c>
      <c r="V390" s="36">
        <f t="shared" si="539"/>
        <v>30</v>
      </c>
      <c r="W390" s="36">
        <f t="shared" si="539"/>
        <v>30</v>
      </c>
      <c r="X390" s="36">
        <f t="shared" si="539"/>
        <v>30</v>
      </c>
      <c r="Y390">
        <v>30</v>
      </c>
      <c r="Z390" s="36">
        <f t="shared" ref="Z390:AC390" si="540">($AD390-$Y390)/5+Y390</f>
        <v>30</v>
      </c>
      <c r="AA390" s="36">
        <f t="shared" si="540"/>
        <v>30</v>
      </c>
      <c r="AB390" s="36">
        <f t="shared" si="540"/>
        <v>30</v>
      </c>
      <c r="AC390" s="36">
        <f t="shared" si="540"/>
        <v>30</v>
      </c>
      <c r="AD390">
        <v>30</v>
      </c>
      <c r="AE390" s="36">
        <f t="shared" ref="AE390:AH390" si="541">($AI390-$AD390)/5+AD390</f>
        <v>30</v>
      </c>
      <c r="AF390" s="36">
        <f t="shared" si="541"/>
        <v>30</v>
      </c>
      <c r="AG390" s="36">
        <f t="shared" si="541"/>
        <v>30</v>
      </c>
      <c r="AH390" s="36">
        <f t="shared" si="541"/>
        <v>30</v>
      </c>
      <c r="AI390">
        <v>30</v>
      </c>
      <c r="AJ390" s="36" t="s">
        <v>97</v>
      </c>
    </row>
    <row r="391" spans="1:36" x14ac:dyDescent="0.25">
      <c r="A391" s="108" t="str">
        <f t="shared" si="434"/>
        <v>AMBITIONS</v>
      </c>
      <c r="B391" s="11" t="s">
        <v>22</v>
      </c>
      <c r="C391" s="36" t="s">
        <v>36</v>
      </c>
      <c r="D391" s="36">
        <v>50</v>
      </c>
      <c r="E391" s="36">
        <v>50</v>
      </c>
      <c r="F391" s="36">
        <f t="shared" ref="F391:I391" si="542">($J391-$E391)/5+E391</f>
        <v>50</v>
      </c>
      <c r="G391" s="35">
        <f t="shared" si="542"/>
        <v>50</v>
      </c>
      <c r="H391" s="36">
        <f t="shared" si="542"/>
        <v>50</v>
      </c>
      <c r="I391" s="36">
        <f t="shared" si="542"/>
        <v>50</v>
      </c>
      <c r="J391">
        <v>50</v>
      </c>
      <c r="K391" s="36">
        <f t="shared" ref="K391:N391" si="543">($O391-$J391)/5+J391</f>
        <v>50</v>
      </c>
      <c r="L391" s="36">
        <f t="shared" si="543"/>
        <v>50</v>
      </c>
      <c r="M391" s="36">
        <f t="shared" si="543"/>
        <v>50</v>
      </c>
      <c r="N391" s="36">
        <f t="shared" si="543"/>
        <v>50</v>
      </c>
      <c r="O391">
        <v>50</v>
      </c>
      <c r="P391" s="36">
        <f t="shared" ref="P391:S391" si="544">($T391-$O391)/5+O391</f>
        <v>50</v>
      </c>
      <c r="Q391" s="36">
        <f t="shared" si="544"/>
        <v>50</v>
      </c>
      <c r="R391" s="36">
        <f t="shared" si="544"/>
        <v>50</v>
      </c>
      <c r="S391" s="36">
        <f t="shared" si="544"/>
        <v>50</v>
      </c>
      <c r="T391">
        <v>50</v>
      </c>
      <c r="U391" s="36">
        <f t="shared" ref="U391:X391" si="545">($Y391-$T391)/5+T391</f>
        <v>50</v>
      </c>
      <c r="V391" s="36">
        <f t="shared" si="545"/>
        <v>50</v>
      </c>
      <c r="W391" s="36">
        <f t="shared" si="545"/>
        <v>50</v>
      </c>
      <c r="X391" s="36">
        <f t="shared" si="545"/>
        <v>50</v>
      </c>
      <c r="Y391">
        <v>50</v>
      </c>
      <c r="Z391" s="36">
        <f t="shared" ref="Z391:AC391" si="546">($AD391-$Y391)/5+Y391</f>
        <v>50</v>
      </c>
      <c r="AA391" s="36">
        <f t="shared" si="546"/>
        <v>50</v>
      </c>
      <c r="AB391" s="36">
        <f t="shared" si="546"/>
        <v>50</v>
      </c>
      <c r="AC391" s="36">
        <f t="shared" si="546"/>
        <v>50</v>
      </c>
      <c r="AD391">
        <v>50</v>
      </c>
      <c r="AE391" s="36">
        <f t="shared" ref="AE391:AH391" si="547">($AI391-$AD391)/5+AD391</f>
        <v>50</v>
      </c>
      <c r="AF391" s="36">
        <f t="shared" si="547"/>
        <v>50</v>
      </c>
      <c r="AG391" s="36">
        <f t="shared" si="547"/>
        <v>50</v>
      </c>
      <c r="AH391" s="36">
        <f t="shared" si="547"/>
        <v>50</v>
      </c>
      <c r="AI391">
        <v>50</v>
      </c>
      <c r="AJ391" s="36" t="s">
        <v>97</v>
      </c>
    </row>
    <row r="392" spans="1:36" x14ac:dyDescent="0.25">
      <c r="A392" s="108" t="str">
        <f t="shared" si="434"/>
        <v>AMBITIONS</v>
      </c>
      <c r="B392" s="11" t="s">
        <v>11</v>
      </c>
      <c r="C392" s="36" t="s">
        <v>36</v>
      </c>
      <c r="D392" s="36">
        <f>J392</f>
        <v>30</v>
      </c>
      <c r="E392" s="36">
        <v>30</v>
      </c>
      <c r="F392" s="36">
        <f t="shared" ref="F392:I392" si="548">($J392-$E392)/5+E392</f>
        <v>30</v>
      </c>
      <c r="G392" s="35">
        <f t="shared" si="548"/>
        <v>30</v>
      </c>
      <c r="H392" s="36">
        <f t="shared" si="548"/>
        <v>30</v>
      </c>
      <c r="I392" s="36">
        <f t="shared" si="548"/>
        <v>30</v>
      </c>
      <c r="J392">
        <v>30</v>
      </c>
      <c r="K392" s="36">
        <f t="shared" ref="K392:N392" si="549">($O392-$J392)/5+J392</f>
        <v>30</v>
      </c>
      <c r="L392" s="36">
        <f t="shared" si="549"/>
        <v>30</v>
      </c>
      <c r="M392" s="36">
        <f t="shared" si="549"/>
        <v>30</v>
      </c>
      <c r="N392" s="36">
        <f t="shared" si="549"/>
        <v>30</v>
      </c>
      <c r="O392">
        <v>30</v>
      </c>
      <c r="P392" s="36">
        <f t="shared" ref="P392:S392" si="550">($T392-$O392)/5+O392</f>
        <v>30</v>
      </c>
      <c r="Q392" s="36">
        <f t="shared" si="550"/>
        <v>30</v>
      </c>
      <c r="R392" s="36">
        <f t="shared" si="550"/>
        <v>30</v>
      </c>
      <c r="S392" s="36">
        <f t="shared" si="550"/>
        <v>30</v>
      </c>
      <c r="T392">
        <v>30</v>
      </c>
      <c r="U392" s="36">
        <f t="shared" ref="U392:X392" si="551">($Y392-$T392)/5+T392</f>
        <v>30</v>
      </c>
      <c r="V392" s="36">
        <f t="shared" si="551"/>
        <v>30</v>
      </c>
      <c r="W392" s="36">
        <f t="shared" si="551"/>
        <v>30</v>
      </c>
      <c r="X392" s="36">
        <f t="shared" si="551"/>
        <v>30</v>
      </c>
      <c r="Y392">
        <v>30</v>
      </c>
      <c r="Z392" s="36">
        <f t="shared" ref="Z392:AC392" si="552">($AD392-$Y392)/5+Y392</f>
        <v>30</v>
      </c>
      <c r="AA392" s="36">
        <f t="shared" si="552"/>
        <v>30</v>
      </c>
      <c r="AB392" s="36">
        <f t="shared" si="552"/>
        <v>30</v>
      </c>
      <c r="AC392" s="36">
        <f t="shared" si="552"/>
        <v>30</v>
      </c>
      <c r="AD392">
        <v>30</v>
      </c>
      <c r="AE392" s="36">
        <f t="shared" ref="AE392:AH392" si="553">($AI392-$AD392)/5+AD392</f>
        <v>30</v>
      </c>
      <c r="AF392" s="36">
        <f t="shared" si="553"/>
        <v>30</v>
      </c>
      <c r="AG392" s="36">
        <f t="shared" si="553"/>
        <v>30</v>
      </c>
      <c r="AH392" s="36">
        <f t="shared" si="553"/>
        <v>30</v>
      </c>
      <c r="AI392">
        <v>30</v>
      </c>
      <c r="AJ392" s="36" t="s">
        <v>97</v>
      </c>
    </row>
    <row r="393" spans="1:36" x14ac:dyDescent="0.25">
      <c r="A393" s="108" t="str">
        <f t="shared" si="434"/>
        <v>AMBITIONS</v>
      </c>
      <c r="B393" s="11" t="s">
        <v>173</v>
      </c>
      <c r="C393" s="36" t="s">
        <v>36</v>
      </c>
      <c r="D393" s="36">
        <v>30</v>
      </c>
      <c r="E393" s="36">
        <v>30</v>
      </c>
      <c r="F393" s="36">
        <f t="shared" ref="F393:I393" si="554">($J393-$E393)/5+E393</f>
        <v>30</v>
      </c>
      <c r="G393" s="35">
        <f t="shared" si="554"/>
        <v>30</v>
      </c>
      <c r="H393" s="36">
        <f t="shared" si="554"/>
        <v>30</v>
      </c>
      <c r="I393" s="36">
        <f t="shared" si="554"/>
        <v>30</v>
      </c>
      <c r="J393">
        <v>30</v>
      </c>
      <c r="K393" s="36">
        <f t="shared" ref="K393:N393" si="555">($O393-$J393)/5+J393</f>
        <v>30</v>
      </c>
      <c r="L393" s="36">
        <f t="shared" si="555"/>
        <v>30</v>
      </c>
      <c r="M393" s="36">
        <f t="shared" si="555"/>
        <v>30</v>
      </c>
      <c r="N393" s="36">
        <f t="shared" si="555"/>
        <v>30</v>
      </c>
      <c r="O393">
        <v>30</v>
      </c>
      <c r="P393" s="36">
        <f t="shared" ref="P393:S393" si="556">($T393-$O393)/5+O393</f>
        <v>30</v>
      </c>
      <c r="Q393" s="36">
        <f t="shared" si="556"/>
        <v>30</v>
      </c>
      <c r="R393" s="36">
        <f t="shared" si="556"/>
        <v>30</v>
      </c>
      <c r="S393" s="36">
        <f t="shared" si="556"/>
        <v>30</v>
      </c>
      <c r="T393">
        <v>30</v>
      </c>
      <c r="U393" s="36">
        <f t="shared" ref="U393:X393" si="557">($Y393-$T393)/5+T393</f>
        <v>30</v>
      </c>
      <c r="V393" s="36">
        <f t="shared" si="557"/>
        <v>30</v>
      </c>
      <c r="W393" s="36">
        <f t="shared" si="557"/>
        <v>30</v>
      </c>
      <c r="X393" s="36">
        <f t="shared" si="557"/>
        <v>30</v>
      </c>
      <c r="Y393">
        <v>30</v>
      </c>
      <c r="Z393" s="36">
        <f t="shared" ref="Z393:AC393" si="558">($AD393-$Y393)/5+Y393</f>
        <v>30</v>
      </c>
      <c r="AA393" s="36">
        <f t="shared" si="558"/>
        <v>30</v>
      </c>
      <c r="AB393" s="36">
        <f t="shared" si="558"/>
        <v>30</v>
      </c>
      <c r="AC393" s="36">
        <f t="shared" si="558"/>
        <v>30</v>
      </c>
      <c r="AD393">
        <v>30</v>
      </c>
      <c r="AE393" s="36">
        <f t="shared" ref="AE393:AH393" si="559">($AI393-$AD393)/5+AD393</f>
        <v>30</v>
      </c>
      <c r="AF393" s="36">
        <f t="shared" si="559"/>
        <v>30</v>
      </c>
      <c r="AG393" s="36">
        <f t="shared" si="559"/>
        <v>30</v>
      </c>
      <c r="AH393" s="36">
        <f t="shared" si="559"/>
        <v>30</v>
      </c>
      <c r="AI393">
        <v>30</v>
      </c>
      <c r="AJ393" s="36" t="s">
        <v>97</v>
      </c>
    </row>
    <row r="394" spans="1:36" x14ac:dyDescent="0.25">
      <c r="A394" s="108" t="str">
        <f t="shared" si="434"/>
        <v>AMBITIONS</v>
      </c>
      <c r="B394" s="11" t="s">
        <v>99</v>
      </c>
      <c r="C394" s="36" t="s">
        <v>36</v>
      </c>
      <c r="D394" s="36">
        <f>J394</f>
        <v>40</v>
      </c>
      <c r="E394" s="36">
        <v>40</v>
      </c>
      <c r="F394" s="36">
        <f t="shared" ref="F394:I394" si="560">($J394-$E394)/5+E394</f>
        <v>40</v>
      </c>
      <c r="G394" s="35">
        <f t="shared" si="560"/>
        <v>40</v>
      </c>
      <c r="H394" s="36">
        <f t="shared" si="560"/>
        <v>40</v>
      </c>
      <c r="I394" s="36">
        <f t="shared" si="560"/>
        <v>40</v>
      </c>
      <c r="J394">
        <v>40</v>
      </c>
      <c r="K394" s="36">
        <f t="shared" ref="K394:N394" si="561">($O394-$J394)/5+J394</f>
        <v>40</v>
      </c>
      <c r="L394" s="36">
        <f t="shared" si="561"/>
        <v>40</v>
      </c>
      <c r="M394" s="36">
        <f t="shared" si="561"/>
        <v>40</v>
      </c>
      <c r="N394" s="36">
        <f t="shared" si="561"/>
        <v>40</v>
      </c>
      <c r="O394">
        <v>40</v>
      </c>
      <c r="P394" s="36">
        <f t="shared" ref="P394:S394" si="562">($T394-$O394)/5+O394</f>
        <v>40</v>
      </c>
      <c r="Q394" s="36">
        <f t="shared" si="562"/>
        <v>40</v>
      </c>
      <c r="R394" s="36">
        <f t="shared" si="562"/>
        <v>40</v>
      </c>
      <c r="S394" s="36">
        <f t="shared" si="562"/>
        <v>40</v>
      </c>
      <c r="T394">
        <v>40</v>
      </c>
      <c r="U394" s="36">
        <f t="shared" ref="U394:X394" si="563">($Y394-$T394)/5+T394</f>
        <v>40</v>
      </c>
      <c r="V394" s="36">
        <f t="shared" si="563"/>
        <v>40</v>
      </c>
      <c r="W394" s="36">
        <f t="shared" si="563"/>
        <v>40</v>
      </c>
      <c r="X394" s="36">
        <f t="shared" si="563"/>
        <v>40</v>
      </c>
      <c r="Y394">
        <v>40</v>
      </c>
      <c r="Z394" s="36">
        <f t="shared" ref="Z394:AC394" si="564">($AD394-$Y394)/5+Y394</f>
        <v>40</v>
      </c>
      <c r="AA394" s="36">
        <f t="shared" si="564"/>
        <v>40</v>
      </c>
      <c r="AB394" s="36">
        <f t="shared" si="564"/>
        <v>40</v>
      </c>
      <c r="AC394" s="36">
        <f t="shared" si="564"/>
        <v>40</v>
      </c>
      <c r="AD394">
        <v>40</v>
      </c>
      <c r="AE394" s="36">
        <f t="shared" ref="AE394:AH394" si="565">($AI394-$AD394)/5+AD394</f>
        <v>40</v>
      </c>
      <c r="AF394" s="36">
        <f t="shared" si="565"/>
        <v>40</v>
      </c>
      <c r="AG394" s="36">
        <f t="shared" si="565"/>
        <v>40</v>
      </c>
      <c r="AH394" s="36">
        <f t="shared" si="565"/>
        <v>40</v>
      </c>
      <c r="AI394">
        <v>40</v>
      </c>
      <c r="AJ394" s="36" t="s">
        <v>97</v>
      </c>
    </row>
    <row r="395" spans="1:36" x14ac:dyDescent="0.25">
      <c r="A395" s="108" t="str">
        <f t="shared" si="434"/>
        <v>AMBITIONS</v>
      </c>
      <c r="B395" s="11" t="s">
        <v>101</v>
      </c>
      <c r="C395" s="36" t="s">
        <v>36</v>
      </c>
      <c r="D395" s="36">
        <f>J395</f>
        <v>40</v>
      </c>
      <c r="E395" s="36">
        <v>40</v>
      </c>
      <c r="F395" s="36">
        <f t="shared" ref="F395:I395" si="566">($J395-$E395)/5+E395</f>
        <v>40</v>
      </c>
      <c r="G395" s="35">
        <f t="shared" si="566"/>
        <v>40</v>
      </c>
      <c r="H395" s="36">
        <f t="shared" si="566"/>
        <v>40</v>
      </c>
      <c r="I395" s="36">
        <f t="shared" si="566"/>
        <v>40</v>
      </c>
      <c r="J395">
        <v>40</v>
      </c>
      <c r="K395" s="36">
        <f t="shared" ref="K395:N395" si="567">($O395-$J395)/5+J395</f>
        <v>40</v>
      </c>
      <c r="L395" s="36">
        <f t="shared" si="567"/>
        <v>40</v>
      </c>
      <c r="M395" s="36">
        <f t="shared" si="567"/>
        <v>40</v>
      </c>
      <c r="N395" s="36">
        <f t="shared" si="567"/>
        <v>40</v>
      </c>
      <c r="O395">
        <v>40</v>
      </c>
      <c r="P395" s="36">
        <f t="shared" ref="P395:S395" si="568">($T395-$O395)/5+O395</f>
        <v>40</v>
      </c>
      <c r="Q395" s="36">
        <f t="shared" si="568"/>
        <v>40</v>
      </c>
      <c r="R395" s="36">
        <f t="shared" si="568"/>
        <v>40</v>
      </c>
      <c r="S395" s="36">
        <f t="shared" si="568"/>
        <v>40</v>
      </c>
      <c r="T395">
        <v>40</v>
      </c>
      <c r="U395" s="36">
        <f t="shared" ref="U395:X395" si="569">($Y395-$T395)/5+T395</f>
        <v>40</v>
      </c>
      <c r="V395" s="36">
        <f t="shared" si="569"/>
        <v>40</v>
      </c>
      <c r="W395" s="36">
        <f t="shared" si="569"/>
        <v>40</v>
      </c>
      <c r="X395" s="36">
        <f t="shared" si="569"/>
        <v>40</v>
      </c>
      <c r="Y395">
        <v>40</v>
      </c>
      <c r="Z395" s="36">
        <f t="shared" ref="Z395:AC395" si="570">($AD395-$Y395)/5+Y395</f>
        <v>40</v>
      </c>
      <c r="AA395" s="36">
        <f t="shared" si="570"/>
        <v>40</v>
      </c>
      <c r="AB395" s="36">
        <f t="shared" si="570"/>
        <v>40</v>
      </c>
      <c r="AC395" s="36">
        <f t="shared" si="570"/>
        <v>40</v>
      </c>
      <c r="AD395">
        <v>40</v>
      </c>
      <c r="AE395" s="36">
        <f t="shared" ref="AE395:AH395" si="571">($AI395-$AD395)/5+AD395</f>
        <v>40</v>
      </c>
      <c r="AF395" s="36">
        <f t="shared" si="571"/>
        <v>40</v>
      </c>
      <c r="AG395" s="36">
        <f t="shared" si="571"/>
        <v>40</v>
      </c>
      <c r="AH395" s="36">
        <f t="shared" si="571"/>
        <v>40</v>
      </c>
      <c r="AI395">
        <v>40</v>
      </c>
      <c r="AJ395" s="36" t="s">
        <v>97</v>
      </c>
    </row>
    <row r="396" spans="1:36" x14ac:dyDescent="0.25">
      <c r="A396" s="108" t="str">
        <f t="shared" si="434"/>
        <v>AMBITIONS</v>
      </c>
      <c r="B396" s="11" t="s">
        <v>102</v>
      </c>
      <c r="C396" s="36" t="s">
        <v>36</v>
      </c>
      <c r="D396" s="36">
        <f>J396</f>
        <v>40</v>
      </c>
      <c r="E396" s="36">
        <v>40</v>
      </c>
      <c r="F396" s="36">
        <f t="shared" ref="F396:I396" si="572">($J396-$E396)/5+E396</f>
        <v>40</v>
      </c>
      <c r="G396" s="35">
        <f t="shared" si="572"/>
        <v>40</v>
      </c>
      <c r="H396" s="36">
        <f t="shared" si="572"/>
        <v>40</v>
      </c>
      <c r="I396" s="36">
        <f t="shared" si="572"/>
        <v>40</v>
      </c>
      <c r="J396">
        <v>40</v>
      </c>
      <c r="K396" s="36">
        <f t="shared" ref="K396:N396" si="573">($O396-$J396)/5+J396</f>
        <v>40</v>
      </c>
      <c r="L396" s="36">
        <f t="shared" si="573"/>
        <v>40</v>
      </c>
      <c r="M396" s="36">
        <f t="shared" si="573"/>
        <v>40</v>
      </c>
      <c r="N396" s="36">
        <f t="shared" si="573"/>
        <v>40</v>
      </c>
      <c r="O396">
        <v>40</v>
      </c>
      <c r="P396" s="36">
        <f t="shared" ref="P396:S396" si="574">($T396-$O396)/5+O396</f>
        <v>40</v>
      </c>
      <c r="Q396" s="36">
        <f t="shared" si="574"/>
        <v>40</v>
      </c>
      <c r="R396" s="36">
        <f t="shared" si="574"/>
        <v>40</v>
      </c>
      <c r="S396" s="36">
        <f t="shared" si="574"/>
        <v>40</v>
      </c>
      <c r="T396">
        <v>40</v>
      </c>
      <c r="U396" s="36">
        <f t="shared" ref="U396:X396" si="575">($Y396-$T396)/5+T396</f>
        <v>40</v>
      </c>
      <c r="V396" s="36">
        <f t="shared" si="575"/>
        <v>40</v>
      </c>
      <c r="W396" s="36">
        <f t="shared" si="575"/>
        <v>40</v>
      </c>
      <c r="X396" s="36">
        <f t="shared" si="575"/>
        <v>40</v>
      </c>
      <c r="Y396">
        <v>40</v>
      </c>
      <c r="Z396" s="36">
        <f t="shared" ref="Z396:AC396" si="576">($AD396-$Y396)/5+Y396</f>
        <v>40</v>
      </c>
      <c r="AA396" s="36">
        <f t="shared" si="576"/>
        <v>40</v>
      </c>
      <c r="AB396" s="36">
        <f t="shared" si="576"/>
        <v>40</v>
      </c>
      <c r="AC396" s="36">
        <f t="shared" si="576"/>
        <v>40</v>
      </c>
      <c r="AD396">
        <v>40</v>
      </c>
      <c r="AE396" s="36">
        <f t="shared" ref="AE396:AH396" si="577">($AI396-$AD396)/5+AD396</f>
        <v>40</v>
      </c>
      <c r="AF396" s="36">
        <f t="shared" si="577"/>
        <v>40</v>
      </c>
      <c r="AG396" s="36">
        <f t="shared" si="577"/>
        <v>40</v>
      </c>
      <c r="AH396" s="36">
        <f t="shared" si="577"/>
        <v>40</v>
      </c>
      <c r="AI396">
        <v>40</v>
      </c>
      <c r="AJ396" s="36" t="s">
        <v>97</v>
      </c>
    </row>
    <row r="397" spans="1:36" x14ac:dyDescent="0.25">
      <c r="A397" s="108" t="str">
        <f t="shared" si="434"/>
        <v>AMBITIONS</v>
      </c>
      <c r="B397" s="11" t="s">
        <v>103</v>
      </c>
      <c r="C397" s="36" t="s">
        <v>36</v>
      </c>
      <c r="D397" s="36">
        <f>J397</f>
        <v>40</v>
      </c>
      <c r="E397" s="36">
        <v>40</v>
      </c>
      <c r="F397" s="36">
        <f t="shared" ref="F397:I397" si="578">($J397-$E397)/5+E397</f>
        <v>40</v>
      </c>
      <c r="G397" s="35">
        <f t="shared" si="578"/>
        <v>40</v>
      </c>
      <c r="H397" s="36">
        <f t="shared" si="578"/>
        <v>40</v>
      </c>
      <c r="I397" s="36">
        <f t="shared" si="578"/>
        <v>40</v>
      </c>
      <c r="J397">
        <v>40</v>
      </c>
      <c r="K397" s="36">
        <f t="shared" ref="K397:N397" si="579">($O397-$J397)/5+J397</f>
        <v>40</v>
      </c>
      <c r="L397" s="36">
        <f t="shared" si="579"/>
        <v>40</v>
      </c>
      <c r="M397" s="36">
        <f t="shared" si="579"/>
        <v>40</v>
      </c>
      <c r="N397" s="36">
        <f t="shared" si="579"/>
        <v>40</v>
      </c>
      <c r="O397">
        <v>40</v>
      </c>
      <c r="P397" s="36">
        <f t="shared" ref="P397:S397" si="580">($T397-$O397)/5+O397</f>
        <v>40</v>
      </c>
      <c r="Q397" s="36">
        <f t="shared" si="580"/>
        <v>40</v>
      </c>
      <c r="R397" s="36">
        <f t="shared" si="580"/>
        <v>40</v>
      </c>
      <c r="S397" s="36">
        <f t="shared" si="580"/>
        <v>40</v>
      </c>
      <c r="T397">
        <v>40</v>
      </c>
      <c r="U397" s="36">
        <f t="shared" ref="U397:X397" si="581">($Y397-$T397)/5+T397</f>
        <v>40</v>
      </c>
      <c r="V397" s="36">
        <f t="shared" si="581"/>
        <v>40</v>
      </c>
      <c r="W397" s="36">
        <f t="shared" si="581"/>
        <v>40</v>
      </c>
      <c r="X397" s="36">
        <f t="shared" si="581"/>
        <v>40</v>
      </c>
      <c r="Y397">
        <v>40</v>
      </c>
      <c r="Z397" s="36">
        <f t="shared" ref="Z397:AC397" si="582">($AD397-$Y397)/5+Y397</f>
        <v>40</v>
      </c>
      <c r="AA397" s="36">
        <f t="shared" si="582"/>
        <v>40</v>
      </c>
      <c r="AB397" s="36">
        <f t="shared" si="582"/>
        <v>40</v>
      </c>
      <c r="AC397" s="36">
        <f t="shared" si="582"/>
        <v>40</v>
      </c>
      <c r="AD397">
        <v>40</v>
      </c>
      <c r="AE397" s="36">
        <f t="shared" ref="AE397:AH397" si="583">($AI397-$AD397)/5+AD397</f>
        <v>40</v>
      </c>
      <c r="AF397" s="36">
        <f t="shared" si="583"/>
        <v>40</v>
      </c>
      <c r="AG397" s="36">
        <f t="shared" si="583"/>
        <v>40</v>
      </c>
      <c r="AH397" s="36">
        <f t="shared" si="583"/>
        <v>40</v>
      </c>
      <c r="AI397">
        <v>40</v>
      </c>
      <c r="AJ397" s="36" t="s">
        <v>97</v>
      </c>
    </row>
    <row r="398" spans="1:36" x14ac:dyDescent="0.25">
      <c r="A398" s="108" t="str">
        <f t="shared" si="434"/>
        <v>AMBITIONS</v>
      </c>
      <c r="B398" s="11" t="s">
        <v>177</v>
      </c>
      <c r="C398" s="36" t="s">
        <v>36</v>
      </c>
      <c r="D398" s="36">
        <v>60</v>
      </c>
      <c r="E398" s="36">
        <v>60</v>
      </c>
      <c r="F398" s="36">
        <f t="shared" ref="F398:I398" si="584">($J398-$E398)/5+E398</f>
        <v>60</v>
      </c>
      <c r="G398" s="35">
        <f t="shared" si="584"/>
        <v>60</v>
      </c>
      <c r="H398" s="36">
        <f t="shared" si="584"/>
        <v>60</v>
      </c>
      <c r="I398" s="36">
        <f t="shared" si="584"/>
        <v>60</v>
      </c>
      <c r="J398">
        <v>60</v>
      </c>
      <c r="K398" s="36">
        <f t="shared" ref="K398:N398" si="585">($O398-$J398)/5+J398</f>
        <v>60</v>
      </c>
      <c r="L398" s="36">
        <f t="shared" si="585"/>
        <v>60</v>
      </c>
      <c r="M398" s="36">
        <f t="shared" si="585"/>
        <v>60</v>
      </c>
      <c r="N398" s="36">
        <f t="shared" si="585"/>
        <v>60</v>
      </c>
      <c r="O398">
        <v>60</v>
      </c>
      <c r="P398" s="36">
        <f t="shared" ref="P398:S398" si="586">($T398-$O398)/5+O398</f>
        <v>60</v>
      </c>
      <c r="Q398" s="36">
        <f t="shared" si="586"/>
        <v>60</v>
      </c>
      <c r="R398" s="36">
        <f t="shared" si="586"/>
        <v>60</v>
      </c>
      <c r="S398" s="36">
        <f t="shared" si="586"/>
        <v>60</v>
      </c>
      <c r="T398">
        <v>60</v>
      </c>
      <c r="U398" s="36">
        <f t="shared" ref="U398:X398" si="587">($Y398-$T398)/5+T398</f>
        <v>60</v>
      </c>
      <c r="V398" s="36">
        <f t="shared" si="587"/>
        <v>60</v>
      </c>
      <c r="W398" s="36">
        <f t="shared" si="587"/>
        <v>60</v>
      </c>
      <c r="X398" s="36">
        <f t="shared" si="587"/>
        <v>60</v>
      </c>
      <c r="Y398">
        <v>60</v>
      </c>
      <c r="Z398" s="36">
        <f t="shared" ref="Z398:AC398" si="588">($AD398-$Y398)/5+Y398</f>
        <v>60</v>
      </c>
      <c r="AA398" s="36">
        <f t="shared" si="588"/>
        <v>60</v>
      </c>
      <c r="AB398" s="36">
        <f t="shared" si="588"/>
        <v>60</v>
      </c>
      <c r="AC398" s="36">
        <f t="shared" si="588"/>
        <v>60</v>
      </c>
      <c r="AD398">
        <v>60</v>
      </c>
      <c r="AE398" s="36">
        <f t="shared" ref="AE398:AH398" si="589">($AI398-$AD398)/5+AD398</f>
        <v>60</v>
      </c>
      <c r="AF398" s="36">
        <f t="shared" si="589"/>
        <v>60</v>
      </c>
      <c r="AG398" s="36">
        <f t="shared" si="589"/>
        <v>60</v>
      </c>
      <c r="AH398" s="36">
        <f t="shared" si="589"/>
        <v>60</v>
      </c>
      <c r="AI398">
        <v>60</v>
      </c>
      <c r="AJ398" s="36" t="s">
        <v>97</v>
      </c>
    </row>
    <row r="399" spans="1:36" x14ac:dyDescent="0.25">
      <c r="A399" s="108" t="str">
        <f t="shared" si="434"/>
        <v>AMBITIONS</v>
      </c>
      <c r="B399" s="11" t="s">
        <v>178</v>
      </c>
      <c r="C399" s="36" t="s">
        <v>36</v>
      </c>
      <c r="D399" s="36">
        <v>60</v>
      </c>
      <c r="E399" s="36">
        <v>60</v>
      </c>
      <c r="F399" s="36">
        <f t="shared" ref="F399:I399" si="590">($J399-$E399)/5+E399</f>
        <v>60</v>
      </c>
      <c r="G399" s="35">
        <f t="shared" si="590"/>
        <v>60</v>
      </c>
      <c r="H399" s="36">
        <f t="shared" si="590"/>
        <v>60</v>
      </c>
      <c r="I399" s="36">
        <f t="shared" si="590"/>
        <v>60</v>
      </c>
      <c r="J399">
        <v>60</v>
      </c>
      <c r="K399" s="36">
        <f t="shared" ref="K399:N399" si="591">($O399-$J399)/5+J399</f>
        <v>60</v>
      </c>
      <c r="L399" s="36">
        <f t="shared" si="591"/>
        <v>60</v>
      </c>
      <c r="M399" s="36">
        <f t="shared" si="591"/>
        <v>60</v>
      </c>
      <c r="N399" s="36">
        <f t="shared" si="591"/>
        <v>60</v>
      </c>
      <c r="O399">
        <v>60</v>
      </c>
      <c r="P399" s="36">
        <f t="shared" ref="P399:S399" si="592">($T399-$O399)/5+O399</f>
        <v>60</v>
      </c>
      <c r="Q399" s="36">
        <f t="shared" si="592"/>
        <v>60</v>
      </c>
      <c r="R399" s="36">
        <f t="shared" si="592"/>
        <v>60</v>
      </c>
      <c r="S399" s="36">
        <f t="shared" si="592"/>
        <v>60</v>
      </c>
      <c r="T399">
        <v>60</v>
      </c>
      <c r="U399" s="36">
        <f t="shared" ref="U399:X399" si="593">($Y399-$T399)/5+T399</f>
        <v>60</v>
      </c>
      <c r="V399" s="36">
        <f t="shared" si="593"/>
        <v>60</v>
      </c>
      <c r="W399" s="36">
        <f t="shared" si="593"/>
        <v>60</v>
      </c>
      <c r="X399" s="36">
        <f t="shared" si="593"/>
        <v>60</v>
      </c>
      <c r="Y399">
        <v>60</v>
      </c>
      <c r="Z399" s="36">
        <f t="shared" ref="Z399:AC399" si="594">($AD399-$Y399)/5+Y399</f>
        <v>60</v>
      </c>
      <c r="AA399" s="36">
        <f t="shared" si="594"/>
        <v>60</v>
      </c>
      <c r="AB399" s="36">
        <f t="shared" si="594"/>
        <v>60</v>
      </c>
      <c r="AC399" s="36">
        <f t="shared" si="594"/>
        <v>60</v>
      </c>
      <c r="AD399">
        <v>60</v>
      </c>
      <c r="AE399" s="36">
        <f t="shared" ref="AE399:AH399" si="595">($AI399-$AD399)/5+AD399</f>
        <v>60</v>
      </c>
      <c r="AF399" s="36">
        <f t="shared" si="595"/>
        <v>60</v>
      </c>
      <c r="AG399" s="36">
        <f t="shared" si="595"/>
        <v>60</v>
      </c>
      <c r="AH399" s="36">
        <f t="shared" si="595"/>
        <v>60</v>
      </c>
      <c r="AI399">
        <v>60</v>
      </c>
      <c r="AJ399" s="36" t="s">
        <v>97</v>
      </c>
    </row>
    <row r="400" spans="1:36" x14ac:dyDescent="0.25">
      <c r="A400" s="108" t="str">
        <f t="shared" si="434"/>
        <v>AMBITIONS</v>
      </c>
      <c r="B400" s="11" t="s">
        <v>23</v>
      </c>
      <c r="C400" s="36" t="s">
        <v>36</v>
      </c>
      <c r="D400" s="36">
        <f>J400</f>
        <v>60</v>
      </c>
      <c r="E400" s="36">
        <v>60</v>
      </c>
      <c r="F400" s="36">
        <f t="shared" ref="F400:I400" si="596">($J400-$E400)/5+E400</f>
        <v>60</v>
      </c>
      <c r="G400" s="35">
        <f t="shared" si="596"/>
        <v>60</v>
      </c>
      <c r="H400" s="36">
        <f t="shared" si="596"/>
        <v>60</v>
      </c>
      <c r="I400" s="36">
        <f t="shared" si="596"/>
        <v>60</v>
      </c>
      <c r="J400">
        <v>60</v>
      </c>
      <c r="K400" s="36">
        <f t="shared" ref="K400:N400" si="597">($O400-$J400)/5+J400</f>
        <v>60</v>
      </c>
      <c r="L400" s="36">
        <f t="shared" si="597"/>
        <v>60</v>
      </c>
      <c r="M400" s="36">
        <f t="shared" si="597"/>
        <v>60</v>
      </c>
      <c r="N400" s="36">
        <f t="shared" si="597"/>
        <v>60</v>
      </c>
      <c r="O400">
        <v>60</v>
      </c>
      <c r="P400" s="36">
        <f t="shared" ref="P400:S400" si="598">($T400-$O400)/5+O400</f>
        <v>60</v>
      </c>
      <c r="Q400" s="36">
        <f t="shared" si="598"/>
        <v>60</v>
      </c>
      <c r="R400" s="36">
        <f t="shared" si="598"/>
        <v>60</v>
      </c>
      <c r="S400" s="36">
        <f t="shared" si="598"/>
        <v>60</v>
      </c>
      <c r="T400">
        <v>60</v>
      </c>
      <c r="U400" s="36">
        <f t="shared" ref="U400:X400" si="599">($Y400-$T400)/5+T400</f>
        <v>60</v>
      </c>
      <c r="V400" s="36">
        <f t="shared" si="599"/>
        <v>60</v>
      </c>
      <c r="W400" s="36">
        <f t="shared" si="599"/>
        <v>60</v>
      </c>
      <c r="X400" s="36">
        <f t="shared" si="599"/>
        <v>60</v>
      </c>
      <c r="Y400">
        <v>60</v>
      </c>
      <c r="Z400" s="36">
        <f t="shared" ref="Z400:AC400" si="600">($AD400-$Y400)/5+Y400</f>
        <v>60</v>
      </c>
      <c r="AA400" s="36">
        <f t="shared" si="600"/>
        <v>60</v>
      </c>
      <c r="AB400" s="36">
        <f t="shared" si="600"/>
        <v>60</v>
      </c>
      <c r="AC400" s="36">
        <f t="shared" si="600"/>
        <v>60</v>
      </c>
      <c r="AD400">
        <v>60</v>
      </c>
      <c r="AE400" s="36">
        <f t="shared" ref="AE400:AH400" si="601">($AI400-$AD400)/5+AD400</f>
        <v>60</v>
      </c>
      <c r="AF400" s="36">
        <f t="shared" si="601"/>
        <v>60</v>
      </c>
      <c r="AG400" s="36">
        <f t="shared" si="601"/>
        <v>60</v>
      </c>
      <c r="AH400" s="36">
        <f t="shared" si="601"/>
        <v>60</v>
      </c>
      <c r="AI400">
        <v>60</v>
      </c>
      <c r="AJ400" s="36" t="s">
        <v>97</v>
      </c>
    </row>
    <row r="401" spans="1:37" x14ac:dyDescent="0.25">
      <c r="A401" s="108" t="str">
        <f t="shared" si="434"/>
        <v>AMBITIONS</v>
      </c>
      <c r="B401" s="11" t="s">
        <v>20</v>
      </c>
      <c r="C401" s="36" t="s">
        <v>36</v>
      </c>
      <c r="D401" s="36">
        <f>J401</f>
        <v>30</v>
      </c>
      <c r="E401" s="36">
        <v>30</v>
      </c>
      <c r="F401" s="36">
        <f t="shared" ref="F401:I401" si="602">($J401-$E401)/5+E401</f>
        <v>30</v>
      </c>
      <c r="G401" s="35">
        <f t="shared" si="602"/>
        <v>30</v>
      </c>
      <c r="H401" s="36">
        <f t="shared" si="602"/>
        <v>30</v>
      </c>
      <c r="I401" s="36">
        <f t="shared" si="602"/>
        <v>30</v>
      </c>
      <c r="J401">
        <v>30</v>
      </c>
      <c r="K401" s="36">
        <f t="shared" ref="K401:N401" si="603">($O401-$J401)/5+J401</f>
        <v>30</v>
      </c>
      <c r="L401" s="36">
        <f t="shared" si="603"/>
        <v>30</v>
      </c>
      <c r="M401" s="36">
        <f t="shared" si="603"/>
        <v>30</v>
      </c>
      <c r="N401" s="36">
        <f t="shared" si="603"/>
        <v>30</v>
      </c>
      <c r="O401">
        <v>30</v>
      </c>
      <c r="P401" s="36">
        <f t="shared" ref="P401:S401" si="604">($T401-$O401)/5+O401</f>
        <v>30</v>
      </c>
      <c r="Q401" s="36">
        <f t="shared" si="604"/>
        <v>30</v>
      </c>
      <c r="R401" s="36">
        <f t="shared" si="604"/>
        <v>30</v>
      </c>
      <c r="S401" s="36">
        <f t="shared" si="604"/>
        <v>30</v>
      </c>
      <c r="T401">
        <v>30</v>
      </c>
      <c r="U401" s="36">
        <f t="shared" ref="U401:X401" si="605">($Y401-$T401)/5+T401</f>
        <v>30</v>
      </c>
      <c r="V401" s="36">
        <f t="shared" si="605"/>
        <v>30</v>
      </c>
      <c r="W401" s="36">
        <f t="shared" si="605"/>
        <v>30</v>
      </c>
      <c r="X401" s="36">
        <f t="shared" si="605"/>
        <v>30</v>
      </c>
      <c r="Y401">
        <v>30</v>
      </c>
      <c r="Z401" s="36">
        <f t="shared" ref="Z401:AC401" si="606">($AD401-$Y401)/5+Y401</f>
        <v>30</v>
      </c>
      <c r="AA401" s="36">
        <f t="shared" si="606"/>
        <v>30</v>
      </c>
      <c r="AB401" s="36">
        <f t="shared" si="606"/>
        <v>30</v>
      </c>
      <c r="AC401" s="36">
        <f t="shared" si="606"/>
        <v>30</v>
      </c>
      <c r="AD401">
        <v>30</v>
      </c>
      <c r="AE401" s="36">
        <f t="shared" ref="AE401:AH401" si="607">($AI401-$AD401)/5+AD401</f>
        <v>30</v>
      </c>
      <c r="AF401" s="36">
        <f t="shared" si="607"/>
        <v>30</v>
      </c>
      <c r="AG401" s="36">
        <f t="shared" si="607"/>
        <v>30</v>
      </c>
      <c r="AH401" s="36">
        <f t="shared" si="607"/>
        <v>30</v>
      </c>
      <c r="AI401">
        <v>30</v>
      </c>
      <c r="AJ401" s="36" t="s">
        <v>97</v>
      </c>
    </row>
    <row r="402" spans="1:37" x14ac:dyDescent="0.25">
      <c r="A402" s="108" t="str">
        <f t="shared" si="434"/>
        <v>AMBITIONS</v>
      </c>
      <c r="B402" s="11" t="s">
        <v>16</v>
      </c>
      <c r="C402" s="36" t="s">
        <v>36</v>
      </c>
      <c r="D402" s="36">
        <f>J402</f>
        <v>30</v>
      </c>
      <c r="E402" s="36">
        <v>30</v>
      </c>
      <c r="F402" s="36">
        <f t="shared" ref="F402:I402" si="608">($J402-$E402)/5+E402</f>
        <v>30</v>
      </c>
      <c r="G402" s="35">
        <f t="shared" si="608"/>
        <v>30</v>
      </c>
      <c r="H402" s="36">
        <f t="shared" si="608"/>
        <v>30</v>
      </c>
      <c r="I402" s="36">
        <f t="shared" si="608"/>
        <v>30</v>
      </c>
      <c r="J402">
        <v>30</v>
      </c>
      <c r="K402" s="36">
        <f t="shared" ref="K402:N402" si="609">($O402-$J402)/5+J402</f>
        <v>30</v>
      </c>
      <c r="L402" s="36">
        <f t="shared" si="609"/>
        <v>30</v>
      </c>
      <c r="M402" s="36">
        <f t="shared" si="609"/>
        <v>30</v>
      </c>
      <c r="N402" s="36">
        <f t="shared" si="609"/>
        <v>30</v>
      </c>
      <c r="O402">
        <v>30</v>
      </c>
      <c r="P402" s="36">
        <f t="shared" ref="P402:S402" si="610">($T402-$O402)/5+O402</f>
        <v>30</v>
      </c>
      <c r="Q402" s="36">
        <f t="shared" si="610"/>
        <v>30</v>
      </c>
      <c r="R402" s="36">
        <f t="shared" si="610"/>
        <v>30</v>
      </c>
      <c r="S402" s="36">
        <f t="shared" si="610"/>
        <v>30</v>
      </c>
      <c r="T402">
        <v>30</v>
      </c>
      <c r="U402" s="36">
        <f t="shared" ref="U402:X402" si="611">($Y402-$T402)/5+T402</f>
        <v>30</v>
      </c>
      <c r="V402" s="36">
        <f t="shared" si="611"/>
        <v>30</v>
      </c>
      <c r="W402" s="36">
        <f t="shared" si="611"/>
        <v>30</v>
      </c>
      <c r="X402" s="36">
        <f t="shared" si="611"/>
        <v>30</v>
      </c>
      <c r="Y402">
        <v>30</v>
      </c>
      <c r="Z402" s="36">
        <f t="shared" ref="Z402:AC402" si="612">($AD402-$Y402)/5+Y402</f>
        <v>30</v>
      </c>
      <c r="AA402" s="36">
        <f t="shared" si="612"/>
        <v>30</v>
      </c>
      <c r="AB402" s="36">
        <f t="shared" si="612"/>
        <v>30</v>
      </c>
      <c r="AC402" s="36">
        <f t="shared" si="612"/>
        <v>30</v>
      </c>
      <c r="AD402">
        <v>30</v>
      </c>
      <c r="AE402" s="36">
        <f t="shared" ref="AE402:AH402" si="613">($AI402-$AD402)/5+AD402</f>
        <v>30</v>
      </c>
      <c r="AF402" s="36">
        <f t="shared" si="613"/>
        <v>30</v>
      </c>
      <c r="AG402" s="36">
        <f t="shared" si="613"/>
        <v>30</v>
      </c>
      <c r="AH402" s="36">
        <f t="shared" si="613"/>
        <v>30</v>
      </c>
      <c r="AI402">
        <v>30</v>
      </c>
      <c r="AJ402" s="36" t="s">
        <v>97</v>
      </c>
    </row>
    <row r="403" spans="1:37" x14ac:dyDescent="0.25">
      <c r="A403" s="108" t="str">
        <f t="shared" si="434"/>
        <v>AMBITIONS</v>
      </c>
      <c r="B403" s="11" t="s">
        <v>12</v>
      </c>
      <c r="C403" s="36" t="s">
        <v>36</v>
      </c>
      <c r="D403" s="36">
        <f>J403</f>
        <v>20</v>
      </c>
      <c r="E403" s="36">
        <v>20</v>
      </c>
      <c r="F403" s="36">
        <f t="shared" ref="F403:I403" si="614">($J403-$E403)/5+E403</f>
        <v>20</v>
      </c>
      <c r="G403" s="35">
        <f t="shared" si="614"/>
        <v>20</v>
      </c>
      <c r="H403" s="36">
        <f t="shared" si="614"/>
        <v>20</v>
      </c>
      <c r="I403" s="36">
        <f t="shared" si="614"/>
        <v>20</v>
      </c>
      <c r="J403">
        <v>20</v>
      </c>
      <c r="K403" s="36">
        <f t="shared" ref="K403:N403" si="615">($O403-$J403)/5+J403</f>
        <v>20</v>
      </c>
      <c r="L403" s="36">
        <f t="shared" si="615"/>
        <v>20</v>
      </c>
      <c r="M403" s="36">
        <f t="shared" si="615"/>
        <v>20</v>
      </c>
      <c r="N403" s="36">
        <f t="shared" si="615"/>
        <v>20</v>
      </c>
      <c r="O403">
        <v>20</v>
      </c>
      <c r="P403" s="36">
        <f t="shared" ref="P403:S403" si="616">($T403-$O403)/5+O403</f>
        <v>20</v>
      </c>
      <c r="Q403" s="36">
        <f t="shared" si="616"/>
        <v>20</v>
      </c>
      <c r="R403" s="36">
        <f t="shared" si="616"/>
        <v>20</v>
      </c>
      <c r="S403" s="36">
        <f t="shared" si="616"/>
        <v>20</v>
      </c>
      <c r="T403">
        <v>20</v>
      </c>
      <c r="U403" s="36">
        <f t="shared" ref="U403:X403" si="617">($Y403-$T403)/5+T403</f>
        <v>20</v>
      </c>
      <c r="V403" s="36">
        <f t="shared" si="617"/>
        <v>20</v>
      </c>
      <c r="W403" s="36">
        <f t="shared" si="617"/>
        <v>20</v>
      </c>
      <c r="X403" s="36">
        <f t="shared" si="617"/>
        <v>20</v>
      </c>
      <c r="Y403">
        <v>20</v>
      </c>
      <c r="Z403" s="36">
        <f t="shared" ref="Z403:AC403" si="618">($AD403-$Y403)/5+Y403</f>
        <v>20</v>
      </c>
      <c r="AA403" s="36">
        <f t="shared" si="618"/>
        <v>20</v>
      </c>
      <c r="AB403" s="36">
        <f t="shared" si="618"/>
        <v>20</v>
      </c>
      <c r="AC403" s="36">
        <f t="shared" si="618"/>
        <v>20</v>
      </c>
      <c r="AD403">
        <v>20</v>
      </c>
      <c r="AE403" s="36">
        <f t="shared" ref="AE403:AH403" si="619">($AI403-$AD403)/5+AD403</f>
        <v>20</v>
      </c>
      <c r="AF403" s="36">
        <f t="shared" si="619"/>
        <v>20</v>
      </c>
      <c r="AG403" s="36">
        <f t="shared" si="619"/>
        <v>20</v>
      </c>
      <c r="AH403" s="36">
        <f t="shared" si="619"/>
        <v>20</v>
      </c>
      <c r="AI403">
        <v>20</v>
      </c>
      <c r="AJ403" s="36" t="s">
        <v>97</v>
      </c>
    </row>
    <row r="404" spans="1:37" x14ac:dyDescent="0.25">
      <c r="A404" s="108" t="str">
        <f t="shared" si="434"/>
        <v>AMBITIONS</v>
      </c>
      <c r="B404" s="11" t="s">
        <v>25</v>
      </c>
      <c r="C404" s="36" t="s">
        <v>36</v>
      </c>
      <c r="D404" s="36">
        <v>50</v>
      </c>
      <c r="E404" s="36">
        <v>50</v>
      </c>
      <c r="F404" s="36">
        <f t="shared" ref="F404:I404" si="620">($J404-$E404)/5+E404</f>
        <v>50</v>
      </c>
      <c r="G404" s="35">
        <f t="shared" si="620"/>
        <v>50</v>
      </c>
      <c r="H404" s="36">
        <f t="shared" si="620"/>
        <v>50</v>
      </c>
      <c r="I404" s="36">
        <f t="shared" si="620"/>
        <v>50</v>
      </c>
      <c r="J404">
        <v>50</v>
      </c>
      <c r="K404" s="36">
        <f t="shared" ref="K404:N404" si="621">($O404-$J404)/5+J404</f>
        <v>50</v>
      </c>
      <c r="L404" s="36">
        <f t="shared" si="621"/>
        <v>50</v>
      </c>
      <c r="M404" s="36">
        <f t="shared" si="621"/>
        <v>50</v>
      </c>
      <c r="N404" s="36">
        <f t="shared" si="621"/>
        <v>50</v>
      </c>
      <c r="O404">
        <v>50</v>
      </c>
      <c r="P404" s="36">
        <f t="shared" ref="P404:S404" si="622">($T404-$O404)/5+O404</f>
        <v>50</v>
      </c>
      <c r="Q404" s="36">
        <f t="shared" si="622"/>
        <v>50</v>
      </c>
      <c r="R404" s="36">
        <f t="shared" si="622"/>
        <v>50</v>
      </c>
      <c r="S404" s="36">
        <f t="shared" si="622"/>
        <v>50</v>
      </c>
      <c r="T404">
        <v>50</v>
      </c>
      <c r="U404" s="36">
        <f t="shared" ref="U404:X404" si="623">($Y404-$T404)/5+T404</f>
        <v>50</v>
      </c>
      <c r="V404" s="36">
        <f t="shared" si="623"/>
        <v>50</v>
      </c>
      <c r="W404" s="36">
        <f t="shared" si="623"/>
        <v>50</v>
      </c>
      <c r="X404" s="36">
        <f t="shared" si="623"/>
        <v>50</v>
      </c>
      <c r="Y404">
        <v>50</v>
      </c>
      <c r="Z404" s="36">
        <f t="shared" ref="Z404:AC404" si="624">($AD404-$Y404)/5+Y404</f>
        <v>50</v>
      </c>
      <c r="AA404" s="36">
        <f t="shared" si="624"/>
        <v>50</v>
      </c>
      <c r="AB404" s="36">
        <f t="shared" si="624"/>
        <v>50</v>
      </c>
      <c r="AC404" s="36">
        <f t="shared" si="624"/>
        <v>50</v>
      </c>
      <c r="AD404">
        <v>50</v>
      </c>
      <c r="AE404" s="36">
        <f t="shared" ref="AE404:AH404" si="625">($AI404-$AD404)/5+AD404</f>
        <v>50</v>
      </c>
      <c r="AF404" s="36">
        <f t="shared" si="625"/>
        <v>50</v>
      </c>
      <c r="AG404" s="36">
        <f t="shared" si="625"/>
        <v>50</v>
      </c>
      <c r="AH404" s="36">
        <f t="shared" si="625"/>
        <v>50</v>
      </c>
      <c r="AI404">
        <v>50</v>
      </c>
      <c r="AJ404" s="36" t="s">
        <v>97</v>
      </c>
    </row>
    <row r="405" spans="1:37" x14ac:dyDescent="0.25">
      <c r="A405" s="108" t="str">
        <f t="shared" si="434"/>
        <v>AMBITIONS</v>
      </c>
      <c r="B405" s="11" t="s">
        <v>9</v>
      </c>
      <c r="C405" s="36" t="s">
        <v>36</v>
      </c>
      <c r="D405" s="36">
        <f>J405</f>
        <v>25</v>
      </c>
      <c r="E405" s="36">
        <v>25</v>
      </c>
      <c r="F405" s="36">
        <f t="shared" ref="F405:I405" si="626">($J405-$E405)/5+E405</f>
        <v>25</v>
      </c>
      <c r="G405" s="35">
        <f t="shared" si="626"/>
        <v>25</v>
      </c>
      <c r="H405" s="36">
        <f t="shared" si="626"/>
        <v>25</v>
      </c>
      <c r="I405" s="36">
        <f t="shared" si="626"/>
        <v>25</v>
      </c>
      <c r="J405">
        <v>25</v>
      </c>
      <c r="K405" s="36">
        <f t="shared" ref="K405:N405" si="627">($O405-$J405)/5+J405</f>
        <v>25</v>
      </c>
      <c r="L405" s="36">
        <f t="shared" si="627"/>
        <v>25</v>
      </c>
      <c r="M405" s="36">
        <f t="shared" si="627"/>
        <v>25</v>
      </c>
      <c r="N405" s="36">
        <f t="shared" si="627"/>
        <v>25</v>
      </c>
      <c r="O405">
        <v>25</v>
      </c>
      <c r="P405" s="36">
        <f t="shared" ref="P405:S405" si="628">($T405-$O405)/5+O405</f>
        <v>25</v>
      </c>
      <c r="Q405" s="36">
        <f t="shared" si="628"/>
        <v>25</v>
      </c>
      <c r="R405" s="36">
        <f t="shared" si="628"/>
        <v>25</v>
      </c>
      <c r="S405" s="36">
        <f t="shared" si="628"/>
        <v>25</v>
      </c>
      <c r="T405">
        <v>25</v>
      </c>
      <c r="U405" s="36">
        <f t="shared" ref="U405:X405" si="629">($Y405-$T405)/5+T405</f>
        <v>25</v>
      </c>
      <c r="V405" s="36">
        <f t="shared" si="629"/>
        <v>25</v>
      </c>
      <c r="W405" s="36">
        <f t="shared" si="629"/>
        <v>25</v>
      </c>
      <c r="X405" s="36">
        <f t="shared" si="629"/>
        <v>25</v>
      </c>
      <c r="Y405">
        <v>25</v>
      </c>
      <c r="Z405" s="36">
        <f t="shared" ref="Z405:AC405" si="630">($AD405-$Y405)/5+Y405</f>
        <v>25</v>
      </c>
      <c r="AA405" s="36">
        <f t="shared" si="630"/>
        <v>25</v>
      </c>
      <c r="AB405" s="36">
        <f t="shared" si="630"/>
        <v>25</v>
      </c>
      <c r="AC405" s="36">
        <f t="shared" si="630"/>
        <v>25</v>
      </c>
      <c r="AD405">
        <v>25</v>
      </c>
      <c r="AE405" s="36">
        <f t="shared" ref="AE405:AH405" si="631">($AI405-$AD405)/5+AD405</f>
        <v>25</v>
      </c>
      <c r="AF405" s="36">
        <f t="shared" si="631"/>
        <v>25</v>
      </c>
      <c r="AG405" s="36">
        <f t="shared" si="631"/>
        <v>25</v>
      </c>
      <c r="AH405" s="36">
        <f t="shared" si="631"/>
        <v>25</v>
      </c>
      <c r="AI405">
        <v>25</v>
      </c>
      <c r="AJ405" s="36" t="s">
        <v>97</v>
      </c>
    </row>
    <row r="406" spans="1:37" x14ac:dyDescent="0.25">
      <c r="A406" s="108" t="str">
        <f t="shared" si="434"/>
        <v>AMBITIONS</v>
      </c>
      <c r="B406" s="11" t="s">
        <v>7</v>
      </c>
      <c r="C406" s="36" t="s">
        <v>36</v>
      </c>
      <c r="D406" s="36">
        <f>J406</f>
        <v>25</v>
      </c>
      <c r="E406" s="36">
        <v>25</v>
      </c>
      <c r="F406" s="36">
        <f t="shared" ref="F406:I406" si="632">($J406-$E406)/5+E406</f>
        <v>25</v>
      </c>
      <c r="G406" s="35">
        <f t="shared" si="632"/>
        <v>25</v>
      </c>
      <c r="H406" s="36">
        <f t="shared" si="632"/>
        <v>25</v>
      </c>
      <c r="I406" s="36">
        <f t="shared" si="632"/>
        <v>25</v>
      </c>
      <c r="J406">
        <v>25</v>
      </c>
      <c r="K406" s="36">
        <f t="shared" ref="K406:N406" si="633">($O406-$J406)/5+J406</f>
        <v>25</v>
      </c>
      <c r="L406" s="36">
        <f t="shared" si="633"/>
        <v>25</v>
      </c>
      <c r="M406" s="36">
        <f t="shared" si="633"/>
        <v>25</v>
      </c>
      <c r="N406" s="36">
        <f t="shared" si="633"/>
        <v>25</v>
      </c>
      <c r="O406">
        <v>25</v>
      </c>
      <c r="P406" s="36">
        <f t="shared" ref="P406:S406" si="634">($T406-$O406)/5+O406</f>
        <v>25</v>
      </c>
      <c r="Q406" s="36">
        <f t="shared" si="634"/>
        <v>25</v>
      </c>
      <c r="R406" s="36">
        <f t="shared" si="634"/>
        <v>25</v>
      </c>
      <c r="S406" s="36">
        <f t="shared" si="634"/>
        <v>25</v>
      </c>
      <c r="T406">
        <v>25</v>
      </c>
      <c r="U406" s="36">
        <f t="shared" ref="U406:X406" si="635">($Y406-$T406)/5+T406</f>
        <v>25</v>
      </c>
      <c r="V406" s="36">
        <f t="shared" si="635"/>
        <v>25</v>
      </c>
      <c r="W406" s="36">
        <f t="shared" si="635"/>
        <v>25</v>
      </c>
      <c r="X406" s="36">
        <f t="shared" si="635"/>
        <v>25</v>
      </c>
      <c r="Y406">
        <v>25</v>
      </c>
      <c r="Z406" s="36">
        <f t="shared" ref="Z406:AC406" si="636">($AD406-$Y406)/5+Y406</f>
        <v>25</v>
      </c>
      <c r="AA406" s="36">
        <f t="shared" si="636"/>
        <v>25</v>
      </c>
      <c r="AB406" s="36">
        <f t="shared" si="636"/>
        <v>25</v>
      </c>
      <c r="AC406" s="36">
        <f t="shared" si="636"/>
        <v>25</v>
      </c>
      <c r="AD406">
        <v>25</v>
      </c>
      <c r="AE406" s="36">
        <f t="shared" ref="AE406:AH406" si="637">($AI406-$AD406)/5+AD406</f>
        <v>25</v>
      </c>
      <c r="AF406" s="36">
        <f t="shared" si="637"/>
        <v>25</v>
      </c>
      <c r="AG406" s="36">
        <f t="shared" si="637"/>
        <v>25</v>
      </c>
      <c r="AH406" s="36">
        <f t="shared" si="637"/>
        <v>25</v>
      </c>
      <c r="AI406">
        <v>25</v>
      </c>
      <c r="AJ406" s="36" t="s">
        <v>97</v>
      </c>
    </row>
    <row r="407" spans="1:37" x14ac:dyDescent="0.25">
      <c r="A407" s="108" t="str">
        <f t="shared" si="434"/>
        <v>AMBITIONS</v>
      </c>
      <c r="B407" s="11" t="s">
        <v>175</v>
      </c>
      <c r="C407" s="36" t="s">
        <v>36</v>
      </c>
      <c r="D407" s="36">
        <f>J407</f>
        <v>25</v>
      </c>
      <c r="E407" s="36">
        <v>25</v>
      </c>
      <c r="F407" s="36">
        <f t="shared" ref="F407:I407" si="638">($J407-$E407)/5+E407</f>
        <v>25</v>
      </c>
      <c r="G407" s="35">
        <f t="shared" si="638"/>
        <v>25</v>
      </c>
      <c r="H407" s="36">
        <f t="shared" si="638"/>
        <v>25</v>
      </c>
      <c r="I407" s="36">
        <f t="shared" si="638"/>
        <v>25</v>
      </c>
      <c r="J407">
        <v>25</v>
      </c>
      <c r="K407" s="36">
        <f t="shared" ref="K407:N407" si="639">($O407-$J407)/5+J407</f>
        <v>25</v>
      </c>
      <c r="L407" s="36">
        <f t="shared" si="639"/>
        <v>25</v>
      </c>
      <c r="M407" s="36">
        <f t="shared" si="639"/>
        <v>25</v>
      </c>
      <c r="N407" s="36">
        <f t="shared" si="639"/>
        <v>25</v>
      </c>
      <c r="O407">
        <v>25</v>
      </c>
      <c r="P407" s="36">
        <f t="shared" ref="P407:S407" si="640">($T407-$O407)/5+O407</f>
        <v>25</v>
      </c>
      <c r="Q407" s="36">
        <f t="shared" si="640"/>
        <v>25</v>
      </c>
      <c r="R407" s="36">
        <f t="shared" si="640"/>
        <v>25</v>
      </c>
      <c r="S407" s="36">
        <f t="shared" si="640"/>
        <v>25</v>
      </c>
      <c r="T407">
        <v>25</v>
      </c>
      <c r="U407" s="36">
        <f t="shared" ref="U407:X407" si="641">($Y407-$T407)/5+T407</f>
        <v>25</v>
      </c>
      <c r="V407" s="36">
        <f t="shared" si="641"/>
        <v>25</v>
      </c>
      <c r="W407" s="36">
        <f t="shared" si="641"/>
        <v>25</v>
      </c>
      <c r="X407" s="36">
        <f t="shared" si="641"/>
        <v>25</v>
      </c>
      <c r="Y407">
        <v>25</v>
      </c>
      <c r="Z407" s="36">
        <f t="shared" ref="Z407:AC407" si="642">($AD407-$Y407)/5+Y407</f>
        <v>25</v>
      </c>
      <c r="AA407" s="36">
        <f t="shared" si="642"/>
        <v>25</v>
      </c>
      <c r="AB407" s="36">
        <f t="shared" si="642"/>
        <v>25</v>
      </c>
      <c r="AC407" s="36">
        <f t="shared" si="642"/>
        <v>25</v>
      </c>
      <c r="AD407">
        <v>25</v>
      </c>
      <c r="AE407" s="36">
        <f t="shared" ref="AE407:AH407" si="643">($AI407-$AD407)/5+AD407</f>
        <v>25</v>
      </c>
      <c r="AF407" s="36">
        <f t="shared" si="643"/>
        <v>25</v>
      </c>
      <c r="AG407" s="36">
        <f t="shared" si="643"/>
        <v>25</v>
      </c>
      <c r="AH407" s="36">
        <f t="shared" si="643"/>
        <v>25</v>
      </c>
      <c r="AI407">
        <v>25</v>
      </c>
      <c r="AJ407" s="36" t="s">
        <v>97</v>
      </c>
    </row>
    <row r="408" spans="1:37" x14ac:dyDescent="0.25">
      <c r="A408" s="108" t="str">
        <f t="shared" si="434"/>
        <v>AMBITIONS</v>
      </c>
      <c r="B408" s="11" t="s">
        <v>176</v>
      </c>
      <c r="C408" s="36" t="s">
        <v>35</v>
      </c>
      <c r="D408" s="36">
        <v>81</v>
      </c>
      <c r="E408" s="36">
        <v>81</v>
      </c>
      <c r="F408" s="36">
        <f t="shared" ref="F408:I408" si="644">($J408-$E408)/5+E408</f>
        <v>81</v>
      </c>
      <c r="G408" s="35">
        <f t="shared" si="644"/>
        <v>81</v>
      </c>
      <c r="H408" s="36">
        <f t="shared" si="644"/>
        <v>81</v>
      </c>
      <c r="I408" s="36">
        <f t="shared" si="644"/>
        <v>81</v>
      </c>
      <c r="J408" s="36">
        <v>81</v>
      </c>
      <c r="K408" s="36">
        <f t="shared" ref="K408:N408" si="645">($O408-$J408)/5+J408</f>
        <v>81</v>
      </c>
      <c r="L408" s="36">
        <f t="shared" si="645"/>
        <v>81</v>
      </c>
      <c r="M408" s="36">
        <f t="shared" si="645"/>
        <v>81</v>
      </c>
      <c r="N408" s="36">
        <f t="shared" si="645"/>
        <v>81</v>
      </c>
      <c r="O408" s="36">
        <v>81</v>
      </c>
      <c r="P408" s="36">
        <f t="shared" ref="P408:S408" si="646">($T408-$O408)/5+O408</f>
        <v>81</v>
      </c>
      <c r="Q408" s="36">
        <f t="shared" si="646"/>
        <v>81</v>
      </c>
      <c r="R408" s="36">
        <f t="shared" si="646"/>
        <v>81</v>
      </c>
      <c r="S408" s="36">
        <f t="shared" si="646"/>
        <v>81</v>
      </c>
      <c r="T408" s="36">
        <v>81</v>
      </c>
      <c r="U408" s="36">
        <f t="shared" ref="U408:X408" si="647">($Y408-$T408)/5+T408</f>
        <v>81</v>
      </c>
      <c r="V408" s="36">
        <f t="shared" si="647"/>
        <v>81</v>
      </c>
      <c r="W408" s="36">
        <f t="shared" si="647"/>
        <v>81</v>
      </c>
      <c r="X408" s="36">
        <f t="shared" si="647"/>
        <v>81</v>
      </c>
      <c r="Y408" s="36">
        <v>81</v>
      </c>
      <c r="Z408" s="36">
        <f t="shared" ref="Z408:AC408" si="648">($AD408-$Y408)/5+Y408</f>
        <v>81</v>
      </c>
      <c r="AA408" s="36">
        <f t="shared" si="648"/>
        <v>81</v>
      </c>
      <c r="AB408" s="36">
        <f t="shared" si="648"/>
        <v>81</v>
      </c>
      <c r="AC408" s="36">
        <f t="shared" si="648"/>
        <v>81</v>
      </c>
      <c r="AD408" s="36">
        <v>81</v>
      </c>
      <c r="AE408" s="36">
        <f t="shared" ref="AE408:AH408" si="649">($AI408-$AD408)/5+AD408</f>
        <v>81</v>
      </c>
      <c r="AF408" s="36">
        <f t="shared" si="649"/>
        <v>81</v>
      </c>
      <c r="AG408" s="36">
        <f t="shared" si="649"/>
        <v>81</v>
      </c>
      <c r="AH408" s="36">
        <f t="shared" si="649"/>
        <v>81</v>
      </c>
      <c r="AI408" s="36">
        <v>81</v>
      </c>
      <c r="AJ408" s="36" t="s">
        <v>123</v>
      </c>
      <c r="AK408" s="36"/>
    </row>
    <row r="409" spans="1:37" x14ac:dyDescent="0.25">
      <c r="A409" s="108" t="str">
        <f t="shared" si="434"/>
        <v>AMBITIONS</v>
      </c>
      <c r="B409" s="11" t="s">
        <v>14</v>
      </c>
      <c r="C409" s="36" t="s">
        <v>35</v>
      </c>
      <c r="D409" s="36">
        <v>83</v>
      </c>
      <c r="E409" s="36">
        <f>D409</f>
        <v>83</v>
      </c>
      <c r="F409" s="36">
        <f t="shared" ref="F409:AI409" si="650">E409</f>
        <v>83</v>
      </c>
      <c r="G409" s="36">
        <f t="shared" si="650"/>
        <v>83</v>
      </c>
      <c r="H409" s="36">
        <f t="shared" si="650"/>
        <v>83</v>
      </c>
      <c r="I409" s="36">
        <f t="shared" si="650"/>
        <v>83</v>
      </c>
      <c r="J409" s="36">
        <f t="shared" si="650"/>
        <v>83</v>
      </c>
      <c r="K409" s="36">
        <f t="shared" si="650"/>
        <v>83</v>
      </c>
      <c r="L409" s="36">
        <f t="shared" si="650"/>
        <v>83</v>
      </c>
      <c r="M409" s="36">
        <f t="shared" si="650"/>
        <v>83</v>
      </c>
      <c r="N409" s="36">
        <f t="shared" si="650"/>
        <v>83</v>
      </c>
      <c r="O409" s="36">
        <f t="shared" si="650"/>
        <v>83</v>
      </c>
      <c r="P409" s="36">
        <f t="shared" si="650"/>
        <v>83</v>
      </c>
      <c r="Q409" s="36">
        <f t="shared" si="650"/>
        <v>83</v>
      </c>
      <c r="R409" s="36">
        <f t="shared" si="650"/>
        <v>83</v>
      </c>
      <c r="S409" s="36">
        <f t="shared" si="650"/>
        <v>83</v>
      </c>
      <c r="T409" s="36">
        <f t="shared" si="650"/>
        <v>83</v>
      </c>
      <c r="U409" s="36">
        <f t="shared" si="650"/>
        <v>83</v>
      </c>
      <c r="V409" s="36">
        <f t="shared" si="650"/>
        <v>83</v>
      </c>
      <c r="W409" s="36">
        <f t="shared" si="650"/>
        <v>83</v>
      </c>
      <c r="X409" s="36">
        <f t="shared" si="650"/>
        <v>83</v>
      </c>
      <c r="Y409" s="36">
        <f t="shared" si="650"/>
        <v>83</v>
      </c>
      <c r="Z409" s="36">
        <f t="shared" si="650"/>
        <v>83</v>
      </c>
      <c r="AA409" s="36">
        <f t="shared" si="650"/>
        <v>83</v>
      </c>
      <c r="AB409" s="36">
        <f t="shared" si="650"/>
        <v>83</v>
      </c>
      <c r="AC409" s="36">
        <f t="shared" si="650"/>
        <v>83</v>
      </c>
      <c r="AD409" s="36">
        <f t="shared" si="650"/>
        <v>83</v>
      </c>
      <c r="AE409" s="36">
        <f t="shared" si="650"/>
        <v>83</v>
      </c>
      <c r="AF409" s="36">
        <f t="shared" si="650"/>
        <v>83</v>
      </c>
      <c r="AG409" s="36">
        <f t="shared" si="650"/>
        <v>83</v>
      </c>
      <c r="AH409" s="36">
        <f t="shared" si="650"/>
        <v>83</v>
      </c>
      <c r="AI409" s="36">
        <f t="shared" si="650"/>
        <v>83</v>
      </c>
      <c r="AJ409" s="36" t="s">
        <v>123</v>
      </c>
      <c r="AK409" s="36"/>
    </row>
    <row r="410" spans="1:37" x14ac:dyDescent="0.25">
      <c r="A410" s="108" t="str">
        <f t="shared" si="434"/>
        <v>AMBITIONS</v>
      </c>
      <c r="B410" s="11" t="s">
        <v>22</v>
      </c>
      <c r="C410" s="36" t="s">
        <v>35</v>
      </c>
      <c r="D410" s="36">
        <v>98</v>
      </c>
      <c r="E410" s="36">
        <v>98</v>
      </c>
      <c r="F410" s="36">
        <f t="shared" ref="F410:I410" si="651">($J410-$E410)/5+E410</f>
        <v>98</v>
      </c>
      <c r="G410" s="35">
        <f t="shared" si="651"/>
        <v>98</v>
      </c>
      <c r="H410" s="36">
        <f t="shared" si="651"/>
        <v>98</v>
      </c>
      <c r="I410" s="36">
        <f t="shared" si="651"/>
        <v>98</v>
      </c>
      <c r="J410" s="36">
        <v>98</v>
      </c>
      <c r="K410" s="36">
        <f t="shared" ref="K410:N410" si="652">($O410-$J410)/5+J410</f>
        <v>98</v>
      </c>
      <c r="L410" s="36">
        <f t="shared" si="652"/>
        <v>98</v>
      </c>
      <c r="M410" s="36">
        <f t="shared" si="652"/>
        <v>98</v>
      </c>
      <c r="N410" s="36">
        <f t="shared" si="652"/>
        <v>98</v>
      </c>
      <c r="O410" s="36">
        <v>98</v>
      </c>
      <c r="P410" s="36">
        <f t="shared" ref="P410:S410" si="653">($T410-$O410)/5+O410</f>
        <v>98</v>
      </c>
      <c r="Q410" s="36">
        <f t="shared" si="653"/>
        <v>98</v>
      </c>
      <c r="R410" s="36">
        <f t="shared" si="653"/>
        <v>98</v>
      </c>
      <c r="S410" s="36">
        <f t="shared" si="653"/>
        <v>98</v>
      </c>
      <c r="T410" s="36">
        <v>98</v>
      </c>
      <c r="U410" s="36">
        <f t="shared" ref="U410:X410" si="654">($Y410-$T410)/5+T410</f>
        <v>98</v>
      </c>
      <c r="V410" s="36">
        <f t="shared" si="654"/>
        <v>98</v>
      </c>
      <c r="W410" s="36">
        <f t="shared" si="654"/>
        <v>98</v>
      </c>
      <c r="X410" s="36">
        <f t="shared" si="654"/>
        <v>98</v>
      </c>
      <c r="Y410" s="36">
        <v>98</v>
      </c>
      <c r="Z410" s="36">
        <f t="shared" ref="Z410:AC410" si="655">($AD410-$Y410)/5+Y410</f>
        <v>98</v>
      </c>
      <c r="AA410" s="36">
        <f t="shared" si="655"/>
        <v>98</v>
      </c>
      <c r="AB410" s="36">
        <f t="shared" si="655"/>
        <v>98</v>
      </c>
      <c r="AC410" s="36">
        <f t="shared" si="655"/>
        <v>98</v>
      </c>
      <c r="AD410" s="36">
        <v>98</v>
      </c>
      <c r="AE410" s="36">
        <f t="shared" ref="AE410:AH410" si="656">($AI410-$AD410)/5+AD410</f>
        <v>98</v>
      </c>
      <c r="AF410" s="36">
        <f t="shared" si="656"/>
        <v>98</v>
      </c>
      <c r="AG410" s="36">
        <f t="shared" si="656"/>
        <v>98</v>
      </c>
      <c r="AH410" s="36">
        <f t="shared" si="656"/>
        <v>98</v>
      </c>
      <c r="AI410" s="36">
        <v>98</v>
      </c>
      <c r="AJ410" s="36" t="s">
        <v>123</v>
      </c>
      <c r="AK410" s="36"/>
    </row>
    <row r="411" spans="1:37" x14ac:dyDescent="0.25">
      <c r="A411" s="108" t="str">
        <f t="shared" si="434"/>
        <v>AMBITIONS</v>
      </c>
      <c r="B411" s="11" t="s">
        <v>11</v>
      </c>
      <c r="C411" s="36" t="s">
        <v>35</v>
      </c>
      <c r="D411" s="36">
        <v>1</v>
      </c>
      <c r="E411" s="36">
        <v>1</v>
      </c>
      <c r="F411" s="36">
        <f t="shared" ref="F411:I411" si="657">($J411-$E411)/5+E411</f>
        <v>1</v>
      </c>
      <c r="G411" s="35">
        <f t="shared" si="657"/>
        <v>1</v>
      </c>
      <c r="H411" s="36">
        <f t="shared" si="657"/>
        <v>1</v>
      </c>
      <c r="I411" s="36">
        <f t="shared" si="657"/>
        <v>1</v>
      </c>
      <c r="J411">
        <v>1</v>
      </c>
      <c r="K411" s="36">
        <f t="shared" ref="K411:N411" si="658">($O411-$J411)/5+J411</f>
        <v>1</v>
      </c>
      <c r="L411" s="36">
        <f t="shared" si="658"/>
        <v>1</v>
      </c>
      <c r="M411" s="36">
        <f t="shared" si="658"/>
        <v>1</v>
      </c>
      <c r="N411" s="36">
        <f t="shared" si="658"/>
        <v>1</v>
      </c>
      <c r="O411">
        <v>1</v>
      </c>
      <c r="P411" s="36">
        <f t="shared" ref="P411:S411" si="659">($T411-$O411)/5+O411</f>
        <v>1</v>
      </c>
      <c r="Q411" s="36">
        <f t="shared" si="659"/>
        <v>1</v>
      </c>
      <c r="R411" s="36">
        <f t="shared" si="659"/>
        <v>1</v>
      </c>
      <c r="S411" s="36">
        <f t="shared" si="659"/>
        <v>1</v>
      </c>
      <c r="T411">
        <v>1</v>
      </c>
      <c r="U411" s="36">
        <f t="shared" ref="U411:X411" si="660">($Y411-$T411)/5+T411</f>
        <v>1</v>
      </c>
      <c r="V411" s="36">
        <f t="shared" si="660"/>
        <v>1</v>
      </c>
      <c r="W411" s="36">
        <f t="shared" si="660"/>
        <v>1</v>
      </c>
      <c r="X411" s="36">
        <f t="shared" si="660"/>
        <v>1</v>
      </c>
      <c r="Y411">
        <v>1</v>
      </c>
      <c r="Z411" s="36">
        <f t="shared" ref="Z411:AC411" si="661">($AD411-$Y411)/5+Y411</f>
        <v>1</v>
      </c>
      <c r="AA411" s="36">
        <f t="shared" si="661"/>
        <v>1</v>
      </c>
      <c r="AB411" s="36">
        <f t="shared" si="661"/>
        <v>1</v>
      </c>
      <c r="AC411" s="36">
        <f t="shared" si="661"/>
        <v>1</v>
      </c>
      <c r="AD411">
        <v>1</v>
      </c>
      <c r="AE411" s="36">
        <f t="shared" ref="AE411:AH411" si="662">($AI411-$AD411)/5+AD411</f>
        <v>1</v>
      </c>
      <c r="AF411" s="36">
        <f t="shared" si="662"/>
        <v>1</v>
      </c>
      <c r="AG411" s="36">
        <f t="shared" si="662"/>
        <v>1</v>
      </c>
      <c r="AH411" s="36">
        <f t="shared" si="662"/>
        <v>1</v>
      </c>
      <c r="AI411">
        <v>1</v>
      </c>
      <c r="AJ411" s="36" t="s">
        <v>123</v>
      </c>
    </row>
    <row r="412" spans="1:37" x14ac:dyDescent="0.25">
      <c r="A412" s="108" t="str">
        <f t="shared" si="434"/>
        <v>AMBITIONS</v>
      </c>
      <c r="B412" s="11" t="s">
        <v>173</v>
      </c>
      <c r="C412" s="36" t="s">
        <v>35</v>
      </c>
      <c r="D412" s="36">
        <f>J412</f>
        <v>3</v>
      </c>
      <c r="E412" s="36">
        <v>3</v>
      </c>
      <c r="F412" s="36">
        <f t="shared" ref="F412:I412" si="663">($J412-$E412)/5+E412</f>
        <v>3</v>
      </c>
      <c r="G412" s="35">
        <f t="shared" si="663"/>
        <v>3</v>
      </c>
      <c r="H412" s="36">
        <f t="shared" si="663"/>
        <v>3</v>
      </c>
      <c r="I412" s="36">
        <f t="shared" si="663"/>
        <v>3</v>
      </c>
      <c r="J412">
        <v>3</v>
      </c>
      <c r="K412" s="36">
        <f t="shared" ref="K412:N412" si="664">($O412-$J412)/5+J412</f>
        <v>3</v>
      </c>
      <c r="L412" s="36">
        <f t="shared" si="664"/>
        <v>3</v>
      </c>
      <c r="M412" s="36">
        <f t="shared" si="664"/>
        <v>3</v>
      </c>
      <c r="N412" s="36">
        <f t="shared" si="664"/>
        <v>3</v>
      </c>
      <c r="O412">
        <v>3</v>
      </c>
      <c r="P412" s="36">
        <f t="shared" ref="P412:S412" si="665">($T412-$O412)/5+O412</f>
        <v>3</v>
      </c>
      <c r="Q412" s="36">
        <f t="shared" si="665"/>
        <v>3</v>
      </c>
      <c r="R412" s="36">
        <f t="shared" si="665"/>
        <v>3</v>
      </c>
      <c r="S412" s="36">
        <f t="shared" si="665"/>
        <v>3</v>
      </c>
      <c r="T412">
        <v>3</v>
      </c>
      <c r="U412" s="36">
        <f t="shared" ref="U412:X412" si="666">($Y412-$T412)/5+T412</f>
        <v>3</v>
      </c>
      <c r="V412" s="36">
        <f t="shared" si="666"/>
        <v>3</v>
      </c>
      <c r="W412" s="36">
        <f t="shared" si="666"/>
        <v>3</v>
      </c>
      <c r="X412" s="36">
        <f t="shared" si="666"/>
        <v>3</v>
      </c>
      <c r="Y412">
        <v>3</v>
      </c>
      <c r="Z412" s="36">
        <f t="shared" ref="Z412:AC412" si="667">($AD412-$Y412)/5+Y412</f>
        <v>3</v>
      </c>
      <c r="AA412" s="36">
        <f t="shared" si="667"/>
        <v>3</v>
      </c>
      <c r="AB412" s="36">
        <f t="shared" si="667"/>
        <v>3</v>
      </c>
      <c r="AC412" s="36">
        <f t="shared" si="667"/>
        <v>3</v>
      </c>
      <c r="AD412">
        <v>3</v>
      </c>
      <c r="AE412" s="36">
        <f t="shared" ref="AE412:AH412" si="668">($AI412-$AD412)/5+AD412</f>
        <v>3</v>
      </c>
      <c r="AF412" s="36">
        <f t="shared" si="668"/>
        <v>3</v>
      </c>
      <c r="AG412" s="36">
        <f t="shared" si="668"/>
        <v>3</v>
      </c>
      <c r="AH412" s="36">
        <f t="shared" si="668"/>
        <v>3</v>
      </c>
      <c r="AI412">
        <v>3</v>
      </c>
      <c r="AJ412" s="36" t="s">
        <v>180</v>
      </c>
    </row>
    <row r="413" spans="1:37" x14ac:dyDescent="0.25">
      <c r="A413" s="108" t="str">
        <f t="shared" si="434"/>
        <v>AMBITIONS</v>
      </c>
      <c r="B413" s="11" t="s">
        <v>23</v>
      </c>
      <c r="C413" s="36" t="s">
        <v>35</v>
      </c>
      <c r="D413" s="36">
        <v>45</v>
      </c>
      <c r="E413" s="36">
        <v>45</v>
      </c>
      <c r="F413" s="36">
        <f t="shared" ref="F413:I413" si="669">($J413-$E413)/5+E413</f>
        <v>45</v>
      </c>
      <c r="G413" s="35">
        <f t="shared" si="669"/>
        <v>45</v>
      </c>
      <c r="H413" s="36">
        <f t="shared" si="669"/>
        <v>45</v>
      </c>
      <c r="I413" s="36">
        <f t="shared" si="669"/>
        <v>45</v>
      </c>
      <c r="J413">
        <f>D413</f>
        <v>45</v>
      </c>
      <c r="K413" s="36">
        <f t="shared" ref="K413:N413" si="670">($O413-$J413)/5+J413</f>
        <v>45</v>
      </c>
      <c r="L413" s="36">
        <f t="shared" si="670"/>
        <v>45</v>
      </c>
      <c r="M413" s="36">
        <f t="shared" si="670"/>
        <v>45</v>
      </c>
      <c r="N413" s="36">
        <f t="shared" si="670"/>
        <v>45</v>
      </c>
      <c r="O413">
        <f>J413</f>
        <v>45</v>
      </c>
      <c r="P413" s="36">
        <f t="shared" ref="P413:S413" si="671">($T413-$O413)/5+O413</f>
        <v>45</v>
      </c>
      <c r="Q413" s="36">
        <f t="shared" si="671"/>
        <v>45</v>
      </c>
      <c r="R413" s="36">
        <f t="shared" si="671"/>
        <v>45</v>
      </c>
      <c r="S413" s="36">
        <f t="shared" si="671"/>
        <v>45</v>
      </c>
      <c r="T413">
        <f>O413</f>
        <v>45</v>
      </c>
      <c r="U413" s="36">
        <f t="shared" ref="U413:X413" si="672">($Y413-$T413)/5+T413</f>
        <v>45</v>
      </c>
      <c r="V413" s="36">
        <f t="shared" si="672"/>
        <v>45</v>
      </c>
      <c r="W413" s="36">
        <f t="shared" si="672"/>
        <v>45</v>
      </c>
      <c r="X413" s="36">
        <f t="shared" si="672"/>
        <v>45</v>
      </c>
      <c r="Y413">
        <f>T413</f>
        <v>45</v>
      </c>
      <c r="Z413" s="36">
        <f t="shared" ref="Z413:AC413" si="673">($AD413-$Y413)/5+Y413</f>
        <v>45</v>
      </c>
      <c r="AA413" s="36">
        <f t="shared" si="673"/>
        <v>45</v>
      </c>
      <c r="AB413" s="36">
        <f t="shared" si="673"/>
        <v>45</v>
      </c>
      <c r="AC413" s="36">
        <f t="shared" si="673"/>
        <v>45</v>
      </c>
      <c r="AD413">
        <f>Y413</f>
        <v>45</v>
      </c>
      <c r="AE413" s="36">
        <f t="shared" ref="AE413:AH413" si="674">($AI413-$AD413)/5+AD413</f>
        <v>45</v>
      </c>
      <c r="AF413" s="36">
        <f t="shared" si="674"/>
        <v>45</v>
      </c>
      <c r="AG413" s="36">
        <f t="shared" si="674"/>
        <v>45</v>
      </c>
      <c r="AH413" s="36">
        <f t="shared" si="674"/>
        <v>45</v>
      </c>
      <c r="AI413">
        <f>AD413</f>
        <v>45</v>
      </c>
      <c r="AJ413" s="36" t="s">
        <v>123</v>
      </c>
    </row>
    <row r="414" spans="1:37" x14ac:dyDescent="0.25">
      <c r="A414" s="108" t="str">
        <f t="shared" si="434"/>
        <v>AMBITIONS</v>
      </c>
      <c r="B414" s="11" t="s">
        <v>20</v>
      </c>
      <c r="C414" s="36" t="s">
        <v>35</v>
      </c>
      <c r="D414" s="36">
        <v>3</v>
      </c>
      <c r="E414" s="36">
        <v>3</v>
      </c>
      <c r="F414" s="36">
        <f t="shared" ref="F414:I414" si="675">($J414-$E414)/5+E414</f>
        <v>3</v>
      </c>
      <c r="G414" s="35">
        <f t="shared" si="675"/>
        <v>3</v>
      </c>
      <c r="H414" s="36">
        <f t="shared" si="675"/>
        <v>3</v>
      </c>
      <c r="I414" s="36">
        <f t="shared" si="675"/>
        <v>3</v>
      </c>
      <c r="J414">
        <v>3</v>
      </c>
      <c r="K414" s="36">
        <f t="shared" ref="K414:N414" si="676">($O414-$J414)/5+J414</f>
        <v>3</v>
      </c>
      <c r="L414" s="36">
        <f t="shared" si="676"/>
        <v>3</v>
      </c>
      <c r="M414" s="36">
        <f t="shared" si="676"/>
        <v>3</v>
      </c>
      <c r="N414" s="36">
        <f t="shared" si="676"/>
        <v>3</v>
      </c>
      <c r="O414">
        <v>3</v>
      </c>
      <c r="P414" s="36">
        <f t="shared" ref="P414:S414" si="677">($T414-$O414)/5+O414</f>
        <v>3</v>
      </c>
      <c r="Q414" s="36">
        <f t="shared" si="677"/>
        <v>3</v>
      </c>
      <c r="R414" s="36">
        <f t="shared" si="677"/>
        <v>3</v>
      </c>
      <c r="S414" s="36">
        <f t="shared" si="677"/>
        <v>3</v>
      </c>
      <c r="T414">
        <v>3</v>
      </c>
      <c r="U414" s="36">
        <f t="shared" ref="U414:X414" si="678">($Y414-$T414)/5+T414</f>
        <v>3</v>
      </c>
      <c r="V414" s="36">
        <f t="shared" si="678"/>
        <v>3</v>
      </c>
      <c r="W414" s="36">
        <f t="shared" si="678"/>
        <v>3</v>
      </c>
      <c r="X414" s="36">
        <f t="shared" si="678"/>
        <v>3</v>
      </c>
      <c r="Y414">
        <v>3</v>
      </c>
      <c r="Z414" s="36">
        <f t="shared" ref="Z414:AC414" si="679">($AD414-$Y414)/5+Y414</f>
        <v>3</v>
      </c>
      <c r="AA414" s="36">
        <f t="shared" si="679"/>
        <v>3</v>
      </c>
      <c r="AB414" s="36">
        <f t="shared" si="679"/>
        <v>3</v>
      </c>
      <c r="AC414" s="36">
        <f t="shared" si="679"/>
        <v>3</v>
      </c>
      <c r="AD414">
        <v>3</v>
      </c>
      <c r="AE414" s="36">
        <f t="shared" ref="AE414:AH414" si="680">($AI414-$AD414)/5+AD414</f>
        <v>3</v>
      </c>
      <c r="AF414" s="36">
        <f t="shared" si="680"/>
        <v>3</v>
      </c>
      <c r="AG414" s="36">
        <f t="shared" si="680"/>
        <v>3</v>
      </c>
      <c r="AH414" s="36">
        <f t="shared" si="680"/>
        <v>3</v>
      </c>
      <c r="AI414">
        <v>3</v>
      </c>
      <c r="AJ414" s="36" t="s">
        <v>123</v>
      </c>
    </row>
    <row r="415" spans="1:37" x14ac:dyDescent="0.25">
      <c r="A415" s="108" t="str">
        <f t="shared" si="434"/>
        <v>AMBITIONS</v>
      </c>
      <c r="B415" s="11" t="s">
        <v>16</v>
      </c>
      <c r="C415" s="36" t="s">
        <v>35</v>
      </c>
      <c r="D415" s="36">
        <v>3</v>
      </c>
      <c r="E415" s="36">
        <v>3</v>
      </c>
      <c r="F415" s="36">
        <f t="shared" ref="F415:I415" si="681">($J415-$E415)/5+E415</f>
        <v>3</v>
      </c>
      <c r="G415" s="35">
        <f t="shared" si="681"/>
        <v>3</v>
      </c>
      <c r="H415" s="36">
        <f t="shared" si="681"/>
        <v>3</v>
      </c>
      <c r="I415" s="36">
        <f t="shared" si="681"/>
        <v>3</v>
      </c>
      <c r="J415">
        <v>3</v>
      </c>
      <c r="K415" s="36">
        <f t="shared" ref="K415:N415" si="682">($O415-$J415)/5+J415</f>
        <v>3</v>
      </c>
      <c r="L415" s="36">
        <f t="shared" si="682"/>
        <v>3</v>
      </c>
      <c r="M415" s="36">
        <f t="shared" si="682"/>
        <v>3</v>
      </c>
      <c r="N415" s="36">
        <f t="shared" si="682"/>
        <v>3</v>
      </c>
      <c r="O415">
        <v>3</v>
      </c>
      <c r="P415" s="36">
        <f t="shared" ref="P415:S415" si="683">($T415-$O415)/5+O415</f>
        <v>3</v>
      </c>
      <c r="Q415" s="36">
        <f t="shared" si="683"/>
        <v>3</v>
      </c>
      <c r="R415" s="36">
        <f t="shared" si="683"/>
        <v>3</v>
      </c>
      <c r="S415" s="36">
        <f t="shared" si="683"/>
        <v>3</v>
      </c>
      <c r="T415">
        <v>3</v>
      </c>
      <c r="U415" s="36">
        <f t="shared" ref="U415:X415" si="684">($Y415-$T415)/5+T415</f>
        <v>3</v>
      </c>
      <c r="V415" s="36">
        <f t="shared" si="684"/>
        <v>3</v>
      </c>
      <c r="W415" s="36">
        <f t="shared" si="684"/>
        <v>3</v>
      </c>
      <c r="X415" s="36">
        <f t="shared" si="684"/>
        <v>3</v>
      </c>
      <c r="Y415">
        <v>3</v>
      </c>
      <c r="Z415" s="36">
        <f t="shared" ref="Z415:AC415" si="685">($AD415-$Y415)/5+Y415</f>
        <v>3</v>
      </c>
      <c r="AA415" s="36">
        <f t="shared" si="685"/>
        <v>3</v>
      </c>
      <c r="AB415" s="36">
        <f t="shared" si="685"/>
        <v>3</v>
      </c>
      <c r="AC415" s="36">
        <f t="shared" si="685"/>
        <v>3</v>
      </c>
      <c r="AD415">
        <v>3</v>
      </c>
      <c r="AE415" s="36">
        <f t="shared" ref="AE415:AH415" si="686">($AI415-$AD415)/5+AD415</f>
        <v>3</v>
      </c>
      <c r="AF415" s="36">
        <f t="shared" si="686"/>
        <v>3</v>
      </c>
      <c r="AG415" s="36">
        <f t="shared" si="686"/>
        <v>3</v>
      </c>
      <c r="AH415" s="36">
        <f t="shared" si="686"/>
        <v>3</v>
      </c>
      <c r="AI415">
        <v>3</v>
      </c>
      <c r="AJ415" s="36" t="s">
        <v>123</v>
      </c>
    </row>
    <row r="416" spans="1:37" x14ac:dyDescent="0.25">
      <c r="A416" s="108" t="str">
        <f t="shared" si="434"/>
        <v>AMBITIONS</v>
      </c>
      <c r="B416" s="11" t="s">
        <v>12</v>
      </c>
      <c r="C416" s="36" t="s">
        <v>35</v>
      </c>
      <c r="D416" s="36">
        <v>0.01</v>
      </c>
      <c r="E416" s="36">
        <v>0.01</v>
      </c>
      <c r="F416" s="36">
        <f t="shared" ref="F416:I416" si="687">($J416-$E416)/5+E416</f>
        <v>0.01</v>
      </c>
      <c r="G416" s="35">
        <f t="shared" si="687"/>
        <v>0.01</v>
      </c>
      <c r="H416" s="36">
        <f t="shared" si="687"/>
        <v>0.01</v>
      </c>
      <c r="I416" s="36">
        <f t="shared" si="687"/>
        <v>0.01</v>
      </c>
      <c r="J416" s="36">
        <v>0.01</v>
      </c>
      <c r="K416" s="36">
        <f t="shared" ref="K416:N416" si="688">($O416-$J416)/5+J416</f>
        <v>0.01</v>
      </c>
      <c r="L416" s="36">
        <f t="shared" si="688"/>
        <v>0.01</v>
      </c>
      <c r="M416" s="36">
        <f t="shared" si="688"/>
        <v>0.01</v>
      </c>
      <c r="N416" s="36">
        <f t="shared" si="688"/>
        <v>0.01</v>
      </c>
      <c r="O416" s="36">
        <v>0.01</v>
      </c>
      <c r="P416" s="36">
        <f t="shared" ref="P416:S416" si="689">($T416-$O416)/5+O416</f>
        <v>0.01</v>
      </c>
      <c r="Q416" s="36">
        <f t="shared" si="689"/>
        <v>0.01</v>
      </c>
      <c r="R416" s="36">
        <f t="shared" si="689"/>
        <v>0.01</v>
      </c>
      <c r="S416" s="36">
        <f t="shared" si="689"/>
        <v>0.01</v>
      </c>
      <c r="T416" s="36">
        <v>0.01</v>
      </c>
      <c r="U416" s="36">
        <f t="shared" ref="U416:X416" si="690">($Y416-$T416)/5+T416</f>
        <v>0.01</v>
      </c>
      <c r="V416" s="36">
        <f t="shared" si="690"/>
        <v>0.01</v>
      </c>
      <c r="W416" s="36">
        <f t="shared" si="690"/>
        <v>0.01</v>
      </c>
      <c r="X416" s="36">
        <f t="shared" si="690"/>
        <v>0.01</v>
      </c>
      <c r="Y416" s="36">
        <v>0.01</v>
      </c>
      <c r="Z416" s="36">
        <f t="shared" ref="Z416:AC416" si="691">($AD416-$Y416)/5+Y416</f>
        <v>0.01</v>
      </c>
      <c r="AA416" s="36">
        <f t="shared" si="691"/>
        <v>0.01</v>
      </c>
      <c r="AB416" s="36">
        <f t="shared" si="691"/>
        <v>0.01</v>
      </c>
      <c r="AC416" s="36">
        <f t="shared" si="691"/>
        <v>0.01</v>
      </c>
      <c r="AD416" s="36">
        <v>0.01</v>
      </c>
      <c r="AE416" s="36">
        <f t="shared" ref="AE416:AH416" si="692">($AI416-$AD416)/5+AD416</f>
        <v>0.01</v>
      </c>
      <c r="AF416" s="36">
        <f t="shared" si="692"/>
        <v>0.01</v>
      </c>
      <c r="AG416" s="36">
        <f t="shared" si="692"/>
        <v>0.01</v>
      </c>
      <c r="AH416" s="36">
        <f t="shared" si="692"/>
        <v>0.01</v>
      </c>
      <c r="AI416" s="36">
        <v>0.01</v>
      </c>
      <c r="AJ416" s="36" t="s">
        <v>123</v>
      </c>
      <c r="AK416" s="36"/>
    </row>
    <row r="417" spans="1:37" x14ac:dyDescent="0.25">
      <c r="A417" s="108" t="str">
        <f t="shared" si="434"/>
        <v>AMBITIONS</v>
      </c>
      <c r="B417" s="99" t="s">
        <v>9</v>
      </c>
      <c r="C417" s="95" t="s">
        <v>35</v>
      </c>
      <c r="D417" s="95">
        <v>0</v>
      </c>
      <c r="E417" s="95">
        <v>0</v>
      </c>
      <c r="F417" s="95">
        <f t="shared" ref="F417:I417" si="693">($J417-$E417)/5+E417</f>
        <v>0</v>
      </c>
      <c r="G417" s="100">
        <f t="shared" si="693"/>
        <v>0</v>
      </c>
      <c r="H417" s="95">
        <f t="shared" si="693"/>
        <v>0</v>
      </c>
      <c r="I417" s="95">
        <f t="shared" si="693"/>
        <v>0</v>
      </c>
      <c r="J417" s="95">
        <v>0</v>
      </c>
      <c r="K417" s="36">
        <f t="shared" ref="K417:N417" si="694">($O417-$J417)/5+J417</f>
        <v>0</v>
      </c>
      <c r="L417" s="36">
        <f t="shared" si="694"/>
        <v>0</v>
      </c>
      <c r="M417" s="36">
        <f t="shared" si="694"/>
        <v>0</v>
      </c>
      <c r="N417" s="36">
        <f t="shared" si="694"/>
        <v>0</v>
      </c>
      <c r="O417" s="95">
        <v>0</v>
      </c>
      <c r="P417" s="36">
        <f t="shared" ref="P417:S417" si="695">($T417-$O417)/5+O417</f>
        <v>0</v>
      </c>
      <c r="Q417" s="36">
        <f t="shared" si="695"/>
        <v>0</v>
      </c>
      <c r="R417" s="36">
        <f t="shared" si="695"/>
        <v>0</v>
      </c>
      <c r="S417" s="36">
        <f t="shared" si="695"/>
        <v>0</v>
      </c>
      <c r="T417" s="95">
        <v>0</v>
      </c>
      <c r="U417" s="36">
        <f t="shared" ref="U417:X417" si="696">($Y417-$T417)/5+T417</f>
        <v>0</v>
      </c>
      <c r="V417" s="36">
        <f t="shared" si="696"/>
        <v>0</v>
      </c>
      <c r="W417" s="36">
        <f t="shared" si="696"/>
        <v>0</v>
      </c>
      <c r="X417" s="36">
        <f t="shared" si="696"/>
        <v>0</v>
      </c>
      <c r="Y417" s="95">
        <v>0</v>
      </c>
      <c r="Z417" s="36">
        <f t="shared" ref="Z417:AC417" si="697">($AD417-$Y417)/5+Y417</f>
        <v>0</v>
      </c>
      <c r="AA417" s="36">
        <f t="shared" si="697"/>
        <v>0</v>
      </c>
      <c r="AB417" s="36">
        <f t="shared" si="697"/>
        <v>0</v>
      </c>
      <c r="AC417" s="36">
        <f t="shared" si="697"/>
        <v>0</v>
      </c>
      <c r="AD417" s="95">
        <v>0</v>
      </c>
      <c r="AE417" s="36">
        <f t="shared" ref="AE417:AH417" si="698">($AI417-$AD417)/5+AD417</f>
        <v>0</v>
      </c>
      <c r="AF417" s="36">
        <f t="shared" si="698"/>
        <v>0</v>
      </c>
      <c r="AG417" s="36">
        <f t="shared" si="698"/>
        <v>0</v>
      </c>
      <c r="AH417" s="36">
        <f t="shared" si="698"/>
        <v>0</v>
      </c>
      <c r="AI417" s="95">
        <v>0</v>
      </c>
      <c r="AJ417" s="95" t="s">
        <v>123</v>
      </c>
      <c r="AK417" s="95"/>
    </row>
    <row r="418" spans="1:37" x14ac:dyDescent="0.25">
      <c r="A418" s="108" t="str">
        <f t="shared" si="434"/>
        <v>AMBITIONS</v>
      </c>
      <c r="B418" s="99" t="s">
        <v>22</v>
      </c>
      <c r="C418" s="36" t="s">
        <v>44</v>
      </c>
      <c r="D418" s="110">
        <v>0.25</v>
      </c>
      <c r="E418" s="110">
        <f>D418</f>
        <v>0.25</v>
      </c>
      <c r="F418" s="110">
        <f t="shared" ref="F418:I418" si="699">($J418-$E418)/5+E418</f>
        <v>0.25</v>
      </c>
      <c r="G418" s="111">
        <f t="shared" si="699"/>
        <v>0.25</v>
      </c>
      <c r="H418" s="110">
        <f t="shared" si="699"/>
        <v>0.25</v>
      </c>
      <c r="I418" s="110">
        <f t="shared" si="699"/>
        <v>0.25</v>
      </c>
      <c r="J418" s="110">
        <f>E418</f>
        <v>0.25</v>
      </c>
      <c r="K418" s="112">
        <f t="shared" ref="K418:N418" si="700">($O418-$J418)/5+J418</f>
        <v>0.25</v>
      </c>
      <c r="L418" s="112">
        <f t="shared" si="700"/>
        <v>0.25</v>
      </c>
      <c r="M418" s="112">
        <f t="shared" si="700"/>
        <v>0.25</v>
      </c>
      <c r="N418" s="112">
        <f t="shared" si="700"/>
        <v>0.25</v>
      </c>
      <c r="O418" s="110">
        <f>J418</f>
        <v>0.25</v>
      </c>
      <c r="P418" s="112">
        <f t="shared" ref="P418:S418" si="701">($T418-$O418)/5+O418</f>
        <v>0.25</v>
      </c>
      <c r="Q418" s="112">
        <f t="shared" si="701"/>
        <v>0.25</v>
      </c>
      <c r="R418" s="112">
        <f t="shared" si="701"/>
        <v>0.25</v>
      </c>
      <c r="S418" s="112">
        <f t="shared" si="701"/>
        <v>0.25</v>
      </c>
      <c r="T418" s="110">
        <f>O418</f>
        <v>0.25</v>
      </c>
      <c r="U418" s="112">
        <f t="shared" ref="U418:X418" si="702">($Y418-$T418)/5+T418</f>
        <v>0.25</v>
      </c>
      <c r="V418" s="112">
        <f t="shared" si="702"/>
        <v>0.25</v>
      </c>
      <c r="W418" s="112">
        <f t="shared" si="702"/>
        <v>0.25</v>
      </c>
      <c r="X418" s="112">
        <f t="shared" si="702"/>
        <v>0.25</v>
      </c>
      <c r="Y418" s="110">
        <f>T418</f>
        <v>0.25</v>
      </c>
      <c r="Z418" s="112">
        <f t="shared" ref="Z418:AC418" si="703">($AD418-$Y418)/5+Y418</f>
        <v>0.25</v>
      </c>
      <c r="AA418" s="112">
        <f t="shared" si="703"/>
        <v>0.25</v>
      </c>
      <c r="AB418" s="112">
        <f t="shared" si="703"/>
        <v>0.25</v>
      </c>
      <c r="AC418" s="112">
        <f t="shared" si="703"/>
        <v>0.25</v>
      </c>
      <c r="AD418" s="110">
        <f>Y418</f>
        <v>0.25</v>
      </c>
      <c r="AE418" s="112">
        <f t="shared" ref="AE418:AH418" si="704">($AI418-$AD418)/5+AD418</f>
        <v>0.25</v>
      </c>
      <c r="AF418" s="112">
        <f t="shared" si="704"/>
        <v>0.25</v>
      </c>
      <c r="AG418" s="112">
        <f t="shared" si="704"/>
        <v>0.25</v>
      </c>
      <c r="AH418" s="112">
        <f t="shared" si="704"/>
        <v>0.25</v>
      </c>
      <c r="AI418" s="110">
        <f>AD418</f>
        <v>0.25</v>
      </c>
      <c r="AJ418" s="36" t="s">
        <v>95</v>
      </c>
      <c r="AK418" s="48"/>
    </row>
    <row r="419" spans="1:37" x14ac:dyDescent="0.25">
      <c r="A419" s="108" t="str">
        <f t="shared" si="434"/>
        <v>AMBITIONS</v>
      </c>
      <c r="B419" s="99" t="s">
        <v>22</v>
      </c>
      <c r="C419" s="36" t="s">
        <v>45</v>
      </c>
      <c r="D419" s="110">
        <v>0.25</v>
      </c>
      <c r="E419" s="110">
        <f>D419</f>
        <v>0.25</v>
      </c>
      <c r="F419" s="110">
        <f t="shared" ref="F419:I419" si="705">($J419-$E419)/5+E419</f>
        <v>0.25</v>
      </c>
      <c r="G419" s="111">
        <f t="shared" si="705"/>
        <v>0.25</v>
      </c>
      <c r="H419" s="110">
        <f t="shared" si="705"/>
        <v>0.25</v>
      </c>
      <c r="I419" s="110">
        <f t="shared" si="705"/>
        <v>0.25</v>
      </c>
      <c r="J419" s="110">
        <f>E419</f>
        <v>0.25</v>
      </c>
      <c r="K419" s="112">
        <f t="shared" ref="K419:N419" si="706">($O419-$J419)/5+J419</f>
        <v>0.25</v>
      </c>
      <c r="L419" s="112">
        <f t="shared" si="706"/>
        <v>0.25</v>
      </c>
      <c r="M419" s="112">
        <f t="shared" si="706"/>
        <v>0.25</v>
      </c>
      <c r="N419" s="112">
        <f t="shared" si="706"/>
        <v>0.25</v>
      </c>
      <c r="O419" s="110">
        <f>J419</f>
        <v>0.25</v>
      </c>
      <c r="P419" s="112">
        <f t="shared" ref="P419:S419" si="707">($T419-$O419)/5+O419</f>
        <v>0.25</v>
      </c>
      <c r="Q419" s="112">
        <f t="shared" si="707"/>
        <v>0.25</v>
      </c>
      <c r="R419" s="112">
        <f t="shared" si="707"/>
        <v>0.25</v>
      </c>
      <c r="S419" s="112">
        <f t="shared" si="707"/>
        <v>0.25</v>
      </c>
      <c r="T419" s="110">
        <f>O419</f>
        <v>0.25</v>
      </c>
      <c r="U419" s="112">
        <f t="shared" ref="U419:X419" si="708">($Y419-$T419)/5+T419</f>
        <v>0.25</v>
      </c>
      <c r="V419" s="112">
        <f t="shared" si="708"/>
        <v>0.25</v>
      </c>
      <c r="W419" s="112">
        <f t="shared" si="708"/>
        <v>0.25</v>
      </c>
      <c r="X419" s="112">
        <f t="shared" si="708"/>
        <v>0.25</v>
      </c>
      <c r="Y419" s="110">
        <f>T419</f>
        <v>0.25</v>
      </c>
      <c r="Z419" s="112">
        <f t="shared" ref="Z419:AC419" si="709">($AD419-$Y419)/5+Y419</f>
        <v>0.25</v>
      </c>
      <c r="AA419" s="112">
        <f t="shared" si="709"/>
        <v>0.25</v>
      </c>
      <c r="AB419" s="112">
        <f t="shared" si="709"/>
        <v>0.25</v>
      </c>
      <c r="AC419" s="112">
        <f t="shared" si="709"/>
        <v>0.25</v>
      </c>
      <c r="AD419" s="110">
        <f>Y419</f>
        <v>0.25</v>
      </c>
      <c r="AE419" s="112">
        <f t="shared" ref="AE419:AH419" si="710">($AI419-$AD419)/5+AD419</f>
        <v>0.25</v>
      </c>
      <c r="AF419" s="112">
        <f t="shared" si="710"/>
        <v>0.25</v>
      </c>
      <c r="AG419" s="112">
        <f t="shared" si="710"/>
        <v>0.25</v>
      </c>
      <c r="AH419" s="112">
        <f t="shared" si="710"/>
        <v>0.25</v>
      </c>
      <c r="AI419" s="110">
        <f>AD419</f>
        <v>0.25</v>
      </c>
      <c r="AJ419" s="36" t="s">
        <v>95</v>
      </c>
      <c r="AK419" s="48"/>
    </row>
    <row r="420" spans="1:37" x14ac:dyDescent="0.25">
      <c r="A420" s="108" t="str">
        <f t="shared" si="434"/>
        <v>AMBITIONS</v>
      </c>
      <c r="B420" s="99" t="s">
        <v>22</v>
      </c>
      <c r="C420" s="36" t="s">
        <v>49</v>
      </c>
      <c r="D420" s="36">
        <v>0</v>
      </c>
      <c r="E420" s="36">
        <v>0</v>
      </c>
      <c r="F420" s="36">
        <f t="shared" ref="F420:I420" si="711">($J420-$E420)/5+E420</f>
        <v>0</v>
      </c>
      <c r="G420" s="35">
        <f t="shared" si="711"/>
        <v>0</v>
      </c>
      <c r="H420" s="36">
        <f t="shared" si="711"/>
        <v>0</v>
      </c>
      <c r="I420" s="36">
        <f t="shared" si="711"/>
        <v>0</v>
      </c>
      <c r="J420" s="36">
        <v>0</v>
      </c>
      <c r="K420" s="36">
        <f t="shared" ref="K420:N420" si="712">($O420-$J420)/5+J420</f>
        <v>0</v>
      </c>
      <c r="L420" s="36">
        <f t="shared" si="712"/>
        <v>0</v>
      </c>
      <c r="M420" s="36">
        <f t="shared" si="712"/>
        <v>0</v>
      </c>
      <c r="N420" s="36">
        <f t="shared" si="712"/>
        <v>0</v>
      </c>
      <c r="O420" s="36">
        <v>0</v>
      </c>
      <c r="P420" s="36">
        <f t="shared" ref="P420:S420" si="713">($T420-$O420)/5+O420</f>
        <v>0</v>
      </c>
      <c r="Q420" s="36">
        <f t="shared" si="713"/>
        <v>0</v>
      </c>
      <c r="R420" s="36">
        <f t="shared" si="713"/>
        <v>0</v>
      </c>
      <c r="S420" s="36">
        <f t="shared" si="713"/>
        <v>0</v>
      </c>
      <c r="T420" s="36">
        <v>0</v>
      </c>
      <c r="U420" s="36">
        <f t="shared" ref="U420:X420" si="714">($Y420-$T420)/5+T420</f>
        <v>0</v>
      </c>
      <c r="V420" s="36">
        <f t="shared" si="714"/>
        <v>0</v>
      </c>
      <c r="W420" s="36">
        <f t="shared" si="714"/>
        <v>0</v>
      </c>
      <c r="X420" s="36">
        <f t="shared" si="714"/>
        <v>0</v>
      </c>
      <c r="Y420" s="36">
        <v>0</v>
      </c>
      <c r="Z420" s="36">
        <f t="shared" ref="Z420:AC420" si="715">($AD420-$Y420)/5+Y420</f>
        <v>0</v>
      </c>
      <c r="AA420" s="36">
        <f t="shared" si="715"/>
        <v>0</v>
      </c>
      <c r="AB420" s="36">
        <f t="shared" si="715"/>
        <v>0</v>
      </c>
      <c r="AC420" s="36">
        <f t="shared" si="715"/>
        <v>0</v>
      </c>
      <c r="AD420" s="36">
        <v>0</v>
      </c>
      <c r="AE420" s="36">
        <f t="shared" ref="AE420:AH420" si="716">($AI420-$AD420)/5+AD420</f>
        <v>0</v>
      </c>
      <c r="AF420" s="36">
        <f t="shared" si="716"/>
        <v>0</v>
      </c>
      <c r="AG420" s="36">
        <f t="shared" si="716"/>
        <v>0</v>
      </c>
      <c r="AH420" s="36">
        <f t="shared" si="716"/>
        <v>0</v>
      </c>
      <c r="AI420" s="48">
        <v>0</v>
      </c>
      <c r="AJ420" s="36" t="s">
        <v>108</v>
      </c>
      <c r="AK420" s="36"/>
    </row>
    <row r="421" spans="1:37" x14ac:dyDescent="0.25">
      <c r="A421" s="108" t="str">
        <f t="shared" si="434"/>
        <v>AMBITIONS</v>
      </c>
      <c r="B421" s="99" t="s">
        <v>22</v>
      </c>
      <c r="C421" s="36" t="s">
        <v>50</v>
      </c>
      <c r="D421" s="36">
        <v>0</v>
      </c>
      <c r="E421" s="36">
        <v>0</v>
      </c>
      <c r="F421" s="36">
        <f t="shared" ref="F421:I421" si="717">($J421-$E421)/5+E421</f>
        <v>0</v>
      </c>
      <c r="G421" s="35">
        <f t="shared" si="717"/>
        <v>0</v>
      </c>
      <c r="H421" s="36">
        <f t="shared" si="717"/>
        <v>0</v>
      </c>
      <c r="I421" s="36">
        <f t="shared" si="717"/>
        <v>0</v>
      </c>
      <c r="J421" s="36">
        <v>0</v>
      </c>
      <c r="K421" s="36">
        <f t="shared" ref="K421:N421" si="718">($O421-$J421)/5+J421</f>
        <v>0</v>
      </c>
      <c r="L421" s="36">
        <f t="shared" si="718"/>
        <v>0</v>
      </c>
      <c r="M421" s="36">
        <f t="shared" si="718"/>
        <v>0</v>
      </c>
      <c r="N421" s="36">
        <f t="shared" si="718"/>
        <v>0</v>
      </c>
      <c r="O421" s="36">
        <v>0</v>
      </c>
      <c r="P421" s="36">
        <f t="shared" ref="P421:S421" si="719">($T421-$O421)/5+O421</f>
        <v>0</v>
      </c>
      <c r="Q421" s="36">
        <f t="shared" si="719"/>
        <v>0</v>
      </c>
      <c r="R421" s="36">
        <f t="shared" si="719"/>
        <v>0</v>
      </c>
      <c r="S421" s="36">
        <f t="shared" si="719"/>
        <v>0</v>
      </c>
      <c r="T421" s="36">
        <v>0</v>
      </c>
      <c r="U421" s="36">
        <f t="shared" ref="U421:X421" si="720">($Y421-$T421)/5+T421</f>
        <v>0</v>
      </c>
      <c r="V421" s="36">
        <f t="shared" si="720"/>
        <v>0</v>
      </c>
      <c r="W421" s="36">
        <f t="shared" si="720"/>
        <v>0</v>
      </c>
      <c r="X421" s="36">
        <f t="shared" si="720"/>
        <v>0</v>
      </c>
      <c r="Y421" s="36">
        <v>0</v>
      </c>
      <c r="Z421" s="36">
        <f t="shared" ref="Z421:AC421" si="721">($AD421-$Y421)/5+Y421</f>
        <v>0</v>
      </c>
      <c r="AA421" s="36">
        <f t="shared" si="721"/>
        <v>0</v>
      </c>
      <c r="AB421" s="36">
        <f t="shared" si="721"/>
        <v>0</v>
      </c>
      <c r="AC421" s="36">
        <f t="shared" si="721"/>
        <v>0</v>
      </c>
      <c r="AD421" s="36">
        <v>0</v>
      </c>
      <c r="AE421" s="36">
        <f t="shared" ref="AE421:AH421" si="722">($AI421-$AD421)/5+AD421</f>
        <v>0</v>
      </c>
      <c r="AF421" s="36">
        <f t="shared" si="722"/>
        <v>0</v>
      </c>
      <c r="AG421" s="36">
        <f t="shared" si="722"/>
        <v>0</v>
      </c>
      <c r="AH421" s="36">
        <f t="shared" si="722"/>
        <v>0</v>
      </c>
      <c r="AI421" s="48">
        <v>0</v>
      </c>
      <c r="AJ421" s="36" t="s">
        <v>108</v>
      </c>
      <c r="AK421" s="36"/>
    </row>
    <row r="422" spans="1:37" x14ac:dyDescent="0.25">
      <c r="A422" s="108" t="str">
        <f t="shared" si="434"/>
        <v>AMBITIONS</v>
      </c>
      <c r="B422" s="99" t="s">
        <v>22</v>
      </c>
      <c r="C422" s="36" t="s">
        <v>46</v>
      </c>
      <c r="D422" s="110">
        <v>0.3</v>
      </c>
      <c r="E422" s="110">
        <f t="shared" ref="E422:E431" si="723">D422</f>
        <v>0.3</v>
      </c>
      <c r="F422" s="110">
        <f t="shared" ref="F422:I422" si="724">($J422-$E422)/5+E422</f>
        <v>0.3</v>
      </c>
      <c r="G422" s="111">
        <f t="shared" si="724"/>
        <v>0.3</v>
      </c>
      <c r="H422" s="110">
        <f t="shared" si="724"/>
        <v>0.3</v>
      </c>
      <c r="I422" s="110">
        <f t="shared" si="724"/>
        <v>0.3</v>
      </c>
      <c r="J422" s="110">
        <f t="shared" ref="J422:J431" si="725">E422</f>
        <v>0.3</v>
      </c>
      <c r="K422" s="112">
        <f t="shared" ref="K422:N422" si="726">($O422-$J422)/5+J422</f>
        <v>0.3</v>
      </c>
      <c r="L422" s="112">
        <f t="shared" si="726"/>
        <v>0.3</v>
      </c>
      <c r="M422" s="112">
        <f t="shared" si="726"/>
        <v>0.3</v>
      </c>
      <c r="N422" s="112">
        <f t="shared" si="726"/>
        <v>0.3</v>
      </c>
      <c r="O422" s="110">
        <f t="shared" ref="O422:O431" si="727">J422</f>
        <v>0.3</v>
      </c>
      <c r="P422" s="112">
        <f t="shared" ref="P422:S422" si="728">($T422-$O422)/5+O422</f>
        <v>0.3</v>
      </c>
      <c r="Q422" s="112">
        <f t="shared" si="728"/>
        <v>0.3</v>
      </c>
      <c r="R422" s="112">
        <f t="shared" si="728"/>
        <v>0.3</v>
      </c>
      <c r="S422" s="112">
        <f t="shared" si="728"/>
        <v>0.3</v>
      </c>
      <c r="T422" s="110">
        <f t="shared" ref="T422:T431" si="729">O422</f>
        <v>0.3</v>
      </c>
      <c r="U422" s="112">
        <f t="shared" ref="U422:X422" si="730">($Y422-$T422)/5+T422</f>
        <v>0.3</v>
      </c>
      <c r="V422" s="112">
        <f t="shared" si="730"/>
        <v>0.3</v>
      </c>
      <c r="W422" s="112">
        <f t="shared" si="730"/>
        <v>0.3</v>
      </c>
      <c r="X422" s="112">
        <f t="shared" si="730"/>
        <v>0.3</v>
      </c>
      <c r="Y422" s="110">
        <f t="shared" ref="Y422:Y431" si="731">T422</f>
        <v>0.3</v>
      </c>
      <c r="Z422" s="112">
        <f t="shared" ref="Z422:AC422" si="732">($AD422-$Y422)/5+Y422</f>
        <v>0.3</v>
      </c>
      <c r="AA422" s="112">
        <f t="shared" si="732"/>
        <v>0.3</v>
      </c>
      <c r="AB422" s="112">
        <f t="shared" si="732"/>
        <v>0.3</v>
      </c>
      <c r="AC422" s="112">
        <f t="shared" si="732"/>
        <v>0.3</v>
      </c>
      <c r="AD422" s="110">
        <f t="shared" ref="AD422:AD431" si="733">Y422</f>
        <v>0.3</v>
      </c>
      <c r="AE422" s="112">
        <f t="shared" ref="AE422:AH422" si="734">($AI422-$AD422)/5+AD422</f>
        <v>0.3</v>
      </c>
      <c r="AF422" s="112">
        <f t="shared" si="734"/>
        <v>0.3</v>
      </c>
      <c r="AG422" s="112">
        <f t="shared" si="734"/>
        <v>0.3</v>
      </c>
      <c r="AH422" s="112">
        <f t="shared" si="734"/>
        <v>0.3</v>
      </c>
      <c r="AI422" s="110">
        <f t="shared" ref="AI422:AI431" si="735">AD422</f>
        <v>0.3</v>
      </c>
      <c r="AJ422" s="36" t="s">
        <v>105</v>
      </c>
      <c r="AK422" s="48"/>
    </row>
    <row r="423" spans="1:37" x14ac:dyDescent="0.25">
      <c r="A423" s="108" t="str">
        <f t="shared" si="434"/>
        <v>AMBITIONS</v>
      </c>
      <c r="B423" s="99" t="s">
        <v>22</v>
      </c>
      <c r="C423" s="36" t="s">
        <v>47</v>
      </c>
      <c r="D423" s="36">
        <v>4</v>
      </c>
      <c r="E423" s="36">
        <f t="shared" si="723"/>
        <v>4</v>
      </c>
      <c r="F423" s="36">
        <f t="shared" ref="F423:I423" si="736">($J423-$E423)/5+E423</f>
        <v>4</v>
      </c>
      <c r="G423" s="35">
        <f t="shared" si="736"/>
        <v>4</v>
      </c>
      <c r="H423" s="36">
        <f t="shared" si="736"/>
        <v>4</v>
      </c>
      <c r="I423" s="36">
        <f t="shared" si="736"/>
        <v>4</v>
      </c>
      <c r="J423" s="36">
        <f t="shared" si="725"/>
        <v>4</v>
      </c>
      <c r="K423" s="36">
        <f t="shared" ref="K423:N423" si="737">($O423-$J423)/5+J423</f>
        <v>4</v>
      </c>
      <c r="L423" s="36">
        <f t="shared" si="737"/>
        <v>4</v>
      </c>
      <c r="M423" s="36">
        <f t="shared" si="737"/>
        <v>4</v>
      </c>
      <c r="N423" s="36">
        <f t="shared" si="737"/>
        <v>4</v>
      </c>
      <c r="O423" s="36">
        <f t="shared" si="727"/>
        <v>4</v>
      </c>
      <c r="P423" s="36">
        <f t="shared" ref="P423:S423" si="738">($T423-$O423)/5+O423</f>
        <v>4</v>
      </c>
      <c r="Q423" s="36">
        <f t="shared" si="738"/>
        <v>4</v>
      </c>
      <c r="R423" s="36">
        <f t="shared" si="738"/>
        <v>4</v>
      </c>
      <c r="S423" s="36">
        <f t="shared" si="738"/>
        <v>4</v>
      </c>
      <c r="T423" s="36">
        <f t="shared" si="729"/>
        <v>4</v>
      </c>
      <c r="U423" s="36">
        <f t="shared" ref="U423:X423" si="739">($Y423-$T423)/5+T423</f>
        <v>4</v>
      </c>
      <c r="V423" s="36">
        <f t="shared" si="739"/>
        <v>4</v>
      </c>
      <c r="W423" s="36">
        <f t="shared" si="739"/>
        <v>4</v>
      </c>
      <c r="X423" s="36">
        <f t="shared" si="739"/>
        <v>4</v>
      </c>
      <c r="Y423" s="36">
        <f t="shared" si="731"/>
        <v>4</v>
      </c>
      <c r="Z423" s="36">
        <f t="shared" ref="Z423:AC423" si="740">($AD423-$Y423)/5+Y423</f>
        <v>4</v>
      </c>
      <c r="AA423" s="36">
        <f t="shared" si="740"/>
        <v>4</v>
      </c>
      <c r="AB423" s="36">
        <f t="shared" si="740"/>
        <v>4</v>
      </c>
      <c r="AC423" s="36">
        <f t="shared" si="740"/>
        <v>4</v>
      </c>
      <c r="AD423" s="36">
        <f t="shared" si="733"/>
        <v>4</v>
      </c>
      <c r="AE423" s="36">
        <f t="shared" ref="AE423:AH423" si="741">($AI423-$AD423)/5+AD423</f>
        <v>4</v>
      </c>
      <c r="AF423" s="36">
        <f t="shared" si="741"/>
        <v>4</v>
      </c>
      <c r="AG423" s="36">
        <f t="shared" si="741"/>
        <v>4</v>
      </c>
      <c r="AH423" s="36">
        <f t="shared" si="741"/>
        <v>4</v>
      </c>
      <c r="AI423" s="36">
        <f t="shared" si="735"/>
        <v>4</v>
      </c>
      <c r="AJ423" s="36" t="s">
        <v>107</v>
      </c>
      <c r="AK423" s="36"/>
    </row>
    <row r="424" spans="1:37" x14ac:dyDescent="0.25">
      <c r="A424" s="108" t="str">
        <f t="shared" si="434"/>
        <v>AMBITIONS</v>
      </c>
      <c r="B424" s="99" t="s">
        <v>22</v>
      </c>
      <c r="C424" s="95" t="s">
        <v>48</v>
      </c>
      <c r="D424" s="95">
        <v>2</v>
      </c>
      <c r="E424" s="95">
        <f t="shared" si="723"/>
        <v>2</v>
      </c>
      <c r="F424" s="95">
        <f t="shared" ref="F424:I424" si="742">($J424-$E424)/5+E424</f>
        <v>2</v>
      </c>
      <c r="G424" s="100">
        <f t="shared" si="742"/>
        <v>2</v>
      </c>
      <c r="H424" s="95">
        <f t="shared" si="742"/>
        <v>2</v>
      </c>
      <c r="I424" s="95">
        <f t="shared" si="742"/>
        <v>2</v>
      </c>
      <c r="J424" s="95">
        <f t="shared" si="725"/>
        <v>2</v>
      </c>
      <c r="K424" s="36">
        <f t="shared" ref="K424:N424" si="743">($O424-$J424)/5+J424</f>
        <v>2</v>
      </c>
      <c r="L424" s="36">
        <f t="shared" si="743"/>
        <v>2</v>
      </c>
      <c r="M424" s="36">
        <f t="shared" si="743"/>
        <v>2</v>
      </c>
      <c r="N424" s="36">
        <f t="shared" si="743"/>
        <v>2</v>
      </c>
      <c r="O424" s="95">
        <f t="shared" si="727"/>
        <v>2</v>
      </c>
      <c r="P424" s="36">
        <f t="shared" ref="P424:S424" si="744">($T424-$O424)/5+O424</f>
        <v>2</v>
      </c>
      <c r="Q424" s="36">
        <f t="shared" si="744"/>
        <v>2</v>
      </c>
      <c r="R424" s="36">
        <f t="shared" si="744"/>
        <v>2</v>
      </c>
      <c r="S424" s="36">
        <f t="shared" si="744"/>
        <v>2</v>
      </c>
      <c r="T424" s="95">
        <f t="shared" si="729"/>
        <v>2</v>
      </c>
      <c r="U424" s="36">
        <f t="shared" ref="U424:X424" si="745">($Y424-$T424)/5+T424</f>
        <v>2</v>
      </c>
      <c r="V424" s="36">
        <f t="shared" si="745"/>
        <v>2</v>
      </c>
      <c r="W424" s="36">
        <f t="shared" si="745"/>
        <v>2</v>
      </c>
      <c r="X424" s="36">
        <f t="shared" si="745"/>
        <v>2</v>
      </c>
      <c r="Y424" s="95">
        <f t="shared" si="731"/>
        <v>2</v>
      </c>
      <c r="Z424" s="36">
        <f t="shared" ref="Z424:AC424" si="746">($AD424-$Y424)/5+Y424</f>
        <v>2</v>
      </c>
      <c r="AA424" s="36">
        <f t="shared" si="746"/>
        <v>2</v>
      </c>
      <c r="AB424" s="36">
        <f t="shared" si="746"/>
        <v>2</v>
      </c>
      <c r="AC424" s="36">
        <f t="shared" si="746"/>
        <v>2</v>
      </c>
      <c r="AD424" s="95">
        <f t="shared" si="733"/>
        <v>2</v>
      </c>
      <c r="AE424" s="36">
        <f t="shared" ref="AE424:AH424" si="747">($AI424-$AD424)/5+AD424</f>
        <v>2</v>
      </c>
      <c r="AF424" s="36">
        <f t="shared" si="747"/>
        <v>2</v>
      </c>
      <c r="AG424" s="36">
        <f t="shared" si="747"/>
        <v>2</v>
      </c>
      <c r="AH424" s="36">
        <f t="shared" si="747"/>
        <v>2</v>
      </c>
      <c r="AI424" s="95">
        <f t="shared" si="735"/>
        <v>2</v>
      </c>
      <c r="AJ424" s="95" t="s">
        <v>107</v>
      </c>
      <c r="AK424" s="95"/>
    </row>
    <row r="425" spans="1:37" x14ac:dyDescent="0.25">
      <c r="A425" s="108" t="str">
        <f t="shared" si="434"/>
        <v>AMBITIONS</v>
      </c>
      <c r="B425" s="99" t="s">
        <v>14</v>
      </c>
      <c r="C425" s="36" t="s">
        <v>44</v>
      </c>
      <c r="D425" s="110">
        <v>0.25</v>
      </c>
      <c r="E425" s="110">
        <f t="shared" si="723"/>
        <v>0.25</v>
      </c>
      <c r="F425" s="110">
        <f t="shared" ref="F425:I425" si="748">($J425-$E425)/5+E425</f>
        <v>0.25</v>
      </c>
      <c r="G425" s="111">
        <f t="shared" si="748"/>
        <v>0.25</v>
      </c>
      <c r="H425" s="110">
        <f t="shared" si="748"/>
        <v>0.25</v>
      </c>
      <c r="I425" s="110">
        <f t="shared" si="748"/>
        <v>0.25</v>
      </c>
      <c r="J425" s="110">
        <f t="shared" si="725"/>
        <v>0.25</v>
      </c>
      <c r="K425" s="112">
        <f t="shared" ref="K425:N425" si="749">($O425-$J425)/5+J425</f>
        <v>0.25</v>
      </c>
      <c r="L425" s="112">
        <f t="shared" si="749"/>
        <v>0.25</v>
      </c>
      <c r="M425" s="112">
        <f t="shared" si="749"/>
        <v>0.25</v>
      </c>
      <c r="N425" s="112">
        <f t="shared" si="749"/>
        <v>0.25</v>
      </c>
      <c r="O425" s="110">
        <f t="shared" si="727"/>
        <v>0.25</v>
      </c>
      <c r="P425" s="112">
        <f t="shared" ref="P425:S425" si="750">($T425-$O425)/5+O425</f>
        <v>0.25</v>
      </c>
      <c r="Q425" s="112">
        <f t="shared" si="750"/>
        <v>0.25</v>
      </c>
      <c r="R425" s="112">
        <f t="shared" si="750"/>
        <v>0.25</v>
      </c>
      <c r="S425" s="112">
        <f t="shared" si="750"/>
        <v>0.25</v>
      </c>
      <c r="T425" s="110">
        <f t="shared" si="729"/>
        <v>0.25</v>
      </c>
      <c r="U425" s="112">
        <f t="shared" ref="U425:X425" si="751">($Y425-$T425)/5+T425</f>
        <v>0.25</v>
      </c>
      <c r="V425" s="112">
        <f t="shared" si="751"/>
        <v>0.25</v>
      </c>
      <c r="W425" s="112">
        <f t="shared" si="751"/>
        <v>0.25</v>
      </c>
      <c r="X425" s="112">
        <f t="shared" si="751"/>
        <v>0.25</v>
      </c>
      <c r="Y425" s="110">
        <f t="shared" si="731"/>
        <v>0.25</v>
      </c>
      <c r="Z425" s="112">
        <f t="shared" ref="Z425:AC425" si="752">($AD425-$Y425)/5+Y425</f>
        <v>0.25</v>
      </c>
      <c r="AA425" s="112">
        <f t="shared" si="752"/>
        <v>0.25</v>
      </c>
      <c r="AB425" s="112">
        <f t="shared" si="752"/>
        <v>0.25</v>
      </c>
      <c r="AC425" s="112">
        <f t="shared" si="752"/>
        <v>0.25</v>
      </c>
      <c r="AD425" s="110">
        <f t="shared" si="733"/>
        <v>0.25</v>
      </c>
      <c r="AE425" s="112">
        <f t="shared" ref="AE425:AH425" si="753">($AI425-$AD425)/5+AD425</f>
        <v>0.25</v>
      </c>
      <c r="AF425" s="112">
        <f t="shared" si="753"/>
        <v>0.25</v>
      </c>
      <c r="AG425" s="112">
        <f t="shared" si="753"/>
        <v>0.25</v>
      </c>
      <c r="AH425" s="112">
        <f t="shared" si="753"/>
        <v>0.25</v>
      </c>
      <c r="AI425" s="110">
        <f t="shared" si="735"/>
        <v>0.25</v>
      </c>
      <c r="AJ425" s="36" t="s">
        <v>95</v>
      </c>
      <c r="AK425" s="48"/>
    </row>
    <row r="426" spans="1:37" x14ac:dyDescent="0.25">
      <c r="A426" s="108" t="str">
        <f t="shared" si="434"/>
        <v>AMBITIONS</v>
      </c>
      <c r="B426" s="99" t="s">
        <v>14</v>
      </c>
      <c r="C426" s="36" t="s">
        <v>45</v>
      </c>
      <c r="D426" s="110">
        <v>0.25</v>
      </c>
      <c r="E426" s="110">
        <f t="shared" si="723"/>
        <v>0.25</v>
      </c>
      <c r="F426" s="110">
        <f t="shared" ref="F426:I426" si="754">($J426-$E426)/5+E426</f>
        <v>0.25</v>
      </c>
      <c r="G426" s="111">
        <f t="shared" si="754"/>
        <v>0.25</v>
      </c>
      <c r="H426" s="110">
        <f t="shared" si="754"/>
        <v>0.25</v>
      </c>
      <c r="I426" s="110">
        <f t="shared" si="754"/>
        <v>0.25</v>
      </c>
      <c r="J426" s="110">
        <f t="shared" si="725"/>
        <v>0.25</v>
      </c>
      <c r="K426" s="112">
        <f t="shared" ref="K426:N426" si="755">($O426-$J426)/5+J426</f>
        <v>0.25</v>
      </c>
      <c r="L426" s="112">
        <f t="shared" si="755"/>
        <v>0.25</v>
      </c>
      <c r="M426" s="112">
        <f t="shared" si="755"/>
        <v>0.25</v>
      </c>
      <c r="N426" s="112">
        <f t="shared" si="755"/>
        <v>0.25</v>
      </c>
      <c r="O426" s="110">
        <f t="shared" si="727"/>
        <v>0.25</v>
      </c>
      <c r="P426" s="112">
        <f t="shared" ref="P426:S426" si="756">($T426-$O426)/5+O426</f>
        <v>0.25</v>
      </c>
      <c r="Q426" s="112">
        <f t="shared" si="756"/>
        <v>0.25</v>
      </c>
      <c r="R426" s="112">
        <f t="shared" si="756"/>
        <v>0.25</v>
      </c>
      <c r="S426" s="112">
        <f t="shared" si="756"/>
        <v>0.25</v>
      </c>
      <c r="T426" s="110">
        <f t="shared" si="729"/>
        <v>0.25</v>
      </c>
      <c r="U426" s="112">
        <f t="shared" ref="U426:X426" si="757">($Y426-$T426)/5+T426</f>
        <v>0.25</v>
      </c>
      <c r="V426" s="112">
        <f t="shared" si="757"/>
        <v>0.25</v>
      </c>
      <c r="W426" s="112">
        <f t="shared" si="757"/>
        <v>0.25</v>
      </c>
      <c r="X426" s="112">
        <f t="shared" si="757"/>
        <v>0.25</v>
      </c>
      <c r="Y426" s="110">
        <f t="shared" si="731"/>
        <v>0.25</v>
      </c>
      <c r="Z426" s="112">
        <f t="shared" ref="Z426:AC426" si="758">($AD426-$Y426)/5+Y426</f>
        <v>0.25</v>
      </c>
      <c r="AA426" s="112">
        <f t="shared" si="758"/>
        <v>0.25</v>
      </c>
      <c r="AB426" s="112">
        <f t="shared" si="758"/>
        <v>0.25</v>
      </c>
      <c r="AC426" s="112">
        <f t="shared" si="758"/>
        <v>0.25</v>
      </c>
      <c r="AD426" s="110">
        <f t="shared" si="733"/>
        <v>0.25</v>
      </c>
      <c r="AE426" s="112">
        <f t="shared" ref="AE426:AH426" si="759">($AI426-$AD426)/5+AD426</f>
        <v>0.25</v>
      </c>
      <c r="AF426" s="112">
        <f t="shared" si="759"/>
        <v>0.25</v>
      </c>
      <c r="AG426" s="112">
        <f t="shared" si="759"/>
        <v>0.25</v>
      </c>
      <c r="AH426" s="112">
        <f t="shared" si="759"/>
        <v>0.25</v>
      </c>
      <c r="AI426" s="110">
        <f t="shared" si="735"/>
        <v>0.25</v>
      </c>
      <c r="AJ426" s="36" t="s">
        <v>95</v>
      </c>
      <c r="AK426" s="48"/>
    </row>
    <row r="427" spans="1:37" x14ac:dyDescent="0.25">
      <c r="A427" s="108" t="str">
        <f t="shared" si="434"/>
        <v>AMBITIONS</v>
      </c>
      <c r="B427" s="99" t="s">
        <v>14</v>
      </c>
      <c r="C427" s="36" t="s">
        <v>49</v>
      </c>
      <c r="D427" s="36">
        <v>250000</v>
      </c>
      <c r="E427" s="36">
        <f t="shared" si="723"/>
        <v>250000</v>
      </c>
      <c r="F427" s="36">
        <f t="shared" ref="F427:I427" si="760">($J427-$E427)/5+E427</f>
        <v>250000</v>
      </c>
      <c r="G427" s="35">
        <f t="shared" si="760"/>
        <v>250000</v>
      </c>
      <c r="H427" s="36">
        <f t="shared" si="760"/>
        <v>250000</v>
      </c>
      <c r="I427" s="36">
        <f t="shared" si="760"/>
        <v>250000</v>
      </c>
      <c r="J427" s="36">
        <f t="shared" si="725"/>
        <v>250000</v>
      </c>
      <c r="K427" s="36">
        <f t="shared" ref="K427:N427" si="761">($O427-$J427)/5+J427</f>
        <v>250000</v>
      </c>
      <c r="L427" s="36">
        <f t="shared" si="761"/>
        <v>250000</v>
      </c>
      <c r="M427" s="36">
        <f t="shared" si="761"/>
        <v>250000</v>
      </c>
      <c r="N427" s="36">
        <f t="shared" si="761"/>
        <v>250000</v>
      </c>
      <c r="O427" s="36">
        <f t="shared" si="727"/>
        <v>250000</v>
      </c>
      <c r="P427" s="36">
        <f t="shared" ref="P427:S427" si="762">($T427-$O427)/5+O427</f>
        <v>250000</v>
      </c>
      <c r="Q427" s="36">
        <f t="shared" si="762"/>
        <v>250000</v>
      </c>
      <c r="R427" s="36">
        <f t="shared" si="762"/>
        <v>250000</v>
      </c>
      <c r="S427" s="36">
        <f t="shared" si="762"/>
        <v>250000</v>
      </c>
      <c r="T427" s="36">
        <f t="shared" si="729"/>
        <v>250000</v>
      </c>
      <c r="U427" s="36">
        <f t="shared" ref="U427:X427" si="763">($Y427-$T427)/5+T427</f>
        <v>250000</v>
      </c>
      <c r="V427" s="36">
        <f t="shared" si="763"/>
        <v>250000</v>
      </c>
      <c r="W427" s="36">
        <f t="shared" si="763"/>
        <v>250000</v>
      </c>
      <c r="X427" s="36">
        <f t="shared" si="763"/>
        <v>250000</v>
      </c>
      <c r="Y427" s="36">
        <f t="shared" si="731"/>
        <v>250000</v>
      </c>
      <c r="Z427" s="36">
        <f t="shared" ref="Z427:AC427" si="764">($AD427-$Y427)/5+Y427</f>
        <v>250000</v>
      </c>
      <c r="AA427" s="36">
        <f t="shared" si="764"/>
        <v>250000</v>
      </c>
      <c r="AB427" s="36">
        <f t="shared" si="764"/>
        <v>250000</v>
      </c>
      <c r="AC427" s="36">
        <f t="shared" si="764"/>
        <v>250000</v>
      </c>
      <c r="AD427" s="36">
        <f t="shared" si="733"/>
        <v>250000</v>
      </c>
      <c r="AE427" s="36">
        <f t="shared" ref="AE427:AH427" si="765">($AI427-$AD427)/5+AD427</f>
        <v>250000</v>
      </c>
      <c r="AF427" s="36">
        <f t="shared" si="765"/>
        <v>250000</v>
      </c>
      <c r="AG427" s="36">
        <f t="shared" si="765"/>
        <v>250000</v>
      </c>
      <c r="AH427" s="36">
        <f t="shared" si="765"/>
        <v>250000</v>
      </c>
      <c r="AI427" s="36">
        <f t="shared" si="735"/>
        <v>250000</v>
      </c>
      <c r="AJ427" s="36" t="s">
        <v>108</v>
      </c>
      <c r="AK427" s="36"/>
    </row>
    <row r="428" spans="1:37" x14ac:dyDescent="0.25">
      <c r="A428" s="108" t="str">
        <f t="shared" si="434"/>
        <v>AMBITIONS</v>
      </c>
      <c r="B428" s="99" t="s">
        <v>14</v>
      </c>
      <c r="C428" s="36" t="s">
        <v>50</v>
      </c>
      <c r="D428" s="36">
        <v>250000</v>
      </c>
      <c r="E428" s="36">
        <f t="shared" si="723"/>
        <v>250000</v>
      </c>
      <c r="F428" s="36">
        <f t="shared" ref="F428:I428" si="766">($J428-$E428)/5+E428</f>
        <v>250000</v>
      </c>
      <c r="G428" s="35">
        <f t="shared" si="766"/>
        <v>250000</v>
      </c>
      <c r="H428" s="36">
        <f t="shared" si="766"/>
        <v>250000</v>
      </c>
      <c r="I428" s="36">
        <f t="shared" si="766"/>
        <v>250000</v>
      </c>
      <c r="J428" s="36">
        <f t="shared" si="725"/>
        <v>250000</v>
      </c>
      <c r="K428" s="36">
        <f t="shared" ref="K428:N428" si="767">($O428-$J428)/5+J428</f>
        <v>250000</v>
      </c>
      <c r="L428" s="36">
        <f t="shared" si="767"/>
        <v>250000</v>
      </c>
      <c r="M428" s="36">
        <f t="shared" si="767"/>
        <v>250000</v>
      </c>
      <c r="N428" s="36">
        <f t="shared" si="767"/>
        <v>250000</v>
      </c>
      <c r="O428" s="36">
        <f t="shared" si="727"/>
        <v>250000</v>
      </c>
      <c r="P428" s="36">
        <f t="shared" ref="P428:S428" si="768">($T428-$O428)/5+O428</f>
        <v>250000</v>
      </c>
      <c r="Q428" s="36">
        <f t="shared" si="768"/>
        <v>250000</v>
      </c>
      <c r="R428" s="36">
        <f t="shared" si="768"/>
        <v>250000</v>
      </c>
      <c r="S428" s="36">
        <f t="shared" si="768"/>
        <v>250000</v>
      </c>
      <c r="T428" s="36">
        <f t="shared" si="729"/>
        <v>250000</v>
      </c>
      <c r="U428" s="36">
        <f t="shared" ref="U428:X428" si="769">($Y428-$T428)/5+T428</f>
        <v>250000</v>
      </c>
      <c r="V428" s="36">
        <f t="shared" si="769"/>
        <v>250000</v>
      </c>
      <c r="W428" s="36">
        <f t="shared" si="769"/>
        <v>250000</v>
      </c>
      <c r="X428" s="36">
        <f t="shared" si="769"/>
        <v>250000</v>
      </c>
      <c r="Y428" s="36">
        <f t="shared" si="731"/>
        <v>250000</v>
      </c>
      <c r="Z428" s="36">
        <f t="shared" ref="Z428:AC428" si="770">($AD428-$Y428)/5+Y428</f>
        <v>250000</v>
      </c>
      <c r="AA428" s="36">
        <f t="shared" si="770"/>
        <v>250000</v>
      </c>
      <c r="AB428" s="36">
        <f t="shared" si="770"/>
        <v>250000</v>
      </c>
      <c r="AC428" s="36">
        <f t="shared" si="770"/>
        <v>250000</v>
      </c>
      <c r="AD428" s="36">
        <f t="shared" si="733"/>
        <v>250000</v>
      </c>
      <c r="AE428" s="36">
        <f t="shared" ref="AE428:AH428" si="771">($AI428-$AD428)/5+AD428</f>
        <v>250000</v>
      </c>
      <c r="AF428" s="36">
        <f t="shared" si="771"/>
        <v>250000</v>
      </c>
      <c r="AG428" s="36">
        <f t="shared" si="771"/>
        <v>250000</v>
      </c>
      <c r="AH428" s="36">
        <f t="shared" si="771"/>
        <v>250000</v>
      </c>
      <c r="AI428" s="36">
        <f t="shared" si="735"/>
        <v>250000</v>
      </c>
      <c r="AJ428" s="36" t="s">
        <v>108</v>
      </c>
      <c r="AK428" s="36"/>
    </row>
    <row r="429" spans="1:37" x14ac:dyDescent="0.25">
      <c r="A429" s="108" t="str">
        <f t="shared" si="434"/>
        <v>AMBITIONS</v>
      </c>
      <c r="B429" s="99" t="s">
        <v>14</v>
      </c>
      <c r="C429" s="36" t="s">
        <v>46</v>
      </c>
      <c r="D429" s="110">
        <v>0.3</v>
      </c>
      <c r="E429" s="110">
        <f t="shared" si="723"/>
        <v>0.3</v>
      </c>
      <c r="F429" s="110">
        <f t="shared" ref="F429:I429" si="772">($J429-$E429)/5+E429</f>
        <v>0.3</v>
      </c>
      <c r="G429" s="111">
        <f t="shared" si="772"/>
        <v>0.3</v>
      </c>
      <c r="H429" s="110">
        <f t="shared" si="772"/>
        <v>0.3</v>
      </c>
      <c r="I429" s="110">
        <f t="shared" si="772"/>
        <v>0.3</v>
      </c>
      <c r="J429" s="110">
        <f t="shared" si="725"/>
        <v>0.3</v>
      </c>
      <c r="K429" s="112">
        <f t="shared" ref="K429:N429" si="773">($O429-$J429)/5+J429</f>
        <v>0.3</v>
      </c>
      <c r="L429" s="112">
        <f t="shared" si="773"/>
        <v>0.3</v>
      </c>
      <c r="M429" s="112">
        <f t="shared" si="773"/>
        <v>0.3</v>
      </c>
      <c r="N429" s="112">
        <f t="shared" si="773"/>
        <v>0.3</v>
      </c>
      <c r="O429" s="110">
        <f t="shared" si="727"/>
        <v>0.3</v>
      </c>
      <c r="P429" s="112">
        <f t="shared" ref="P429:S429" si="774">($T429-$O429)/5+O429</f>
        <v>0.3</v>
      </c>
      <c r="Q429" s="112">
        <f t="shared" si="774"/>
        <v>0.3</v>
      </c>
      <c r="R429" s="112">
        <f t="shared" si="774"/>
        <v>0.3</v>
      </c>
      <c r="S429" s="112">
        <f t="shared" si="774"/>
        <v>0.3</v>
      </c>
      <c r="T429" s="110">
        <f t="shared" si="729"/>
        <v>0.3</v>
      </c>
      <c r="U429" s="112">
        <f t="shared" ref="U429:X429" si="775">($Y429-$T429)/5+T429</f>
        <v>0.3</v>
      </c>
      <c r="V429" s="112">
        <f t="shared" si="775"/>
        <v>0.3</v>
      </c>
      <c r="W429" s="112">
        <f t="shared" si="775"/>
        <v>0.3</v>
      </c>
      <c r="X429" s="112">
        <f t="shared" si="775"/>
        <v>0.3</v>
      </c>
      <c r="Y429" s="110">
        <f t="shared" si="731"/>
        <v>0.3</v>
      </c>
      <c r="Z429" s="112">
        <f t="shared" ref="Z429:AC429" si="776">($AD429-$Y429)/5+Y429</f>
        <v>0.3</v>
      </c>
      <c r="AA429" s="112">
        <f t="shared" si="776"/>
        <v>0.3</v>
      </c>
      <c r="AB429" s="112">
        <f t="shared" si="776"/>
        <v>0.3</v>
      </c>
      <c r="AC429" s="112">
        <f t="shared" si="776"/>
        <v>0.3</v>
      </c>
      <c r="AD429" s="110">
        <f t="shared" si="733"/>
        <v>0.3</v>
      </c>
      <c r="AE429" s="112">
        <f t="shared" ref="AE429:AH429" si="777">($AI429-$AD429)/5+AD429</f>
        <v>0.3</v>
      </c>
      <c r="AF429" s="112">
        <f t="shared" si="777"/>
        <v>0.3</v>
      </c>
      <c r="AG429" s="112">
        <f t="shared" si="777"/>
        <v>0.3</v>
      </c>
      <c r="AH429" s="112">
        <f t="shared" si="777"/>
        <v>0.3</v>
      </c>
      <c r="AI429" s="110">
        <f t="shared" si="735"/>
        <v>0.3</v>
      </c>
      <c r="AJ429" s="36" t="s">
        <v>105</v>
      </c>
      <c r="AK429" s="48"/>
    </row>
    <row r="430" spans="1:37" x14ac:dyDescent="0.25">
      <c r="A430" s="108" t="str">
        <f t="shared" si="434"/>
        <v>AMBITIONS</v>
      </c>
      <c r="B430" s="99" t="s">
        <v>14</v>
      </c>
      <c r="C430" s="36" t="s">
        <v>47</v>
      </c>
      <c r="D430" s="36">
        <v>4</v>
      </c>
      <c r="E430" s="36">
        <f t="shared" si="723"/>
        <v>4</v>
      </c>
      <c r="F430" s="36">
        <f t="shared" ref="F430:I430" si="778">($J430-$E430)/5+E430</f>
        <v>4</v>
      </c>
      <c r="G430" s="35">
        <f t="shared" si="778"/>
        <v>4</v>
      </c>
      <c r="H430" s="36">
        <f t="shared" si="778"/>
        <v>4</v>
      </c>
      <c r="I430" s="36">
        <f t="shared" si="778"/>
        <v>4</v>
      </c>
      <c r="J430" s="36">
        <f t="shared" si="725"/>
        <v>4</v>
      </c>
      <c r="K430" s="36">
        <f t="shared" ref="K430:N430" si="779">($O430-$J430)/5+J430</f>
        <v>4</v>
      </c>
      <c r="L430" s="36">
        <f t="shared" si="779"/>
        <v>4</v>
      </c>
      <c r="M430" s="36">
        <f t="shared" si="779"/>
        <v>4</v>
      </c>
      <c r="N430" s="36">
        <f t="shared" si="779"/>
        <v>4</v>
      </c>
      <c r="O430" s="36">
        <f t="shared" si="727"/>
        <v>4</v>
      </c>
      <c r="P430" s="36">
        <f t="shared" ref="P430:S430" si="780">($T430-$O430)/5+O430</f>
        <v>4</v>
      </c>
      <c r="Q430" s="36">
        <f t="shared" si="780"/>
        <v>4</v>
      </c>
      <c r="R430" s="36">
        <f t="shared" si="780"/>
        <v>4</v>
      </c>
      <c r="S430" s="36">
        <f t="shared" si="780"/>
        <v>4</v>
      </c>
      <c r="T430" s="36">
        <f t="shared" si="729"/>
        <v>4</v>
      </c>
      <c r="U430" s="36">
        <f t="shared" ref="U430:X430" si="781">($Y430-$T430)/5+T430</f>
        <v>4</v>
      </c>
      <c r="V430" s="36">
        <f t="shared" si="781"/>
        <v>4</v>
      </c>
      <c r="W430" s="36">
        <f t="shared" si="781"/>
        <v>4</v>
      </c>
      <c r="X430" s="36">
        <f t="shared" si="781"/>
        <v>4</v>
      </c>
      <c r="Y430" s="36">
        <f t="shared" si="731"/>
        <v>4</v>
      </c>
      <c r="Z430" s="36">
        <f t="shared" ref="Z430:AC430" si="782">($AD430-$Y430)/5+Y430</f>
        <v>4</v>
      </c>
      <c r="AA430" s="36">
        <f t="shared" si="782"/>
        <v>4</v>
      </c>
      <c r="AB430" s="36">
        <f t="shared" si="782"/>
        <v>4</v>
      </c>
      <c r="AC430" s="36">
        <f t="shared" si="782"/>
        <v>4</v>
      </c>
      <c r="AD430" s="36">
        <f t="shared" si="733"/>
        <v>4</v>
      </c>
      <c r="AE430" s="36">
        <f t="shared" ref="AE430:AH430" si="783">($AI430-$AD430)/5+AD430</f>
        <v>4</v>
      </c>
      <c r="AF430" s="36">
        <f t="shared" si="783"/>
        <v>4</v>
      </c>
      <c r="AG430" s="36">
        <f t="shared" si="783"/>
        <v>4</v>
      </c>
      <c r="AH430" s="36">
        <f t="shared" si="783"/>
        <v>4</v>
      </c>
      <c r="AI430" s="36">
        <f t="shared" si="735"/>
        <v>4</v>
      </c>
      <c r="AJ430" s="36" t="s">
        <v>107</v>
      </c>
      <c r="AK430" s="36"/>
    </row>
    <row r="431" spans="1:37" ht="15.75" thickBot="1" x14ac:dyDescent="0.3">
      <c r="A431" s="108" t="str">
        <f t="shared" si="434"/>
        <v>AMBITIONS</v>
      </c>
      <c r="B431" s="101" t="s">
        <v>14</v>
      </c>
      <c r="C431" s="102" t="s">
        <v>48</v>
      </c>
      <c r="D431" s="102">
        <v>2</v>
      </c>
      <c r="E431" s="102">
        <f t="shared" si="723"/>
        <v>2</v>
      </c>
      <c r="F431" s="102">
        <f t="shared" ref="F431:I431" si="784">($J431-$E431)/5+E431</f>
        <v>2</v>
      </c>
      <c r="G431" s="103">
        <f t="shared" si="784"/>
        <v>2</v>
      </c>
      <c r="H431" s="102">
        <f t="shared" si="784"/>
        <v>2</v>
      </c>
      <c r="I431" s="102">
        <f t="shared" si="784"/>
        <v>2</v>
      </c>
      <c r="J431" s="102">
        <f t="shared" si="725"/>
        <v>2</v>
      </c>
      <c r="K431" s="36">
        <f t="shared" ref="K431:N431" si="785">($O431-$J431)/5+J431</f>
        <v>2</v>
      </c>
      <c r="L431" s="36">
        <f t="shared" si="785"/>
        <v>2</v>
      </c>
      <c r="M431" s="36">
        <f t="shared" si="785"/>
        <v>2</v>
      </c>
      <c r="N431" s="36">
        <f t="shared" si="785"/>
        <v>2</v>
      </c>
      <c r="O431" s="102">
        <f t="shared" si="727"/>
        <v>2</v>
      </c>
      <c r="P431" s="36">
        <f t="shared" ref="P431:S431" si="786">($T431-$O431)/5+O431</f>
        <v>2</v>
      </c>
      <c r="Q431" s="36">
        <f t="shared" si="786"/>
        <v>2</v>
      </c>
      <c r="R431" s="36">
        <f t="shared" si="786"/>
        <v>2</v>
      </c>
      <c r="S431" s="36">
        <f t="shared" si="786"/>
        <v>2</v>
      </c>
      <c r="T431" s="102">
        <f t="shared" si="729"/>
        <v>2</v>
      </c>
      <c r="U431" s="36">
        <f t="shared" ref="U431:X431" si="787">($Y431-$T431)/5+T431</f>
        <v>2</v>
      </c>
      <c r="V431" s="36">
        <f t="shared" si="787"/>
        <v>2</v>
      </c>
      <c r="W431" s="36">
        <f t="shared" si="787"/>
        <v>2</v>
      </c>
      <c r="X431" s="36">
        <f t="shared" si="787"/>
        <v>2</v>
      </c>
      <c r="Y431" s="102">
        <f t="shared" si="731"/>
        <v>2</v>
      </c>
      <c r="Z431" s="36">
        <f t="shared" ref="Z431:AC431" si="788">($AD431-$Y431)/5+Y431</f>
        <v>2</v>
      </c>
      <c r="AA431" s="36">
        <f t="shared" si="788"/>
        <v>2</v>
      </c>
      <c r="AB431" s="36">
        <f t="shared" si="788"/>
        <v>2</v>
      </c>
      <c r="AC431" s="36">
        <f t="shared" si="788"/>
        <v>2</v>
      </c>
      <c r="AD431" s="102">
        <f t="shared" si="733"/>
        <v>2</v>
      </c>
      <c r="AE431" s="36">
        <f t="shared" ref="AE431:AH431" si="789">($AI431-$AD431)/5+AD431</f>
        <v>2</v>
      </c>
      <c r="AF431" s="36">
        <f t="shared" si="789"/>
        <v>2</v>
      </c>
      <c r="AG431" s="36">
        <f t="shared" si="789"/>
        <v>2</v>
      </c>
      <c r="AH431" s="36">
        <f t="shared" si="789"/>
        <v>2</v>
      </c>
      <c r="AI431" s="102">
        <f t="shared" si="735"/>
        <v>2</v>
      </c>
      <c r="AJ431" s="102" t="s">
        <v>107</v>
      </c>
      <c r="AK431" s="102"/>
    </row>
    <row r="432" spans="1:37" x14ac:dyDescent="0.25">
      <c r="A432" s="33" t="s">
        <v>79</v>
      </c>
      <c r="B432" s="34" t="s">
        <v>27</v>
      </c>
      <c r="C432" s="36" t="s">
        <v>40</v>
      </c>
      <c r="D432" s="36" t="s">
        <v>79</v>
      </c>
      <c r="E432" s="36" t="s">
        <v>79</v>
      </c>
      <c r="F432" s="36" t="s">
        <v>79</v>
      </c>
      <c r="G432" s="36" t="s">
        <v>79</v>
      </c>
      <c r="H432" s="36" t="s">
        <v>79</v>
      </c>
      <c r="I432" s="36" t="s">
        <v>79</v>
      </c>
      <c r="J432" s="36" t="s">
        <v>79</v>
      </c>
      <c r="K432" s="36" t="s">
        <v>79</v>
      </c>
      <c r="L432" s="36" t="s">
        <v>79</v>
      </c>
      <c r="M432" s="36" t="s">
        <v>79</v>
      </c>
      <c r="N432" s="36" t="s">
        <v>79</v>
      </c>
      <c r="O432" s="36" t="s">
        <v>79</v>
      </c>
      <c r="P432" s="36" t="s">
        <v>79</v>
      </c>
      <c r="Q432" s="36" t="s">
        <v>79</v>
      </c>
      <c r="R432" s="36" t="s">
        <v>79</v>
      </c>
      <c r="S432" s="36" t="s">
        <v>79</v>
      </c>
      <c r="T432" s="36" t="s">
        <v>79</v>
      </c>
      <c r="U432" s="36" t="s">
        <v>79</v>
      </c>
      <c r="V432" s="36" t="s">
        <v>79</v>
      </c>
      <c r="W432" s="36" t="s">
        <v>79</v>
      </c>
      <c r="X432" s="36" t="s">
        <v>79</v>
      </c>
      <c r="Y432" s="36" t="s">
        <v>79</v>
      </c>
      <c r="Z432" s="36" t="s">
        <v>79</v>
      </c>
      <c r="AA432" s="36" t="s">
        <v>79</v>
      </c>
      <c r="AB432" s="36" t="s">
        <v>79</v>
      </c>
      <c r="AC432" s="36" t="s">
        <v>79</v>
      </c>
      <c r="AD432" s="36" t="s">
        <v>79</v>
      </c>
      <c r="AE432" s="36" t="s">
        <v>79</v>
      </c>
      <c r="AF432" s="36" t="s">
        <v>79</v>
      </c>
      <c r="AG432" s="36" t="s">
        <v>79</v>
      </c>
      <c r="AH432" s="36" t="s">
        <v>79</v>
      </c>
      <c r="AI432" s="36" t="s">
        <v>79</v>
      </c>
      <c r="AK432" s="38"/>
    </row>
    <row r="433" spans="1:37" x14ac:dyDescent="0.25">
      <c r="A433" s="33" t="s">
        <v>79</v>
      </c>
      <c r="B433" s="11" t="s">
        <v>184</v>
      </c>
      <c r="C433" s="36" t="s">
        <v>40</v>
      </c>
      <c r="D433" s="36" t="s">
        <v>79</v>
      </c>
      <c r="E433" s="36" t="s">
        <v>79</v>
      </c>
      <c r="F433" s="36" t="s">
        <v>79</v>
      </c>
      <c r="G433" s="36" t="s">
        <v>79</v>
      </c>
      <c r="H433" s="36" t="s">
        <v>79</v>
      </c>
      <c r="I433" s="36" t="s">
        <v>79</v>
      </c>
      <c r="J433" s="36" t="s">
        <v>79</v>
      </c>
      <c r="K433" s="36" t="s">
        <v>79</v>
      </c>
      <c r="L433" s="36" t="s">
        <v>79</v>
      </c>
      <c r="M433" s="36" t="s">
        <v>79</v>
      </c>
      <c r="N433" s="36" t="s">
        <v>79</v>
      </c>
      <c r="O433" s="36" t="s">
        <v>79</v>
      </c>
      <c r="P433" s="36" t="s">
        <v>79</v>
      </c>
      <c r="Q433" s="36" t="s">
        <v>79</v>
      </c>
      <c r="R433" s="36" t="s">
        <v>79</v>
      </c>
      <c r="S433" s="36" t="s">
        <v>79</v>
      </c>
      <c r="T433" s="36" t="s">
        <v>79</v>
      </c>
      <c r="U433" s="36" t="s">
        <v>79</v>
      </c>
      <c r="V433" s="36" t="s">
        <v>79</v>
      </c>
      <c r="W433" s="36" t="s">
        <v>79</v>
      </c>
      <c r="X433" s="36" t="s">
        <v>79</v>
      </c>
      <c r="Y433" s="36" t="s">
        <v>79</v>
      </c>
      <c r="Z433" s="36" t="s">
        <v>79</v>
      </c>
      <c r="AA433" s="36" t="s">
        <v>79</v>
      </c>
      <c r="AB433" s="36" t="s">
        <v>79</v>
      </c>
      <c r="AC433" s="36" t="s">
        <v>79</v>
      </c>
      <c r="AD433" s="36" t="s">
        <v>79</v>
      </c>
      <c r="AE433" s="36" t="s">
        <v>79</v>
      </c>
      <c r="AF433" s="36" t="s">
        <v>79</v>
      </c>
      <c r="AG433" s="36" t="s">
        <v>79</v>
      </c>
      <c r="AH433" s="36" t="s">
        <v>79</v>
      </c>
      <c r="AI433" s="36" t="s">
        <v>79</v>
      </c>
      <c r="AK433" s="38"/>
    </row>
    <row r="434" spans="1:37" x14ac:dyDescent="0.25">
      <c r="A434" s="33" t="str">
        <f>A432</f>
        <v>overnight</v>
      </c>
      <c r="B434" s="34" t="s">
        <v>28</v>
      </c>
      <c r="C434" s="36" t="s">
        <v>40</v>
      </c>
      <c r="D434" s="36" t="s">
        <v>79</v>
      </c>
      <c r="E434" s="36" t="s">
        <v>79</v>
      </c>
      <c r="F434" s="36" t="s">
        <v>79</v>
      </c>
      <c r="G434" s="36" t="s">
        <v>79</v>
      </c>
      <c r="H434" s="36" t="s">
        <v>79</v>
      </c>
      <c r="I434" s="36" t="s">
        <v>79</v>
      </c>
      <c r="J434" s="36" t="s">
        <v>79</v>
      </c>
      <c r="K434" s="36" t="s">
        <v>79</v>
      </c>
      <c r="L434" s="36" t="s">
        <v>79</v>
      </c>
      <c r="M434" s="36" t="s">
        <v>79</v>
      </c>
      <c r="N434" s="36" t="s">
        <v>79</v>
      </c>
      <c r="O434" s="36" t="s">
        <v>79</v>
      </c>
      <c r="P434" s="36" t="s">
        <v>79</v>
      </c>
      <c r="Q434" s="36" t="s">
        <v>79</v>
      </c>
      <c r="R434" s="36" t="s">
        <v>79</v>
      </c>
      <c r="S434" s="36" t="s">
        <v>79</v>
      </c>
      <c r="T434" s="36" t="s">
        <v>79</v>
      </c>
      <c r="U434" s="36" t="s">
        <v>79</v>
      </c>
      <c r="V434" s="36" t="s">
        <v>79</v>
      </c>
      <c r="W434" s="36" t="s">
        <v>79</v>
      </c>
      <c r="X434" s="36" t="s">
        <v>79</v>
      </c>
      <c r="Y434" s="36" t="s">
        <v>79</v>
      </c>
      <c r="Z434" s="36" t="s">
        <v>79</v>
      </c>
      <c r="AA434" s="36" t="s">
        <v>79</v>
      </c>
      <c r="AB434" s="36" t="s">
        <v>79</v>
      </c>
      <c r="AC434" s="36" t="s">
        <v>79</v>
      </c>
      <c r="AD434" s="36" t="s">
        <v>79</v>
      </c>
      <c r="AE434" s="36" t="s">
        <v>79</v>
      </c>
      <c r="AF434" s="36" t="s">
        <v>79</v>
      </c>
      <c r="AG434" s="36" t="s">
        <v>79</v>
      </c>
      <c r="AH434" s="36" t="s">
        <v>79</v>
      </c>
      <c r="AI434" s="36" t="s">
        <v>79</v>
      </c>
      <c r="AK434" s="38"/>
    </row>
    <row r="435" spans="1:37" x14ac:dyDescent="0.25">
      <c r="A435" s="33" t="str">
        <f t="shared" ref="A435:A455" si="790">A434</f>
        <v>overnight</v>
      </c>
      <c r="B435" s="34" t="s">
        <v>29</v>
      </c>
      <c r="C435" s="36" t="s">
        <v>40</v>
      </c>
      <c r="D435" s="36" t="s">
        <v>79</v>
      </c>
      <c r="E435" s="36" t="s">
        <v>79</v>
      </c>
      <c r="F435" s="36" t="s">
        <v>79</v>
      </c>
      <c r="G435" s="36" t="s">
        <v>79</v>
      </c>
      <c r="H435" s="36" t="s">
        <v>79</v>
      </c>
      <c r="I435" s="36" t="s">
        <v>79</v>
      </c>
      <c r="J435" s="36" t="s">
        <v>79</v>
      </c>
      <c r="K435" s="36" t="s">
        <v>79</v>
      </c>
      <c r="L435" s="36" t="s">
        <v>79</v>
      </c>
      <c r="M435" s="36" t="s">
        <v>79</v>
      </c>
      <c r="N435" s="36" t="s">
        <v>79</v>
      </c>
      <c r="O435" s="36" t="s">
        <v>79</v>
      </c>
      <c r="P435" s="36" t="s">
        <v>79</v>
      </c>
      <c r="Q435" s="36" t="s">
        <v>79</v>
      </c>
      <c r="R435" s="36" t="s">
        <v>79</v>
      </c>
      <c r="S435" s="36" t="s">
        <v>79</v>
      </c>
      <c r="T435" s="36" t="s">
        <v>79</v>
      </c>
      <c r="U435" s="36" t="s">
        <v>79</v>
      </c>
      <c r="V435" s="36" t="s">
        <v>79</v>
      </c>
      <c r="W435" s="36" t="s">
        <v>79</v>
      </c>
      <c r="X435" s="36" t="s">
        <v>79</v>
      </c>
      <c r="Y435" s="36" t="s">
        <v>79</v>
      </c>
      <c r="Z435" s="36" t="s">
        <v>79</v>
      </c>
      <c r="AA435" s="36" t="s">
        <v>79</v>
      </c>
      <c r="AB435" s="36" t="s">
        <v>79</v>
      </c>
      <c r="AC435" s="36" t="s">
        <v>79</v>
      </c>
      <c r="AD435" s="36" t="s">
        <v>79</v>
      </c>
      <c r="AE435" s="36" t="s">
        <v>79</v>
      </c>
      <c r="AF435" s="36" t="s">
        <v>79</v>
      </c>
      <c r="AG435" s="36" t="s">
        <v>79</v>
      </c>
      <c r="AH435" s="36" t="s">
        <v>79</v>
      </c>
      <c r="AI435" s="36" t="s">
        <v>79</v>
      </c>
      <c r="AK435" s="38"/>
    </row>
    <row r="436" spans="1:37" x14ac:dyDescent="0.25">
      <c r="A436" s="33" t="str">
        <f t="shared" si="790"/>
        <v>overnight</v>
      </c>
      <c r="B436" s="34" t="s">
        <v>55</v>
      </c>
      <c r="C436" s="36" t="s">
        <v>40</v>
      </c>
      <c r="D436" s="36" t="s">
        <v>79</v>
      </c>
      <c r="E436" s="36" t="s">
        <v>79</v>
      </c>
      <c r="F436" s="36" t="s">
        <v>79</v>
      </c>
      <c r="G436" s="36" t="s">
        <v>79</v>
      </c>
      <c r="H436" s="36" t="s">
        <v>79</v>
      </c>
      <c r="I436" s="36" t="s">
        <v>79</v>
      </c>
      <c r="J436" s="36" t="s">
        <v>79</v>
      </c>
      <c r="K436" s="36" t="s">
        <v>79</v>
      </c>
      <c r="L436" s="36" t="s">
        <v>79</v>
      </c>
      <c r="M436" s="36" t="s">
        <v>79</v>
      </c>
      <c r="N436" s="36" t="s">
        <v>79</v>
      </c>
      <c r="O436" s="36" t="s">
        <v>79</v>
      </c>
      <c r="P436" s="36" t="s">
        <v>79</v>
      </c>
      <c r="Q436" s="36" t="s">
        <v>79</v>
      </c>
      <c r="R436" s="36" t="s">
        <v>79</v>
      </c>
      <c r="S436" s="36" t="s">
        <v>79</v>
      </c>
      <c r="T436" s="36" t="s">
        <v>79</v>
      </c>
      <c r="U436" s="36" t="s">
        <v>79</v>
      </c>
      <c r="V436" s="36" t="s">
        <v>79</v>
      </c>
      <c r="W436" s="36" t="s">
        <v>79</v>
      </c>
      <c r="X436" s="36" t="s">
        <v>79</v>
      </c>
      <c r="Y436" s="36" t="s">
        <v>79</v>
      </c>
      <c r="Z436" s="36" t="s">
        <v>79</v>
      </c>
      <c r="AA436" s="36" t="s">
        <v>79</v>
      </c>
      <c r="AB436" s="36" t="s">
        <v>79</v>
      </c>
      <c r="AC436" s="36" t="s">
        <v>79</v>
      </c>
      <c r="AD436" s="36" t="s">
        <v>79</v>
      </c>
      <c r="AE436" s="36" t="s">
        <v>79</v>
      </c>
      <c r="AF436" s="36" t="s">
        <v>79</v>
      </c>
      <c r="AG436" s="36" t="s">
        <v>79</v>
      </c>
      <c r="AH436" s="36" t="s">
        <v>79</v>
      </c>
      <c r="AI436" s="36" t="s">
        <v>79</v>
      </c>
      <c r="AK436" s="38"/>
    </row>
    <row r="437" spans="1:37" x14ac:dyDescent="0.25">
      <c r="A437" s="33" t="str">
        <f t="shared" si="790"/>
        <v>overnight</v>
      </c>
      <c r="B437" s="34" t="s">
        <v>56</v>
      </c>
      <c r="C437" s="36" t="s">
        <v>40</v>
      </c>
      <c r="D437" s="36" t="s">
        <v>79</v>
      </c>
      <c r="E437" s="36" t="s">
        <v>79</v>
      </c>
      <c r="F437" s="36" t="s">
        <v>79</v>
      </c>
      <c r="G437" s="36" t="s">
        <v>79</v>
      </c>
      <c r="H437" s="36" t="s">
        <v>79</v>
      </c>
      <c r="I437" s="36" t="s">
        <v>79</v>
      </c>
      <c r="J437" s="36" t="s">
        <v>79</v>
      </c>
      <c r="K437" s="36" t="s">
        <v>79</v>
      </c>
      <c r="L437" s="36" t="s">
        <v>79</v>
      </c>
      <c r="M437" s="36" t="s">
        <v>79</v>
      </c>
      <c r="N437" s="36" t="s">
        <v>79</v>
      </c>
      <c r="O437" s="36" t="s">
        <v>79</v>
      </c>
      <c r="P437" s="36" t="s">
        <v>79</v>
      </c>
      <c r="Q437" s="36" t="s">
        <v>79</v>
      </c>
      <c r="R437" s="36" t="s">
        <v>79</v>
      </c>
      <c r="S437" s="36" t="s">
        <v>79</v>
      </c>
      <c r="T437" s="36" t="s">
        <v>79</v>
      </c>
      <c r="U437" s="36" t="s">
        <v>79</v>
      </c>
      <c r="V437" s="36" t="s">
        <v>79</v>
      </c>
      <c r="W437" s="36" t="s">
        <v>79</v>
      </c>
      <c r="X437" s="36" t="s">
        <v>79</v>
      </c>
      <c r="Y437" s="36" t="s">
        <v>79</v>
      </c>
      <c r="Z437" s="36" t="s">
        <v>79</v>
      </c>
      <c r="AA437" s="36" t="s">
        <v>79</v>
      </c>
      <c r="AB437" s="36" t="s">
        <v>79</v>
      </c>
      <c r="AC437" s="36" t="s">
        <v>79</v>
      </c>
      <c r="AD437" s="36" t="s">
        <v>79</v>
      </c>
      <c r="AE437" s="36" t="s">
        <v>79</v>
      </c>
      <c r="AF437" s="36" t="s">
        <v>79</v>
      </c>
      <c r="AG437" s="36" t="s">
        <v>79</v>
      </c>
      <c r="AH437" s="36" t="s">
        <v>79</v>
      </c>
      <c r="AI437" s="36" t="s">
        <v>79</v>
      </c>
      <c r="AK437" s="38"/>
    </row>
    <row r="438" spans="1:37" x14ac:dyDescent="0.25">
      <c r="A438" s="33" t="str">
        <f t="shared" si="790"/>
        <v>overnight</v>
      </c>
      <c r="B438" s="34" t="s">
        <v>57</v>
      </c>
      <c r="C438" s="36" t="s">
        <v>40</v>
      </c>
      <c r="D438" s="36" t="s">
        <v>79</v>
      </c>
      <c r="E438" s="36" t="s">
        <v>79</v>
      </c>
      <c r="F438" s="36" t="s">
        <v>79</v>
      </c>
      <c r="G438" s="36" t="s">
        <v>79</v>
      </c>
      <c r="H438" s="36" t="s">
        <v>79</v>
      </c>
      <c r="I438" s="36" t="s">
        <v>79</v>
      </c>
      <c r="J438" s="36" t="s">
        <v>79</v>
      </c>
      <c r="K438" s="36" t="s">
        <v>79</v>
      </c>
      <c r="L438" s="36" t="s">
        <v>79</v>
      </c>
      <c r="M438" s="36" t="s">
        <v>79</v>
      </c>
      <c r="N438" s="36" t="s">
        <v>79</v>
      </c>
      <c r="O438" s="36" t="s">
        <v>79</v>
      </c>
      <c r="P438" s="36" t="s">
        <v>79</v>
      </c>
      <c r="Q438" s="36" t="s">
        <v>79</v>
      </c>
      <c r="R438" s="36" t="s">
        <v>79</v>
      </c>
      <c r="S438" s="36" t="s">
        <v>79</v>
      </c>
      <c r="T438" s="36" t="s">
        <v>79</v>
      </c>
      <c r="U438" s="36" t="s">
        <v>79</v>
      </c>
      <c r="V438" s="36" t="s">
        <v>79</v>
      </c>
      <c r="W438" s="36" t="s">
        <v>79</v>
      </c>
      <c r="X438" s="36" t="s">
        <v>79</v>
      </c>
      <c r="Y438" s="36" t="s">
        <v>79</v>
      </c>
      <c r="Z438" s="36" t="s">
        <v>79</v>
      </c>
      <c r="AA438" s="36" t="s">
        <v>79</v>
      </c>
      <c r="AB438" s="36" t="s">
        <v>79</v>
      </c>
      <c r="AC438" s="36" t="s">
        <v>79</v>
      </c>
      <c r="AD438" s="36" t="s">
        <v>79</v>
      </c>
      <c r="AE438" s="36" t="s">
        <v>79</v>
      </c>
      <c r="AF438" s="36" t="s">
        <v>79</v>
      </c>
      <c r="AG438" s="36" t="s">
        <v>79</v>
      </c>
      <c r="AH438" s="36" t="s">
        <v>79</v>
      </c>
      <c r="AI438" s="36" t="s">
        <v>79</v>
      </c>
      <c r="AK438" s="38"/>
    </row>
    <row r="439" spans="1:37" x14ac:dyDescent="0.25">
      <c r="A439" s="33" t="str">
        <f t="shared" si="790"/>
        <v>overnight</v>
      </c>
      <c r="B439" s="34" t="s">
        <v>58</v>
      </c>
      <c r="C439" s="36" t="s">
        <v>40</v>
      </c>
      <c r="D439" s="36" t="s">
        <v>79</v>
      </c>
      <c r="E439" s="36" t="s">
        <v>79</v>
      </c>
      <c r="F439" s="36" t="s">
        <v>79</v>
      </c>
      <c r="G439" s="36" t="s">
        <v>79</v>
      </c>
      <c r="H439" s="36" t="s">
        <v>79</v>
      </c>
      <c r="I439" s="36" t="s">
        <v>79</v>
      </c>
      <c r="J439" s="36" t="s">
        <v>79</v>
      </c>
      <c r="K439" s="36" t="s">
        <v>79</v>
      </c>
      <c r="L439" s="36" t="s">
        <v>79</v>
      </c>
      <c r="M439" s="36" t="s">
        <v>79</v>
      </c>
      <c r="N439" s="36" t="s">
        <v>79</v>
      </c>
      <c r="O439" s="36" t="s">
        <v>79</v>
      </c>
      <c r="P439" s="36" t="s">
        <v>79</v>
      </c>
      <c r="Q439" s="36" t="s">
        <v>79</v>
      </c>
      <c r="R439" s="36" t="s">
        <v>79</v>
      </c>
      <c r="S439" s="36" t="s">
        <v>79</v>
      </c>
      <c r="T439" s="36" t="s">
        <v>79</v>
      </c>
      <c r="U439" s="36" t="s">
        <v>79</v>
      </c>
      <c r="V439" s="36" t="s">
        <v>79</v>
      </c>
      <c r="W439" s="36" t="s">
        <v>79</v>
      </c>
      <c r="X439" s="36" t="s">
        <v>79</v>
      </c>
      <c r="Y439" s="36" t="s">
        <v>79</v>
      </c>
      <c r="Z439" s="36" t="s">
        <v>79</v>
      </c>
      <c r="AA439" s="36" t="s">
        <v>79</v>
      </c>
      <c r="AB439" s="36" t="s">
        <v>79</v>
      </c>
      <c r="AC439" s="36" t="s">
        <v>79</v>
      </c>
      <c r="AD439" s="36" t="s">
        <v>79</v>
      </c>
      <c r="AE439" s="36" t="s">
        <v>79</v>
      </c>
      <c r="AF439" s="36" t="s">
        <v>79</v>
      </c>
      <c r="AG439" s="36" t="s">
        <v>79</v>
      </c>
      <c r="AH439" s="36" t="s">
        <v>79</v>
      </c>
      <c r="AI439" s="36" t="s">
        <v>79</v>
      </c>
      <c r="AK439" s="38"/>
    </row>
    <row r="440" spans="1:37" x14ac:dyDescent="0.25">
      <c r="A440" s="33" t="str">
        <f t="shared" si="790"/>
        <v>overnight</v>
      </c>
      <c r="B440" s="34" t="s">
        <v>22</v>
      </c>
      <c r="C440" s="36" t="s">
        <v>40</v>
      </c>
      <c r="D440" s="36" t="s">
        <v>79</v>
      </c>
      <c r="E440" s="36" t="s">
        <v>79</v>
      </c>
      <c r="F440" s="36" t="s">
        <v>79</v>
      </c>
      <c r="G440" s="36" t="s">
        <v>79</v>
      </c>
      <c r="H440" s="36" t="s">
        <v>79</v>
      </c>
      <c r="I440" s="36" t="s">
        <v>79</v>
      </c>
      <c r="J440" s="36" t="s">
        <v>79</v>
      </c>
      <c r="K440" s="36" t="s">
        <v>79</v>
      </c>
      <c r="L440" s="36" t="s">
        <v>79</v>
      </c>
      <c r="M440" s="36" t="s">
        <v>79</v>
      </c>
      <c r="N440" s="36" t="s">
        <v>79</v>
      </c>
      <c r="O440" s="36" t="s">
        <v>79</v>
      </c>
      <c r="P440" s="36" t="s">
        <v>79</v>
      </c>
      <c r="Q440" s="36" t="s">
        <v>79</v>
      </c>
      <c r="R440" s="36" t="s">
        <v>79</v>
      </c>
      <c r="S440" s="36" t="s">
        <v>79</v>
      </c>
      <c r="T440" s="36" t="s">
        <v>79</v>
      </c>
      <c r="U440" s="36" t="s">
        <v>79</v>
      </c>
      <c r="V440" s="36" t="s">
        <v>79</v>
      </c>
      <c r="W440" s="36" t="s">
        <v>79</v>
      </c>
      <c r="X440" s="36" t="s">
        <v>79</v>
      </c>
      <c r="Y440" s="36" t="s">
        <v>79</v>
      </c>
      <c r="Z440" s="36" t="s">
        <v>79</v>
      </c>
      <c r="AA440" s="36" t="s">
        <v>79</v>
      </c>
      <c r="AB440" s="36" t="s">
        <v>79</v>
      </c>
      <c r="AC440" s="36" t="s">
        <v>79</v>
      </c>
      <c r="AD440" s="36" t="s">
        <v>79</v>
      </c>
      <c r="AE440" s="36" t="s">
        <v>79</v>
      </c>
      <c r="AF440" s="36" t="s">
        <v>79</v>
      </c>
      <c r="AG440" s="36" t="s">
        <v>79</v>
      </c>
      <c r="AH440" s="36" t="s">
        <v>79</v>
      </c>
      <c r="AI440" s="36" t="s">
        <v>79</v>
      </c>
      <c r="AK440" s="38"/>
    </row>
    <row r="441" spans="1:37" x14ac:dyDescent="0.25">
      <c r="A441" s="33" t="str">
        <f t="shared" si="790"/>
        <v>overnight</v>
      </c>
      <c r="B441" s="34" t="s">
        <v>23</v>
      </c>
      <c r="C441" s="36" t="s">
        <v>40</v>
      </c>
      <c r="D441" s="36" t="s">
        <v>79</v>
      </c>
      <c r="E441" s="36" t="s">
        <v>79</v>
      </c>
      <c r="F441" s="36" t="s">
        <v>79</v>
      </c>
      <c r="G441" s="36" t="s">
        <v>79</v>
      </c>
      <c r="H441" s="36" t="s">
        <v>79</v>
      </c>
      <c r="I441" s="36" t="s">
        <v>79</v>
      </c>
      <c r="J441" s="36" t="s">
        <v>79</v>
      </c>
      <c r="K441" s="36" t="s">
        <v>79</v>
      </c>
      <c r="L441" s="36" t="s">
        <v>79</v>
      </c>
      <c r="M441" s="36" t="s">
        <v>79</v>
      </c>
      <c r="N441" s="36" t="s">
        <v>79</v>
      </c>
      <c r="O441" s="36" t="s">
        <v>79</v>
      </c>
      <c r="P441" s="36" t="s">
        <v>79</v>
      </c>
      <c r="Q441" s="36" t="s">
        <v>79</v>
      </c>
      <c r="R441" s="36" t="s">
        <v>79</v>
      </c>
      <c r="S441" s="36" t="s">
        <v>79</v>
      </c>
      <c r="T441" s="36" t="s">
        <v>79</v>
      </c>
      <c r="U441" s="36" t="s">
        <v>79</v>
      </c>
      <c r="V441" s="36" t="s">
        <v>79</v>
      </c>
      <c r="W441" s="36" t="s">
        <v>79</v>
      </c>
      <c r="X441" s="36" t="s">
        <v>79</v>
      </c>
      <c r="Y441" s="36" t="s">
        <v>79</v>
      </c>
      <c r="Z441" s="36" t="s">
        <v>79</v>
      </c>
      <c r="AA441" s="36" t="s">
        <v>79</v>
      </c>
      <c r="AB441" s="36" t="s">
        <v>79</v>
      </c>
      <c r="AC441" s="36" t="s">
        <v>79</v>
      </c>
      <c r="AD441" s="36" t="s">
        <v>79</v>
      </c>
      <c r="AE441" s="36" t="s">
        <v>79</v>
      </c>
      <c r="AF441" s="36" t="s">
        <v>79</v>
      </c>
      <c r="AG441" s="36" t="s">
        <v>79</v>
      </c>
      <c r="AH441" s="36" t="s">
        <v>79</v>
      </c>
      <c r="AI441" s="36" t="s">
        <v>79</v>
      </c>
      <c r="AK441" s="38"/>
    </row>
    <row r="442" spans="1:37" x14ac:dyDescent="0.25">
      <c r="A442" s="33" t="str">
        <f t="shared" si="790"/>
        <v>overnight</v>
      </c>
      <c r="B442" s="34" t="s">
        <v>20</v>
      </c>
      <c r="C442" s="36" t="s">
        <v>40</v>
      </c>
      <c r="D442" s="36" t="s">
        <v>79</v>
      </c>
      <c r="E442" s="36" t="s">
        <v>79</v>
      </c>
      <c r="F442" s="36" t="s">
        <v>79</v>
      </c>
      <c r="G442" s="36" t="s">
        <v>79</v>
      </c>
      <c r="H442" s="36" t="s">
        <v>79</v>
      </c>
      <c r="I442" s="36" t="s">
        <v>79</v>
      </c>
      <c r="J442" s="36" t="s">
        <v>79</v>
      </c>
      <c r="K442" s="36" t="s">
        <v>79</v>
      </c>
      <c r="L442" s="36" t="s">
        <v>79</v>
      </c>
      <c r="M442" s="36" t="s">
        <v>79</v>
      </c>
      <c r="N442" s="36" t="s">
        <v>79</v>
      </c>
      <c r="O442" s="36" t="s">
        <v>79</v>
      </c>
      <c r="P442" s="36" t="s">
        <v>79</v>
      </c>
      <c r="Q442" s="36" t="s">
        <v>79</v>
      </c>
      <c r="R442" s="36" t="s">
        <v>79</v>
      </c>
      <c r="S442" s="36" t="s">
        <v>79</v>
      </c>
      <c r="T442" s="36" t="s">
        <v>79</v>
      </c>
      <c r="U442" s="36" t="s">
        <v>79</v>
      </c>
      <c r="V442" s="36" t="s">
        <v>79</v>
      </c>
      <c r="W442" s="36" t="s">
        <v>79</v>
      </c>
      <c r="X442" s="36" t="s">
        <v>79</v>
      </c>
      <c r="Y442" s="36" t="s">
        <v>79</v>
      </c>
      <c r="Z442" s="36" t="s">
        <v>79</v>
      </c>
      <c r="AA442" s="36" t="s">
        <v>79</v>
      </c>
      <c r="AB442" s="36" t="s">
        <v>79</v>
      </c>
      <c r="AC442" s="36" t="s">
        <v>79</v>
      </c>
      <c r="AD442" s="36" t="s">
        <v>79</v>
      </c>
      <c r="AE442" s="36" t="s">
        <v>79</v>
      </c>
      <c r="AF442" s="36" t="s">
        <v>79</v>
      </c>
      <c r="AG442" s="36" t="s">
        <v>79</v>
      </c>
      <c r="AH442" s="36" t="s">
        <v>79</v>
      </c>
      <c r="AI442" s="36" t="s">
        <v>79</v>
      </c>
      <c r="AK442" s="38"/>
    </row>
    <row r="443" spans="1:37" x14ac:dyDescent="0.25">
      <c r="A443" s="33" t="str">
        <f t="shared" si="790"/>
        <v>overnight</v>
      </c>
      <c r="B443" s="34" t="s">
        <v>21</v>
      </c>
      <c r="C443" s="36" t="s">
        <v>40</v>
      </c>
      <c r="D443" s="36" t="s">
        <v>79</v>
      </c>
      <c r="E443" s="36" t="s">
        <v>79</v>
      </c>
      <c r="F443" s="36" t="s">
        <v>79</v>
      </c>
      <c r="G443" s="36" t="s">
        <v>79</v>
      </c>
      <c r="H443" s="36" t="s">
        <v>79</v>
      </c>
      <c r="I443" s="36" t="s">
        <v>79</v>
      </c>
      <c r="J443" s="36" t="s">
        <v>79</v>
      </c>
      <c r="K443" s="36" t="s">
        <v>79</v>
      </c>
      <c r="L443" s="36" t="s">
        <v>79</v>
      </c>
      <c r="M443" s="36" t="s">
        <v>79</v>
      </c>
      <c r="N443" s="36" t="s">
        <v>79</v>
      </c>
      <c r="O443" s="36" t="s">
        <v>79</v>
      </c>
      <c r="P443" s="36" t="s">
        <v>79</v>
      </c>
      <c r="Q443" s="36" t="s">
        <v>79</v>
      </c>
      <c r="R443" s="36" t="s">
        <v>79</v>
      </c>
      <c r="S443" s="36" t="s">
        <v>79</v>
      </c>
      <c r="T443" s="36" t="s">
        <v>79</v>
      </c>
      <c r="U443" s="36" t="s">
        <v>79</v>
      </c>
      <c r="V443" s="36" t="s">
        <v>79</v>
      </c>
      <c r="W443" s="36" t="s">
        <v>79</v>
      </c>
      <c r="X443" s="36" t="s">
        <v>79</v>
      </c>
      <c r="Y443" s="36" t="s">
        <v>79</v>
      </c>
      <c r="Z443" s="36" t="s">
        <v>79</v>
      </c>
      <c r="AA443" s="36" t="s">
        <v>79</v>
      </c>
      <c r="AB443" s="36" t="s">
        <v>79</v>
      </c>
      <c r="AC443" s="36" t="s">
        <v>79</v>
      </c>
      <c r="AD443" s="36" t="s">
        <v>79</v>
      </c>
      <c r="AE443" s="36" t="s">
        <v>79</v>
      </c>
      <c r="AF443" s="36" t="s">
        <v>79</v>
      </c>
      <c r="AG443" s="36" t="s">
        <v>79</v>
      </c>
      <c r="AH443" s="36" t="s">
        <v>79</v>
      </c>
      <c r="AI443" s="36" t="s">
        <v>79</v>
      </c>
      <c r="AK443" s="38"/>
    </row>
    <row r="444" spans="1:37" x14ac:dyDescent="0.25">
      <c r="A444" s="33" t="str">
        <f t="shared" si="790"/>
        <v>overnight</v>
      </c>
      <c r="B444" s="34" t="s">
        <v>16</v>
      </c>
      <c r="C444" s="36" t="s">
        <v>40</v>
      </c>
      <c r="D444" s="36" t="s">
        <v>79</v>
      </c>
      <c r="E444" s="36" t="s">
        <v>79</v>
      </c>
      <c r="F444" s="36" t="s">
        <v>79</v>
      </c>
      <c r="G444" s="36" t="s">
        <v>79</v>
      </c>
      <c r="H444" s="36" t="s">
        <v>79</v>
      </c>
      <c r="I444" s="36" t="s">
        <v>79</v>
      </c>
      <c r="J444" s="36" t="s">
        <v>79</v>
      </c>
      <c r="K444" s="36" t="s">
        <v>79</v>
      </c>
      <c r="L444" s="36" t="s">
        <v>79</v>
      </c>
      <c r="M444" s="36" t="s">
        <v>79</v>
      </c>
      <c r="N444" s="36" t="s">
        <v>79</v>
      </c>
      <c r="O444" s="36" t="s">
        <v>79</v>
      </c>
      <c r="P444" s="36" t="s">
        <v>79</v>
      </c>
      <c r="Q444" s="36" t="s">
        <v>79</v>
      </c>
      <c r="R444" s="36" t="s">
        <v>79</v>
      </c>
      <c r="S444" s="36" t="s">
        <v>79</v>
      </c>
      <c r="T444" s="36" t="s">
        <v>79</v>
      </c>
      <c r="U444" s="36" t="s">
        <v>79</v>
      </c>
      <c r="V444" s="36" t="s">
        <v>79</v>
      </c>
      <c r="W444" s="36" t="s">
        <v>79</v>
      </c>
      <c r="X444" s="36" t="s">
        <v>79</v>
      </c>
      <c r="Y444" s="36" t="s">
        <v>79</v>
      </c>
      <c r="Z444" s="36" t="s">
        <v>79</v>
      </c>
      <c r="AA444" s="36" t="s">
        <v>79</v>
      </c>
      <c r="AB444" s="36" t="s">
        <v>79</v>
      </c>
      <c r="AC444" s="36" t="s">
        <v>79</v>
      </c>
      <c r="AD444" s="36" t="s">
        <v>79</v>
      </c>
      <c r="AE444" s="36" t="s">
        <v>79</v>
      </c>
      <c r="AF444" s="36" t="s">
        <v>79</v>
      </c>
      <c r="AG444" s="36" t="s">
        <v>79</v>
      </c>
      <c r="AH444" s="36" t="s">
        <v>79</v>
      </c>
      <c r="AI444" s="36" t="s">
        <v>79</v>
      </c>
      <c r="AK444" s="38"/>
    </row>
    <row r="445" spans="1:37" x14ac:dyDescent="0.25">
      <c r="A445" s="33" t="str">
        <f t="shared" si="790"/>
        <v>overnight</v>
      </c>
      <c r="B445" s="34" t="s">
        <v>17</v>
      </c>
      <c r="C445" s="36" t="s">
        <v>40</v>
      </c>
      <c r="D445" s="36" t="s">
        <v>79</v>
      </c>
      <c r="E445" s="36" t="s">
        <v>79</v>
      </c>
      <c r="F445" s="36" t="s">
        <v>79</v>
      </c>
      <c r="G445" s="36" t="s">
        <v>79</v>
      </c>
      <c r="H445" s="36" t="s">
        <v>79</v>
      </c>
      <c r="I445" s="36" t="s">
        <v>79</v>
      </c>
      <c r="J445" s="36" t="s">
        <v>79</v>
      </c>
      <c r="K445" s="36" t="s">
        <v>79</v>
      </c>
      <c r="L445" s="36" t="s">
        <v>79</v>
      </c>
      <c r="M445" s="36" t="s">
        <v>79</v>
      </c>
      <c r="N445" s="36" t="s">
        <v>79</v>
      </c>
      <c r="O445" s="36" t="s">
        <v>79</v>
      </c>
      <c r="P445" s="36" t="s">
        <v>79</v>
      </c>
      <c r="Q445" s="36" t="s">
        <v>79</v>
      </c>
      <c r="R445" s="36" t="s">
        <v>79</v>
      </c>
      <c r="S445" s="36" t="s">
        <v>79</v>
      </c>
      <c r="T445" s="36" t="s">
        <v>79</v>
      </c>
      <c r="U445" s="36" t="s">
        <v>79</v>
      </c>
      <c r="V445" s="36" t="s">
        <v>79</v>
      </c>
      <c r="W445" s="36" t="s">
        <v>79</v>
      </c>
      <c r="X445" s="36" t="s">
        <v>79</v>
      </c>
      <c r="Y445" s="36" t="s">
        <v>79</v>
      </c>
      <c r="Z445" s="36" t="s">
        <v>79</v>
      </c>
      <c r="AA445" s="36" t="s">
        <v>79</v>
      </c>
      <c r="AB445" s="36" t="s">
        <v>79</v>
      </c>
      <c r="AC445" s="36" t="s">
        <v>79</v>
      </c>
      <c r="AD445" s="36" t="s">
        <v>79</v>
      </c>
      <c r="AE445" s="36" t="s">
        <v>79</v>
      </c>
      <c r="AF445" s="36" t="s">
        <v>79</v>
      </c>
      <c r="AG445" s="36" t="s">
        <v>79</v>
      </c>
      <c r="AH445" s="36" t="s">
        <v>79</v>
      </c>
      <c r="AI445" s="36" t="s">
        <v>79</v>
      </c>
      <c r="AK445" s="38"/>
    </row>
    <row r="446" spans="1:37" x14ac:dyDescent="0.25">
      <c r="A446" s="33" t="str">
        <f t="shared" si="790"/>
        <v>overnight</v>
      </c>
      <c r="B446" s="34" t="s">
        <v>18</v>
      </c>
      <c r="C446" s="36" t="s">
        <v>40</v>
      </c>
      <c r="D446" s="36" t="s">
        <v>79</v>
      </c>
      <c r="E446" s="36" t="s">
        <v>79</v>
      </c>
      <c r="F446" s="36" t="s">
        <v>79</v>
      </c>
      <c r="G446" s="36" t="s">
        <v>79</v>
      </c>
      <c r="H446" s="36" t="s">
        <v>79</v>
      </c>
      <c r="I446" s="36" t="s">
        <v>79</v>
      </c>
      <c r="J446" s="36" t="s">
        <v>79</v>
      </c>
      <c r="K446" s="36" t="s">
        <v>79</v>
      </c>
      <c r="L446" s="36" t="s">
        <v>79</v>
      </c>
      <c r="M446" s="36" t="s">
        <v>79</v>
      </c>
      <c r="N446" s="36" t="s">
        <v>79</v>
      </c>
      <c r="O446" s="36" t="s">
        <v>79</v>
      </c>
      <c r="P446" s="36" t="s">
        <v>79</v>
      </c>
      <c r="Q446" s="36" t="s">
        <v>79</v>
      </c>
      <c r="R446" s="36" t="s">
        <v>79</v>
      </c>
      <c r="S446" s="36" t="s">
        <v>79</v>
      </c>
      <c r="T446" s="36" t="s">
        <v>79</v>
      </c>
      <c r="U446" s="36" t="s">
        <v>79</v>
      </c>
      <c r="V446" s="36" t="s">
        <v>79</v>
      </c>
      <c r="W446" s="36" t="s">
        <v>79</v>
      </c>
      <c r="X446" s="36" t="s">
        <v>79</v>
      </c>
      <c r="Y446" s="36" t="s">
        <v>79</v>
      </c>
      <c r="Z446" s="36" t="s">
        <v>79</v>
      </c>
      <c r="AA446" s="36" t="s">
        <v>79</v>
      </c>
      <c r="AB446" s="36" t="s">
        <v>79</v>
      </c>
      <c r="AC446" s="36" t="s">
        <v>79</v>
      </c>
      <c r="AD446" s="36" t="s">
        <v>79</v>
      </c>
      <c r="AE446" s="36" t="s">
        <v>79</v>
      </c>
      <c r="AF446" s="36" t="s">
        <v>79</v>
      </c>
      <c r="AG446" s="36" t="s">
        <v>79</v>
      </c>
      <c r="AH446" s="36" t="s">
        <v>79</v>
      </c>
      <c r="AI446" s="36" t="s">
        <v>79</v>
      </c>
      <c r="AK446" s="38"/>
    </row>
    <row r="447" spans="1:37" x14ac:dyDescent="0.25">
      <c r="A447" s="33" t="str">
        <f t="shared" si="790"/>
        <v>overnight</v>
      </c>
      <c r="B447" s="34" t="s">
        <v>19</v>
      </c>
      <c r="C447" s="36" t="s">
        <v>40</v>
      </c>
      <c r="D447" s="36" t="s">
        <v>79</v>
      </c>
      <c r="E447" s="36" t="s">
        <v>79</v>
      </c>
      <c r="F447" s="36" t="s">
        <v>79</v>
      </c>
      <c r="G447" s="36" t="s">
        <v>79</v>
      </c>
      <c r="H447" s="36" t="s">
        <v>79</v>
      </c>
      <c r="I447" s="36" t="s">
        <v>79</v>
      </c>
      <c r="J447" s="36" t="s">
        <v>79</v>
      </c>
      <c r="K447" s="36" t="s">
        <v>79</v>
      </c>
      <c r="L447" s="36" t="s">
        <v>79</v>
      </c>
      <c r="M447" s="36" t="s">
        <v>79</v>
      </c>
      <c r="N447" s="36" t="s">
        <v>79</v>
      </c>
      <c r="O447" s="36" t="s">
        <v>79</v>
      </c>
      <c r="P447" s="36" t="s">
        <v>79</v>
      </c>
      <c r="Q447" s="36" t="s">
        <v>79</v>
      </c>
      <c r="R447" s="36" t="s">
        <v>79</v>
      </c>
      <c r="S447" s="36" t="s">
        <v>79</v>
      </c>
      <c r="T447" s="36" t="s">
        <v>79</v>
      </c>
      <c r="U447" s="36" t="s">
        <v>79</v>
      </c>
      <c r="V447" s="36" t="s">
        <v>79</v>
      </c>
      <c r="W447" s="36" t="s">
        <v>79</v>
      </c>
      <c r="X447" s="36" t="s">
        <v>79</v>
      </c>
      <c r="Y447" s="36" t="s">
        <v>79</v>
      </c>
      <c r="Z447" s="36" t="s">
        <v>79</v>
      </c>
      <c r="AA447" s="36" t="s">
        <v>79</v>
      </c>
      <c r="AB447" s="36" t="s">
        <v>79</v>
      </c>
      <c r="AC447" s="36" t="s">
        <v>79</v>
      </c>
      <c r="AD447" s="36" t="s">
        <v>79</v>
      </c>
      <c r="AE447" s="36" t="s">
        <v>79</v>
      </c>
      <c r="AF447" s="36" t="s">
        <v>79</v>
      </c>
      <c r="AG447" s="36" t="s">
        <v>79</v>
      </c>
      <c r="AH447" s="36" t="s">
        <v>79</v>
      </c>
      <c r="AI447" s="36" t="s">
        <v>79</v>
      </c>
      <c r="AK447" s="38"/>
    </row>
    <row r="448" spans="1:37" x14ac:dyDescent="0.25">
      <c r="A448" s="33" t="str">
        <f t="shared" si="790"/>
        <v>overnight</v>
      </c>
      <c r="B448" s="34" t="s">
        <v>14</v>
      </c>
      <c r="C448" s="36" t="s">
        <v>40</v>
      </c>
      <c r="D448" s="36" t="s">
        <v>79</v>
      </c>
      <c r="E448" s="36" t="s">
        <v>79</v>
      </c>
      <c r="F448" s="36" t="s">
        <v>79</v>
      </c>
      <c r="G448" s="36" t="s">
        <v>79</v>
      </c>
      <c r="H448" s="36" t="s">
        <v>79</v>
      </c>
      <c r="I448" s="36" t="s">
        <v>79</v>
      </c>
      <c r="J448" s="36" t="s">
        <v>79</v>
      </c>
      <c r="K448" s="36" t="s">
        <v>79</v>
      </c>
      <c r="L448" s="36" t="s">
        <v>79</v>
      </c>
      <c r="M448" s="36" t="s">
        <v>79</v>
      </c>
      <c r="N448" s="36" t="s">
        <v>79</v>
      </c>
      <c r="O448" s="36" t="s">
        <v>79</v>
      </c>
      <c r="P448" s="36" t="s">
        <v>79</v>
      </c>
      <c r="Q448" s="36" t="s">
        <v>79</v>
      </c>
      <c r="R448" s="36" t="s">
        <v>79</v>
      </c>
      <c r="S448" s="36" t="s">
        <v>79</v>
      </c>
      <c r="T448" s="36" t="s">
        <v>79</v>
      </c>
      <c r="U448" s="36" t="s">
        <v>79</v>
      </c>
      <c r="V448" s="36" t="s">
        <v>79</v>
      </c>
      <c r="W448" s="36" t="s">
        <v>79</v>
      </c>
      <c r="X448" s="36" t="s">
        <v>79</v>
      </c>
      <c r="Y448" s="36" t="s">
        <v>79</v>
      </c>
      <c r="Z448" s="36" t="s">
        <v>79</v>
      </c>
      <c r="AA448" s="36" t="s">
        <v>79</v>
      </c>
      <c r="AB448" s="36" t="s">
        <v>79</v>
      </c>
      <c r="AC448" s="36" t="s">
        <v>79</v>
      </c>
      <c r="AD448" s="36" t="s">
        <v>79</v>
      </c>
      <c r="AE448" s="36" t="s">
        <v>79</v>
      </c>
      <c r="AF448" s="36" t="s">
        <v>79</v>
      </c>
      <c r="AG448" s="36" t="s">
        <v>79</v>
      </c>
      <c r="AH448" s="36" t="s">
        <v>79</v>
      </c>
      <c r="AI448" s="36" t="s">
        <v>79</v>
      </c>
      <c r="AK448" s="38"/>
    </row>
    <row r="449" spans="1:37" x14ac:dyDescent="0.25">
      <c r="A449" s="33" t="str">
        <f t="shared" si="790"/>
        <v>overnight</v>
      </c>
      <c r="B449" s="34" t="s">
        <v>25</v>
      </c>
      <c r="C449" s="35" t="s">
        <v>40</v>
      </c>
      <c r="D449" s="36" t="s">
        <v>79</v>
      </c>
      <c r="E449" s="36" t="s">
        <v>79</v>
      </c>
      <c r="F449" s="36" t="s">
        <v>79</v>
      </c>
      <c r="G449" s="36" t="s">
        <v>79</v>
      </c>
      <c r="H449" s="36" t="s">
        <v>79</v>
      </c>
      <c r="I449" s="36" t="s">
        <v>79</v>
      </c>
      <c r="J449" s="36" t="s">
        <v>79</v>
      </c>
      <c r="K449" s="36" t="s">
        <v>79</v>
      </c>
      <c r="L449" s="36" t="s">
        <v>79</v>
      </c>
      <c r="M449" s="36" t="s">
        <v>79</v>
      </c>
      <c r="N449" s="36" t="s">
        <v>79</v>
      </c>
      <c r="O449" s="36" t="s">
        <v>79</v>
      </c>
      <c r="P449" s="36" t="s">
        <v>79</v>
      </c>
      <c r="Q449" s="36" t="s">
        <v>79</v>
      </c>
      <c r="R449" s="36" t="s">
        <v>79</v>
      </c>
      <c r="S449" s="36" t="s">
        <v>79</v>
      </c>
      <c r="T449" s="36" t="s">
        <v>79</v>
      </c>
      <c r="U449" s="36" t="s">
        <v>79</v>
      </c>
      <c r="V449" s="36" t="s">
        <v>79</v>
      </c>
      <c r="W449" s="36" t="s">
        <v>79</v>
      </c>
      <c r="X449" s="36" t="s">
        <v>79</v>
      </c>
      <c r="Y449" s="36" t="s">
        <v>79</v>
      </c>
      <c r="Z449" s="36" t="s">
        <v>79</v>
      </c>
      <c r="AA449" s="36" t="s">
        <v>79</v>
      </c>
      <c r="AB449" s="36" t="s">
        <v>79</v>
      </c>
      <c r="AC449" s="36" t="s">
        <v>79</v>
      </c>
      <c r="AD449" s="36" t="s">
        <v>79</v>
      </c>
      <c r="AE449" s="36" t="s">
        <v>79</v>
      </c>
      <c r="AF449" s="36" t="s">
        <v>79</v>
      </c>
      <c r="AG449" s="36" t="s">
        <v>79</v>
      </c>
      <c r="AH449" s="36" t="s">
        <v>79</v>
      </c>
      <c r="AI449" s="36" t="s">
        <v>79</v>
      </c>
      <c r="AK449" s="38"/>
    </row>
    <row r="450" spans="1:37" x14ac:dyDescent="0.25">
      <c r="A450" s="33" t="str">
        <f t="shared" si="790"/>
        <v>overnight</v>
      </c>
      <c r="B450" s="34" t="s">
        <v>9</v>
      </c>
      <c r="C450" s="36" t="s">
        <v>40</v>
      </c>
      <c r="D450" s="36" t="s">
        <v>79</v>
      </c>
      <c r="E450" s="36" t="s">
        <v>79</v>
      </c>
      <c r="F450" s="36" t="s">
        <v>79</v>
      </c>
      <c r="G450" s="36" t="s">
        <v>79</v>
      </c>
      <c r="H450" s="36" t="s">
        <v>79</v>
      </c>
      <c r="I450" s="36" t="s">
        <v>79</v>
      </c>
      <c r="J450" s="36" t="s">
        <v>79</v>
      </c>
      <c r="K450" s="36" t="s">
        <v>79</v>
      </c>
      <c r="L450" s="36" t="s">
        <v>79</v>
      </c>
      <c r="M450" s="36" t="s">
        <v>79</v>
      </c>
      <c r="N450" s="36" t="s">
        <v>79</v>
      </c>
      <c r="O450" s="36" t="s">
        <v>79</v>
      </c>
      <c r="P450" s="36" t="s">
        <v>79</v>
      </c>
      <c r="Q450" s="36" t="s">
        <v>79</v>
      </c>
      <c r="R450" s="36" t="s">
        <v>79</v>
      </c>
      <c r="S450" s="36" t="s">
        <v>79</v>
      </c>
      <c r="T450" s="36" t="s">
        <v>79</v>
      </c>
      <c r="U450" s="36" t="s">
        <v>79</v>
      </c>
      <c r="V450" s="36" t="s">
        <v>79</v>
      </c>
      <c r="W450" s="36" t="s">
        <v>79</v>
      </c>
      <c r="X450" s="36" t="s">
        <v>79</v>
      </c>
      <c r="Y450" s="36" t="s">
        <v>79</v>
      </c>
      <c r="Z450" s="36" t="s">
        <v>79</v>
      </c>
      <c r="AA450" s="36" t="s">
        <v>79</v>
      </c>
      <c r="AB450" s="36" t="s">
        <v>79</v>
      </c>
      <c r="AC450" s="36" t="s">
        <v>79</v>
      </c>
      <c r="AD450" s="36" t="s">
        <v>79</v>
      </c>
      <c r="AE450" s="36" t="s">
        <v>79</v>
      </c>
      <c r="AF450" s="36" t="s">
        <v>79</v>
      </c>
      <c r="AG450" s="36" t="s">
        <v>79</v>
      </c>
      <c r="AH450" s="36" t="s">
        <v>79</v>
      </c>
      <c r="AI450" s="36" t="s">
        <v>79</v>
      </c>
      <c r="AK450" s="38"/>
    </row>
    <row r="451" spans="1:37" x14ac:dyDescent="0.25">
      <c r="A451" s="33" t="str">
        <f t="shared" si="790"/>
        <v>overnight</v>
      </c>
      <c r="B451" s="34" t="s">
        <v>10</v>
      </c>
      <c r="C451" s="36" t="s">
        <v>40</v>
      </c>
      <c r="D451" s="36" t="s">
        <v>79</v>
      </c>
      <c r="E451" s="36" t="s">
        <v>79</v>
      </c>
      <c r="F451" s="36" t="s">
        <v>79</v>
      </c>
      <c r="G451" s="36" t="s">
        <v>79</v>
      </c>
      <c r="H451" s="36" t="s">
        <v>79</v>
      </c>
      <c r="I451" s="36" t="s">
        <v>79</v>
      </c>
      <c r="J451" s="36" t="s">
        <v>79</v>
      </c>
      <c r="K451" s="36" t="s">
        <v>79</v>
      </c>
      <c r="L451" s="36" t="s">
        <v>79</v>
      </c>
      <c r="M451" s="36" t="s">
        <v>79</v>
      </c>
      <c r="N451" s="36" t="s">
        <v>79</v>
      </c>
      <c r="O451" s="36" t="s">
        <v>79</v>
      </c>
      <c r="P451" s="36" t="s">
        <v>79</v>
      </c>
      <c r="Q451" s="36" t="s">
        <v>79</v>
      </c>
      <c r="R451" s="36" t="s">
        <v>79</v>
      </c>
      <c r="S451" s="36" t="s">
        <v>79</v>
      </c>
      <c r="T451" s="36" t="s">
        <v>79</v>
      </c>
      <c r="U451" s="36" t="s">
        <v>79</v>
      </c>
      <c r="V451" s="36" t="s">
        <v>79</v>
      </c>
      <c r="W451" s="36" t="s">
        <v>79</v>
      </c>
      <c r="X451" s="36" t="s">
        <v>79</v>
      </c>
      <c r="Y451" s="36" t="s">
        <v>79</v>
      </c>
      <c r="Z451" s="36" t="s">
        <v>79</v>
      </c>
      <c r="AA451" s="36" t="s">
        <v>79</v>
      </c>
      <c r="AB451" s="36" t="s">
        <v>79</v>
      </c>
      <c r="AC451" s="36" t="s">
        <v>79</v>
      </c>
      <c r="AD451" s="36" t="s">
        <v>79</v>
      </c>
      <c r="AE451" s="36" t="s">
        <v>79</v>
      </c>
      <c r="AF451" s="36" t="s">
        <v>79</v>
      </c>
      <c r="AG451" s="36" t="s">
        <v>79</v>
      </c>
      <c r="AH451" s="36" t="s">
        <v>79</v>
      </c>
      <c r="AI451" s="36" t="s">
        <v>79</v>
      </c>
      <c r="AK451" s="38"/>
    </row>
    <row r="452" spans="1:37" x14ac:dyDescent="0.25">
      <c r="A452" s="33" t="str">
        <f t="shared" si="790"/>
        <v>overnight</v>
      </c>
      <c r="B452" s="34" t="s">
        <v>7</v>
      </c>
      <c r="C452" s="36" t="s">
        <v>40</v>
      </c>
      <c r="D452" s="36" t="s">
        <v>79</v>
      </c>
      <c r="E452" s="36" t="s">
        <v>79</v>
      </c>
      <c r="F452" s="36" t="s">
        <v>79</v>
      </c>
      <c r="G452" s="36" t="s">
        <v>79</v>
      </c>
      <c r="H452" s="36" t="s">
        <v>79</v>
      </c>
      <c r="I452" s="36" t="s">
        <v>79</v>
      </c>
      <c r="J452" s="36" t="s">
        <v>79</v>
      </c>
      <c r="K452" s="36" t="s">
        <v>79</v>
      </c>
      <c r="L452" s="36" t="s">
        <v>79</v>
      </c>
      <c r="M452" s="36" t="s">
        <v>79</v>
      </c>
      <c r="N452" s="36" t="s">
        <v>79</v>
      </c>
      <c r="O452" s="36" t="s">
        <v>79</v>
      </c>
      <c r="P452" s="36" t="s">
        <v>79</v>
      </c>
      <c r="Q452" s="36" t="s">
        <v>79</v>
      </c>
      <c r="R452" s="36" t="s">
        <v>79</v>
      </c>
      <c r="S452" s="36" t="s">
        <v>79</v>
      </c>
      <c r="T452" s="36" t="s">
        <v>79</v>
      </c>
      <c r="U452" s="36" t="s">
        <v>79</v>
      </c>
      <c r="V452" s="36" t="s">
        <v>79</v>
      </c>
      <c r="W452" s="36" t="s">
        <v>79</v>
      </c>
      <c r="X452" s="36" t="s">
        <v>79</v>
      </c>
      <c r="Y452" s="36" t="s">
        <v>79</v>
      </c>
      <c r="Z452" s="36" t="s">
        <v>79</v>
      </c>
      <c r="AA452" s="36" t="s">
        <v>79</v>
      </c>
      <c r="AB452" s="36" t="s">
        <v>79</v>
      </c>
      <c r="AC452" s="36" t="s">
        <v>79</v>
      </c>
      <c r="AD452" s="36" t="s">
        <v>79</v>
      </c>
      <c r="AE452" s="36" t="s">
        <v>79</v>
      </c>
      <c r="AF452" s="36" t="s">
        <v>79</v>
      </c>
      <c r="AG452" s="36" t="s">
        <v>79</v>
      </c>
      <c r="AH452" s="36" t="s">
        <v>79</v>
      </c>
      <c r="AI452" s="36" t="s">
        <v>79</v>
      </c>
      <c r="AK452" s="38"/>
    </row>
    <row r="453" spans="1:37" x14ac:dyDescent="0.25">
      <c r="A453" s="33" t="str">
        <f t="shared" si="790"/>
        <v>overnight</v>
      </c>
      <c r="B453" s="34" t="s">
        <v>11</v>
      </c>
      <c r="C453" s="36" t="s">
        <v>40</v>
      </c>
      <c r="D453" s="36" t="s">
        <v>79</v>
      </c>
      <c r="E453" s="36" t="s">
        <v>79</v>
      </c>
      <c r="F453" s="36" t="s">
        <v>79</v>
      </c>
      <c r="G453" s="36" t="s">
        <v>79</v>
      </c>
      <c r="H453" s="36" t="s">
        <v>79</v>
      </c>
      <c r="I453" s="36" t="s">
        <v>79</v>
      </c>
      <c r="J453" s="36" t="s">
        <v>79</v>
      </c>
      <c r="K453" s="36" t="s">
        <v>79</v>
      </c>
      <c r="L453" s="36" t="s">
        <v>79</v>
      </c>
      <c r="M453" s="36" t="s">
        <v>79</v>
      </c>
      <c r="N453" s="36" t="s">
        <v>79</v>
      </c>
      <c r="O453" s="36" t="s">
        <v>79</v>
      </c>
      <c r="P453" s="36" t="s">
        <v>79</v>
      </c>
      <c r="Q453" s="36" t="s">
        <v>79</v>
      </c>
      <c r="R453" s="36" t="s">
        <v>79</v>
      </c>
      <c r="S453" s="36" t="s">
        <v>79</v>
      </c>
      <c r="T453" s="36" t="s">
        <v>79</v>
      </c>
      <c r="U453" s="36" t="s">
        <v>79</v>
      </c>
      <c r="V453" s="36" t="s">
        <v>79</v>
      </c>
      <c r="W453" s="36" t="s">
        <v>79</v>
      </c>
      <c r="X453" s="36" t="s">
        <v>79</v>
      </c>
      <c r="Y453" s="36" t="s">
        <v>79</v>
      </c>
      <c r="Z453" s="36" t="s">
        <v>79</v>
      </c>
      <c r="AA453" s="36" t="s">
        <v>79</v>
      </c>
      <c r="AB453" s="36" t="s">
        <v>79</v>
      </c>
      <c r="AC453" s="36" t="s">
        <v>79</v>
      </c>
      <c r="AD453" s="36" t="s">
        <v>79</v>
      </c>
      <c r="AE453" s="36" t="s">
        <v>79</v>
      </c>
      <c r="AF453" s="36" t="s">
        <v>79</v>
      </c>
      <c r="AG453" s="36" t="s">
        <v>79</v>
      </c>
      <c r="AH453" s="36" t="s">
        <v>79</v>
      </c>
      <c r="AI453" s="36" t="s">
        <v>79</v>
      </c>
      <c r="AK453" s="38"/>
    </row>
    <row r="454" spans="1:37" x14ac:dyDescent="0.25">
      <c r="A454" s="33" t="str">
        <f>A452</f>
        <v>overnight</v>
      </c>
      <c r="B454" s="34" t="s">
        <v>12</v>
      </c>
      <c r="C454" s="36" t="s">
        <v>40</v>
      </c>
      <c r="D454" s="36" t="s">
        <v>79</v>
      </c>
      <c r="E454" s="36" t="s">
        <v>79</v>
      </c>
      <c r="F454" s="36" t="s">
        <v>79</v>
      </c>
      <c r="G454" s="36" t="s">
        <v>79</v>
      </c>
      <c r="H454" s="36" t="s">
        <v>79</v>
      </c>
      <c r="I454" s="36" t="s">
        <v>79</v>
      </c>
      <c r="J454" s="36" t="s">
        <v>79</v>
      </c>
      <c r="K454" s="36" t="s">
        <v>79</v>
      </c>
      <c r="L454" s="36" t="s">
        <v>79</v>
      </c>
      <c r="M454" s="36" t="s">
        <v>79</v>
      </c>
      <c r="N454" s="36" t="s">
        <v>79</v>
      </c>
      <c r="O454" s="36" t="s">
        <v>79</v>
      </c>
      <c r="P454" s="36" t="s">
        <v>79</v>
      </c>
      <c r="Q454" s="36" t="s">
        <v>79</v>
      </c>
      <c r="R454" s="36" t="s">
        <v>79</v>
      </c>
      <c r="S454" s="36" t="s">
        <v>79</v>
      </c>
      <c r="T454" s="36" t="s">
        <v>79</v>
      </c>
      <c r="U454" s="36" t="s">
        <v>79</v>
      </c>
      <c r="V454" s="36" t="s">
        <v>79</v>
      </c>
      <c r="W454" s="36" t="s">
        <v>79</v>
      </c>
      <c r="X454" s="36" t="s">
        <v>79</v>
      </c>
      <c r="Y454" s="36" t="s">
        <v>79</v>
      </c>
      <c r="Z454" s="36" t="s">
        <v>79</v>
      </c>
      <c r="AA454" s="36" t="s">
        <v>79</v>
      </c>
      <c r="AB454" s="36" t="s">
        <v>79</v>
      </c>
      <c r="AC454" s="36" t="s">
        <v>79</v>
      </c>
      <c r="AD454" s="36" t="s">
        <v>79</v>
      </c>
      <c r="AE454" s="36" t="s">
        <v>79</v>
      </c>
      <c r="AF454" s="36" t="s">
        <v>79</v>
      </c>
      <c r="AG454" s="36" t="s">
        <v>79</v>
      </c>
      <c r="AH454" s="36" t="s">
        <v>79</v>
      </c>
      <c r="AI454" s="36" t="s">
        <v>79</v>
      </c>
      <c r="AK454" s="38"/>
    </row>
    <row r="455" spans="1:37" x14ac:dyDescent="0.25">
      <c r="A455" s="33" t="str">
        <f t="shared" si="790"/>
        <v>overnight</v>
      </c>
      <c r="B455" s="34" t="s">
        <v>13</v>
      </c>
      <c r="C455" s="36" t="s">
        <v>40</v>
      </c>
      <c r="D455" s="36" t="s">
        <v>79</v>
      </c>
      <c r="E455" s="36" t="s">
        <v>79</v>
      </c>
      <c r="F455" s="36" t="s">
        <v>79</v>
      </c>
      <c r="G455" s="36" t="s">
        <v>79</v>
      </c>
      <c r="H455" s="36" t="s">
        <v>79</v>
      </c>
      <c r="I455" s="36" t="s">
        <v>79</v>
      </c>
      <c r="J455" s="36" t="s">
        <v>79</v>
      </c>
      <c r="K455" s="36" t="s">
        <v>79</v>
      </c>
      <c r="L455" s="36" t="s">
        <v>79</v>
      </c>
      <c r="M455" s="36" t="s">
        <v>79</v>
      </c>
      <c r="N455" s="36" t="s">
        <v>79</v>
      </c>
      <c r="O455" s="36" t="s">
        <v>79</v>
      </c>
      <c r="P455" s="36" t="s">
        <v>79</v>
      </c>
      <c r="Q455" s="36" t="s">
        <v>79</v>
      </c>
      <c r="R455" s="36" t="s">
        <v>79</v>
      </c>
      <c r="S455" s="36" t="s">
        <v>79</v>
      </c>
      <c r="T455" s="36" t="s">
        <v>79</v>
      </c>
      <c r="U455" s="36" t="s">
        <v>79</v>
      </c>
      <c r="V455" s="36" t="s">
        <v>79</v>
      </c>
      <c r="W455" s="36" t="s">
        <v>79</v>
      </c>
      <c r="X455" s="36" t="s">
        <v>79</v>
      </c>
      <c r="Y455" s="36" t="s">
        <v>79</v>
      </c>
      <c r="Z455" s="36" t="s">
        <v>79</v>
      </c>
      <c r="AA455" s="36" t="s">
        <v>79</v>
      </c>
      <c r="AB455" s="36" t="s">
        <v>79</v>
      </c>
      <c r="AC455" s="36" t="s">
        <v>79</v>
      </c>
      <c r="AD455" s="36" t="s">
        <v>79</v>
      </c>
      <c r="AE455" s="36" t="s">
        <v>79</v>
      </c>
      <c r="AF455" s="36" t="s">
        <v>79</v>
      </c>
      <c r="AG455" s="36" t="s">
        <v>79</v>
      </c>
      <c r="AH455" s="36" t="s">
        <v>79</v>
      </c>
      <c r="AI455" s="36" t="s">
        <v>79</v>
      </c>
      <c r="AK455" s="38"/>
    </row>
  </sheetData>
  <autoFilter ref="A1:AK455" xr:uid="{33D23255-CA65-477B-8D7F-D2FB37BDFDAC}">
    <filterColumn colId="0">
      <filters>
        <filter val="AMBITIONS"/>
        <filter val="default"/>
        <filter val="ME_BASE"/>
        <filter val="overnigh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7DDF-B324-43CC-8C60-2FA84FF240F2}">
  <dimension ref="A1:AK286"/>
  <sheetViews>
    <sheetView zoomScale="85" zoomScaleNormal="85" workbookViewId="0">
      <pane ySplit="1" topLeftCell="A259" activePane="bottomLeft" state="frozen"/>
      <selection pane="bottomLeft" activeCell="C281" sqref="C281"/>
    </sheetView>
  </sheetViews>
  <sheetFormatPr defaultRowHeight="15" x14ac:dyDescent="0.25"/>
  <cols>
    <col min="1" max="1" width="38.85546875" customWidth="1"/>
    <col min="2" max="2" width="13.140625" style="36" customWidth="1"/>
    <col min="3" max="3" width="8.28515625" style="36" customWidth="1"/>
    <col min="4" max="4" width="14.28515625" style="36" customWidth="1"/>
    <col min="5" max="5" width="19.42578125" style="36" customWidth="1"/>
    <col min="6" max="6" width="16.42578125" style="36" customWidth="1"/>
    <col min="7" max="9" width="5.7109375" customWidth="1"/>
    <col min="10" max="10" width="5.85546875" bestFit="1" customWidth="1"/>
    <col min="11" max="15" width="6" customWidth="1"/>
    <col min="16" max="21" width="7.140625" customWidth="1"/>
    <col min="22" max="22" width="7" customWidth="1"/>
    <col min="23" max="26" width="8.140625" customWidth="1"/>
    <col min="27" max="27" width="6.42578125" customWidth="1"/>
    <col min="28" max="36" width="8.140625" customWidth="1"/>
    <col min="37" max="37" width="7.7109375" customWidth="1"/>
  </cols>
  <sheetData>
    <row r="1" spans="1:37" ht="16.5" thickBot="1" x14ac:dyDescent="0.3">
      <c r="A1" s="62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</row>
    <row r="2" spans="1:37" x14ac:dyDescent="0.25">
      <c r="A2" s="64" t="s">
        <v>137</v>
      </c>
      <c r="B2" s="65">
        <v>1</v>
      </c>
      <c r="C2" s="65" t="s">
        <v>138</v>
      </c>
      <c r="D2" s="65" t="s">
        <v>6</v>
      </c>
      <c r="E2" s="65" t="s">
        <v>139</v>
      </c>
      <c r="F2" s="65" t="s">
        <v>8</v>
      </c>
      <c r="G2" s="65">
        <v>0</v>
      </c>
      <c r="H2" s="65">
        <v>0</v>
      </c>
      <c r="I2" s="65">
        <v>0</v>
      </c>
      <c r="J2" s="65">
        <v>0</v>
      </c>
      <c r="K2" s="65">
        <v>0</v>
      </c>
      <c r="L2" s="65">
        <v>2115</v>
      </c>
      <c r="M2" s="65">
        <v>2115</v>
      </c>
      <c r="N2" s="65">
        <v>2115</v>
      </c>
      <c r="O2" s="65">
        <v>2615</v>
      </c>
      <c r="P2" s="65">
        <v>3115</v>
      </c>
      <c r="Q2" s="65">
        <v>3615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</row>
    <row r="3" spans="1:37" x14ac:dyDescent="0.25">
      <c r="A3" s="64" t="s">
        <v>137</v>
      </c>
      <c r="B3" s="65">
        <v>1</v>
      </c>
      <c r="C3" s="65" t="s">
        <v>138</v>
      </c>
      <c r="D3" s="65" t="s">
        <v>6</v>
      </c>
      <c r="E3" s="65" t="s">
        <v>140</v>
      </c>
      <c r="F3" s="65" t="s">
        <v>8</v>
      </c>
      <c r="G3" s="65">
        <v>0</v>
      </c>
      <c r="H3" s="65">
        <v>0</v>
      </c>
      <c r="I3" s="65">
        <v>0</v>
      </c>
      <c r="J3" s="65">
        <v>195</v>
      </c>
      <c r="K3" s="65">
        <v>1018</v>
      </c>
      <c r="L3" s="65">
        <v>1578</v>
      </c>
      <c r="M3" s="65">
        <v>1748</v>
      </c>
      <c r="N3" s="65">
        <v>1748</v>
      </c>
      <c r="O3" s="65">
        <v>1748</v>
      </c>
      <c r="P3" s="65">
        <v>1748</v>
      </c>
      <c r="Q3" s="65">
        <v>1748</v>
      </c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x14ac:dyDescent="0.25">
      <c r="A4" s="64" t="s">
        <v>137</v>
      </c>
      <c r="B4" s="65">
        <v>1</v>
      </c>
      <c r="C4" s="65" t="s">
        <v>138</v>
      </c>
      <c r="D4" s="65" t="s">
        <v>6</v>
      </c>
      <c r="E4" s="65" t="s">
        <v>141</v>
      </c>
      <c r="F4" s="65" t="s">
        <v>8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  <c r="L4" s="65">
        <v>0</v>
      </c>
      <c r="M4" s="65">
        <v>0</v>
      </c>
      <c r="N4" s="65">
        <v>0</v>
      </c>
      <c r="O4" s="65">
        <v>0</v>
      </c>
      <c r="P4" s="65">
        <v>1500</v>
      </c>
      <c r="Q4" s="65">
        <v>3000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spans="1:37" x14ac:dyDescent="0.25">
      <c r="A5" s="64" t="s">
        <v>137</v>
      </c>
      <c r="B5" s="65">
        <v>1</v>
      </c>
      <c r="C5" s="65" t="s">
        <v>138</v>
      </c>
      <c r="D5" s="65" t="s">
        <v>6</v>
      </c>
      <c r="E5" s="65" t="s">
        <v>142</v>
      </c>
      <c r="F5" s="65" t="s">
        <v>8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1094</v>
      </c>
      <c r="M5" s="65">
        <v>1094</v>
      </c>
      <c r="N5" s="65">
        <v>1094</v>
      </c>
      <c r="O5" s="65">
        <v>1094</v>
      </c>
      <c r="P5" s="65">
        <v>1094</v>
      </c>
      <c r="Q5" s="65">
        <v>1094</v>
      </c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spans="1:37" ht="15.75" x14ac:dyDescent="0.25">
      <c r="A6" s="66" t="s">
        <v>143</v>
      </c>
      <c r="B6" s="67">
        <v>1</v>
      </c>
      <c r="C6" s="68" t="s">
        <v>138</v>
      </c>
      <c r="D6" s="4" t="s">
        <v>6</v>
      </c>
      <c r="E6" s="4" t="s">
        <v>7</v>
      </c>
      <c r="F6" s="4" t="s">
        <v>8</v>
      </c>
      <c r="G6" s="69">
        <v>0</v>
      </c>
      <c r="H6" s="69">
        <v>0</v>
      </c>
      <c r="I6" s="69">
        <v>0</v>
      </c>
      <c r="J6" s="69">
        <v>0</v>
      </c>
      <c r="K6" s="69">
        <v>900</v>
      </c>
      <c r="L6" s="69">
        <v>1800</v>
      </c>
      <c r="M6" s="69">
        <v>2700</v>
      </c>
      <c r="N6" s="69">
        <v>3600</v>
      </c>
      <c r="O6" s="69">
        <v>4500</v>
      </c>
      <c r="P6" s="69">
        <v>5400</v>
      </c>
      <c r="Q6" s="69">
        <v>6300</v>
      </c>
      <c r="R6" s="69">
        <f t="shared" ref="R6:AK6" si="0">Q6</f>
        <v>6300</v>
      </c>
      <c r="S6" s="69">
        <f t="shared" si="0"/>
        <v>6300</v>
      </c>
      <c r="T6" s="69">
        <f t="shared" si="0"/>
        <v>6300</v>
      </c>
      <c r="U6" s="69">
        <f t="shared" si="0"/>
        <v>6300</v>
      </c>
      <c r="V6" s="69">
        <f t="shared" si="0"/>
        <v>6300</v>
      </c>
      <c r="W6" s="69">
        <f t="shared" si="0"/>
        <v>6300</v>
      </c>
      <c r="X6" s="69">
        <f t="shared" si="0"/>
        <v>6300</v>
      </c>
      <c r="Y6" s="69">
        <f t="shared" si="0"/>
        <v>6300</v>
      </c>
      <c r="Z6" s="69">
        <f t="shared" si="0"/>
        <v>6300</v>
      </c>
      <c r="AA6" s="69">
        <f t="shared" si="0"/>
        <v>6300</v>
      </c>
      <c r="AB6" s="69">
        <f t="shared" si="0"/>
        <v>6300</v>
      </c>
      <c r="AC6" s="69">
        <f t="shared" si="0"/>
        <v>6300</v>
      </c>
      <c r="AD6" s="69">
        <f t="shared" si="0"/>
        <v>6300</v>
      </c>
      <c r="AE6" s="69">
        <f t="shared" si="0"/>
        <v>6300</v>
      </c>
      <c r="AF6" s="69">
        <f t="shared" si="0"/>
        <v>6300</v>
      </c>
      <c r="AG6" s="69">
        <f t="shared" si="0"/>
        <v>6300</v>
      </c>
      <c r="AH6" s="69">
        <f t="shared" si="0"/>
        <v>6300</v>
      </c>
      <c r="AI6" s="69">
        <f t="shared" si="0"/>
        <v>6300</v>
      </c>
      <c r="AJ6" s="69">
        <f t="shared" si="0"/>
        <v>6300</v>
      </c>
      <c r="AK6" s="69">
        <f t="shared" si="0"/>
        <v>6300</v>
      </c>
    </row>
    <row r="7" spans="1:37" ht="15.75" x14ac:dyDescent="0.25">
      <c r="A7" s="66" t="s">
        <v>143</v>
      </c>
      <c r="B7" s="67">
        <v>1</v>
      </c>
      <c r="C7" s="68" t="s">
        <v>138</v>
      </c>
      <c r="D7" s="4" t="s">
        <v>6</v>
      </c>
      <c r="E7" s="4" t="s">
        <v>9</v>
      </c>
      <c r="F7" s="4" t="s">
        <v>8</v>
      </c>
      <c r="G7" s="69">
        <v>0</v>
      </c>
      <c r="H7" s="69">
        <v>0</v>
      </c>
      <c r="I7" s="69">
        <v>0</v>
      </c>
      <c r="J7" s="69">
        <v>195</v>
      </c>
      <c r="K7" s="69">
        <v>1018</v>
      </c>
      <c r="L7" s="69">
        <v>1018</v>
      </c>
      <c r="M7" s="69">
        <v>1018</v>
      </c>
      <c r="N7" s="69">
        <v>1018</v>
      </c>
      <c r="O7" s="69">
        <v>1018</v>
      </c>
      <c r="P7" s="69">
        <v>1018</v>
      </c>
      <c r="Q7" s="69">
        <v>1018</v>
      </c>
      <c r="R7" s="69">
        <v>1018</v>
      </c>
      <c r="S7" s="69">
        <v>1018</v>
      </c>
      <c r="T7" s="69">
        <v>1018</v>
      </c>
      <c r="U7" s="69">
        <v>1018</v>
      </c>
      <c r="V7" s="69">
        <f t="shared" ref="V7:AK7" si="1">U7+900</f>
        <v>1918</v>
      </c>
      <c r="W7" s="69">
        <f t="shared" si="1"/>
        <v>2818</v>
      </c>
      <c r="X7" s="69">
        <f t="shared" si="1"/>
        <v>3718</v>
      </c>
      <c r="Y7" s="69">
        <f t="shared" si="1"/>
        <v>4618</v>
      </c>
      <c r="Z7" s="69">
        <f t="shared" si="1"/>
        <v>5518</v>
      </c>
      <c r="AA7" s="69">
        <f t="shared" si="1"/>
        <v>6418</v>
      </c>
      <c r="AB7" s="69">
        <f t="shared" si="1"/>
        <v>7318</v>
      </c>
      <c r="AC7" s="69">
        <f t="shared" si="1"/>
        <v>8218</v>
      </c>
      <c r="AD7" s="69">
        <f t="shared" si="1"/>
        <v>9118</v>
      </c>
      <c r="AE7" s="69">
        <f t="shared" si="1"/>
        <v>10018</v>
      </c>
      <c r="AF7" s="69">
        <f t="shared" si="1"/>
        <v>10918</v>
      </c>
      <c r="AG7" s="69">
        <f t="shared" si="1"/>
        <v>11818</v>
      </c>
      <c r="AH7" s="69">
        <f t="shared" si="1"/>
        <v>12718</v>
      </c>
      <c r="AI7" s="69">
        <f t="shared" si="1"/>
        <v>13618</v>
      </c>
      <c r="AJ7" s="69">
        <f t="shared" si="1"/>
        <v>14518</v>
      </c>
      <c r="AK7" s="69">
        <f t="shared" si="1"/>
        <v>15418</v>
      </c>
    </row>
    <row r="8" spans="1:37" ht="15.75" x14ac:dyDescent="0.25">
      <c r="A8" s="66" t="s">
        <v>143</v>
      </c>
      <c r="B8" s="67">
        <v>1</v>
      </c>
      <c r="C8" s="68" t="s">
        <v>138</v>
      </c>
      <c r="D8" s="4" t="s">
        <v>6</v>
      </c>
      <c r="E8" s="4" t="s">
        <v>10</v>
      </c>
      <c r="F8" s="4" t="s">
        <v>8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560</v>
      </c>
      <c r="M8" s="69">
        <v>730</v>
      </c>
      <c r="N8" s="69">
        <v>730</v>
      </c>
      <c r="O8" s="69">
        <v>1230</v>
      </c>
      <c r="P8" s="69">
        <v>1730</v>
      </c>
      <c r="Q8" s="69">
        <v>2230</v>
      </c>
      <c r="R8" s="69">
        <f>Q8+900</f>
        <v>3130</v>
      </c>
      <c r="S8" s="69">
        <f>R8+900</f>
        <v>4030</v>
      </c>
      <c r="T8" s="69">
        <f>S8+900</f>
        <v>4930</v>
      </c>
      <c r="U8" s="69">
        <f>T8+900</f>
        <v>5830</v>
      </c>
      <c r="V8" s="69">
        <f t="shared" ref="V8:AK8" si="2">U8</f>
        <v>5830</v>
      </c>
      <c r="W8" s="69">
        <f t="shared" si="2"/>
        <v>5830</v>
      </c>
      <c r="X8" s="69">
        <f t="shared" si="2"/>
        <v>5830</v>
      </c>
      <c r="Y8" s="69">
        <f t="shared" si="2"/>
        <v>5830</v>
      </c>
      <c r="Z8" s="69">
        <f t="shared" si="2"/>
        <v>5830</v>
      </c>
      <c r="AA8" s="69">
        <f t="shared" si="2"/>
        <v>5830</v>
      </c>
      <c r="AB8" s="69">
        <f t="shared" si="2"/>
        <v>5830</v>
      </c>
      <c r="AC8" s="69">
        <f t="shared" si="2"/>
        <v>5830</v>
      </c>
      <c r="AD8" s="69">
        <f t="shared" si="2"/>
        <v>5830</v>
      </c>
      <c r="AE8" s="69">
        <f t="shared" si="2"/>
        <v>5830</v>
      </c>
      <c r="AF8" s="69">
        <f t="shared" si="2"/>
        <v>5830</v>
      </c>
      <c r="AG8" s="69">
        <f t="shared" si="2"/>
        <v>5830</v>
      </c>
      <c r="AH8" s="69">
        <f t="shared" si="2"/>
        <v>5830</v>
      </c>
      <c r="AI8" s="69">
        <f t="shared" si="2"/>
        <v>5830</v>
      </c>
      <c r="AJ8" s="69">
        <f t="shared" si="2"/>
        <v>5830</v>
      </c>
      <c r="AK8" s="69">
        <f t="shared" si="2"/>
        <v>5830</v>
      </c>
    </row>
    <row r="9" spans="1:37" ht="15.75" x14ac:dyDescent="0.25">
      <c r="A9" s="66" t="s">
        <v>143</v>
      </c>
      <c r="B9" s="70">
        <v>1</v>
      </c>
      <c r="C9" s="68" t="s">
        <v>138</v>
      </c>
      <c r="D9" s="4" t="s">
        <v>6</v>
      </c>
      <c r="E9" s="4" t="s">
        <v>12</v>
      </c>
      <c r="F9" s="4" t="s">
        <v>8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1094</v>
      </c>
      <c r="M9" s="69">
        <v>1094</v>
      </c>
      <c r="N9" s="69">
        <v>1094</v>
      </c>
      <c r="O9" s="69">
        <v>1094</v>
      </c>
      <c r="P9" s="69">
        <v>2594</v>
      </c>
      <c r="Q9" s="69">
        <v>4094</v>
      </c>
      <c r="R9" s="69">
        <f>Q9</f>
        <v>4094</v>
      </c>
      <c r="S9" s="69">
        <f>R9</f>
        <v>4094</v>
      </c>
      <c r="T9" s="69">
        <f>S9</f>
        <v>4094</v>
      </c>
      <c r="U9" s="69">
        <f>T9</f>
        <v>4094</v>
      </c>
      <c r="V9" s="69">
        <f t="shared" ref="V9:AA9" si="3">U9+1720</f>
        <v>5814</v>
      </c>
      <c r="W9" s="69">
        <f t="shared" si="3"/>
        <v>7534</v>
      </c>
      <c r="X9" s="69">
        <f t="shared" si="3"/>
        <v>9254</v>
      </c>
      <c r="Y9" s="69">
        <f t="shared" si="3"/>
        <v>10974</v>
      </c>
      <c r="Z9" s="69">
        <f t="shared" si="3"/>
        <v>12694</v>
      </c>
      <c r="AA9" s="69">
        <f t="shared" si="3"/>
        <v>14414</v>
      </c>
      <c r="AB9" s="69">
        <v>16882.7</v>
      </c>
      <c r="AC9" s="69">
        <v>19351.400000000001</v>
      </c>
      <c r="AD9" s="69">
        <v>21820.1</v>
      </c>
      <c r="AE9" s="69">
        <v>24288.799999999999</v>
      </c>
      <c r="AF9" s="69">
        <v>26757.5</v>
      </c>
      <c r="AG9" s="69">
        <v>29226.2</v>
      </c>
      <c r="AH9" s="69">
        <v>31694.9</v>
      </c>
      <c r="AI9" s="69">
        <v>34163.599999999999</v>
      </c>
      <c r="AJ9" s="69">
        <v>36632.300000000003</v>
      </c>
      <c r="AK9" s="69">
        <v>39101</v>
      </c>
    </row>
    <row r="10" spans="1:37" ht="15.75" x14ac:dyDescent="0.25">
      <c r="A10" s="66" t="s">
        <v>143</v>
      </c>
      <c r="B10" s="70">
        <v>1</v>
      </c>
      <c r="C10" s="68" t="s">
        <v>138</v>
      </c>
      <c r="D10" s="4" t="s">
        <v>6</v>
      </c>
      <c r="E10" s="4" t="s">
        <v>13</v>
      </c>
      <c r="F10" s="4" t="s">
        <v>8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f>5814-Q9</f>
        <v>1720</v>
      </c>
      <c r="S10" s="69">
        <f>R10+1720</f>
        <v>3440</v>
      </c>
      <c r="T10" s="69">
        <f>S10+1720</f>
        <v>5160</v>
      </c>
      <c r="U10" s="69">
        <f>T10+1720</f>
        <v>6880</v>
      </c>
      <c r="V10" s="69">
        <f t="shared" ref="V10:AK10" si="4">U10</f>
        <v>6880</v>
      </c>
      <c r="W10" s="69">
        <f t="shared" si="4"/>
        <v>6880</v>
      </c>
      <c r="X10" s="69">
        <f t="shared" si="4"/>
        <v>6880</v>
      </c>
      <c r="Y10" s="69">
        <f t="shared" si="4"/>
        <v>6880</v>
      </c>
      <c r="Z10" s="69">
        <f t="shared" si="4"/>
        <v>6880</v>
      </c>
      <c r="AA10" s="69">
        <f t="shared" si="4"/>
        <v>6880</v>
      </c>
      <c r="AB10" s="69">
        <f t="shared" si="4"/>
        <v>6880</v>
      </c>
      <c r="AC10" s="69">
        <f t="shared" si="4"/>
        <v>6880</v>
      </c>
      <c r="AD10" s="69">
        <f t="shared" si="4"/>
        <v>6880</v>
      </c>
      <c r="AE10" s="69">
        <f t="shared" si="4"/>
        <v>6880</v>
      </c>
      <c r="AF10" s="69">
        <f t="shared" si="4"/>
        <v>6880</v>
      </c>
      <c r="AG10" s="69">
        <f t="shared" si="4"/>
        <v>6880</v>
      </c>
      <c r="AH10" s="69">
        <f t="shared" si="4"/>
        <v>6880</v>
      </c>
      <c r="AI10" s="69">
        <f t="shared" si="4"/>
        <v>6880</v>
      </c>
      <c r="AJ10" s="69">
        <f t="shared" si="4"/>
        <v>6880</v>
      </c>
      <c r="AK10" s="69">
        <f t="shared" si="4"/>
        <v>6880</v>
      </c>
    </row>
    <row r="11" spans="1:37" ht="15.75" x14ac:dyDescent="0.25">
      <c r="A11" s="66" t="s">
        <v>143</v>
      </c>
      <c r="B11" s="70">
        <v>1</v>
      </c>
      <c r="C11" s="68" t="s">
        <v>138</v>
      </c>
      <c r="D11" s="4" t="s">
        <v>6</v>
      </c>
      <c r="E11" s="4" t="s">
        <v>14</v>
      </c>
      <c r="F11" s="4" t="s">
        <v>15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300</v>
      </c>
      <c r="O11" s="69">
        <v>1500</v>
      </c>
      <c r="P11" s="69">
        <v>1500</v>
      </c>
      <c r="Q11" s="69">
        <v>1800</v>
      </c>
      <c r="R11" s="69">
        <v>2483</v>
      </c>
      <c r="S11" s="69">
        <v>3166</v>
      </c>
      <c r="T11" s="69">
        <v>3849</v>
      </c>
      <c r="U11" s="69">
        <v>4532</v>
      </c>
      <c r="V11" s="69">
        <v>5215</v>
      </c>
      <c r="W11" s="69">
        <v>5692</v>
      </c>
      <c r="X11" s="69">
        <v>6169</v>
      </c>
      <c r="Y11" s="69">
        <v>6646</v>
      </c>
      <c r="Z11" s="69">
        <v>7123</v>
      </c>
      <c r="AA11" s="69">
        <v>7600</v>
      </c>
      <c r="AB11" s="69">
        <v>8038</v>
      </c>
      <c r="AC11" s="69">
        <v>8476</v>
      </c>
      <c r="AD11" s="69">
        <v>8914</v>
      </c>
      <c r="AE11" s="69">
        <v>9352</v>
      </c>
      <c r="AF11" s="69">
        <v>9790</v>
      </c>
      <c r="AG11" s="69">
        <v>10228</v>
      </c>
      <c r="AH11" s="69">
        <v>10666</v>
      </c>
      <c r="AI11" s="69">
        <v>11104</v>
      </c>
      <c r="AJ11" s="69">
        <v>11542</v>
      </c>
      <c r="AK11" s="69">
        <v>11980</v>
      </c>
    </row>
    <row r="12" spans="1:37" ht="15.75" x14ac:dyDescent="0.25">
      <c r="A12" s="66" t="str">
        <f>A11</f>
        <v>IRP23_MIX</v>
      </c>
      <c r="B12" s="70">
        <v>1</v>
      </c>
      <c r="C12" s="68" t="s">
        <v>138</v>
      </c>
      <c r="D12" s="4" t="s">
        <v>6</v>
      </c>
      <c r="E12" s="4" t="s">
        <v>16</v>
      </c>
      <c r="F12" s="4" t="s">
        <v>15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700</v>
      </c>
      <c r="O12" s="69">
        <v>3500</v>
      </c>
      <c r="P12" s="69">
        <v>3500</v>
      </c>
      <c r="Q12" s="69">
        <v>4200</v>
      </c>
      <c r="R12" s="69">
        <v>5248</v>
      </c>
      <c r="S12" s="69">
        <v>6296</v>
      </c>
      <c r="T12" s="69">
        <v>7344</v>
      </c>
      <c r="U12" s="69">
        <v>8392</v>
      </c>
      <c r="V12" s="69">
        <v>9440</v>
      </c>
      <c r="W12" s="69">
        <v>10114</v>
      </c>
      <c r="X12" s="69">
        <v>10788</v>
      </c>
      <c r="Y12" s="69">
        <v>11462</v>
      </c>
      <c r="Z12" s="69">
        <v>12136</v>
      </c>
      <c r="AA12" s="69">
        <v>12810</v>
      </c>
      <c r="AB12" s="69">
        <v>14271</v>
      </c>
      <c r="AC12" s="69">
        <v>15732</v>
      </c>
      <c r="AD12" s="69">
        <v>17193</v>
      </c>
      <c r="AE12" s="69">
        <v>18654</v>
      </c>
      <c r="AF12" s="69">
        <v>20115</v>
      </c>
      <c r="AG12" s="69">
        <v>21576</v>
      </c>
      <c r="AH12" s="69">
        <v>23037</v>
      </c>
      <c r="AI12" s="69">
        <v>24498</v>
      </c>
      <c r="AJ12" s="69">
        <v>25959</v>
      </c>
      <c r="AK12" s="69">
        <v>27420</v>
      </c>
    </row>
    <row r="13" spans="1:37" ht="15.75" x14ac:dyDescent="0.25">
      <c r="A13" s="66" t="str">
        <f>A12</f>
        <v>IRP23_MIX</v>
      </c>
      <c r="B13" s="70">
        <v>1</v>
      </c>
      <c r="C13" s="68" t="s">
        <v>138</v>
      </c>
      <c r="D13" s="4" t="s">
        <v>6</v>
      </c>
      <c r="E13" s="4" t="s">
        <v>20</v>
      </c>
      <c r="F13" s="4" t="s">
        <v>15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1376</v>
      </c>
      <c r="R13" s="69">
        <f t="shared" ref="R13:AK13" si="5">Q13</f>
        <v>1376</v>
      </c>
      <c r="S13" s="69">
        <f t="shared" si="5"/>
        <v>1376</v>
      </c>
      <c r="T13" s="69">
        <f t="shared" si="5"/>
        <v>1376</v>
      </c>
      <c r="U13" s="69">
        <f t="shared" si="5"/>
        <v>1376</v>
      </c>
      <c r="V13" s="69">
        <f t="shared" si="5"/>
        <v>1376</v>
      </c>
      <c r="W13" s="69">
        <f t="shared" si="5"/>
        <v>1376</v>
      </c>
      <c r="X13" s="69">
        <f t="shared" si="5"/>
        <v>1376</v>
      </c>
      <c r="Y13" s="69">
        <f t="shared" si="5"/>
        <v>1376</v>
      </c>
      <c r="Z13" s="69">
        <f t="shared" si="5"/>
        <v>1376</v>
      </c>
      <c r="AA13" s="69">
        <f t="shared" si="5"/>
        <v>1376</v>
      </c>
      <c r="AB13" s="69">
        <f t="shared" si="5"/>
        <v>1376</v>
      </c>
      <c r="AC13" s="69">
        <f t="shared" si="5"/>
        <v>1376</v>
      </c>
      <c r="AD13" s="69">
        <f t="shared" si="5"/>
        <v>1376</v>
      </c>
      <c r="AE13" s="69">
        <f t="shared" si="5"/>
        <v>1376</v>
      </c>
      <c r="AF13" s="69">
        <f t="shared" si="5"/>
        <v>1376</v>
      </c>
      <c r="AG13" s="69">
        <f t="shared" si="5"/>
        <v>1376</v>
      </c>
      <c r="AH13" s="69">
        <f t="shared" si="5"/>
        <v>1376</v>
      </c>
      <c r="AI13" s="69">
        <f t="shared" si="5"/>
        <v>1376</v>
      </c>
      <c r="AJ13" s="69">
        <f t="shared" si="5"/>
        <v>1376</v>
      </c>
      <c r="AK13" s="69">
        <f t="shared" si="5"/>
        <v>1376</v>
      </c>
    </row>
    <row r="14" spans="1:37" ht="16.5" thickBot="1" x14ac:dyDescent="0.3">
      <c r="A14" s="71" t="s">
        <v>143</v>
      </c>
      <c r="B14" s="72">
        <v>1</v>
      </c>
      <c r="C14" s="73" t="s">
        <v>138</v>
      </c>
      <c r="D14" s="6" t="s">
        <v>24</v>
      </c>
      <c r="E14" s="6" t="s">
        <v>28</v>
      </c>
      <c r="F14" s="6" t="s">
        <v>26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2000</v>
      </c>
      <c r="O14" s="74">
        <v>2000</v>
      </c>
      <c r="P14" s="74">
        <v>2000</v>
      </c>
      <c r="Q14" s="74">
        <v>2000</v>
      </c>
      <c r="R14" s="74">
        <f t="shared" ref="R14:AA14" si="6">Q14+400</f>
        <v>2400</v>
      </c>
      <c r="S14" s="74">
        <f t="shared" si="6"/>
        <v>2800</v>
      </c>
      <c r="T14" s="74">
        <f t="shared" si="6"/>
        <v>3200</v>
      </c>
      <c r="U14" s="74">
        <f t="shared" si="6"/>
        <v>3600</v>
      </c>
      <c r="V14" s="74">
        <f t="shared" si="6"/>
        <v>4000</v>
      </c>
      <c r="W14" s="74">
        <f t="shared" si="6"/>
        <v>4400</v>
      </c>
      <c r="X14" s="74">
        <f t="shared" si="6"/>
        <v>4800</v>
      </c>
      <c r="Y14" s="74">
        <f t="shared" si="6"/>
        <v>5200</v>
      </c>
      <c r="Z14" s="74">
        <f t="shared" si="6"/>
        <v>5600</v>
      </c>
      <c r="AA14" s="74">
        <f t="shared" si="6"/>
        <v>6000</v>
      </c>
      <c r="AB14" s="74">
        <f t="shared" ref="AB14:AK14" si="7">AA14+600</f>
        <v>6600</v>
      </c>
      <c r="AC14" s="74">
        <f t="shared" si="7"/>
        <v>7200</v>
      </c>
      <c r="AD14" s="74">
        <f t="shared" si="7"/>
        <v>7800</v>
      </c>
      <c r="AE14" s="74">
        <f t="shared" si="7"/>
        <v>8400</v>
      </c>
      <c r="AF14" s="74">
        <f t="shared" si="7"/>
        <v>9000</v>
      </c>
      <c r="AG14" s="74">
        <f t="shared" si="7"/>
        <v>9600</v>
      </c>
      <c r="AH14" s="74">
        <f t="shared" si="7"/>
        <v>10200</v>
      </c>
      <c r="AI14" s="74">
        <f t="shared" si="7"/>
        <v>10800</v>
      </c>
      <c r="AJ14" s="74">
        <f t="shared" si="7"/>
        <v>11400</v>
      </c>
      <c r="AK14" s="74">
        <f t="shared" si="7"/>
        <v>12000</v>
      </c>
    </row>
    <row r="15" spans="1:37" ht="15.75" x14ac:dyDescent="0.25">
      <c r="A15" s="66" t="s">
        <v>144</v>
      </c>
      <c r="B15" s="67">
        <v>1</v>
      </c>
      <c r="C15" s="68" t="s">
        <v>138</v>
      </c>
      <c r="D15" s="4" t="s">
        <v>6</v>
      </c>
      <c r="E15" s="4" t="s">
        <v>7</v>
      </c>
      <c r="F15" s="4" t="s">
        <v>8</v>
      </c>
      <c r="G15" s="69">
        <v>0</v>
      </c>
      <c r="H15" s="69">
        <v>0</v>
      </c>
      <c r="I15" s="69">
        <v>0</v>
      </c>
      <c r="J15" s="69">
        <v>0</v>
      </c>
      <c r="K15" s="69">
        <v>900</v>
      </c>
      <c r="L15" s="69">
        <v>1800</v>
      </c>
      <c r="M15" s="69">
        <v>2700</v>
      </c>
      <c r="N15" s="69">
        <v>3600</v>
      </c>
      <c r="O15" s="69">
        <v>4500</v>
      </c>
      <c r="P15" s="69">
        <v>5400</v>
      </c>
      <c r="Q15" s="69">
        <v>6300</v>
      </c>
      <c r="R15" s="69">
        <f t="shared" ref="R15:AK15" si="8">Q15</f>
        <v>6300</v>
      </c>
      <c r="S15" s="69">
        <f t="shared" si="8"/>
        <v>6300</v>
      </c>
      <c r="T15" s="69">
        <f t="shared" si="8"/>
        <v>6300</v>
      </c>
      <c r="U15" s="69">
        <f t="shared" si="8"/>
        <v>6300</v>
      </c>
      <c r="V15" s="69">
        <f t="shared" si="8"/>
        <v>6300</v>
      </c>
      <c r="W15" s="69">
        <f t="shared" si="8"/>
        <v>6300</v>
      </c>
      <c r="X15" s="69">
        <f t="shared" si="8"/>
        <v>6300</v>
      </c>
      <c r="Y15" s="69">
        <f t="shared" si="8"/>
        <v>6300</v>
      </c>
      <c r="Z15" s="69">
        <f t="shared" si="8"/>
        <v>6300</v>
      </c>
      <c r="AA15" s="69">
        <f t="shared" si="8"/>
        <v>6300</v>
      </c>
      <c r="AB15" s="69">
        <f t="shared" si="8"/>
        <v>6300</v>
      </c>
      <c r="AC15" s="69">
        <f t="shared" si="8"/>
        <v>6300</v>
      </c>
      <c r="AD15" s="69">
        <f t="shared" si="8"/>
        <v>6300</v>
      </c>
      <c r="AE15" s="69">
        <f t="shared" si="8"/>
        <v>6300</v>
      </c>
      <c r="AF15" s="69">
        <f t="shared" si="8"/>
        <v>6300</v>
      </c>
      <c r="AG15" s="69">
        <f t="shared" si="8"/>
        <v>6300</v>
      </c>
      <c r="AH15" s="69">
        <f t="shared" si="8"/>
        <v>6300</v>
      </c>
      <c r="AI15" s="69">
        <f t="shared" si="8"/>
        <v>6300</v>
      </c>
      <c r="AJ15" s="69">
        <f t="shared" si="8"/>
        <v>6300</v>
      </c>
      <c r="AK15" s="69">
        <f t="shared" si="8"/>
        <v>6300</v>
      </c>
    </row>
    <row r="16" spans="1:37" ht="15.75" x14ac:dyDescent="0.25">
      <c r="A16" s="66" t="s">
        <v>144</v>
      </c>
      <c r="B16" s="67">
        <v>1</v>
      </c>
      <c r="C16" s="68" t="s">
        <v>138</v>
      </c>
      <c r="D16" s="4" t="s">
        <v>6</v>
      </c>
      <c r="E16" s="4" t="s">
        <v>9</v>
      </c>
      <c r="F16" s="4" t="s">
        <v>8</v>
      </c>
      <c r="G16" s="69">
        <v>0</v>
      </c>
      <c r="H16" s="69">
        <v>0</v>
      </c>
      <c r="I16" s="69">
        <v>0</v>
      </c>
      <c r="J16" s="69">
        <v>195</v>
      </c>
      <c r="K16" s="69">
        <v>1018</v>
      </c>
      <c r="L16" s="69">
        <v>1018</v>
      </c>
      <c r="M16" s="69">
        <v>1018</v>
      </c>
      <c r="N16" s="69">
        <v>1018</v>
      </c>
      <c r="O16" s="69">
        <v>1018</v>
      </c>
      <c r="P16" s="69">
        <v>1018</v>
      </c>
      <c r="Q16" s="69">
        <v>1018</v>
      </c>
      <c r="R16" s="69">
        <v>1018</v>
      </c>
      <c r="S16" s="69">
        <v>1018</v>
      </c>
      <c r="T16" s="69">
        <v>1018</v>
      </c>
      <c r="U16" s="69">
        <v>1018</v>
      </c>
      <c r="V16" s="69">
        <f t="shared" ref="V16:AK16" si="9">U16+900</f>
        <v>1918</v>
      </c>
      <c r="W16" s="69">
        <f t="shared" si="9"/>
        <v>2818</v>
      </c>
      <c r="X16" s="69">
        <f t="shared" si="9"/>
        <v>3718</v>
      </c>
      <c r="Y16" s="69">
        <f t="shared" si="9"/>
        <v>4618</v>
      </c>
      <c r="Z16" s="69">
        <f t="shared" si="9"/>
        <v>5518</v>
      </c>
      <c r="AA16" s="69">
        <f t="shared" si="9"/>
        <v>6418</v>
      </c>
      <c r="AB16" s="69">
        <f t="shared" si="9"/>
        <v>7318</v>
      </c>
      <c r="AC16" s="69">
        <f t="shared" si="9"/>
        <v>8218</v>
      </c>
      <c r="AD16" s="69">
        <f t="shared" si="9"/>
        <v>9118</v>
      </c>
      <c r="AE16" s="69">
        <f t="shared" si="9"/>
        <v>10018</v>
      </c>
      <c r="AF16" s="69">
        <f t="shared" si="9"/>
        <v>10918</v>
      </c>
      <c r="AG16" s="69">
        <f t="shared" si="9"/>
        <v>11818</v>
      </c>
      <c r="AH16" s="69">
        <f t="shared" si="9"/>
        <v>12718</v>
      </c>
      <c r="AI16" s="69">
        <f t="shared" si="9"/>
        <v>13618</v>
      </c>
      <c r="AJ16" s="69">
        <f t="shared" si="9"/>
        <v>14518</v>
      </c>
      <c r="AK16" s="69">
        <f t="shared" si="9"/>
        <v>15418</v>
      </c>
    </row>
    <row r="17" spans="1:37" ht="15.75" x14ac:dyDescent="0.25">
      <c r="A17" s="66" t="s">
        <v>144</v>
      </c>
      <c r="B17" s="67">
        <v>1</v>
      </c>
      <c r="C17" s="68" t="s">
        <v>138</v>
      </c>
      <c r="D17" s="4" t="s">
        <v>6</v>
      </c>
      <c r="E17" s="4" t="s">
        <v>10</v>
      </c>
      <c r="F17" s="4" t="s">
        <v>8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560</v>
      </c>
      <c r="M17" s="69">
        <v>730</v>
      </c>
      <c r="N17" s="69">
        <v>730</v>
      </c>
      <c r="O17" s="69">
        <v>1230</v>
      </c>
      <c r="P17" s="69">
        <v>1730</v>
      </c>
      <c r="Q17" s="69">
        <v>2230</v>
      </c>
      <c r="R17" s="69">
        <f>Q17+900</f>
        <v>3130</v>
      </c>
      <c r="S17" s="69">
        <f>R17+900</f>
        <v>4030</v>
      </c>
      <c r="T17" s="69">
        <f>S17+900</f>
        <v>4930</v>
      </c>
      <c r="U17" s="69">
        <f>T17+900</f>
        <v>5830</v>
      </c>
      <c r="V17" s="69">
        <f t="shared" ref="V17:AK17" si="10">U17</f>
        <v>5830</v>
      </c>
      <c r="W17" s="69">
        <f t="shared" si="10"/>
        <v>5830</v>
      </c>
      <c r="X17" s="69">
        <f t="shared" si="10"/>
        <v>5830</v>
      </c>
      <c r="Y17" s="69">
        <f t="shared" si="10"/>
        <v>5830</v>
      </c>
      <c r="Z17" s="69">
        <f t="shared" si="10"/>
        <v>5830</v>
      </c>
      <c r="AA17" s="69">
        <f t="shared" si="10"/>
        <v>5830</v>
      </c>
      <c r="AB17" s="69">
        <f t="shared" si="10"/>
        <v>5830</v>
      </c>
      <c r="AC17" s="69">
        <f t="shared" si="10"/>
        <v>5830</v>
      </c>
      <c r="AD17" s="69">
        <f t="shared" si="10"/>
        <v>5830</v>
      </c>
      <c r="AE17" s="69">
        <f t="shared" si="10"/>
        <v>5830</v>
      </c>
      <c r="AF17" s="69">
        <f t="shared" si="10"/>
        <v>5830</v>
      </c>
      <c r="AG17" s="69">
        <f t="shared" si="10"/>
        <v>5830</v>
      </c>
      <c r="AH17" s="69">
        <f t="shared" si="10"/>
        <v>5830</v>
      </c>
      <c r="AI17" s="69">
        <f t="shared" si="10"/>
        <v>5830</v>
      </c>
      <c r="AJ17" s="69">
        <f t="shared" si="10"/>
        <v>5830</v>
      </c>
      <c r="AK17" s="69">
        <f t="shared" si="10"/>
        <v>5830</v>
      </c>
    </row>
    <row r="18" spans="1:37" ht="15.75" x14ac:dyDescent="0.25">
      <c r="A18" s="66" t="s">
        <v>144</v>
      </c>
      <c r="B18" s="70">
        <v>1</v>
      </c>
      <c r="C18" s="68" t="s">
        <v>138</v>
      </c>
      <c r="D18" s="4" t="s">
        <v>6</v>
      </c>
      <c r="E18" s="4" t="s">
        <v>12</v>
      </c>
      <c r="F18" s="4" t="s">
        <v>8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1094</v>
      </c>
      <c r="M18" s="69">
        <v>1094</v>
      </c>
      <c r="N18" s="69">
        <v>1094</v>
      </c>
      <c r="O18" s="69">
        <v>1094</v>
      </c>
      <c r="P18" s="69">
        <v>2594</v>
      </c>
      <c r="Q18" s="69">
        <v>4094</v>
      </c>
      <c r="R18" s="69">
        <f>Q18</f>
        <v>4094</v>
      </c>
      <c r="S18" s="69">
        <f>R18</f>
        <v>4094</v>
      </c>
      <c r="T18" s="69">
        <f>S18</f>
        <v>4094</v>
      </c>
      <c r="U18" s="69">
        <f>T18</f>
        <v>4094</v>
      </c>
      <c r="V18" s="69">
        <f t="shared" ref="V18:AA18" si="11">U18+1720</f>
        <v>5814</v>
      </c>
      <c r="W18" s="69">
        <f t="shared" si="11"/>
        <v>7534</v>
      </c>
      <c r="X18" s="69">
        <f t="shared" si="11"/>
        <v>9254</v>
      </c>
      <c r="Y18" s="69">
        <f t="shared" si="11"/>
        <v>10974</v>
      </c>
      <c r="Z18" s="69">
        <f t="shared" si="11"/>
        <v>12694</v>
      </c>
      <c r="AA18" s="69">
        <f t="shared" si="11"/>
        <v>14414</v>
      </c>
      <c r="AB18" s="69">
        <v>16882.7</v>
      </c>
      <c r="AC18" s="69">
        <v>19351.400000000001</v>
      </c>
      <c r="AD18" s="69">
        <v>21820.1</v>
      </c>
      <c r="AE18" s="69">
        <v>24288.799999999999</v>
      </c>
      <c r="AF18" s="69">
        <v>26757.5</v>
      </c>
      <c r="AG18" s="69">
        <v>29226.2</v>
      </c>
      <c r="AH18" s="69">
        <v>31694.9</v>
      </c>
      <c r="AI18" s="69">
        <v>34163.599999999999</v>
      </c>
      <c r="AJ18" s="69">
        <v>36632.300000000003</v>
      </c>
      <c r="AK18" s="69">
        <v>39101</v>
      </c>
    </row>
    <row r="19" spans="1:37" ht="15.75" x14ac:dyDescent="0.25">
      <c r="A19" s="66" t="s">
        <v>144</v>
      </c>
      <c r="B19" s="70">
        <v>1</v>
      </c>
      <c r="C19" s="68" t="s">
        <v>138</v>
      </c>
      <c r="D19" s="4" t="s">
        <v>6</v>
      </c>
      <c r="E19" s="4" t="s">
        <v>13</v>
      </c>
      <c r="F19" s="4" t="s">
        <v>8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f>5814-Q18</f>
        <v>1720</v>
      </c>
      <c r="S19" s="69">
        <f>R19+1720</f>
        <v>3440</v>
      </c>
      <c r="T19" s="69">
        <f>S19+1720</f>
        <v>5160</v>
      </c>
      <c r="U19" s="69">
        <f>T19+1720</f>
        <v>6880</v>
      </c>
      <c r="V19" s="69">
        <f t="shared" ref="V19:AK19" si="12">U19</f>
        <v>6880</v>
      </c>
      <c r="W19" s="69">
        <f t="shared" si="12"/>
        <v>6880</v>
      </c>
      <c r="X19" s="69">
        <f t="shared" si="12"/>
        <v>6880</v>
      </c>
      <c r="Y19" s="69">
        <f t="shared" si="12"/>
        <v>6880</v>
      </c>
      <c r="Z19" s="69">
        <f t="shared" si="12"/>
        <v>6880</v>
      </c>
      <c r="AA19" s="69">
        <f t="shared" si="12"/>
        <v>6880</v>
      </c>
      <c r="AB19" s="69">
        <f t="shared" si="12"/>
        <v>6880</v>
      </c>
      <c r="AC19" s="69">
        <f t="shared" si="12"/>
        <v>6880</v>
      </c>
      <c r="AD19" s="69">
        <f t="shared" si="12"/>
        <v>6880</v>
      </c>
      <c r="AE19" s="69">
        <f t="shared" si="12"/>
        <v>6880</v>
      </c>
      <c r="AF19" s="69">
        <f t="shared" si="12"/>
        <v>6880</v>
      </c>
      <c r="AG19" s="69">
        <f t="shared" si="12"/>
        <v>6880</v>
      </c>
      <c r="AH19" s="69">
        <f t="shared" si="12"/>
        <v>6880</v>
      </c>
      <c r="AI19" s="69">
        <f t="shared" si="12"/>
        <v>6880</v>
      </c>
      <c r="AJ19" s="69">
        <f t="shared" si="12"/>
        <v>6880</v>
      </c>
      <c r="AK19" s="69">
        <f t="shared" si="12"/>
        <v>6880</v>
      </c>
    </row>
    <row r="20" spans="1:37" ht="15.75" x14ac:dyDescent="0.25">
      <c r="A20" s="66" t="s">
        <v>144</v>
      </c>
      <c r="B20" s="70">
        <v>1</v>
      </c>
      <c r="C20" s="68" t="s">
        <v>138</v>
      </c>
      <c r="D20" s="4" t="s">
        <v>6</v>
      </c>
      <c r="E20" s="4" t="s">
        <v>14</v>
      </c>
      <c r="F20" s="4" t="s">
        <v>15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300</v>
      </c>
      <c r="O20" s="69">
        <v>1500</v>
      </c>
      <c r="P20" s="69">
        <v>1500</v>
      </c>
      <c r="Q20" s="69" t="s">
        <v>145</v>
      </c>
      <c r="R20" s="69" t="s">
        <v>145</v>
      </c>
      <c r="S20" s="69" t="s">
        <v>145</v>
      </c>
      <c r="T20" s="69" t="s">
        <v>145</v>
      </c>
      <c r="U20" s="69" t="s">
        <v>145</v>
      </c>
      <c r="V20" s="69" t="s">
        <v>145</v>
      </c>
      <c r="W20" s="69" t="s">
        <v>145</v>
      </c>
      <c r="X20" s="69" t="s">
        <v>145</v>
      </c>
      <c r="Y20" s="69" t="s">
        <v>145</v>
      </c>
      <c r="Z20" s="69" t="s">
        <v>145</v>
      </c>
      <c r="AA20" s="69" t="s">
        <v>145</v>
      </c>
      <c r="AB20" s="69" t="s">
        <v>145</v>
      </c>
      <c r="AC20" s="69" t="s">
        <v>145</v>
      </c>
      <c r="AD20" s="69" t="s">
        <v>145</v>
      </c>
      <c r="AE20" s="69" t="s">
        <v>145</v>
      </c>
      <c r="AF20" s="69" t="s">
        <v>145</v>
      </c>
      <c r="AG20" s="69" t="s">
        <v>145</v>
      </c>
      <c r="AH20" s="69" t="s">
        <v>145</v>
      </c>
      <c r="AI20" s="69" t="s">
        <v>145</v>
      </c>
      <c r="AJ20" s="69" t="s">
        <v>145</v>
      </c>
      <c r="AK20" s="69" t="s">
        <v>145</v>
      </c>
    </row>
    <row r="21" spans="1:37" ht="15.75" x14ac:dyDescent="0.25">
      <c r="A21" s="66" t="s">
        <v>144</v>
      </c>
      <c r="B21" s="70">
        <v>1</v>
      </c>
      <c r="C21" s="68" t="s">
        <v>138</v>
      </c>
      <c r="D21" s="4" t="s">
        <v>6</v>
      </c>
      <c r="E21" s="4" t="s">
        <v>16</v>
      </c>
      <c r="F21" s="4" t="s">
        <v>15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700</v>
      </c>
      <c r="O21" s="69">
        <v>3500</v>
      </c>
      <c r="P21" s="69">
        <v>3500</v>
      </c>
      <c r="Q21" s="69" t="s">
        <v>145</v>
      </c>
      <c r="R21" s="69" t="s">
        <v>145</v>
      </c>
      <c r="S21" s="69" t="s">
        <v>145</v>
      </c>
      <c r="T21" s="69" t="s">
        <v>145</v>
      </c>
      <c r="U21" s="69" t="s">
        <v>145</v>
      </c>
      <c r="V21" s="69" t="s">
        <v>145</v>
      </c>
      <c r="W21" s="69" t="s">
        <v>145</v>
      </c>
      <c r="X21" s="69" t="s">
        <v>145</v>
      </c>
      <c r="Y21" s="69" t="s">
        <v>145</v>
      </c>
      <c r="Z21" s="69" t="s">
        <v>145</v>
      </c>
      <c r="AA21" s="69" t="s">
        <v>145</v>
      </c>
      <c r="AB21" s="69" t="s">
        <v>145</v>
      </c>
      <c r="AC21" s="69" t="s">
        <v>145</v>
      </c>
      <c r="AD21" s="69" t="s">
        <v>145</v>
      </c>
      <c r="AE21" s="69" t="s">
        <v>145</v>
      </c>
      <c r="AF21" s="69" t="s">
        <v>145</v>
      </c>
      <c r="AG21" s="69" t="s">
        <v>145</v>
      </c>
      <c r="AH21" s="69" t="s">
        <v>145</v>
      </c>
      <c r="AI21" s="69" t="s">
        <v>145</v>
      </c>
      <c r="AJ21" s="69" t="s">
        <v>145</v>
      </c>
      <c r="AK21" s="69" t="s">
        <v>145</v>
      </c>
    </row>
    <row r="22" spans="1:37" ht="15.75" x14ac:dyDescent="0.25">
      <c r="A22" s="66" t="str">
        <f>A21</f>
        <v>IRP23_MIX_UNC_FLEX</v>
      </c>
      <c r="B22" s="70">
        <v>1</v>
      </c>
      <c r="C22" s="68" t="s">
        <v>138</v>
      </c>
      <c r="D22" s="4" t="s">
        <v>6</v>
      </c>
      <c r="E22" s="4" t="s">
        <v>20</v>
      </c>
      <c r="F22" s="4" t="s">
        <v>15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 t="s">
        <v>145</v>
      </c>
      <c r="R22" s="69" t="s">
        <v>145</v>
      </c>
      <c r="S22" s="69" t="s">
        <v>145</v>
      </c>
      <c r="T22" s="69" t="s">
        <v>145</v>
      </c>
      <c r="U22" s="69" t="s">
        <v>145</v>
      </c>
      <c r="V22" s="69" t="s">
        <v>145</v>
      </c>
      <c r="W22" s="69" t="s">
        <v>145</v>
      </c>
      <c r="X22" s="69" t="s">
        <v>145</v>
      </c>
      <c r="Y22" s="69" t="s">
        <v>145</v>
      </c>
      <c r="Z22" s="69" t="s">
        <v>145</v>
      </c>
      <c r="AA22" s="69" t="s">
        <v>145</v>
      </c>
      <c r="AB22" s="69" t="s">
        <v>145</v>
      </c>
      <c r="AC22" s="69" t="s">
        <v>145</v>
      </c>
      <c r="AD22" s="69" t="s">
        <v>145</v>
      </c>
      <c r="AE22" s="69" t="s">
        <v>145</v>
      </c>
      <c r="AF22" s="69" t="s">
        <v>145</v>
      </c>
      <c r="AG22" s="69" t="s">
        <v>145</v>
      </c>
      <c r="AH22" s="69" t="s">
        <v>145</v>
      </c>
      <c r="AI22" s="69" t="s">
        <v>145</v>
      </c>
      <c r="AJ22" s="69" t="s">
        <v>145</v>
      </c>
      <c r="AK22" s="69" t="s">
        <v>145</v>
      </c>
    </row>
    <row r="23" spans="1:37" ht="16.5" thickBot="1" x14ac:dyDescent="0.3">
      <c r="A23" s="71" t="s">
        <v>144</v>
      </c>
      <c r="B23" s="72">
        <v>1</v>
      </c>
      <c r="C23" s="73" t="s">
        <v>138</v>
      </c>
      <c r="D23" s="6" t="s">
        <v>24</v>
      </c>
      <c r="E23" s="6" t="s">
        <v>28</v>
      </c>
      <c r="F23" s="6" t="s">
        <v>26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2000</v>
      </c>
      <c r="O23" s="74">
        <v>2000</v>
      </c>
      <c r="P23" s="74">
        <v>2000</v>
      </c>
      <c r="Q23" s="74" t="s">
        <v>145</v>
      </c>
      <c r="R23" s="74" t="s">
        <v>145</v>
      </c>
      <c r="S23" s="74" t="s">
        <v>145</v>
      </c>
      <c r="T23" s="74" t="s">
        <v>145</v>
      </c>
      <c r="U23" s="74" t="s">
        <v>145</v>
      </c>
      <c r="V23" s="74" t="s">
        <v>145</v>
      </c>
      <c r="W23" s="74" t="s">
        <v>145</v>
      </c>
      <c r="X23" s="74" t="s">
        <v>145</v>
      </c>
      <c r="Y23" s="74" t="s">
        <v>145</v>
      </c>
      <c r="Z23" s="74" t="s">
        <v>145</v>
      </c>
      <c r="AA23" s="74" t="s">
        <v>145</v>
      </c>
      <c r="AB23" s="74" t="s">
        <v>145</v>
      </c>
      <c r="AC23" s="74" t="s">
        <v>145</v>
      </c>
      <c r="AD23" s="74" t="s">
        <v>145</v>
      </c>
      <c r="AE23" s="74" t="s">
        <v>145</v>
      </c>
      <c r="AF23" s="74" t="s">
        <v>145</v>
      </c>
      <c r="AG23" s="74" t="s">
        <v>145</v>
      </c>
      <c r="AH23" s="74" t="s">
        <v>145</v>
      </c>
      <c r="AI23" s="74" t="s">
        <v>145</v>
      </c>
      <c r="AJ23" s="74" t="s">
        <v>145</v>
      </c>
      <c r="AK23" s="74" t="s">
        <v>145</v>
      </c>
    </row>
    <row r="24" spans="1:37" ht="15.75" x14ac:dyDescent="0.25">
      <c r="A24" s="66" t="s">
        <v>146</v>
      </c>
      <c r="B24" s="67">
        <v>1</v>
      </c>
      <c r="C24" s="68" t="s">
        <v>138</v>
      </c>
      <c r="D24" s="4" t="s">
        <v>6</v>
      </c>
      <c r="E24" s="4" t="s">
        <v>7</v>
      </c>
      <c r="F24" s="4" t="s">
        <v>8</v>
      </c>
      <c r="G24" s="69">
        <v>0</v>
      </c>
      <c r="H24" s="69">
        <v>0</v>
      </c>
      <c r="I24" s="69">
        <v>0</v>
      </c>
      <c r="J24" s="69">
        <v>0</v>
      </c>
      <c r="K24" s="69">
        <v>900</v>
      </c>
      <c r="L24" s="69">
        <v>1800</v>
      </c>
      <c r="M24" s="69">
        <v>2700</v>
      </c>
      <c r="N24" s="69">
        <v>3600</v>
      </c>
      <c r="O24" s="69">
        <v>4500</v>
      </c>
      <c r="P24" s="69">
        <v>5400</v>
      </c>
      <c r="Q24" s="69">
        <v>6300</v>
      </c>
      <c r="R24" s="69">
        <f t="shared" ref="R24:AK24" si="13">Q24</f>
        <v>6300</v>
      </c>
      <c r="S24" s="69">
        <f t="shared" si="13"/>
        <v>6300</v>
      </c>
      <c r="T24" s="69">
        <f t="shared" si="13"/>
        <v>6300</v>
      </c>
      <c r="U24" s="69">
        <f t="shared" si="13"/>
        <v>6300</v>
      </c>
      <c r="V24" s="69">
        <f t="shared" si="13"/>
        <v>6300</v>
      </c>
      <c r="W24" s="69">
        <f t="shared" si="13"/>
        <v>6300</v>
      </c>
      <c r="X24" s="69">
        <f t="shared" si="13"/>
        <v>6300</v>
      </c>
      <c r="Y24" s="69">
        <f t="shared" si="13"/>
        <v>6300</v>
      </c>
      <c r="Z24" s="69">
        <f t="shared" si="13"/>
        <v>6300</v>
      </c>
      <c r="AA24" s="69">
        <f t="shared" si="13"/>
        <v>6300</v>
      </c>
      <c r="AB24" s="69">
        <f t="shared" si="13"/>
        <v>6300</v>
      </c>
      <c r="AC24" s="69">
        <f t="shared" si="13"/>
        <v>6300</v>
      </c>
      <c r="AD24" s="69">
        <f t="shared" si="13"/>
        <v>6300</v>
      </c>
      <c r="AE24" s="69">
        <f t="shared" si="13"/>
        <v>6300</v>
      </c>
      <c r="AF24" s="69">
        <f t="shared" si="13"/>
        <v>6300</v>
      </c>
      <c r="AG24" s="69">
        <f t="shared" si="13"/>
        <v>6300</v>
      </c>
      <c r="AH24" s="69">
        <f t="shared" si="13"/>
        <v>6300</v>
      </c>
      <c r="AI24" s="69">
        <f t="shared" si="13"/>
        <v>6300</v>
      </c>
      <c r="AJ24" s="69">
        <f t="shared" si="13"/>
        <v>6300</v>
      </c>
      <c r="AK24" s="69">
        <f t="shared" si="13"/>
        <v>6300</v>
      </c>
    </row>
    <row r="25" spans="1:37" ht="15.75" x14ac:dyDescent="0.25">
      <c r="A25" s="66" t="s">
        <v>146</v>
      </c>
      <c r="B25" s="67">
        <v>1</v>
      </c>
      <c r="C25" s="68" t="s">
        <v>138</v>
      </c>
      <c r="D25" s="4" t="s">
        <v>6</v>
      </c>
      <c r="E25" s="4" t="s">
        <v>9</v>
      </c>
      <c r="F25" s="4" t="s">
        <v>8</v>
      </c>
      <c r="G25" s="69">
        <v>0</v>
      </c>
      <c r="H25" s="69">
        <v>0</v>
      </c>
      <c r="I25" s="69">
        <v>0</v>
      </c>
      <c r="J25" s="69">
        <v>195</v>
      </c>
      <c r="K25" s="69">
        <v>1018</v>
      </c>
      <c r="L25" s="69">
        <v>1018</v>
      </c>
      <c r="M25" s="69">
        <v>1018</v>
      </c>
      <c r="N25" s="69">
        <v>1018</v>
      </c>
      <c r="O25" s="69">
        <v>1018</v>
      </c>
      <c r="P25" s="69">
        <v>1018</v>
      </c>
      <c r="Q25" s="69">
        <v>1018</v>
      </c>
      <c r="R25" s="69">
        <v>1018</v>
      </c>
      <c r="S25" s="69">
        <v>1018</v>
      </c>
      <c r="T25" s="69">
        <v>1018</v>
      </c>
      <c r="U25" s="69">
        <v>1018</v>
      </c>
      <c r="V25" s="69">
        <f t="shared" ref="V25:AK25" si="14">U25+900</f>
        <v>1918</v>
      </c>
      <c r="W25" s="69">
        <f t="shared" si="14"/>
        <v>2818</v>
      </c>
      <c r="X25" s="69">
        <f t="shared" si="14"/>
        <v>3718</v>
      </c>
      <c r="Y25" s="69">
        <f t="shared" si="14"/>
        <v>4618</v>
      </c>
      <c r="Z25" s="69">
        <f t="shared" si="14"/>
        <v>5518</v>
      </c>
      <c r="AA25" s="69">
        <f t="shared" si="14"/>
        <v>6418</v>
      </c>
      <c r="AB25" s="69">
        <f t="shared" si="14"/>
        <v>7318</v>
      </c>
      <c r="AC25" s="69">
        <f t="shared" si="14"/>
        <v>8218</v>
      </c>
      <c r="AD25" s="69">
        <f t="shared" si="14"/>
        <v>9118</v>
      </c>
      <c r="AE25" s="69">
        <f t="shared" si="14"/>
        <v>10018</v>
      </c>
      <c r="AF25" s="69">
        <f t="shared" si="14"/>
        <v>10918</v>
      </c>
      <c r="AG25" s="69">
        <f t="shared" si="14"/>
        <v>11818</v>
      </c>
      <c r="AH25" s="69">
        <f t="shared" si="14"/>
        <v>12718</v>
      </c>
      <c r="AI25" s="69">
        <f t="shared" si="14"/>
        <v>13618</v>
      </c>
      <c r="AJ25" s="69">
        <f t="shared" si="14"/>
        <v>14518</v>
      </c>
      <c r="AK25" s="69">
        <f t="shared" si="14"/>
        <v>15418</v>
      </c>
    </row>
    <row r="26" spans="1:37" ht="15.75" x14ac:dyDescent="0.25">
      <c r="A26" s="66" t="s">
        <v>146</v>
      </c>
      <c r="B26" s="67">
        <v>1</v>
      </c>
      <c r="C26" s="68" t="s">
        <v>138</v>
      </c>
      <c r="D26" s="4" t="s">
        <v>6</v>
      </c>
      <c r="E26" s="4" t="s">
        <v>10</v>
      </c>
      <c r="F26" s="4" t="s">
        <v>8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560</v>
      </c>
      <c r="M26" s="69">
        <v>730</v>
      </c>
      <c r="N26" s="69">
        <v>730</v>
      </c>
      <c r="O26" s="69">
        <v>1230</v>
      </c>
      <c r="P26" s="69">
        <v>1730</v>
      </c>
      <c r="Q26" s="69">
        <v>2230</v>
      </c>
      <c r="R26" s="69">
        <f>Q26+900</f>
        <v>3130</v>
      </c>
      <c r="S26" s="69">
        <f>R26+900</f>
        <v>4030</v>
      </c>
      <c r="T26" s="69">
        <f>S26+900</f>
        <v>4930</v>
      </c>
      <c r="U26" s="69">
        <f>T26+900</f>
        <v>5830</v>
      </c>
      <c r="V26" s="69">
        <f t="shared" ref="V26:AK26" si="15">U26</f>
        <v>5830</v>
      </c>
      <c r="W26" s="69">
        <f t="shared" si="15"/>
        <v>5830</v>
      </c>
      <c r="X26" s="69">
        <f t="shared" si="15"/>
        <v>5830</v>
      </c>
      <c r="Y26" s="69">
        <f t="shared" si="15"/>
        <v>5830</v>
      </c>
      <c r="Z26" s="69">
        <f t="shared" si="15"/>
        <v>5830</v>
      </c>
      <c r="AA26" s="69">
        <f t="shared" si="15"/>
        <v>5830</v>
      </c>
      <c r="AB26" s="69">
        <f t="shared" si="15"/>
        <v>5830</v>
      </c>
      <c r="AC26" s="69">
        <f t="shared" si="15"/>
        <v>5830</v>
      </c>
      <c r="AD26" s="69">
        <f t="shared" si="15"/>
        <v>5830</v>
      </c>
      <c r="AE26" s="69">
        <f t="shared" si="15"/>
        <v>5830</v>
      </c>
      <c r="AF26" s="69">
        <f t="shared" si="15"/>
        <v>5830</v>
      </c>
      <c r="AG26" s="69">
        <f t="shared" si="15"/>
        <v>5830</v>
      </c>
      <c r="AH26" s="69">
        <f t="shared" si="15"/>
        <v>5830</v>
      </c>
      <c r="AI26" s="69">
        <f t="shared" si="15"/>
        <v>5830</v>
      </c>
      <c r="AJ26" s="69">
        <f t="shared" si="15"/>
        <v>5830</v>
      </c>
      <c r="AK26" s="69">
        <f t="shared" si="15"/>
        <v>5830</v>
      </c>
    </row>
    <row r="27" spans="1:37" ht="15.75" x14ac:dyDescent="0.25">
      <c r="A27" s="66" t="s">
        <v>146</v>
      </c>
      <c r="B27" s="70">
        <v>1</v>
      </c>
      <c r="C27" s="68" t="s">
        <v>138</v>
      </c>
      <c r="D27" s="4" t="s">
        <v>6</v>
      </c>
      <c r="E27" s="4" t="s">
        <v>12</v>
      </c>
      <c r="F27" s="4" t="s">
        <v>8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1094</v>
      </c>
      <c r="M27" s="69">
        <v>1094</v>
      </c>
      <c r="N27" s="69">
        <v>1094</v>
      </c>
      <c r="O27" s="69">
        <v>1094</v>
      </c>
      <c r="P27" s="69">
        <v>2594</v>
      </c>
      <c r="Q27" s="69">
        <v>4094</v>
      </c>
      <c r="R27" s="69">
        <f>Q27</f>
        <v>4094</v>
      </c>
      <c r="S27" s="69">
        <f>R27</f>
        <v>4094</v>
      </c>
      <c r="T27" s="69">
        <f>S27</f>
        <v>4094</v>
      </c>
      <c r="U27" s="69">
        <f>T27</f>
        <v>4094</v>
      </c>
      <c r="V27" s="69">
        <f t="shared" ref="V27:AA27" si="16">U27+1720</f>
        <v>5814</v>
      </c>
      <c r="W27" s="69">
        <f t="shared" si="16"/>
        <v>7534</v>
      </c>
      <c r="X27" s="69">
        <f t="shared" si="16"/>
        <v>9254</v>
      </c>
      <c r="Y27" s="69">
        <f t="shared" si="16"/>
        <v>10974</v>
      </c>
      <c r="Z27" s="69">
        <f t="shared" si="16"/>
        <v>12694</v>
      </c>
      <c r="AA27" s="69">
        <f t="shared" si="16"/>
        <v>14414</v>
      </c>
      <c r="AB27" s="69">
        <v>16882.7</v>
      </c>
      <c r="AC27" s="69">
        <v>19351.400000000001</v>
      </c>
      <c r="AD27" s="69">
        <v>21820.1</v>
      </c>
      <c r="AE27" s="69">
        <v>24288.799999999999</v>
      </c>
      <c r="AF27" s="69">
        <v>26757.5</v>
      </c>
      <c r="AG27" s="69">
        <v>29226.2</v>
      </c>
      <c r="AH27" s="69">
        <v>31694.9</v>
      </c>
      <c r="AI27" s="69">
        <v>34163.599999999999</v>
      </c>
      <c r="AJ27" s="69">
        <v>36632.300000000003</v>
      </c>
      <c r="AK27" s="69">
        <v>39101</v>
      </c>
    </row>
    <row r="28" spans="1:37" ht="15.75" x14ac:dyDescent="0.25">
      <c r="A28" s="66" t="s">
        <v>146</v>
      </c>
      <c r="B28" s="70">
        <v>1</v>
      </c>
      <c r="C28" s="68" t="s">
        <v>138</v>
      </c>
      <c r="D28" s="4" t="s">
        <v>6</v>
      </c>
      <c r="E28" s="4" t="s">
        <v>13</v>
      </c>
      <c r="F28" s="4" t="s">
        <v>8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f>5814-Q27</f>
        <v>1720</v>
      </c>
      <c r="S28" s="69">
        <f>R28+1720</f>
        <v>3440</v>
      </c>
      <c r="T28" s="69">
        <f>S28+1720</f>
        <v>5160</v>
      </c>
      <c r="U28" s="69">
        <f>T28+1720</f>
        <v>6880</v>
      </c>
      <c r="V28" s="69">
        <f t="shared" ref="V28:AK28" si="17">U28</f>
        <v>6880</v>
      </c>
      <c r="W28" s="69">
        <f t="shared" si="17"/>
        <v>6880</v>
      </c>
      <c r="X28" s="69">
        <f t="shared" si="17"/>
        <v>6880</v>
      </c>
      <c r="Y28" s="69">
        <f t="shared" si="17"/>
        <v>6880</v>
      </c>
      <c r="Z28" s="69">
        <f t="shared" si="17"/>
        <v>6880</v>
      </c>
      <c r="AA28" s="69">
        <f t="shared" si="17"/>
        <v>6880</v>
      </c>
      <c r="AB28" s="69">
        <f t="shared" si="17"/>
        <v>6880</v>
      </c>
      <c r="AC28" s="69">
        <f t="shared" si="17"/>
        <v>6880</v>
      </c>
      <c r="AD28" s="69">
        <f t="shared" si="17"/>
        <v>6880</v>
      </c>
      <c r="AE28" s="69">
        <f t="shared" si="17"/>
        <v>6880</v>
      </c>
      <c r="AF28" s="69">
        <f t="shared" si="17"/>
        <v>6880</v>
      </c>
      <c r="AG28" s="69">
        <f t="shared" si="17"/>
        <v>6880</v>
      </c>
      <c r="AH28" s="69">
        <f t="shared" si="17"/>
        <v>6880</v>
      </c>
      <c r="AI28" s="69">
        <f t="shared" si="17"/>
        <v>6880</v>
      </c>
      <c r="AJ28" s="69">
        <f t="shared" si="17"/>
        <v>6880</v>
      </c>
      <c r="AK28" s="69">
        <f t="shared" si="17"/>
        <v>6880</v>
      </c>
    </row>
    <row r="29" spans="1:37" ht="15.75" x14ac:dyDescent="0.25">
      <c r="A29" s="66" t="s">
        <v>146</v>
      </c>
      <c r="B29" s="70">
        <v>1</v>
      </c>
      <c r="C29" s="68" t="s">
        <v>138</v>
      </c>
      <c r="D29" s="4" t="s">
        <v>6</v>
      </c>
      <c r="E29" s="4" t="s">
        <v>14</v>
      </c>
      <c r="F29" s="4" t="s">
        <v>15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900</v>
      </c>
      <c r="Q29" s="69">
        <v>1800</v>
      </c>
      <c r="R29" s="69">
        <v>2483</v>
      </c>
      <c r="S29" s="69">
        <v>3166</v>
      </c>
      <c r="T29" s="69">
        <v>3849</v>
      </c>
      <c r="U29" s="69">
        <v>4532</v>
      </c>
      <c r="V29" s="69">
        <v>5215</v>
      </c>
      <c r="W29" s="69">
        <v>5692</v>
      </c>
      <c r="X29" s="69">
        <v>6169</v>
      </c>
      <c r="Y29" s="69">
        <v>6646</v>
      </c>
      <c r="Z29" s="69">
        <v>7123</v>
      </c>
      <c r="AA29" s="69">
        <v>7600</v>
      </c>
      <c r="AB29" s="69">
        <v>8038</v>
      </c>
      <c r="AC29" s="69">
        <v>8476</v>
      </c>
      <c r="AD29" s="69">
        <v>8914</v>
      </c>
      <c r="AE29" s="69">
        <v>9352</v>
      </c>
      <c r="AF29" s="69">
        <v>9790</v>
      </c>
      <c r="AG29" s="69">
        <v>10228</v>
      </c>
      <c r="AH29" s="69">
        <v>10666</v>
      </c>
      <c r="AI29" s="69">
        <v>11104</v>
      </c>
      <c r="AJ29" s="69">
        <v>11542</v>
      </c>
      <c r="AK29" s="69">
        <v>11980</v>
      </c>
    </row>
    <row r="30" spans="1:37" ht="15.75" x14ac:dyDescent="0.25">
      <c r="A30" s="66" t="s">
        <v>146</v>
      </c>
      <c r="B30" s="70">
        <v>1</v>
      </c>
      <c r="C30" s="68" t="s">
        <v>138</v>
      </c>
      <c r="D30" s="4" t="s">
        <v>6</v>
      </c>
      <c r="E30" s="4" t="s">
        <v>16</v>
      </c>
      <c r="F30" s="4" t="s">
        <v>15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2100</v>
      </c>
      <c r="Q30" s="69">
        <v>4200</v>
      </c>
      <c r="R30" s="69">
        <v>5248</v>
      </c>
      <c r="S30" s="69">
        <v>6296</v>
      </c>
      <c r="T30" s="69">
        <v>7344</v>
      </c>
      <c r="U30" s="69">
        <v>8392</v>
      </c>
      <c r="V30" s="69">
        <v>9440</v>
      </c>
      <c r="W30" s="69">
        <v>10114</v>
      </c>
      <c r="X30" s="69">
        <v>10788</v>
      </c>
      <c r="Y30" s="69">
        <v>11462</v>
      </c>
      <c r="Z30" s="69">
        <v>12136</v>
      </c>
      <c r="AA30" s="69">
        <v>12810</v>
      </c>
      <c r="AB30" s="69">
        <v>14271</v>
      </c>
      <c r="AC30" s="69">
        <v>15732</v>
      </c>
      <c r="AD30" s="69">
        <v>17193</v>
      </c>
      <c r="AE30" s="69">
        <v>18654</v>
      </c>
      <c r="AF30" s="69">
        <v>20115</v>
      </c>
      <c r="AG30" s="69">
        <v>21576</v>
      </c>
      <c r="AH30" s="69">
        <v>23037</v>
      </c>
      <c r="AI30" s="69">
        <v>24498</v>
      </c>
      <c r="AJ30" s="69">
        <v>25959</v>
      </c>
      <c r="AK30" s="69">
        <v>27420</v>
      </c>
    </row>
    <row r="31" spans="1:37" ht="15.75" x14ac:dyDescent="0.25">
      <c r="A31" s="66" t="str">
        <f>A30</f>
        <v>IRP23_MIX_DLY_GAS</v>
      </c>
      <c r="B31" s="70">
        <v>1</v>
      </c>
      <c r="C31" s="68" t="s">
        <v>138</v>
      </c>
      <c r="D31" s="4" t="s">
        <v>6</v>
      </c>
      <c r="E31" s="4" t="s">
        <v>20</v>
      </c>
      <c r="F31" s="4" t="s">
        <v>15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1376</v>
      </c>
      <c r="R31" s="69">
        <f t="shared" ref="R31:AK31" si="18">Q31</f>
        <v>1376</v>
      </c>
      <c r="S31" s="69">
        <f t="shared" si="18"/>
        <v>1376</v>
      </c>
      <c r="T31" s="69">
        <f t="shared" si="18"/>
        <v>1376</v>
      </c>
      <c r="U31" s="69">
        <f t="shared" si="18"/>
        <v>1376</v>
      </c>
      <c r="V31" s="69">
        <f t="shared" si="18"/>
        <v>1376</v>
      </c>
      <c r="W31" s="69">
        <f t="shared" si="18"/>
        <v>1376</v>
      </c>
      <c r="X31" s="69">
        <f t="shared" si="18"/>
        <v>1376</v>
      </c>
      <c r="Y31" s="69">
        <f t="shared" si="18"/>
        <v>1376</v>
      </c>
      <c r="Z31" s="69">
        <f t="shared" si="18"/>
        <v>1376</v>
      </c>
      <c r="AA31" s="69">
        <f t="shared" si="18"/>
        <v>1376</v>
      </c>
      <c r="AB31" s="69">
        <f t="shared" si="18"/>
        <v>1376</v>
      </c>
      <c r="AC31" s="69">
        <f t="shared" si="18"/>
        <v>1376</v>
      </c>
      <c r="AD31" s="69">
        <f t="shared" si="18"/>
        <v>1376</v>
      </c>
      <c r="AE31" s="69">
        <f t="shared" si="18"/>
        <v>1376</v>
      </c>
      <c r="AF31" s="69">
        <f t="shared" si="18"/>
        <v>1376</v>
      </c>
      <c r="AG31" s="69">
        <f t="shared" si="18"/>
        <v>1376</v>
      </c>
      <c r="AH31" s="69">
        <f t="shared" si="18"/>
        <v>1376</v>
      </c>
      <c r="AI31" s="69">
        <f t="shared" si="18"/>
        <v>1376</v>
      </c>
      <c r="AJ31" s="69">
        <f t="shared" si="18"/>
        <v>1376</v>
      </c>
      <c r="AK31" s="69">
        <f t="shared" si="18"/>
        <v>1376</v>
      </c>
    </row>
    <row r="32" spans="1:37" ht="16.5" thickBot="1" x14ac:dyDescent="0.3">
      <c r="A32" s="66" t="s">
        <v>146</v>
      </c>
      <c r="B32" s="72">
        <v>1</v>
      </c>
      <c r="C32" s="73" t="s">
        <v>138</v>
      </c>
      <c r="D32" s="6" t="s">
        <v>24</v>
      </c>
      <c r="E32" s="6" t="s">
        <v>28</v>
      </c>
      <c r="F32" s="6" t="s">
        <v>26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2000</v>
      </c>
      <c r="O32" s="74">
        <v>2000</v>
      </c>
      <c r="P32" s="74">
        <v>2000</v>
      </c>
      <c r="Q32" s="74">
        <v>2000</v>
      </c>
      <c r="R32" s="74">
        <f t="shared" ref="R32:AA32" si="19">Q32+400</f>
        <v>2400</v>
      </c>
      <c r="S32" s="74">
        <f t="shared" si="19"/>
        <v>2800</v>
      </c>
      <c r="T32" s="74">
        <f t="shared" si="19"/>
        <v>3200</v>
      </c>
      <c r="U32" s="74">
        <f t="shared" si="19"/>
        <v>3600</v>
      </c>
      <c r="V32" s="74">
        <f t="shared" si="19"/>
        <v>4000</v>
      </c>
      <c r="W32" s="74">
        <f t="shared" si="19"/>
        <v>4400</v>
      </c>
      <c r="X32" s="74">
        <f t="shared" si="19"/>
        <v>4800</v>
      </c>
      <c r="Y32" s="74">
        <f t="shared" si="19"/>
        <v>5200</v>
      </c>
      <c r="Z32" s="74">
        <f t="shared" si="19"/>
        <v>5600</v>
      </c>
      <c r="AA32" s="74">
        <f t="shared" si="19"/>
        <v>6000</v>
      </c>
      <c r="AB32" s="74">
        <f t="shared" ref="AB32:AK32" si="20">AA32+600</f>
        <v>6600</v>
      </c>
      <c r="AC32" s="74">
        <f t="shared" si="20"/>
        <v>7200</v>
      </c>
      <c r="AD32" s="74">
        <f t="shared" si="20"/>
        <v>7800</v>
      </c>
      <c r="AE32" s="74">
        <f t="shared" si="20"/>
        <v>8400</v>
      </c>
      <c r="AF32" s="74">
        <f t="shared" si="20"/>
        <v>9000</v>
      </c>
      <c r="AG32" s="74">
        <f t="shared" si="20"/>
        <v>9600</v>
      </c>
      <c r="AH32" s="74">
        <f t="shared" si="20"/>
        <v>10200</v>
      </c>
      <c r="AI32" s="74">
        <f t="shared" si="20"/>
        <v>10800</v>
      </c>
      <c r="AJ32" s="74">
        <f t="shared" si="20"/>
        <v>11400</v>
      </c>
      <c r="AK32" s="74">
        <f t="shared" si="20"/>
        <v>12000</v>
      </c>
    </row>
    <row r="33" spans="1:37" ht="15.75" x14ac:dyDescent="0.25">
      <c r="A33" s="75" t="s">
        <v>147</v>
      </c>
      <c r="B33" s="67">
        <v>1</v>
      </c>
      <c r="C33" s="68" t="s">
        <v>138</v>
      </c>
      <c r="D33" s="4" t="s">
        <v>6</v>
      </c>
      <c r="E33" s="4" t="s">
        <v>7</v>
      </c>
      <c r="F33" s="4" t="s">
        <v>8</v>
      </c>
      <c r="G33" s="69">
        <v>0</v>
      </c>
      <c r="H33" s="69">
        <v>0</v>
      </c>
      <c r="I33" s="69">
        <v>0</v>
      </c>
      <c r="J33" s="69">
        <v>0</v>
      </c>
      <c r="K33" s="69">
        <v>900</v>
      </c>
      <c r="L33" s="69">
        <v>1800</v>
      </c>
      <c r="M33" s="69">
        <v>2700</v>
      </c>
      <c r="N33" s="69">
        <v>3600</v>
      </c>
      <c r="O33" s="69">
        <v>4500</v>
      </c>
      <c r="P33" s="69">
        <v>5400</v>
      </c>
      <c r="Q33" s="69">
        <v>6300</v>
      </c>
      <c r="R33" s="69">
        <f>Q33+900</f>
        <v>7200</v>
      </c>
      <c r="S33" s="69">
        <f>R33+900</f>
        <v>8100</v>
      </c>
      <c r="T33" s="69">
        <f>S33+900</f>
        <v>9000</v>
      </c>
      <c r="U33" s="69">
        <f>T33+900</f>
        <v>9900</v>
      </c>
      <c r="V33" s="69">
        <f>U33+900</f>
        <v>10800</v>
      </c>
      <c r="W33" s="69">
        <f t="shared" ref="W33:AK33" si="21">V33</f>
        <v>10800</v>
      </c>
      <c r="X33" s="69">
        <f t="shared" si="21"/>
        <v>10800</v>
      </c>
      <c r="Y33" s="69">
        <f t="shared" si="21"/>
        <v>10800</v>
      </c>
      <c r="Z33" s="69">
        <f t="shared" si="21"/>
        <v>10800</v>
      </c>
      <c r="AA33" s="69">
        <f t="shared" si="21"/>
        <v>10800</v>
      </c>
      <c r="AB33" s="69">
        <f t="shared" si="21"/>
        <v>10800</v>
      </c>
      <c r="AC33" s="69">
        <f t="shared" si="21"/>
        <v>10800</v>
      </c>
      <c r="AD33" s="69">
        <f t="shared" si="21"/>
        <v>10800</v>
      </c>
      <c r="AE33" s="69">
        <f t="shared" si="21"/>
        <v>10800</v>
      </c>
      <c r="AF33" s="69">
        <f t="shared" si="21"/>
        <v>10800</v>
      </c>
      <c r="AG33" s="69">
        <f t="shared" si="21"/>
        <v>10800</v>
      </c>
      <c r="AH33" s="69">
        <f t="shared" si="21"/>
        <v>10800</v>
      </c>
      <c r="AI33" s="69">
        <f t="shared" si="21"/>
        <v>10800</v>
      </c>
      <c r="AJ33" s="69">
        <f t="shared" si="21"/>
        <v>10800</v>
      </c>
      <c r="AK33" s="69">
        <f t="shared" si="21"/>
        <v>10800</v>
      </c>
    </row>
    <row r="34" spans="1:37" ht="15.75" x14ac:dyDescent="0.25">
      <c r="A34" s="75" t="s">
        <v>147</v>
      </c>
      <c r="B34" s="67">
        <v>1</v>
      </c>
      <c r="C34" s="68" t="s">
        <v>138</v>
      </c>
      <c r="D34" s="4" t="s">
        <v>6</v>
      </c>
      <c r="E34" s="4" t="s">
        <v>9</v>
      </c>
      <c r="F34" s="4" t="s">
        <v>8</v>
      </c>
      <c r="G34" s="69">
        <v>0</v>
      </c>
      <c r="H34" s="69">
        <v>0</v>
      </c>
      <c r="I34" s="69">
        <v>0</v>
      </c>
      <c r="J34" s="69">
        <v>195</v>
      </c>
      <c r="K34" s="69">
        <v>1018</v>
      </c>
      <c r="L34" s="69">
        <v>1018</v>
      </c>
      <c r="M34" s="69">
        <v>1018</v>
      </c>
      <c r="N34" s="69">
        <v>1018</v>
      </c>
      <c r="O34" s="69">
        <v>1018</v>
      </c>
      <c r="P34" s="69">
        <v>1018</v>
      </c>
      <c r="Q34" s="69">
        <v>1018</v>
      </c>
      <c r="R34" s="69" t="s">
        <v>145</v>
      </c>
      <c r="S34" s="69" t="str">
        <f>R34</f>
        <v>unc</v>
      </c>
      <c r="T34" s="69" t="str">
        <f>S34</f>
        <v>unc</v>
      </c>
      <c r="U34" s="69" t="str">
        <f>T34</f>
        <v>unc</v>
      </c>
      <c r="V34" s="69" t="s">
        <v>145</v>
      </c>
      <c r="W34" s="69" t="s">
        <v>145</v>
      </c>
      <c r="X34" s="69" t="s">
        <v>145</v>
      </c>
      <c r="Y34" s="69" t="s">
        <v>145</v>
      </c>
      <c r="Z34" s="69" t="s">
        <v>145</v>
      </c>
      <c r="AA34" s="69" t="s">
        <v>145</v>
      </c>
      <c r="AB34" s="69" t="s">
        <v>145</v>
      </c>
      <c r="AC34" s="69" t="s">
        <v>145</v>
      </c>
      <c r="AD34" s="69" t="s">
        <v>145</v>
      </c>
      <c r="AE34" s="69" t="s">
        <v>145</v>
      </c>
      <c r="AF34" s="69" t="s">
        <v>145</v>
      </c>
      <c r="AG34" s="69" t="s">
        <v>145</v>
      </c>
      <c r="AH34" s="69" t="s">
        <v>145</v>
      </c>
      <c r="AI34" s="69" t="s">
        <v>145</v>
      </c>
      <c r="AJ34" s="69" t="s">
        <v>145</v>
      </c>
      <c r="AK34" s="69" t="s">
        <v>145</v>
      </c>
    </row>
    <row r="35" spans="1:37" ht="15.75" x14ac:dyDescent="0.25">
      <c r="A35" s="75" t="s">
        <v>147</v>
      </c>
      <c r="B35" s="67">
        <v>1</v>
      </c>
      <c r="C35" s="68" t="s">
        <v>138</v>
      </c>
      <c r="D35" s="4" t="s">
        <v>6</v>
      </c>
      <c r="E35" s="4" t="s">
        <v>10</v>
      </c>
      <c r="F35" s="4" t="s">
        <v>8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560</v>
      </c>
      <c r="M35" s="69">
        <v>730</v>
      </c>
      <c r="N35" s="69">
        <v>730</v>
      </c>
      <c r="O35" s="69">
        <v>1230</v>
      </c>
      <c r="P35" s="69">
        <v>1730</v>
      </c>
      <c r="Q35" s="69">
        <v>2230</v>
      </c>
      <c r="R35" s="69" t="s">
        <v>145</v>
      </c>
      <c r="S35" s="69" t="s">
        <v>145</v>
      </c>
      <c r="T35" s="69" t="s">
        <v>145</v>
      </c>
      <c r="U35" s="69" t="s">
        <v>145</v>
      </c>
      <c r="V35" s="69" t="s">
        <v>145</v>
      </c>
      <c r="W35" s="69" t="str">
        <f t="shared" ref="W35:AK35" si="22">V35</f>
        <v>unc</v>
      </c>
      <c r="X35" s="69" t="str">
        <f t="shared" si="22"/>
        <v>unc</v>
      </c>
      <c r="Y35" s="69" t="str">
        <f t="shared" si="22"/>
        <v>unc</v>
      </c>
      <c r="Z35" s="69" t="str">
        <f t="shared" si="22"/>
        <v>unc</v>
      </c>
      <c r="AA35" s="69" t="str">
        <f t="shared" si="22"/>
        <v>unc</v>
      </c>
      <c r="AB35" s="69" t="str">
        <f t="shared" si="22"/>
        <v>unc</v>
      </c>
      <c r="AC35" s="69" t="str">
        <f t="shared" si="22"/>
        <v>unc</v>
      </c>
      <c r="AD35" s="69" t="str">
        <f t="shared" si="22"/>
        <v>unc</v>
      </c>
      <c r="AE35" s="69" t="str">
        <f t="shared" si="22"/>
        <v>unc</v>
      </c>
      <c r="AF35" s="69" t="str">
        <f t="shared" si="22"/>
        <v>unc</v>
      </c>
      <c r="AG35" s="69" t="str">
        <f t="shared" si="22"/>
        <v>unc</v>
      </c>
      <c r="AH35" s="69" t="str">
        <f t="shared" si="22"/>
        <v>unc</v>
      </c>
      <c r="AI35" s="69" t="str">
        <f t="shared" si="22"/>
        <v>unc</v>
      </c>
      <c r="AJ35" s="69" t="str">
        <f t="shared" si="22"/>
        <v>unc</v>
      </c>
      <c r="AK35" s="69" t="str">
        <f t="shared" si="22"/>
        <v>unc</v>
      </c>
    </row>
    <row r="36" spans="1:37" ht="15.75" x14ac:dyDescent="0.25">
      <c r="A36" s="75" t="s">
        <v>147</v>
      </c>
      <c r="B36" s="70">
        <v>1</v>
      </c>
      <c r="C36" s="68" t="s">
        <v>138</v>
      </c>
      <c r="D36" s="4" t="s">
        <v>6</v>
      </c>
      <c r="E36" s="4" t="s">
        <v>11</v>
      </c>
      <c r="F36" s="4" t="s">
        <v>8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 t="s">
        <v>145</v>
      </c>
      <c r="S36" s="69" t="s">
        <v>145</v>
      </c>
      <c r="T36" s="69" t="s">
        <v>145</v>
      </c>
      <c r="U36" s="69" t="s">
        <v>145</v>
      </c>
      <c r="V36" s="69" t="s">
        <v>145</v>
      </c>
      <c r="W36" s="69" t="s">
        <v>145</v>
      </c>
      <c r="X36" s="69" t="s">
        <v>145</v>
      </c>
      <c r="Y36" s="69" t="s">
        <v>145</v>
      </c>
      <c r="Z36" s="69" t="s">
        <v>145</v>
      </c>
      <c r="AA36" s="69" t="s">
        <v>145</v>
      </c>
      <c r="AB36" s="69" t="s">
        <v>145</v>
      </c>
      <c r="AC36" s="69" t="s">
        <v>145</v>
      </c>
      <c r="AD36" s="69" t="s">
        <v>145</v>
      </c>
      <c r="AE36" s="69" t="s">
        <v>145</v>
      </c>
      <c r="AF36" s="69" t="s">
        <v>145</v>
      </c>
      <c r="AG36" s="69" t="s">
        <v>145</v>
      </c>
      <c r="AH36" s="69" t="s">
        <v>145</v>
      </c>
      <c r="AI36" s="69" t="s">
        <v>145</v>
      </c>
      <c r="AJ36" s="69" t="s">
        <v>145</v>
      </c>
      <c r="AK36" s="69" t="s">
        <v>145</v>
      </c>
    </row>
    <row r="37" spans="1:37" ht="15.75" x14ac:dyDescent="0.25">
      <c r="A37" s="75" t="s">
        <v>147</v>
      </c>
      <c r="B37" s="70">
        <v>1</v>
      </c>
      <c r="C37" s="68" t="s">
        <v>138</v>
      </c>
      <c r="D37" s="4" t="s">
        <v>6</v>
      </c>
      <c r="E37" s="4" t="s">
        <v>12</v>
      </c>
      <c r="F37" s="4" t="s">
        <v>8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1094</v>
      </c>
      <c r="M37" s="69">
        <v>1094</v>
      </c>
      <c r="N37" s="69">
        <v>1094</v>
      </c>
      <c r="O37" s="69">
        <v>1094</v>
      </c>
      <c r="P37" s="69">
        <v>2594</v>
      </c>
      <c r="Q37" s="69">
        <v>4094</v>
      </c>
      <c r="R37" s="69" t="s">
        <v>145</v>
      </c>
      <c r="S37" s="69" t="str">
        <f>R37</f>
        <v>unc</v>
      </c>
      <c r="T37" s="69" t="str">
        <f>S37</f>
        <v>unc</v>
      </c>
      <c r="U37" s="69" t="str">
        <f>T37</f>
        <v>unc</v>
      </c>
      <c r="V37" s="69" t="s">
        <v>145</v>
      </c>
      <c r="W37" s="69" t="s">
        <v>145</v>
      </c>
      <c r="X37" s="69" t="s">
        <v>145</v>
      </c>
      <c r="Y37" s="69" t="s">
        <v>145</v>
      </c>
      <c r="Z37" s="69" t="s">
        <v>145</v>
      </c>
      <c r="AA37" s="69" t="s">
        <v>145</v>
      </c>
      <c r="AB37" s="69" t="s">
        <v>145</v>
      </c>
      <c r="AC37" s="69" t="s">
        <v>145</v>
      </c>
      <c r="AD37" s="69" t="s">
        <v>145</v>
      </c>
      <c r="AE37" s="69" t="s">
        <v>145</v>
      </c>
      <c r="AF37" s="69" t="s">
        <v>145</v>
      </c>
      <c r="AG37" s="69" t="s">
        <v>145</v>
      </c>
      <c r="AH37" s="69" t="s">
        <v>145</v>
      </c>
      <c r="AI37" s="69" t="s">
        <v>145</v>
      </c>
      <c r="AJ37" s="69" t="s">
        <v>145</v>
      </c>
      <c r="AK37" s="69" t="s">
        <v>145</v>
      </c>
    </row>
    <row r="38" spans="1:37" ht="15.75" x14ac:dyDescent="0.25">
      <c r="A38" s="75" t="s">
        <v>147</v>
      </c>
      <c r="B38" s="70">
        <v>1</v>
      </c>
      <c r="C38" s="68" t="s">
        <v>138</v>
      </c>
      <c r="D38" s="4" t="s">
        <v>6</v>
      </c>
      <c r="E38" s="4" t="s">
        <v>13</v>
      </c>
      <c r="F38" s="4" t="s">
        <v>8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 t="s">
        <v>145</v>
      </c>
      <c r="S38" s="69" t="s">
        <v>145</v>
      </c>
      <c r="T38" s="69" t="s">
        <v>145</v>
      </c>
      <c r="U38" s="69" t="s">
        <v>145</v>
      </c>
      <c r="V38" s="69" t="s">
        <v>145</v>
      </c>
      <c r="W38" s="69" t="str">
        <f>V38</f>
        <v>unc</v>
      </c>
      <c r="X38" s="69" t="str">
        <f>W38</f>
        <v>unc</v>
      </c>
      <c r="Y38" s="69" t="str">
        <f>X38</f>
        <v>unc</v>
      </c>
      <c r="Z38" s="69" t="str">
        <f>Y38</f>
        <v>unc</v>
      </c>
      <c r="AA38" s="69" t="str">
        <f>Z38</f>
        <v>unc</v>
      </c>
      <c r="AB38" s="69" t="s">
        <v>145</v>
      </c>
      <c r="AC38" s="69" t="s">
        <v>145</v>
      </c>
      <c r="AD38" s="69" t="s">
        <v>145</v>
      </c>
      <c r="AE38" s="69" t="s">
        <v>145</v>
      </c>
      <c r="AF38" s="69" t="s">
        <v>145</v>
      </c>
      <c r="AG38" s="69" t="s">
        <v>145</v>
      </c>
      <c r="AH38" s="69" t="s">
        <v>145</v>
      </c>
      <c r="AI38" s="69" t="s">
        <v>145</v>
      </c>
      <c r="AJ38" s="69" t="s">
        <v>145</v>
      </c>
      <c r="AK38" s="69" t="s">
        <v>145</v>
      </c>
    </row>
    <row r="39" spans="1:37" ht="15.75" x14ac:dyDescent="0.25">
      <c r="A39" s="75" t="s">
        <v>147</v>
      </c>
      <c r="B39" s="70">
        <v>1</v>
      </c>
      <c r="C39" s="68" t="s">
        <v>138</v>
      </c>
      <c r="D39" s="4" t="s">
        <v>6</v>
      </c>
      <c r="E39" s="4" t="s">
        <v>14</v>
      </c>
      <c r="F39" s="4" t="s">
        <v>15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300</v>
      </c>
      <c r="O39" s="69">
        <v>1500</v>
      </c>
      <c r="P39" s="69">
        <v>1500</v>
      </c>
      <c r="Q39" s="69">
        <v>1800</v>
      </c>
      <c r="R39" s="69" t="s">
        <v>145</v>
      </c>
      <c r="S39" s="69" t="s">
        <v>145</v>
      </c>
      <c r="T39" s="69" t="s">
        <v>145</v>
      </c>
      <c r="U39" s="69" t="s">
        <v>145</v>
      </c>
      <c r="V39" s="69" t="s">
        <v>145</v>
      </c>
      <c r="W39" s="69" t="s">
        <v>145</v>
      </c>
      <c r="X39" s="69" t="s">
        <v>145</v>
      </c>
      <c r="Y39" s="69" t="s">
        <v>145</v>
      </c>
      <c r="Z39" s="69" t="s">
        <v>145</v>
      </c>
      <c r="AA39" s="69" t="s">
        <v>145</v>
      </c>
      <c r="AB39" s="69" t="s">
        <v>145</v>
      </c>
      <c r="AC39" s="69" t="s">
        <v>145</v>
      </c>
      <c r="AD39" s="69" t="s">
        <v>145</v>
      </c>
      <c r="AE39" s="69" t="s">
        <v>145</v>
      </c>
      <c r="AF39" s="69" t="s">
        <v>145</v>
      </c>
      <c r="AG39" s="69" t="s">
        <v>145</v>
      </c>
      <c r="AH39" s="69" t="s">
        <v>145</v>
      </c>
      <c r="AI39" s="69" t="s">
        <v>145</v>
      </c>
      <c r="AJ39" s="69" t="s">
        <v>145</v>
      </c>
      <c r="AK39" s="69" t="s">
        <v>145</v>
      </c>
    </row>
    <row r="40" spans="1:37" ht="15.75" x14ac:dyDescent="0.25">
      <c r="A40" s="75" t="str">
        <f>A39</f>
        <v>UNC_IRP23</v>
      </c>
      <c r="B40" s="70">
        <v>1</v>
      </c>
      <c r="C40" s="68" t="s">
        <v>138</v>
      </c>
      <c r="D40" s="4" t="s">
        <v>6</v>
      </c>
      <c r="E40" s="4" t="s">
        <v>16</v>
      </c>
      <c r="F40" s="4" t="s">
        <v>15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700</v>
      </c>
      <c r="O40" s="69">
        <v>3500</v>
      </c>
      <c r="P40" s="69">
        <v>3500</v>
      </c>
      <c r="Q40" s="69">
        <v>4200</v>
      </c>
      <c r="R40" s="69" t="s">
        <v>145</v>
      </c>
      <c r="S40" s="69" t="s">
        <v>145</v>
      </c>
      <c r="T40" s="69" t="s">
        <v>145</v>
      </c>
      <c r="U40" s="69" t="s">
        <v>145</v>
      </c>
      <c r="V40" s="69" t="s">
        <v>145</v>
      </c>
      <c r="W40" s="69" t="s">
        <v>145</v>
      </c>
      <c r="X40" s="69" t="s">
        <v>145</v>
      </c>
      <c r="Y40" s="69" t="s">
        <v>145</v>
      </c>
      <c r="Z40" s="69" t="s">
        <v>145</v>
      </c>
      <c r="AA40" s="69" t="s">
        <v>145</v>
      </c>
      <c r="AB40" s="69" t="s">
        <v>145</v>
      </c>
      <c r="AC40" s="69" t="s">
        <v>145</v>
      </c>
      <c r="AD40" s="69" t="s">
        <v>145</v>
      </c>
      <c r="AE40" s="69" t="s">
        <v>145</v>
      </c>
      <c r="AF40" s="69" t="s">
        <v>145</v>
      </c>
      <c r="AG40" s="69" t="s">
        <v>145</v>
      </c>
      <c r="AH40" s="69" t="s">
        <v>145</v>
      </c>
      <c r="AI40" s="69" t="s">
        <v>145</v>
      </c>
      <c r="AJ40" s="69" t="s">
        <v>145</v>
      </c>
      <c r="AK40" s="69" t="s">
        <v>145</v>
      </c>
    </row>
    <row r="41" spans="1:37" ht="15.75" x14ac:dyDescent="0.25">
      <c r="A41" s="75" t="str">
        <f>A40</f>
        <v>UNC_IRP23</v>
      </c>
      <c r="B41" s="70">
        <v>1</v>
      </c>
      <c r="C41" s="68" t="s">
        <v>138</v>
      </c>
      <c r="D41" s="4" t="s">
        <v>6</v>
      </c>
      <c r="E41" s="4" t="s">
        <v>20</v>
      </c>
      <c r="F41" s="4" t="s">
        <v>15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1376</v>
      </c>
      <c r="R41" s="69" t="s">
        <v>145</v>
      </c>
      <c r="S41" s="69" t="s">
        <v>145</v>
      </c>
      <c r="T41" s="69" t="s">
        <v>145</v>
      </c>
      <c r="U41" s="69" t="s">
        <v>145</v>
      </c>
      <c r="V41" s="69" t="s">
        <v>145</v>
      </c>
      <c r="W41" s="69" t="s">
        <v>145</v>
      </c>
      <c r="X41" s="69" t="s">
        <v>145</v>
      </c>
      <c r="Y41" s="69" t="s">
        <v>145</v>
      </c>
      <c r="Z41" s="69" t="s">
        <v>145</v>
      </c>
      <c r="AA41" s="69" t="s">
        <v>145</v>
      </c>
      <c r="AB41" s="69" t="s">
        <v>145</v>
      </c>
      <c r="AC41" s="69" t="s">
        <v>145</v>
      </c>
      <c r="AD41" s="69" t="s">
        <v>145</v>
      </c>
      <c r="AE41" s="69" t="s">
        <v>145</v>
      </c>
      <c r="AF41" s="69" t="s">
        <v>145</v>
      </c>
      <c r="AG41" s="69" t="s">
        <v>145</v>
      </c>
      <c r="AH41" s="69" t="s">
        <v>145</v>
      </c>
      <c r="AI41" s="69" t="s">
        <v>145</v>
      </c>
      <c r="AJ41" s="69" t="s">
        <v>145</v>
      </c>
      <c r="AK41" s="69" t="s">
        <v>145</v>
      </c>
    </row>
    <row r="42" spans="1:37" ht="15.75" x14ac:dyDescent="0.25">
      <c r="A42" s="75" t="str">
        <f>A41</f>
        <v>UNC_IRP23</v>
      </c>
      <c r="B42" s="70">
        <v>1</v>
      </c>
      <c r="C42" s="68" t="s">
        <v>138</v>
      </c>
      <c r="D42" s="4" t="s">
        <v>6</v>
      </c>
      <c r="E42" s="4" t="s">
        <v>22</v>
      </c>
      <c r="F42" s="4" t="s">
        <v>15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 t="s">
        <v>145</v>
      </c>
      <c r="S42" s="69" t="s">
        <v>145</v>
      </c>
      <c r="T42" s="69" t="s">
        <v>145</v>
      </c>
      <c r="U42" s="69" t="s">
        <v>145</v>
      </c>
      <c r="V42" s="69" t="s">
        <v>145</v>
      </c>
      <c r="W42" s="69" t="s">
        <v>145</v>
      </c>
      <c r="X42" s="69" t="s">
        <v>145</v>
      </c>
      <c r="Y42" s="69" t="s">
        <v>145</v>
      </c>
      <c r="Z42" s="69" t="s">
        <v>145</v>
      </c>
      <c r="AA42" s="69" t="s">
        <v>145</v>
      </c>
      <c r="AB42" s="69" t="s">
        <v>145</v>
      </c>
      <c r="AC42" s="69" t="s">
        <v>145</v>
      </c>
      <c r="AD42" s="69" t="s">
        <v>145</v>
      </c>
      <c r="AE42" s="69" t="s">
        <v>145</v>
      </c>
      <c r="AF42" s="69" t="s">
        <v>145</v>
      </c>
      <c r="AG42" s="69" t="s">
        <v>145</v>
      </c>
      <c r="AH42" s="69" t="s">
        <v>145</v>
      </c>
      <c r="AI42" s="69" t="s">
        <v>145</v>
      </c>
      <c r="AJ42" s="69" t="s">
        <v>145</v>
      </c>
      <c r="AK42" s="69" t="s">
        <v>145</v>
      </c>
    </row>
    <row r="43" spans="1:37" ht="15.75" x14ac:dyDescent="0.25">
      <c r="A43" s="75" t="str">
        <f>A42</f>
        <v>UNC_IRP23</v>
      </c>
      <c r="B43" s="70">
        <v>1</v>
      </c>
      <c r="C43" s="68" t="s">
        <v>138</v>
      </c>
      <c r="D43" s="4" t="s">
        <v>6</v>
      </c>
      <c r="E43" s="4" t="s">
        <v>23</v>
      </c>
      <c r="F43" s="4" t="s">
        <v>15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  <c r="R43" s="69">
        <v>0</v>
      </c>
      <c r="S43" s="69">
        <v>0</v>
      </c>
      <c r="T43" s="69">
        <v>0</v>
      </c>
      <c r="U43" s="69">
        <v>0</v>
      </c>
      <c r="V43" s="69" t="s">
        <v>145</v>
      </c>
      <c r="W43" s="69" t="s">
        <v>145</v>
      </c>
      <c r="X43" s="69" t="s">
        <v>145</v>
      </c>
      <c r="Y43" s="69" t="s">
        <v>145</v>
      </c>
      <c r="Z43" s="69" t="s">
        <v>145</v>
      </c>
      <c r="AA43" s="69" t="s">
        <v>145</v>
      </c>
      <c r="AB43" s="69" t="s">
        <v>145</v>
      </c>
      <c r="AC43" s="69" t="s">
        <v>145</v>
      </c>
      <c r="AD43" s="69" t="s">
        <v>145</v>
      </c>
      <c r="AE43" s="69" t="s">
        <v>145</v>
      </c>
      <c r="AF43" s="69" t="s">
        <v>145</v>
      </c>
      <c r="AG43" s="69" t="s">
        <v>145</v>
      </c>
      <c r="AH43" s="69" t="s">
        <v>145</v>
      </c>
      <c r="AI43" s="69" t="s">
        <v>145</v>
      </c>
      <c r="AJ43" s="69" t="s">
        <v>145</v>
      </c>
      <c r="AK43" s="69" t="s">
        <v>145</v>
      </c>
    </row>
    <row r="44" spans="1:37" ht="15.75" x14ac:dyDescent="0.25">
      <c r="A44" s="75" t="str">
        <f>A43</f>
        <v>UNC_IRP23</v>
      </c>
      <c r="B44" s="70">
        <v>1</v>
      </c>
      <c r="C44" s="68" t="s">
        <v>138</v>
      </c>
      <c r="D44" s="4" t="s">
        <v>24</v>
      </c>
      <c r="E44" s="4" t="s">
        <v>25</v>
      </c>
      <c r="F44" s="4" t="s">
        <v>26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 t="s">
        <v>145</v>
      </c>
      <c r="S44" s="69" t="s">
        <v>145</v>
      </c>
      <c r="T44" s="69" t="s">
        <v>145</v>
      </c>
      <c r="U44" s="69" t="s">
        <v>145</v>
      </c>
      <c r="V44" s="69" t="s">
        <v>145</v>
      </c>
      <c r="W44" s="69" t="s">
        <v>145</v>
      </c>
      <c r="X44" s="69" t="s">
        <v>145</v>
      </c>
      <c r="Y44" s="69" t="s">
        <v>145</v>
      </c>
      <c r="Z44" s="69" t="s">
        <v>145</v>
      </c>
      <c r="AA44" s="69" t="s">
        <v>145</v>
      </c>
      <c r="AB44" s="69" t="s">
        <v>145</v>
      </c>
      <c r="AC44" s="69" t="s">
        <v>145</v>
      </c>
      <c r="AD44" s="69" t="s">
        <v>145</v>
      </c>
      <c r="AE44" s="69" t="s">
        <v>145</v>
      </c>
      <c r="AF44" s="69" t="s">
        <v>145</v>
      </c>
      <c r="AG44" s="69" t="s">
        <v>145</v>
      </c>
      <c r="AH44" s="69" t="s">
        <v>145</v>
      </c>
      <c r="AI44" s="69" t="s">
        <v>145</v>
      </c>
      <c r="AJ44" s="69" t="s">
        <v>145</v>
      </c>
      <c r="AK44" s="69" t="s">
        <v>145</v>
      </c>
    </row>
    <row r="45" spans="1:37" ht="15.75" x14ac:dyDescent="0.25">
      <c r="A45" s="75" t="s">
        <v>147</v>
      </c>
      <c r="B45" s="70">
        <v>1</v>
      </c>
      <c r="C45" s="68" t="s">
        <v>138</v>
      </c>
      <c r="D45" s="4" t="s">
        <v>24</v>
      </c>
      <c r="E45" s="4" t="s">
        <v>27</v>
      </c>
      <c r="F45" s="4" t="s">
        <v>26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 t="s">
        <v>145</v>
      </c>
      <c r="S45" s="69" t="s">
        <v>145</v>
      </c>
      <c r="T45" s="69" t="s">
        <v>145</v>
      </c>
      <c r="U45" s="69" t="s">
        <v>145</v>
      </c>
      <c r="V45" s="69" t="s">
        <v>145</v>
      </c>
      <c r="W45" s="69" t="s">
        <v>145</v>
      </c>
      <c r="X45" s="69" t="s">
        <v>145</v>
      </c>
      <c r="Y45" s="69" t="s">
        <v>145</v>
      </c>
      <c r="Z45" s="69" t="s">
        <v>145</v>
      </c>
      <c r="AA45" s="69" t="s">
        <v>145</v>
      </c>
      <c r="AB45" s="69" t="s">
        <v>145</v>
      </c>
      <c r="AC45" s="69" t="s">
        <v>145</v>
      </c>
      <c r="AD45" s="69" t="s">
        <v>145</v>
      </c>
      <c r="AE45" s="69" t="s">
        <v>145</v>
      </c>
      <c r="AF45" s="69" t="s">
        <v>145</v>
      </c>
      <c r="AG45" s="69" t="s">
        <v>145</v>
      </c>
      <c r="AH45" s="69" t="s">
        <v>145</v>
      </c>
      <c r="AI45" s="69" t="s">
        <v>145</v>
      </c>
      <c r="AJ45" s="69" t="s">
        <v>145</v>
      </c>
      <c r="AK45" s="69" t="s">
        <v>145</v>
      </c>
    </row>
    <row r="46" spans="1:37" ht="16.5" thickBot="1" x14ac:dyDescent="0.3">
      <c r="A46" s="76" t="str">
        <f>A44</f>
        <v>UNC_IRP23</v>
      </c>
      <c r="B46" s="72">
        <v>1</v>
      </c>
      <c r="C46" s="73" t="s">
        <v>138</v>
      </c>
      <c r="D46" s="6" t="s">
        <v>24</v>
      </c>
      <c r="E46" s="6" t="s">
        <v>28</v>
      </c>
      <c r="F46" s="6" t="s">
        <v>26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2000</v>
      </c>
      <c r="O46" s="74">
        <v>2000</v>
      </c>
      <c r="P46" s="74">
        <v>2000</v>
      </c>
      <c r="Q46" s="74">
        <v>2000</v>
      </c>
      <c r="R46" s="69" t="s">
        <v>145</v>
      </c>
      <c r="S46" s="69" t="s">
        <v>145</v>
      </c>
      <c r="T46" s="69" t="s">
        <v>145</v>
      </c>
      <c r="U46" s="69" t="s">
        <v>145</v>
      </c>
      <c r="V46" s="69" t="s">
        <v>145</v>
      </c>
      <c r="W46" s="69" t="s">
        <v>145</v>
      </c>
      <c r="X46" s="69" t="s">
        <v>145</v>
      </c>
      <c r="Y46" s="69" t="s">
        <v>145</v>
      </c>
      <c r="Z46" s="69" t="s">
        <v>145</v>
      </c>
      <c r="AA46" s="69" t="s">
        <v>145</v>
      </c>
      <c r="AB46" s="69" t="s">
        <v>145</v>
      </c>
      <c r="AC46" s="69" t="s">
        <v>145</v>
      </c>
      <c r="AD46" s="69" t="s">
        <v>145</v>
      </c>
      <c r="AE46" s="69" t="s">
        <v>145</v>
      </c>
      <c r="AF46" s="69" t="s">
        <v>145</v>
      </c>
      <c r="AG46" s="69" t="s">
        <v>145</v>
      </c>
      <c r="AH46" s="69" t="s">
        <v>145</v>
      </c>
      <c r="AI46" s="69" t="s">
        <v>145</v>
      </c>
      <c r="AJ46" s="69" t="s">
        <v>145</v>
      </c>
      <c r="AK46" s="69" t="s">
        <v>145</v>
      </c>
    </row>
    <row r="47" spans="1:37" ht="15.75" x14ac:dyDescent="0.25">
      <c r="A47" s="77" t="s">
        <v>148</v>
      </c>
      <c r="B47" s="67">
        <v>1</v>
      </c>
      <c r="C47" s="68" t="s">
        <v>138</v>
      </c>
      <c r="D47" s="4" t="s">
        <v>6</v>
      </c>
      <c r="E47" s="4" t="s">
        <v>7</v>
      </c>
      <c r="F47" s="4" t="s">
        <v>8</v>
      </c>
      <c r="G47" s="69">
        <v>0</v>
      </c>
      <c r="H47" s="69">
        <v>0</v>
      </c>
      <c r="I47" s="69">
        <v>0</v>
      </c>
      <c r="J47" s="69">
        <v>0</v>
      </c>
      <c r="K47" s="69">
        <v>900</v>
      </c>
      <c r="L47" s="69">
        <v>1800</v>
      </c>
      <c r="M47" s="69">
        <v>2700</v>
      </c>
      <c r="N47" s="69">
        <v>3600</v>
      </c>
      <c r="O47" s="69">
        <v>4500</v>
      </c>
      <c r="P47" s="69">
        <v>5400</v>
      </c>
      <c r="Q47" s="69">
        <v>6300</v>
      </c>
      <c r="R47" s="69">
        <f t="shared" ref="R47:AK47" si="23">Q47</f>
        <v>6300</v>
      </c>
      <c r="S47" s="69">
        <f t="shared" si="23"/>
        <v>6300</v>
      </c>
      <c r="T47" s="69">
        <f t="shared" si="23"/>
        <v>6300</v>
      </c>
      <c r="U47" s="69">
        <f t="shared" si="23"/>
        <v>6300</v>
      </c>
      <c r="V47" s="69">
        <f t="shared" si="23"/>
        <v>6300</v>
      </c>
      <c r="W47" s="69">
        <f t="shared" si="23"/>
        <v>6300</v>
      </c>
      <c r="X47" s="69">
        <f t="shared" si="23"/>
        <v>6300</v>
      </c>
      <c r="Y47" s="69">
        <f t="shared" si="23"/>
        <v>6300</v>
      </c>
      <c r="Z47" s="69">
        <f t="shared" si="23"/>
        <v>6300</v>
      </c>
      <c r="AA47" s="69">
        <f t="shared" si="23"/>
        <v>6300</v>
      </c>
      <c r="AB47" s="69">
        <f t="shared" si="23"/>
        <v>6300</v>
      </c>
      <c r="AC47" s="69">
        <f t="shared" si="23"/>
        <v>6300</v>
      </c>
      <c r="AD47" s="69">
        <f t="shared" si="23"/>
        <v>6300</v>
      </c>
      <c r="AE47" s="69">
        <f t="shared" si="23"/>
        <v>6300</v>
      </c>
      <c r="AF47" s="69">
        <f t="shared" si="23"/>
        <v>6300</v>
      </c>
      <c r="AG47" s="69">
        <f t="shared" si="23"/>
        <v>6300</v>
      </c>
      <c r="AH47" s="69">
        <f t="shared" si="23"/>
        <v>6300</v>
      </c>
      <c r="AI47" s="69">
        <f t="shared" si="23"/>
        <v>6300</v>
      </c>
      <c r="AJ47" s="69">
        <f t="shared" si="23"/>
        <v>6300</v>
      </c>
      <c r="AK47" s="69">
        <f t="shared" si="23"/>
        <v>6300</v>
      </c>
    </row>
    <row r="48" spans="1:37" ht="15.75" x14ac:dyDescent="0.25">
      <c r="A48" s="77" t="s">
        <v>148</v>
      </c>
      <c r="B48" s="67">
        <v>1</v>
      </c>
      <c r="C48" s="68" t="s">
        <v>138</v>
      </c>
      <c r="D48" s="4" t="s">
        <v>6</v>
      </c>
      <c r="E48" s="4" t="s">
        <v>9</v>
      </c>
      <c r="F48" s="4" t="s">
        <v>8</v>
      </c>
      <c r="G48" s="69">
        <v>0</v>
      </c>
      <c r="H48" s="69">
        <v>0</v>
      </c>
      <c r="I48" s="69">
        <v>0</v>
      </c>
      <c r="J48" s="69">
        <v>195</v>
      </c>
      <c r="K48" s="69">
        <v>1018</v>
      </c>
      <c r="L48" s="69">
        <v>1018</v>
      </c>
      <c r="M48" s="69">
        <v>1018</v>
      </c>
      <c r="N48" s="69">
        <v>1018</v>
      </c>
      <c r="O48" s="69">
        <v>1018</v>
      </c>
      <c r="P48" s="69">
        <v>1018</v>
      </c>
      <c r="Q48" s="69">
        <v>1018</v>
      </c>
      <c r="R48" s="69">
        <v>1018</v>
      </c>
      <c r="S48" s="69">
        <v>1018</v>
      </c>
      <c r="T48" s="69">
        <v>1018</v>
      </c>
      <c r="U48" s="69">
        <v>1018</v>
      </c>
      <c r="V48" s="69">
        <f t="shared" ref="V48:AK48" si="24">U48+900</f>
        <v>1918</v>
      </c>
      <c r="W48" s="69">
        <f t="shared" si="24"/>
        <v>2818</v>
      </c>
      <c r="X48" s="69">
        <f t="shared" si="24"/>
        <v>3718</v>
      </c>
      <c r="Y48" s="69">
        <f t="shared" si="24"/>
        <v>4618</v>
      </c>
      <c r="Z48" s="69">
        <f t="shared" si="24"/>
        <v>5518</v>
      </c>
      <c r="AA48" s="69">
        <f t="shared" si="24"/>
        <v>6418</v>
      </c>
      <c r="AB48" s="69">
        <f t="shared" si="24"/>
        <v>7318</v>
      </c>
      <c r="AC48" s="69">
        <f t="shared" si="24"/>
        <v>8218</v>
      </c>
      <c r="AD48" s="69">
        <f t="shared" si="24"/>
        <v>9118</v>
      </c>
      <c r="AE48" s="69">
        <f t="shared" si="24"/>
        <v>10018</v>
      </c>
      <c r="AF48" s="69">
        <f t="shared" si="24"/>
        <v>10918</v>
      </c>
      <c r="AG48" s="69">
        <f t="shared" si="24"/>
        <v>11818</v>
      </c>
      <c r="AH48" s="69">
        <f t="shared" si="24"/>
        <v>12718</v>
      </c>
      <c r="AI48" s="69">
        <f t="shared" si="24"/>
        <v>13618</v>
      </c>
      <c r="AJ48" s="69">
        <f t="shared" si="24"/>
        <v>14518</v>
      </c>
      <c r="AK48" s="69">
        <f t="shared" si="24"/>
        <v>15418</v>
      </c>
    </row>
    <row r="49" spans="1:37" ht="15.75" x14ac:dyDescent="0.25">
      <c r="A49" s="77" t="s">
        <v>148</v>
      </c>
      <c r="B49" s="67">
        <v>1</v>
      </c>
      <c r="C49" s="68" t="s">
        <v>138</v>
      </c>
      <c r="D49" s="4" t="s">
        <v>6</v>
      </c>
      <c r="E49" s="4" t="s">
        <v>10</v>
      </c>
      <c r="F49" s="4" t="s">
        <v>8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2675</v>
      </c>
      <c r="M49" s="69">
        <v>2845</v>
      </c>
      <c r="N49" s="69">
        <v>2845</v>
      </c>
      <c r="O49" s="69">
        <v>3345</v>
      </c>
      <c r="P49" s="69">
        <v>3845</v>
      </c>
      <c r="Q49" s="69">
        <v>4345</v>
      </c>
      <c r="R49" s="69">
        <v>5245</v>
      </c>
      <c r="S49" s="69">
        <v>6145</v>
      </c>
      <c r="T49" s="69">
        <v>7045</v>
      </c>
      <c r="U49" s="69">
        <v>7945</v>
      </c>
      <c r="V49" s="69">
        <v>7945</v>
      </c>
      <c r="W49" s="69">
        <v>7945</v>
      </c>
      <c r="X49" s="69">
        <v>7945</v>
      </c>
      <c r="Y49" s="69">
        <v>7945</v>
      </c>
      <c r="Z49" s="69">
        <v>7945</v>
      </c>
      <c r="AA49" s="69">
        <v>7945</v>
      </c>
      <c r="AB49" s="69">
        <v>7945</v>
      </c>
      <c r="AC49" s="69">
        <v>7945</v>
      </c>
      <c r="AD49" s="69">
        <v>7945</v>
      </c>
      <c r="AE49" s="69">
        <v>7945</v>
      </c>
      <c r="AF49" s="69">
        <v>7945</v>
      </c>
      <c r="AG49" s="69">
        <v>7945</v>
      </c>
      <c r="AH49" s="69">
        <v>7945</v>
      </c>
      <c r="AI49" s="69">
        <v>7945</v>
      </c>
      <c r="AJ49" s="69">
        <v>7945</v>
      </c>
      <c r="AK49" s="69">
        <v>7945</v>
      </c>
    </row>
    <row r="50" spans="1:37" ht="15.75" x14ac:dyDescent="0.25">
      <c r="A50" s="77" t="s">
        <v>148</v>
      </c>
      <c r="B50" s="70">
        <v>1</v>
      </c>
      <c r="C50" s="68" t="s">
        <v>138</v>
      </c>
      <c r="D50" s="4" t="s">
        <v>6</v>
      </c>
      <c r="E50" s="4" t="s">
        <v>12</v>
      </c>
      <c r="F50" s="4" t="s">
        <v>8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1094</v>
      </c>
      <c r="M50" s="69">
        <v>1094</v>
      </c>
      <c r="N50" s="69">
        <v>1094</v>
      </c>
      <c r="O50" s="69">
        <v>1094</v>
      </c>
      <c r="P50" s="69">
        <v>2594</v>
      </c>
      <c r="Q50" s="69">
        <v>4094</v>
      </c>
      <c r="R50" s="69">
        <f>Q50</f>
        <v>4094</v>
      </c>
      <c r="S50" s="69">
        <f>R50</f>
        <v>4094</v>
      </c>
      <c r="T50" s="69">
        <f>S50</f>
        <v>4094</v>
      </c>
      <c r="U50" s="69">
        <f>T50</f>
        <v>4094</v>
      </c>
      <c r="V50" s="69">
        <f t="shared" ref="V50:AA50" si="25">U50+1720</f>
        <v>5814</v>
      </c>
      <c r="W50" s="69">
        <f t="shared" si="25"/>
        <v>7534</v>
      </c>
      <c r="X50" s="69">
        <f t="shared" si="25"/>
        <v>9254</v>
      </c>
      <c r="Y50" s="69">
        <f t="shared" si="25"/>
        <v>10974</v>
      </c>
      <c r="Z50" s="69">
        <f t="shared" si="25"/>
        <v>12694</v>
      </c>
      <c r="AA50" s="69">
        <f t="shared" si="25"/>
        <v>14414</v>
      </c>
      <c r="AB50" s="69">
        <v>16882.7</v>
      </c>
      <c r="AC50" s="69">
        <v>19351.400000000001</v>
      </c>
      <c r="AD50" s="69">
        <v>21820.1</v>
      </c>
      <c r="AE50" s="69">
        <v>24288.799999999999</v>
      </c>
      <c r="AF50" s="69">
        <v>26757.5</v>
      </c>
      <c r="AG50" s="69">
        <v>29226.2</v>
      </c>
      <c r="AH50" s="69">
        <v>31694.9</v>
      </c>
      <c r="AI50" s="69">
        <v>34163.599999999999</v>
      </c>
      <c r="AJ50" s="69">
        <v>36632.300000000003</v>
      </c>
      <c r="AK50" s="69">
        <v>39101</v>
      </c>
    </row>
    <row r="51" spans="1:37" ht="15.75" x14ac:dyDescent="0.25">
      <c r="A51" s="77" t="s">
        <v>148</v>
      </c>
      <c r="B51" s="70">
        <v>1</v>
      </c>
      <c r="C51" s="68" t="s">
        <v>138</v>
      </c>
      <c r="D51" s="4" t="s">
        <v>6</v>
      </c>
      <c r="E51" s="4" t="s">
        <v>13</v>
      </c>
      <c r="F51" s="4" t="s">
        <v>8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f>5814-Q50</f>
        <v>1720</v>
      </c>
      <c r="S51" s="69">
        <f>R51+1720</f>
        <v>3440</v>
      </c>
      <c r="T51" s="69">
        <f>S51+1720</f>
        <v>5160</v>
      </c>
      <c r="U51" s="69">
        <f>T51+1720</f>
        <v>6880</v>
      </c>
      <c r="V51" s="69">
        <f t="shared" ref="V51:AK51" si="26">U51</f>
        <v>6880</v>
      </c>
      <c r="W51" s="69">
        <f t="shared" si="26"/>
        <v>6880</v>
      </c>
      <c r="X51" s="69">
        <f t="shared" si="26"/>
        <v>6880</v>
      </c>
      <c r="Y51" s="69">
        <f t="shared" si="26"/>
        <v>6880</v>
      </c>
      <c r="Z51" s="69">
        <f t="shared" si="26"/>
        <v>6880</v>
      </c>
      <c r="AA51" s="69">
        <f t="shared" si="26"/>
        <v>6880</v>
      </c>
      <c r="AB51" s="69">
        <f t="shared" si="26"/>
        <v>6880</v>
      </c>
      <c r="AC51" s="69">
        <f t="shared" si="26"/>
        <v>6880</v>
      </c>
      <c r="AD51" s="69">
        <f t="shared" si="26"/>
        <v>6880</v>
      </c>
      <c r="AE51" s="69">
        <f t="shared" si="26"/>
        <v>6880</v>
      </c>
      <c r="AF51" s="69">
        <f t="shared" si="26"/>
        <v>6880</v>
      </c>
      <c r="AG51" s="69">
        <f t="shared" si="26"/>
        <v>6880</v>
      </c>
      <c r="AH51" s="69">
        <f t="shared" si="26"/>
        <v>6880</v>
      </c>
      <c r="AI51" s="69">
        <f t="shared" si="26"/>
        <v>6880</v>
      </c>
      <c r="AJ51" s="69">
        <f t="shared" si="26"/>
        <v>6880</v>
      </c>
      <c r="AK51" s="69">
        <f t="shared" si="26"/>
        <v>6880</v>
      </c>
    </row>
    <row r="52" spans="1:37" ht="15.75" x14ac:dyDescent="0.25">
      <c r="A52" s="77" t="s">
        <v>148</v>
      </c>
      <c r="B52" s="70">
        <v>1</v>
      </c>
      <c r="C52" s="68" t="s">
        <v>138</v>
      </c>
      <c r="D52" s="4" t="s">
        <v>6</v>
      </c>
      <c r="E52" s="4" t="s">
        <v>14</v>
      </c>
      <c r="F52" s="4" t="s">
        <v>15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300</v>
      </c>
      <c r="O52" s="69">
        <v>1500</v>
      </c>
      <c r="P52" s="69">
        <v>1500</v>
      </c>
      <c r="Q52" s="69">
        <v>1800</v>
      </c>
      <c r="R52" s="69">
        <v>2483</v>
      </c>
      <c r="S52" s="69">
        <v>3166</v>
      </c>
      <c r="T52" s="69">
        <v>3849</v>
      </c>
      <c r="U52" s="69">
        <v>4532</v>
      </c>
      <c r="V52" s="69">
        <v>5215</v>
      </c>
      <c r="W52" s="69">
        <v>5692</v>
      </c>
      <c r="X52" s="69">
        <v>6169</v>
      </c>
      <c r="Y52" s="69">
        <v>6646</v>
      </c>
      <c r="Z52" s="69">
        <v>7123</v>
      </c>
      <c r="AA52" s="69">
        <v>7600</v>
      </c>
      <c r="AB52" s="69">
        <v>8038</v>
      </c>
      <c r="AC52" s="69">
        <v>8476</v>
      </c>
      <c r="AD52" s="69">
        <v>8914</v>
      </c>
      <c r="AE52" s="69">
        <v>9352</v>
      </c>
      <c r="AF52" s="69">
        <v>9790</v>
      </c>
      <c r="AG52" s="69">
        <v>10228</v>
      </c>
      <c r="AH52" s="69">
        <v>10666</v>
      </c>
      <c r="AI52" s="69">
        <v>11104</v>
      </c>
      <c r="AJ52" s="69">
        <v>11542</v>
      </c>
      <c r="AK52" s="69">
        <v>11980</v>
      </c>
    </row>
    <row r="53" spans="1:37" ht="15.75" x14ac:dyDescent="0.25">
      <c r="A53" s="77" t="s">
        <v>148</v>
      </c>
      <c r="B53" s="70">
        <v>1</v>
      </c>
      <c r="C53" s="68" t="s">
        <v>138</v>
      </c>
      <c r="D53" s="4" t="s">
        <v>6</v>
      </c>
      <c r="E53" s="4" t="s">
        <v>16</v>
      </c>
      <c r="F53" s="4" t="s">
        <v>15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700</v>
      </c>
      <c r="O53" s="69">
        <v>3500</v>
      </c>
      <c r="P53" s="69">
        <v>3500</v>
      </c>
      <c r="Q53" s="69">
        <v>4200</v>
      </c>
      <c r="R53" s="69">
        <v>5248</v>
      </c>
      <c r="S53" s="69">
        <v>6296</v>
      </c>
      <c r="T53" s="69">
        <v>7344</v>
      </c>
      <c r="U53" s="69">
        <v>8392</v>
      </c>
      <c r="V53" s="69">
        <v>9440</v>
      </c>
      <c r="W53" s="69">
        <v>10114</v>
      </c>
      <c r="X53" s="69">
        <v>10788</v>
      </c>
      <c r="Y53" s="69">
        <v>11462</v>
      </c>
      <c r="Z53" s="69">
        <v>12136</v>
      </c>
      <c r="AA53" s="69">
        <v>12810</v>
      </c>
      <c r="AB53" s="69">
        <v>14271</v>
      </c>
      <c r="AC53" s="69">
        <v>15732</v>
      </c>
      <c r="AD53" s="69">
        <v>17193</v>
      </c>
      <c r="AE53" s="69">
        <v>18654</v>
      </c>
      <c r="AF53" s="69">
        <v>20115</v>
      </c>
      <c r="AG53" s="69">
        <v>21576</v>
      </c>
      <c r="AH53" s="69">
        <v>23037</v>
      </c>
      <c r="AI53" s="69">
        <v>24498</v>
      </c>
      <c r="AJ53" s="69">
        <v>25959</v>
      </c>
      <c r="AK53" s="69">
        <v>27420</v>
      </c>
    </row>
    <row r="54" spans="1:37" ht="15.75" x14ac:dyDescent="0.25">
      <c r="A54" s="77" t="s">
        <v>148</v>
      </c>
      <c r="B54" s="70">
        <v>1</v>
      </c>
      <c r="C54" s="68" t="s">
        <v>138</v>
      </c>
      <c r="D54" s="4" t="s">
        <v>6</v>
      </c>
      <c r="E54" s="4" t="s">
        <v>20</v>
      </c>
      <c r="F54" s="4" t="s">
        <v>15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69">
        <v>1376</v>
      </c>
      <c r="R54" s="69">
        <f t="shared" ref="R54:AK54" si="27">Q54</f>
        <v>1376</v>
      </c>
      <c r="S54" s="69">
        <f t="shared" si="27"/>
        <v>1376</v>
      </c>
      <c r="T54" s="69">
        <f t="shared" si="27"/>
        <v>1376</v>
      </c>
      <c r="U54" s="69">
        <f t="shared" si="27"/>
        <v>1376</v>
      </c>
      <c r="V54" s="69">
        <f t="shared" si="27"/>
        <v>1376</v>
      </c>
      <c r="W54" s="69">
        <f t="shared" si="27"/>
        <v>1376</v>
      </c>
      <c r="X54" s="69">
        <f t="shared" si="27"/>
        <v>1376</v>
      </c>
      <c r="Y54" s="69">
        <f t="shared" si="27"/>
        <v>1376</v>
      </c>
      <c r="Z54" s="69">
        <f t="shared" si="27"/>
        <v>1376</v>
      </c>
      <c r="AA54" s="69">
        <f t="shared" si="27"/>
        <v>1376</v>
      </c>
      <c r="AB54" s="69">
        <f t="shared" si="27"/>
        <v>1376</v>
      </c>
      <c r="AC54" s="69">
        <f t="shared" si="27"/>
        <v>1376</v>
      </c>
      <c r="AD54" s="69">
        <f t="shared" si="27"/>
        <v>1376</v>
      </c>
      <c r="AE54" s="69">
        <f t="shared" si="27"/>
        <v>1376</v>
      </c>
      <c r="AF54" s="69">
        <f t="shared" si="27"/>
        <v>1376</v>
      </c>
      <c r="AG54" s="69">
        <f t="shared" si="27"/>
        <v>1376</v>
      </c>
      <c r="AH54" s="69">
        <f t="shared" si="27"/>
        <v>1376</v>
      </c>
      <c r="AI54" s="69">
        <f t="shared" si="27"/>
        <v>1376</v>
      </c>
      <c r="AJ54" s="69">
        <f t="shared" si="27"/>
        <v>1376</v>
      </c>
      <c r="AK54" s="69">
        <f t="shared" si="27"/>
        <v>1376</v>
      </c>
    </row>
    <row r="55" spans="1:37" ht="16.5" thickBot="1" x14ac:dyDescent="0.3">
      <c r="A55" s="77" t="s">
        <v>148</v>
      </c>
      <c r="B55" s="72">
        <v>1</v>
      </c>
      <c r="C55" s="73" t="s">
        <v>138</v>
      </c>
      <c r="D55" s="6" t="s">
        <v>24</v>
      </c>
      <c r="E55" s="6" t="s">
        <v>28</v>
      </c>
      <c r="F55" s="6" t="s">
        <v>26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2000</v>
      </c>
      <c r="O55" s="74">
        <v>2000</v>
      </c>
      <c r="P55" s="74">
        <v>2000</v>
      </c>
      <c r="Q55" s="74">
        <v>2000</v>
      </c>
      <c r="R55" s="74">
        <f t="shared" ref="R55:AA55" si="28">Q55+400</f>
        <v>2400</v>
      </c>
      <c r="S55" s="74">
        <f t="shared" si="28"/>
        <v>2800</v>
      </c>
      <c r="T55" s="74">
        <f t="shared" si="28"/>
        <v>3200</v>
      </c>
      <c r="U55" s="74">
        <f t="shared" si="28"/>
        <v>3600</v>
      </c>
      <c r="V55" s="74">
        <f t="shared" si="28"/>
        <v>4000</v>
      </c>
      <c r="W55" s="74">
        <f t="shared" si="28"/>
        <v>4400</v>
      </c>
      <c r="X55" s="74">
        <f t="shared" si="28"/>
        <v>4800</v>
      </c>
      <c r="Y55" s="74">
        <f t="shared" si="28"/>
        <v>5200</v>
      </c>
      <c r="Z55" s="74">
        <f t="shared" si="28"/>
        <v>5600</v>
      </c>
      <c r="AA55" s="74">
        <f t="shared" si="28"/>
        <v>6000</v>
      </c>
      <c r="AB55" s="74">
        <f t="shared" ref="AB55:AK55" si="29">AA55+600</f>
        <v>6600</v>
      </c>
      <c r="AC55" s="74">
        <f t="shared" si="29"/>
        <v>7200</v>
      </c>
      <c r="AD55" s="74">
        <f t="shared" si="29"/>
        <v>7800</v>
      </c>
      <c r="AE55" s="74">
        <f t="shared" si="29"/>
        <v>8400</v>
      </c>
      <c r="AF55" s="74">
        <f t="shared" si="29"/>
        <v>9000</v>
      </c>
      <c r="AG55" s="74">
        <f t="shared" si="29"/>
        <v>9600</v>
      </c>
      <c r="AH55" s="74">
        <f t="shared" si="29"/>
        <v>10200</v>
      </c>
      <c r="AI55" s="74">
        <f t="shared" si="29"/>
        <v>10800</v>
      </c>
      <c r="AJ55" s="74">
        <f t="shared" si="29"/>
        <v>11400</v>
      </c>
      <c r="AK55" s="74">
        <f t="shared" si="29"/>
        <v>12000</v>
      </c>
    </row>
    <row r="56" spans="1:37" ht="15.75" x14ac:dyDescent="0.25">
      <c r="A56" s="77" t="s">
        <v>149</v>
      </c>
      <c r="B56" s="67">
        <v>1</v>
      </c>
      <c r="C56" s="68" t="s">
        <v>138</v>
      </c>
      <c r="D56" s="4" t="s">
        <v>6</v>
      </c>
      <c r="E56" s="4" t="s">
        <v>7</v>
      </c>
      <c r="F56" s="4" t="s">
        <v>8</v>
      </c>
      <c r="G56" s="69">
        <v>0</v>
      </c>
      <c r="H56" s="69">
        <v>0</v>
      </c>
      <c r="I56" s="69">
        <v>0</v>
      </c>
      <c r="J56" s="69">
        <v>0</v>
      </c>
      <c r="K56" s="69">
        <v>900</v>
      </c>
      <c r="L56" s="69">
        <v>1800</v>
      </c>
      <c r="M56" s="69">
        <v>2700</v>
      </c>
      <c r="N56" s="69">
        <v>3600</v>
      </c>
      <c r="O56" s="69">
        <v>4500</v>
      </c>
      <c r="P56" s="69">
        <v>5400</v>
      </c>
      <c r="Q56" s="69">
        <v>6300</v>
      </c>
      <c r="R56" s="69">
        <f t="shared" ref="R56:AK56" si="30">Q56</f>
        <v>6300</v>
      </c>
      <c r="S56" s="69">
        <f t="shared" si="30"/>
        <v>6300</v>
      </c>
      <c r="T56" s="69">
        <f t="shared" si="30"/>
        <v>6300</v>
      </c>
      <c r="U56" s="69">
        <f t="shared" si="30"/>
        <v>6300</v>
      </c>
      <c r="V56" s="69">
        <f t="shared" si="30"/>
        <v>6300</v>
      </c>
      <c r="W56" s="69">
        <f t="shared" si="30"/>
        <v>6300</v>
      </c>
      <c r="X56" s="69">
        <f t="shared" si="30"/>
        <v>6300</v>
      </c>
      <c r="Y56" s="69">
        <f t="shared" si="30"/>
        <v>6300</v>
      </c>
      <c r="Z56" s="69">
        <f t="shared" si="30"/>
        <v>6300</v>
      </c>
      <c r="AA56" s="69">
        <f t="shared" si="30"/>
        <v>6300</v>
      </c>
      <c r="AB56" s="69">
        <f t="shared" si="30"/>
        <v>6300</v>
      </c>
      <c r="AC56" s="69">
        <f t="shared" si="30"/>
        <v>6300</v>
      </c>
      <c r="AD56" s="69">
        <f t="shared" si="30"/>
        <v>6300</v>
      </c>
      <c r="AE56" s="69">
        <f t="shared" si="30"/>
        <v>6300</v>
      </c>
      <c r="AF56" s="69">
        <f t="shared" si="30"/>
        <v>6300</v>
      </c>
      <c r="AG56" s="69">
        <f t="shared" si="30"/>
        <v>6300</v>
      </c>
      <c r="AH56" s="69">
        <f t="shared" si="30"/>
        <v>6300</v>
      </c>
      <c r="AI56" s="69">
        <f t="shared" si="30"/>
        <v>6300</v>
      </c>
      <c r="AJ56" s="69">
        <f t="shared" si="30"/>
        <v>6300</v>
      </c>
      <c r="AK56" s="69">
        <f t="shared" si="30"/>
        <v>6300</v>
      </c>
    </row>
    <row r="57" spans="1:37" ht="15.75" x14ac:dyDescent="0.25">
      <c r="A57" s="77" t="s">
        <v>149</v>
      </c>
      <c r="B57" s="67">
        <v>1</v>
      </c>
      <c r="C57" s="68" t="s">
        <v>138</v>
      </c>
      <c r="D57" s="4" t="s">
        <v>6</v>
      </c>
      <c r="E57" s="4" t="s">
        <v>9</v>
      </c>
      <c r="F57" s="4" t="s">
        <v>8</v>
      </c>
      <c r="G57" s="69">
        <v>0</v>
      </c>
      <c r="H57" s="69">
        <v>0</v>
      </c>
      <c r="I57" s="69">
        <v>0</v>
      </c>
      <c r="J57" s="69">
        <v>195</v>
      </c>
      <c r="K57" s="69">
        <v>1018</v>
      </c>
      <c r="L57" s="69">
        <v>1018</v>
      </c>
      <c r="M57" s="69">
        <v>1018</v>
      </c>
      <c r="N57" s="69">
        <v>1018</v>
      </c>
      <c r="O57" s="69">
        <v>1018</v>
      </c>
      <c r="P57" s="69">
        <v>1018</v>
      </c>
      <c r="Q57" s="69">
        <v>1018</v>
      </c>
      <c r="R57" s="69">
        <v>1018</v>
      </c>
      <c r="S57" s="69">
        <v>1018</v>
      </c>
      <c r="T57" s="69">
        <v>1018</v>
      </c>
      <c r="U57" s="69">
        <v>1018</v>
      </c>
      <c r="V57" s="69">
        <f t="shared" ref="V57:AK57" si="31">U57+900</f>
        <v>1918</v>
      </c>
      <c r="W57" s="69">
        <f t="shared" si="31"/>
        <v>2818</v>
      </c>
      <c r="X57" s="69">
        <f t="shared" si="31"/>
        <v>3718</v>
      </c>
      <c r="Y57" s="69">
        <f t="shared" si="31"/>
        <v>4618</v>
      </c>
      <c r="Z57" s="69">
        <f t="shared" si="31"/>
        <v>5518</v>
      </c>
      <c r="AA57" s="69">
        <f t="shared" si="31"/>
        <v>6418</v>
      </c>
      <c r="AB57" s="69">
        <f t="shared" si="31"/>
        <v>7318</v>
      </c>
      <c r="AC57" s="69">
        <f t="shared" si="31"/>
        <v>8218</v>
      </c>
      <c r="AD57" s="69">
        <f t="shared" si="31"/>
        <v>9118</v>
      </c>
      <c r="AE57" s="69">
        <f t="shared" si="31"/>
        <v>10018</v>
      </c>
      <c r="AF57" s="69">
        <f t="shared" si="31"/>
        <v>10918</v>
      </c>
      <c r="AG57" s="69">
        <f t="shared" si="31"/>
        <v>11818</v>
      </c>
      <c r="AH57" s="69">
        <f t="shared" si="31"/>
        <v>12718</v>
      </c>
      <c r="AI57" s="69">
        <f t="shared" si="31"/>
        <v>13618</v>
      </c>
      <c r="AJ57" s="69">
        <f t="shared" si="31"/>
        <v>14518</v>
      </c>
      <c r="AK57" s="69">
        <f t="shared" si="31"/>
        <v>15418</v>
      </c>
    </row>
    <row r="58" spans="1:37" ht="15.75" x14ac:dyDescent="0.25">
      <c r="A58" s="77" t="s">
        <v>149</v>
      </c>
      <c r="B58" s="67">
        <v>1</v>
      </c>
      <c r="C58" s="68" t="s">
        <v>138</v>
      </c>
      <c r="D58" s="4" t="s">
        <v>6</v>
      </c>
      <c r="E58" s="4" t="s">
        <v>10</v>
      </c>
      <c r="F58" s="4" t="s">
        <v>8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2675</v>
      </c>
      <c r="M58" s="69">
        <v>2845</v>
      </c>
      <c r="N58" s="69">
        <v>2845</v>
      </c>
      <c r="O58" s="69">
        <v>3345</v>
      </c>
      <c r="P58" s="69">
        <v>3845</v>
      </c>
      <c r="Q58" s="69">
        <v>4345</v>
      </c>
      <c r="R58" s="69">
        <v>5245</v>
      </c>
      <c r="S58" s="69">
        <v>6145</v>
      </c>
      <c r="T58" s="69">
        <v>7045</v>
      </c>
      <c r="U58" s="69">
        <v>7945</v>
      </c>
      <c r="V58" s="69">
        <v>7945</v>
      </c>
      <c r="W58" s="69">
        <v>7945</v>
      </c>
      <c r="X58" s="69">
        <v>7945</v>
      </c>
      <c r="Y58" s="69">
        <v>7945</v>
      </c>
      <c r="Z58" s="69">
        <v>7945</v>
      </c>
      <c r="AA58" s="69">
        <v>7945</v>
      </c>
      <c r="AB58" s="69">
        <v>7945</v>
      </c>
      <c r="AC58" s="69">
        <v>7945</v>
      </c>
      <c r="AD58" s="69">
        <v>7945</v>
      </c>
      <c r="AE58" s="69">
        <v>7945</v>
      </c>
      <c r="AF58" s="69">
        <v>7945</v>
      </c>
      <c r="AG58" s="69">
        <v>7945</v>
      </c>
      <c r="AH58" s="69">
        <v>7945</v>
      </c>
      <c r="AI58" s="69">
        <v>7945</v>
      </c>
      <c r="AJ58" s="69">
        <v>7945</v>
      </c>
      <c r="AK58" s="69">
        <v>7945</v>
      </c>
    </row>
    <row r="59" spans="1:37" ht="15.75" x14ac:dyDescent="0.25">
      <c r="A59" s="77" t="s">
        <v>149</v>
      </c>
      <c r="B59" s="70">
        <v>1</v>
      </c>
      <c r="C59" s="68" t="s">
        <v>138</v>
      </c>
      <c r="D59" s="4" t="s">
        <v>6</v>
      </c>
      <c r="E59" s="4" t="s">
        <v>12</v>
      </c>
      <c r="F59" s="4" t="s">
        <v>8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1094</v>
      </c>
      <c r="M59" s="69">
        <v>1094</v>
      </c>
      <c r="N59" s="69">
        <v>1094</v>
      </c>
      <c r="O59" s="69">
        <v>1094</v>
      </c>
      <c r="P59" s="69">
        <v>2594</v>
      </c>
      <c r="Q59" s="69">
        <v>4094</v>
      </c>
      <c r="R59" s="69">
        <f>Q59</f>
        <v>4094</v>
      </c>
      <c r="S59" s="69">
        <f>R59</f>
        <v>4094</v>
      </c>
      <c r="T59" s="69">
        <f>S59</f>
        <v>4094</v>
      </c>
      <c r="U59" s="69">
        <f>T59</f>
        <v>4094</v>
      </c>
      <c r="V59" s="69">
        <f t="shared" ref="V59:AA59" si="32">U59+1720</f>
        <v>5814</v>
      </c>
      <c r="W59" s="69">
        <f t="shared" si="32"/>
        <v>7534</v>
      </c>
      <c r="X59" s="69">
        <f t="shared" si="32"/>
        <v>9254</v>
      </c>
      <c r="Y59" s="69">
        <f t="shared" si="32"/>
        <v>10974</v>
      </c>
      <c r="Z59" s="69">
        <f t="shared" si="32"/>
        <v>12694</v>
      </c>
      <c r="AA59" s="69">
        <f t="shared" si="32"/>
        <v>14414</v>
      </c>
      <c r="AB59" s="69">
        <v>16882.7</v>
      </c>
      <c r="AC59" s="69">
        <v>19351.400000000001</v>
      </c>
      <c r="AD59" s="69">
        <v>21820.1</v>
      </c>
      <c r="AE59" s="69">
        <v>24288.799999999999</v>
      </c>
      <c r="AF59" s="69">
        <v>26757.5</v>
      </c>
      <c r="AG59" s="69">
        <v>29226.2</v>
      </c>
      <c r="AH59" s="69">
        <v>31694.9</v>
      </c>
      <c r="AI59" s="69">
        <v>34163.599999999999</v>
      </c>
      <c r="AJ59" s="69">
        <v>36632.300000000003</v>
      </c>
      <c r="AK59" s="69">
        <v>39101</v>
      </c>
    </row>
    <row r="60" spans="1:37" ht="15.75" x14ac:dyDescent="0.25">
      <c r="A60" s="77" t="s">
        <v>149</v>
      </c>
      <c r="B60" s="70">
        <v>1</v>
      </c>
      <c r="C60" s="68" t="s">
        <v>138</v>
      </c>
      <c r="D60" s="4" t="s">
        <v>6</v>
      </c>
      <c r="E60" s="4" t="s">
        <v>13</v>
      </c>
      <c r="F60" s="4" t="s">
        <v>8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f>5814-Q59</f>
        <v>1720</v>
      </c>
      <c r="S60" s="69">
        <f>R60+1720</f>
        <v>3440</v>
      </c>
      <c r="T60" s="69">
        <f>S60+1720</f>
        <v>5160</v>
      </c>
      <c r="U60" s="69">
        <f>T60+1720</f>
        <v>6880</v>
      </c>
      <c r="V60" s="69">
        <f t="shared" ref="V60:AK60" si="33">U60</f>
        <v>6880</v>
      </c>
      <c r="W60" s="69">
        <f t="shared" si="33"/>
        <v>6880</v>
      </c>
      <c r="X60" s="69">
        <f t="shared" si="33"/>
        <v>6880</v>
      </c>
      <c r="Y60" s="69">
        <f t="shared" si="33"/>
        <v>6880</v>
      </c>
      <c r="Z60" s="69">
        <f t="shared" si="33"/>
        <v>6880</v>
      </c>
      <c r="AA60" s="69">
        <f t="shared" si="33"/>
        <v>6880</v>
      </c>
      <c r="AB60" s="69">
        <f t="shared" si="33"/>
        <v>6880</v>
      </c>
      <c r="AC60" s="69">
        <f t="shared" si="33"/>
        <v>6880</v>
      </c>
      <c r="AD60" s="69">
        <f t="shared" si="33"/>
        <v>6880</v>
      </c>
      <c r="AE60" s="69">
        <f t="shared" si="33"/>
        <v>6880</v>
      </c>
      <c r="AF60" s="69">
        <f t="shared" si="33"/>
        <v>6880</v>
      </c>
      <c r="AG60" s="69">
        <f t="shared" si="33"/>
        <v>6880</v>
      </c>
      <c r="AH60" s="69">
        <f t="shared" si="33"/>
        <v>6880</v>
      </c>
      <c r="AI60" s="69">
        <f t="shared" si="33"/>
        <v>6880</v>
      </c>
      <c r="AJ60" s="69">
        <f t="shared" si="33"/>
        <v>6880</v>
      </c>
      <c r="AK60" s="69">
        <f t="shared" si="33"/>
        <v>6880</v>
      </c>
    </row>
    <row r="61" spans="1:37" ht="15.75" x14ac:dyDescent="0.25">
      <c r="A61" s="77" t="s">
        <v>149</v>
      </c>
      <c r="B61" s="70">
        <v>1</v>
      </c>
      <c r="C61" s="68" t="s">
        <v>138</v>
      </c>
      <c r="D61" s="4" t="s">
        <v>6</v>
      </c>
      <c r="E61" s="4" t="s">
        <v>14</v>
      </c>
      <c r="F61" s="4" t="s">
        <v>15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300</v>
      </c>
      <c r="O61" s="69">
        <v>1500</v>
      </c>
      <c r="P61" s="69">
        <v>1500</v>
      </c>
      <c r="Q61" s="69">
        <v>1800</v>
      </c>
      <c r="R61" s="69" t="s">
        <v>145</v>
      </c>
      <c r="S61" s="69" t="s">
        <v>145</v>
      </c>
      <c r="T61" s="69" t="s">
        <v>145</v>
      </c>
      <c r="U61" s="69" t="s">
        <v>145</v>
      </c>
      <c r="V61" s="69" t="s">
        <v>145</v>
      </c>
      <c r="W61" s="69" t="s">
        <v>145</v>
      </c>
      <c r="X61" s="69" t="s">
        <v>145</v>
      </c>
      <c r="Y61" s="69" t="s">
        <v>145</v>
      </c>
      <c r="Z61" s="69" t="s">
        <v>145</v>
      </c>
      <c r="AA61" s="69" t="s">
        <v>145</v>
      </c>
      <c r="AB61" s="69" t="s">
        <v>145</v>
      </c>
      <c r="AC61" s="69" t="s">
        <v>145</v>
      </c>
      <c r="AD61" s="69" t="s">
        <v>145</v>
      </c>
      <c r="AE61" s="69" t="s">
        <v>145</v>
      </c>
      <c r="AF61" s="69" t="s">
        <v>145</v>
      </c>
      <c r="AG61" s="69" t="s">
        <v>145</v>
      </c>
      <c r="AH61" s="69" t="s">
        <v>145</v>
      </c>
      <c r="AI61" s="69" t="s">
        <v>145</v>
      </c>
      <c r="AJ61" s="69" t="s">
        <v>145</v>
      </c>
      <c r="AK61" s="69" t="s">
        <v>145</v>
      </c>
    </row>
    <row r="62" spans="1:37" ht="15.75" x14ac:dyDescent="0.25">
      <c r="A62" s="77" t="s">
        <v>149</v>
      </c>
      <c r="B62" s="70">
        <v>1</v>
      </c>
      <c r="C62" s="68" t="s">
        <v>138</v>
      </c>
      <c r="D62" s="4" t="s">
        <v>6</v>
      </c>
      <c r="E62" s="4" t="s">
        <v>16</v>
      </c>
      <c r="F62" s="4" t="s">
        <v>15</v>
      </c>
      <c r="G62" s="69">
        <v>0</v>
      </c>
      <c r="H62" s="69">
        <v>0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700</v>
      </c>
      <c r="O62" s="69">
        <v>3500</v>
      </c>
      <c r="P62" s="69">
        <v>3500</v>
      </c>
      <c r="Q62" s="69" t="s">
        <v>145</v>
      </c>
      <c r="R62" s="69" t="s">
        <v>145</v>
      </c>
      <c r="S62" s="69" t="s">
        <v>145</v>
      </c>
      <c r="T62" s="69" t="s">
        <v>145</v>
      </c>
      <c r="U62" s="69" t="s">
        <v>145</v>
      </c>
      <c r="V62" s="69" t="s">
        <v>145</v>
      </c>
      <c r="W62" s="69" t="s">
        <v>145</v>
      </c>
      <c r="X62" s="69" t="s">
        <v>145</v>
      </c>
      <c r="Y62" s="69" t="s">
        <v>145</v>
      </c>
      <c r="Z62" s="69" t="s">
        <v>145</v>
      </c>
      <c r="AA62" s="69" t="s">
        <v>145</v>
      </c>
      <c r="AB62" s="69" t="s">
        <v>145</v>
      </c>
      <c r="AC62" s="69" t="s">
        <v>145</v>
      </c>
      <c r="AD62" s="69" t="s">
        <v>145</v>
      </c>
      <c r="AE62" s="69" t="s">
        <v>145</v>
      </c>
      <c r="AF62" s="69" t="s">
        <v>145</v>
      </c>
      <c r="AG62" s="69" t="s">
        <v>145</v>
      </c>
      <c r="AH62" s="69" t="s">
        <v>145</v>
      </c>
      <c r="AI62" s="69" t="s">
        <v>145</v>
      </c>
      <c r="AJ62" s="69" t="s">
        <v>145</v>
      </c>
      <c r="AK62" s="69" t="s">
        <v>145</v>
      </c>
    </row>
    <row r="63" spans="1:37" ht="15.75" x14ac:dyDescent="0.25">
      <c r="A63" s="77" t="s">
        <v>149</v>
      </c>
      <c r="B63" s="70">
        <v>1</v>
      </c>
      <c r="C63" s="68" t="s">
        <v>138</v>
      </c>
      <c r="D63" s="4" t="s">
        <v>6</v>
      </c>
      <c r="E63" s="4" t="s">
        <v>20</v>
      </c>
      <c r="F63" s="4" t="s">
        <v>15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1376</v>
      </c>
      <c r="R63" s="69" t="s">
        <v>145</v>
      </c>
      <c r="S63" s="69" t="s">
        <v>145</v>
      </c>
      <c r="T63" s="69" t="s">
        <v>145</v>
      </c>
      <c r="U63" s="69" t="s">
        <v>145</v>
      </c>
      <c r="V63" s="69" t="s">
        <v>145</v>
      </c>
      <c r="W63" s="69" t="s">
        <v>145</v>
      </c>
      <c r="X63" s="69" t="s">
        <v>145</v>
      </c>
      <c r="Y63" s="69" t="s">
        <v>145</v>
      </c>
      <c r="Z63" s="69" t="s">
        <v>145</v>
      </c>
      <c r="AA63" s="69" t="s">
        <v>145</v>
      </c>
      <c r="AB63" s="69" t="s">
        <v>145</v>
      </c>
      <c r="AC63" s="69" t="s">
        <v>145</v>
      </c>
      <c r="AD63" s="69" t="s">
        <v>145</v>
      </c>
      <c r="AE63" s="69" t="s">
        <v>145</v>
      </c>
      <c r="AF63" s="69" t="s">
        <v>145</v>
      </c>
      <c r="AG63" s="69" t="s">
        <v>145</v>
      </c>
      <c r="AH63" s="69" t="s">
        <v>145</v>
      </c>
      <c r="AI63" s="69" t="s">
        <v>145</v>
      </c>
      <c r="AJ63" s="69" t="s">
        <v>145</v>
      </c>
      <c r="AK63" s="69" t="s">
        <v>145</v>
      </c>
    </row>
    <row r="64" spans="1:37" ht="16.5" thickBot="1" x14ac:dyDescent="0.3">
      <c r="A64" s="77" t="s">
        <v>149</v>
      </c>
      <c r="B64" s="72">
        <v>1</v>
      </c>
      <c r="C64" s="73" t="s">
        <v>138</v>
      </c>
      <c r="D64" s="6" t="s">
        <v>24</v>
      </c>
      <c r="E64" s="6" t="s">
        <v>28</v>
      </c>
      <c r="F64" s="6" t="s">
        <v>26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2000</v>
      </c>
      <c r="O64" s="74">
        <v>2000</v>
      </c>
      <c r="P64" s="74">
        <v>2000</v>
      </c>
      <c r="Q64" s="74">
        <v>2000</v>
      </c>
      <c r="R64" s="74">
        <f t="shared" ref="R64:AA64" si="34">Q64+400</f>
        <v>2400</v>
      </c>
      <c r="S64" s="74">
        <f t="shared" si="34"/>
        <v>2800</v>
      </c>
      <c r="T64" s="74">
        <f t="shared" si="34"/>
        <v>3200</v>
      </c>
      <c r="U64" s="74">
        <f t="shared" si="34"/>
        <v>3600</v>
      </c>
      <c r="V64" s="74">
        <f t="shared" si="34"/>
        <v>4000</v>
      </c>
      <c r="W64" s="74">
        <f t="shared" si="34"/>
        <v>4400</v>
      </c>
      <c r="X64" s="74">
        <f t="shared" si="34"/>
        <v>4800</v>
      </c>
      <c r="Y64" s="74">
        <f t="shared" si="34"/>
        <v>5200</v>
      </c>
      <c r="Z64" s="74">
        <f t="shared" si="34"/>
        <v>5600</v>
      </c>
      <c r="AA64" s="74">
        <f t="shared" si="34"/>
        <v>6000</v>
      </c>
      <c r="AB64" s="74">
        <f t="shared" ref="AB64:AK64" si="35">AA64+600</f>
        <v>6600</v>
      </c>
      <c r="AC64" s="74">
        <f t="shared" si="35"/>
        <v>7200</v>
      </c>
      <c r="AD64" s="74">
        <f t="shared" si="35"/>
        <v>7800</v>
      </c>
      <c r="AE64" s="74">
        <f t="shared" si="35"/>
        <v>8400</v>
      </c>
      <c r="AF64" s="74">
        <f t="shared" si="35"/>
        <v>9000</v>
      </c>
      <c r="AG64" s="74">
        <f t="shared" si="35"/>
        <v>9600</v>
      </c>
      <c r="AH64" s="74">
        <f t="shared" si="35"/>
        <v>10200</v>
      </c>
      <c r="AI64" s="74">
        <f t="shared" si="35"/>
        <v>10800</v>
      </c>
      <c r="AJ64" s="74">
        <f t="shared" si="35"/>
        <v>11400</v>
      </c>
      <c r="AK64" s="74">
        <f t="shared" si="35"/>
        <v>12000</v>
      </c>
    </row>
    <row r="65" spans="1:37" ht="15.75" x14ac:dyDescent="0.25">
      <c r="A65" s="64" t="s">
        <v>150</v>
      </c>
      <c r="B65" s="67">
        <v>1</v>
      </c>
      <c r="C65" s="68" t="s">
        <v>138</v>
      </c>
      <c r="D65" s="4" t="s">
        <v>6</v>
      </c>
      <c r="E65" s="4" t="s">
        <v>7</v>
      </c>
      <c r="F65" s="4" t="s">
        <v>8</v>
      </c>
      <c r="G65" s="69">
        <v>0</v>
      </c>
      <c r="H65" s="69">
        <v>0</v>
      </c>
      <c r="I65" s="69">
        <v>0</v>
      </c>
      <c r="J65" s="69">
        <v>0</v>
      </c>
      <c r="K65" s="69">
        <v>1000</v>
      </c>
      <c r="L65" s="69">
        <f t="shared" ref="L65:U65" si="36">K65+1000</f>
        <v>2000</v>
      </c>
      <c r="M65" s="69">
        <f t="shared" si="36"/>
        <v>3000</v>
      </c>
      <c r="N65" s="69">
        <f t="shared" si="36"/>
        <v>4000</v>
      </c>
      <c r="O65" s="69">
        <f t="shared" si="36"/>
        <v>5000</v>
      </c>
      <c r="P65" s="69">
        <f t="shared" si="36"/>
        <v>6000</v>
      </c>
      <c r="Q65" s="69">
        <f t="shared" si="36"/>
        <v>7000</v>
      </c>
      <c r="R65" s="69">
        <f t="shared" si="36"/>
        <v>8000</v>
      </c>
      <c r="S65" s="69">
        <f t="shared" si="36"/>
        <v>9000</v>
      </c>
      <c r="T65" s="69">
        <f t="shared" si="36"/>
        <v>10000</v>
      </c>
      <c r="U65" s="69">
        <f t="shared" si="36"/>
        <v>11000</v>
      </c>
      <c r="V65" s="69">
        <f t="shared" ref="V65:AK65" si="37">U65</f>
        <v>11000</v>
      </c>
      <c r="W65" s="69">
        <f t="shared" si="37"/>
        <v>11000</v>
      </c>
      <c r="X65" s="69">
        <f t="shared" si="37"/>
        <v>11000</v>
      </c>
      <c r="Y65" s="69">
        <f t="shared" si="37"/>
        <v>11000</v>
      </c>
      <c r="Z65" s="69">
        <f t="shared" si="37"/>
        <v>11000</v>
      </c>
      <c r="AA65" s="69">
        <f t="shared" si="37"/>
        <v>11000</v>
      </c>
      <c r="AB65" s="69">
        <f t="shared" si="37"/>
        <v>11000</v>
      </c>
      <c r="AC65" s="69">
        <f t="shared" si="37"/>
        <v>11000</v>
      </c>
      <c r="AD65" s="69">
        <f t="shared" si="37"/>
        <v>11000</v>
      </c>
      <c r="AE65" s="69">
        <f t="shared" si="37"/>
        <v>11000</v>
      </c>
      <c r="AF65" s="69">
        <f t="shared" si="37"/>
        <v>11000</v>
      </c>
      <c r="AG65" s="69">
        <f t="shared" si="37"/>
        <v>11000</v>
      </c>
      <c r="AH65" s="69">
        <f t="shared" si="37"/>
        <v>11000</v>
      </c>
      <c r="AI65" s="69">
        <f t="shared" si="37"/>
        <v>11000</v>
      </c>
      <c r="AJ65" s="69">
        <f t="shared" si="37"/>
        <v>11000</v>
      </c>
      <c r="AK65" s="69">
        <f t="shared" si="37"/>
        <v>11000</v>
      </c>
    </row>
    <row r="66" spans="1:37" ht="15.75" x14ac:dyDescent="0.25">
      <c r="A66" s="64" t="s">
        <v>150</v>
      </c>
      <c r="B66" s="67">
        <v>1</v>
      </c>
      <c r="C66" s="68" t="s">
        <v>138</v>
      </c>
      <c r="D66" s="4" t="s">
        <v>6</v>
      </c>
      <c r="E66" s="4" t="s">
        <v>9</v>
      </c>
      <c r="F66" s="4" t="s">
        <v>8</v>
      </c>
      <c r="G66" s="69">
        <v>0</v>
      </c>
      <c r="H66" s="69">
        <v>0</v>
      </c>
      <c r="I66" s="69">
        <v>0</v>
      </c>
      <c r="J66" s="69">
        <v>195</v>
      </c>
      <c r="K66" s="69">
        <v>1018</v>
      </c>
      <c r="L66" s="69" t="s">
        <v>145</v>
      </c>
      <c r="M66" s="69" t="s">
        <v>145</v>
      </c>
      <c r="N66" s="69" t="s">
        <v>145</v>
      </c>
      <c r="O66" s="69" t="str">
        <f t="shared" ref="O66:U66" si="38">N66</f>
        <v>unc</v>
      </c>
      <c r="P66" s="69" t="str">
        <f t="shared" si="38"/>
        <v>unc</v>
      </c>
      <c r="Q66" s="69" t="str">
        <f t="shared" si="38"/>
        <v>unc</v>
      </c>
      <c r="R66" s="69" t="str">
        <f t="shared" si="38"/>
        <v>unc</v>
      </c>
      <c r="S66" s="69" t="str">
        <f t="shared" si="38"/>
        <v>unc</v>
      </c>
      <c r="T66" s="69" t="str">
        <f t="shared" si="38"/>
        <v>unc</v>
      </c>
      <c r="U66" s="69" t="str">
        <f t="shared" si="38"/>
        <v>unc</v>
      </c>
      <c r="V66" s="69" t="s">
        <v>145</v>
      </c>
      <c r="W66" s="69" t="s">
        <v>145</v>
      </c>
      <c r="X66" s="69" t="s">
        <v>145</v>
      </c>
      <c r="Y66" s="69" t="s">
        <v>145</v>
      </c>
      <c r="Z66" s="69" t="s">
        <v>145</v>
      </c>
      <c r="AA66" s="69" t="s">
        <v>145</v>
      </c>
      <c r="AB66" s="69" t="s">
        <v>145</v>
      </c>
      <c r="AC66" s="69" t="s">
        <v>145</v>
      </c>
      <c r="AD66" s="69" t="s">
        <v>145</v>
      </c>
      <c r="AE66" s="69" t="s">
        <v>145</v>
      </c>
      <c r="AF66" s="69" t="s">
        <v>145</v>
      </c>
      <c r="AG66" s="69" t="s">
        <v>145</v>
      </c>
      <c r="AH66" s="69" t="s">
        <v>145</v>
      </c>
      <c r="AI66" s="69" t="s">
        <v>145</v>
      </c>
      <c r="AJ66" s="69" t="s">
        <v>145</v>
      </c>
      <c r="AK66" s="69" t="s">
        <v>145</v>
      </c>
    </row>
    <row r="67" spans="1:37" ht="15.75" x14ac:dyDescent="0.25">
      <c r="A67" s="64" t="s">
        <v>150</v>
      </c>
      <c r="B67" s="67">
        <v>1</v>
      </c>
      <c r="C67" s="68" t="s">
        <v>138</v>
      </c>
      <c r="D67" s="4" t="s">
        <v>6</v>
      </c>
      <c r="E67" s="4" t="s">
        <v>10</v>
      </c>
      <c r="F67" s="4" t="s">
        <v>8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 t="s">
        <v>145</v>
      </c>
      <c r="M67" s="69" t="s">
        <v>145</v>
      </c>
      <c r="N67" s="69" t="s">
        <v>145</v>
      </c>
      <c r="O67" s="69" t="s">
        <v>145</v>
      </c>
      <c r="P67" s="69" t="s">
        <v>145</v>
      </c>
      <c r="Q67" s="69" t="s">
        <v>145</v>
      </c>
      <c r="R67" s="69" t="s">
        <v>145</v>
      </c>
      <c r="S67" s="69" t="s">
        <v>145</v>
      </c>
      <c r="T67" s="69" t="s">
        <v>145</v>
      </c>
      <c r="U67" s="69" t="s">
        <v>145</v>
      </c>
      <c r="V67" s="69" t="s">
        <v>145</v>
      </c>
      <c r="W67" s="69" t="s">
        <v>145</v>
      </c>
      <c r="X67" s="69" t="s">
        <v>145</v>
      </c>
      <c r="Y67" s="69" t="s">
        <v>145</v>
      </c>
      <c r="Z67" s="69" t="s">
        <v>145</v>
      </c>
      <c r="AA67" s="69" t="s">
        <v>145</v>
      </c>
      <c r="AB67" s="69" t="s">
        <v>145</v>
      </c>
      <c r="AC67" s="69" t="s">
        <v>145</v>
      </c>
      <c r="AD67" s="69" t="s">
        <v>145</v>
      </c>
      <c r="AE67" s="69" t="s">
        <v>145</v>
      </c>
      <c r="AF67" s="69" t="s">
        <v>145</v>
      </c>
      <c r="AG67" s="69" t="s">
        <v>145</v>
      </c>
      <c r="AH67" s="69" t="s">
        <v>145</v>
      </c>
      <c r="AI67" s="69" t="s">
        <v>145</v>
      </c>
      <c r="AJ67" s="69" t="s">
        <v>145</v>
      </c>
      <c r="AK67" s="69" t="s">
        <v>145</v>
      </c>
    </row>
    <row r="68" spans="1:37" ht="15.75" x14ac:dyDescent="0.25">
      <c r="A68" s="64" t="s">
        <v>150</v>
      </c>
      <c r="B68" s="70">
        <v>1</v>
      </c>
      <c r="C68" s="68" t="s">
        <v>138</v>
      </c>
      <c r="D68" s="4" t="s">
        <v>6</v>
      </c>
      <c r="E68" s="4" t="s">
        <v>11</v>
      </c>
      <c r="F68" s="4" t="s">
        <v>8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 t="s">
        <v>145</v>
      </c>
      <c r="M68" s="69" t="s">
        <v>145</v>
      </c>
      <c r="N68" s="69" t="s">
        <v>145</v>
      </c>
      <c r="O68" s="69" t="s">
        <v>145</v>
      </c>
      <c r="P68" s="69" t="s">
        <v>145</v>
      </c>
      <c r="Q68" s="69" t="s">
        <v>145</v>
      </c>
      <c r="R68" s="69" t="s">
        <v>145</v>
      </c>
      <c r="S68" s="69" t="s">
        <v>145</v>
      </c>
      <c r="T68" s="69" t="s">
        <v>145</v>
      </c>
      <c r="U68" s="69" t="s">
        <v>145</v>
      </c>
      <c r="V68" s="69" t="s">
        <v>145</v>
      </c>
      <c r="W68" s="69" t="s">
        <v>145</v>
      </c>
      <c r="X68" s="69" t="s">
        <v>145</v>
      </c>
      <c r="Y68" s="69" t="s">
        <v>145</v>
      </c>
      <c r="Z68" s="69" t="s">
        <v>145</v>
      </c>
      <c r="AA68" s="69" t="s">
        <v>145</v>
      </c>
      <c r="AB68" s="69" t="s">
        <v>145</v>
      </c>
      <c r="AC68" s="69" t="s">
        <v>145</v>
      </c>
      <c r="AD68" s="69" t="s">
        <v>145</v>
      </c>
      <c r="AE68" s="69" t="s">
        <v>145</v>
      </c>
      <c r="AF68" s="69" t="s">
        <v>145</v>
      </c>
      <c r="AG68" s="69" t="s">
        <v>145</v>
      </c>
      <c r="AH68" s="69" t="s">
        <v>145</v>
      </c>
      <c r="AI68" s="69" t="s">
        <v>145</v>
      </c>
      <c r="AJ68" s="69" t="s">
        <v>145</v>
      </c>
      <c r="AK68" s="69" t="s">
        <v>145</v>
      </c>
    </row>
    <row r="69" spans="1:37" ht="15.75" x14ac:dyDescent="0.25">
      <c r="A69" s="64" t="s">
        <v>150</v>
      </c>
      <c r="B69" s="70">
        <v>1</v>
      </c>
      <c r="C69" s="68" t="s">
        <v>138</v>
      </c>
      <c r="D69" s="4" t="s">
        <v>6</v>
      </c>
      <c r="E69" s="4" t="s">
        <v>12</v>
      </c>
      <c r="F69" s="4" t="s">
        <v>8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1094</v>
      </c>
      <c r="M69" s="69" t="s">
        <v>145</v>
      </c>
      <c r="N69" s="69" t="s">
        <v>145</v>
      </c>
      <c r="O69" s="69" t="s">
        <v>145</v>
      </c>
      <c r="P69" s="69" t="s">
        <v>145</v>
      </c>
      <c r="Q69" s="69" t="s">
        <v>145</v>
      </c>
      <c r="R69" s="69" t="s">
        <v>145</v>
      </c>
      <c r="S69" s="69" t="s">
        <v>145</v>
      </c>
      <c r="T69" s="69" t="s">
        <v>145</v>
      </c>
      <c r="U69" s="69" t="s">
        <v>145</v>
      </c>
      <c r="V69" s="69" t="s">
        <v>145</v>
      </c>
      <c r="W69" s="69" t="s">
        <v>145</v>
      </c>
      <c r="X69" s="69" t="s">
        <v>145</v>
      </c>
      <c r="Y69" s="69" t="s">
        <v>145</v>
      </c>
      <c r="Z69" s="69" t="s">
        <v>145</v>
      </c>
      <c r="AA69" s="69" t="s">
        <v>145</v>
      </c>
      <c r="AB69" s="69" t="s">
        <v>145</v>
      </c>
      <c r="AC69" s="69" t="s">
        <v>145</v>
      </c>
      <c r="AD69" s="69" t="s">
        <v>145</v>
      </c>
      <c r="AE69" s="69" t="s">
        <v>145</v>
      </c>
      <c r="AF69" s="69" t="s">
        <v>145</v>
      </c>
      <c r="AG69" s="69" t="s">
        <v>145</v>
      </c>
      <c r="AH69" s="69" t="s">
        <v>145</v>
      </c>
      <c r="AI69" s="69" t="s">
        <v>145</v>
      </c>
      <c r="AJ69" s="69" t="s">
        <v>145</v>
      </c>
      <c r="AK69" s="69" t="s">
        <v>145</v>
      </c>
    </row>
    <row r="70" spans="1:37" ht="15.75" x14ac:dyDescent="0.25">
      <c r="A70" s="64" t="s">
        <v>150</v>
      </c>
      <c r="B70" s="70">
        <v>1</v>
      </c>
      <c r="C70" s="68" t="s">
        <v>138</v>
      </c>
      <c r="D70" s="4" t="s">
        <v>6</v>
      </c>
      <c r="E70" s="4" t="s">
        <v>13</v>
      </c>
      <c r="F70" s="4" t="s">
        <v>8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 t="s">
        <v>145</v>
      </c>
      <c r="N70" s="69" t="s">
        <v>145</v>
      </c>
      <c r="O70" s="69" t="s">
        <v>145</v>
      </c>
      <c r="P70" s="69" t="s">
        <v>145</v>
      </c>
      <c r="Q70" s="69" t="s">
        <v>145</v>
      </c>
      <c r="R70" s="69" t="s">
        <v>145</v>
      </c>
      <c r="S70" s="69" t="s">
        <v>145</v>
      </c>
      <c r="T70" s="69" t="s">
        <v>145</v>
      </c>
      <c r="U70" s="69" t="s">
        <v>145</v>
      </c>
      <c r="V70" s="69" t="s">
        <v>145</v>
      </c>
      <c r="W70" s="69" t="s">
        <v>145</v>
      </c>
      <c r="X70" s="69" t="s">
        <v>145</v>
      </c>
      <c r="Y70" s="69" t="s">
        <v>145</v>
      </c>
      <c r="Z70" s="69" t="s">
        <v>145</v>
      </c>
      <c r="AA70" s="69" t="s">
        <v>145</v>
      </c>
      <c r="AB70" s="69" t="s">
        <v>145</v>
      </c>
      <c r="AC70" s="69" t="s">
        <v>145</v>
      </c>
      <c r="AD70" s="69" t="s">
        <v>145</v>
      </c>
      <c r="AE70" s="69" t="s">
        <v>145</v>
      </c>
      <c r="AF70" s="69" t="s">
        <v>145</v>
      </c>
      <c r="AG70" s="69" t="s">
        <v>145</v>
      </c>
      <c r="AH70" s="69" t="s">
        <v>145</v>
      </c>
      <c r="AI70" s="69" t="s">
        <v>145</v>
      </c>
      <c r="AJ70" s="69" t="s">
        <v>145</v>
      </c>
      <c r="AK70" s="69" t="s">
        <v>145</v>
      </c>
    </row>
    <row r="71" spans="1:37" ht="15.75" x14ac:dyDescent="0.25">
      <c r="A71" s="64" t="s">
        <v>150</v>
      </c>
      <c r="B71" s="70">
        <v>1</v>
      </c>
      <c r="C71" s="68" t="s">
        <v>138</v>
      </c>
      <c r="D71" s="4" t="s">
        <v>6</v>
      </c>
      <c r="E71" s="4" t="s">
        <v>14</v>
      </c>
      <c r="F71" s="4" t="s">
        <v>15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 t="s">
        <v>145</v>
      </c>
      <c r="O71" s="69" t="s">
        <v>145</v>
      </c>
      <c r="P71" s="69" t="s">
        <v>145</v>
      </c>
      <c r="Q71" s="69" t="s">
        <v>145</v>
      </c>
      <c r="R71" s="69" t="s">
        <v>145</v>
      </c>
      <c r="S71" s="69" t="s">
        <v>145</v>
      </c>
      <c r="T71" s="69" t="s">
        <v>145</v>
      </c>
      <c r="U71" s="69" t="s">
        <v>145</v>
      </c>
      <c r="V71" s="69" t="s">
        <v>145</v>
      </c>
      <c r="W71" s="69" t="s">
        <v>145</v>
      </c>
      <c r="X71" s="69" t="s">
        <v>145</v>
      </c>
      <c r="Y71" s="69" t="s">
        <v>145</v>
      </c>
      <c r="Z71" s="69" t="s">
        <v>145</v>
      </c>
      <c r="AA71" s="69" t="s">
        <v>145</v>
      </c>
      <c r="AB71" s="69" t="s">
        <v>145</v>
      </c>
      <c r="AC71" s="69" t="s">
        <v>145</v>
      </c>
      <c r="AD71" s="69" t="s">
        <v>145</v>
      </c>
      <c r="AE71" s="69" t="s">
        <v>145</v>
      </c>
      <c r="AF71" s="69" t="s">
        <v>145</v>
      </c>
      <c r="AG71" s="69" t="s">
        <v>145</v>
      </c>
      <c r="AH71" s="69" t="s">
        <v>145</v>
      </c>
      <c r="AI71" s="69" t="s">
        <v>145</v>
      </c>
      <c r="AJ71" s="69" t="s">
        <v>145</v>
      </c>
      <c r="AK71" s="69" t="s">
        <v>145</v>
      </c>
    </row>
    <row r="72" spans="1:37" ht="15.75" x14ac:dyDescent="0.25">
      <c r="A72" s="64" t="s">
        <v>150</v>
      </c>
      <c r="B72" s="70">
        <v>1</v>
      </c>
      <c r="C72" s="68" t="s">
        <v>138</v>
      </c>
      <c r="D72" s="4" t="s">
        <v>6</v>
      </c>
      <c r="E72" s="4" t="s">
        <v>16</v>
      </c>
      <c r="F72" s="4" t="s">
        <v>15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 t="s">
        <v>145</v>
      </c>
      <c r="O72" s="69" t="s">
        <v>145</v>
      </c>
      <c r="P72" s="69" t="s">
        <v>145</v>
      </c>
      <c r="Q72" s="69" t="s">
        <v>145</v>
      </c>
      <c r="R72" s="69" t="s">
        <v>145</v>
      </c>
      <c r="S72" s="69" t="s">
        <v>145</v>
      </c>
      <c r="T72" s="69" t="s">
        <v>145</v>
      </c>
      <c r="U72" s="69" t="s">
        <v>145</v>
      </c>
      <c r="V72" s="69" t="s">
        <v>145</v>
      </c>
      <c r="W72" s="69" t="s">
        <v>145</v>
      </c>
      <c r="X72" s="69" t="s">
        <v>145</v>
      </c>
      <c r="Y72" s="69" t="s">
        <v>145</v>
      </c>
      <c r="Z72" s="69" t="s">
        <v>145</v>
      </c>
      <c r="AA72" s="69" t="s">
        <v>145</v>
      </c>
      <c r="AB72" s="69" t="s">
        <v>145</v>
      </c>
      <c r="AC72" s="69" t="s">
        <v>145</v>
      </c>
      <c r="AD72" s="69" t="s">
        <v>145</v>
      </c>
      <c r="AE72" s="69" t="s">
        <v>145</v>
      </c>
      <c r="AF72" s="69" t="s">
        <v>145</v>
      </c>
      <c r="AG72" s="69" t="s">
        <v>145</v>
      </c>
      <c r="AH72" s="69" t="s">
        <v>145</v>
      </c>
      <c r="AI72" s="69" t="s">
        <v>145</v>
      </c>
      <c r="AJ72" s="69" t="s">
        <v>145</v>
      </c>
      <c r="AK72" s="69" t="s">
        <v>145</v>
      </c>
    </row>
    <row r="73" spans="1:37" ht="15.75" x14ac:dyDescent="0.25">
      <c r="A73" s="64" t="s">
        <v>150</v>
      </c>
      <c r="B73" s="70">
        <v>1</v>
      </c>
      <c r="C73" s="68" t="s">
        <v>138</v>
      </c>
      <c r="D73" s="4" t="s">
        <v>6</v>
      </c>
      <c r="E73" s="4" t="s">
        <v>17</v>
      </c>
      <c r="F73" s="4" t="s">
        <v>15</v>
      </c>
      <c r="G73" s="69">
        <v>0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 t="s">
        <v>145</v>
      </c>
      <c r="O73" s="69" t="s">
        <v>145</v>
      </c>
      <c r="P73" s="69" t="s">
        <v>145</v>
      </c>
      <c r="Q73" s="69" t="s">
        <v>145</v>
      </c>
      <c r="R73" s="69" t="s">
        <v>145</v>
      </c>
      <c r="S73" s="69" t="s">
        <v>145</v>
      </c>
      <c r="T73" s="69" t="s">
        <v>145</v>
      </c>
      <c r="U73" s="69" t="s">
        <v>145</v>
      </c>
      <c r="V73" s="69" t="s">
        <v>145</v>
      </c>
      <c r="W73" s="69" t="s">
        <v>145</v>
      </c>
      <c r="X73" s="69" t="s">
        <v>145</v>
      </c>
      <c r="Y73" s="69" t="s">
        <v>145</v>
      </c>
      <c r="Z73" s="69" t="s">
        <v>145</v>
      </c>
      <c r="AA73" s="69" t="s">
        <v>145</v>
      </c>
      <c r="AB73" s="69" t="s">
        <v>145</v>
      </c>
      <c r="AC73" s="69" t="s">
        <v>145</v>
      </c>
      <c r="AD73" s="69" t="s">
        <v>145</v>
      </c>
      <c r="AE73" s="69" t="s">
        <v>145</v>
      </c>
      <c r="AF73" s="69" t="s">
        <v>145</v>
      </c>
      <c r="AG73" s="69" t="s">
        <v>145</v>
      </c>
      <c r="AH73" s="69" t="s">
        <v>145</v>
      </c>
      <c r="AI73" s="69" t="s">
        <v>145</v>
      </c>
      <c r="AJ73" s="69" t="s">
        <v>145</v>
      </c>
      <c r="AK73" s="69" t="s">
        <v>145</v>
      </c>
    </row>
    <row r="74" spans="1:37" ht="15.75" x14ac:dyDescent="0.25">
      <c r="A74" s="64" t="s">
        <v>150</v>
      </c>
      <c r="B74" s="70">
        <v>1</v>
      </c>
      <c r="C74" s="68" t="s">
        <v>138</v>
      </c>
      <c r="D74" s="4" t="s">
        <v>6</v>
      </c>
      <c r="E74" s="4" t="s">
        <v>18</v>
      </c>
      <c r="F74" s="4" t="s">
        <v>15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 t="s">
        <v>145</v>
      </c>
      <c r="O74" s="69" t="s">
        <v>145</v>
      </c>
      <c r="P74" s="69" t="s">
        <v>145</v>
      </c>
      <c r="Q74" s="69" t="s">
        <v>145</v>
      </c>
      <c r="R74" s="69" t="s">
        <v>145</v>
      </c>
      <c r="S74" s="69" t="s">
        <v>145</v>
      </c>
      <c r="T74" s="69" t="s">
        <v>145</v>
      </c>
      <c r="U74" s="69" t="s">
        <v>145</v>
      </c>
      <c r="V74" s="69" t="s">
        <v>145</v>
      </c>
      <c r="W74" s="69" t="s">
        <v>145</v>
      </c>
      <c r="X74" s="69" t="s">
        <v>145</v>
      </c>
      <c r="Y74" s="69" t="s">
        <v>145</v>
      </c>
      <c r="Z74" s="69" t="s">
        <v>145</v>
      </c>
      <c r="AA74" s="69" t="s">
        <v>145</v>
      </c>
      <c r="AB74" s="69" t="s">
        <v>145</v>
      </c>
      <c r="AC74" s="69" t="s">
        <v>145</v>
      </c>
      <c r="AD74" s="69" t="s">
        <v>145</v>
      </c>
      <c r="AE74" s="69" t="s">
        <v>145</v>
      </c>
      <c r="AF74" s="69" t="s">
        <v>145</v>
      </c>
      <c r="AG74" s="69" t="s">
        <v>145</v>
      </c>
      <c r="AH74" s="69" t="s">
        <v>145</v>
      </c>
      <c r="AI74" s="69" t="s">
        <v>145</v>
      </c>
      <c r="AJ74" s="69" t="s">
        <v>145</v>
      </c>
      <c r="AK74" s="69" t="s">
        <v>145</v>
      </c>
    </row>
    <row r="75" spans="1:37" ht="15.75" x14ac:dyDescent="0.25">
      <c r="A75" s="64" t="s">
        <v>150</v>
      </c>
      <c r="B75" s="70">
        <v>1</v>
      </c>
      <c r="C75" s="68" t="s">
        <v>138</v>
      </c>
      <c r="D75" s="4" t="s">
        <v>6</v>
      </c>
      <c r="E75" s="4" t="s">
        <v>19</v>
      </c>
      <c r="F75" s="4" t="s">
        <v>15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 t="s">
        <v>145</v>
      </c>
      <c r="O75" s="69" t="s">
        <v>145</v>
      </c>
      <c r="P75" s="69" t="s">
        <v>145</v>
      </c>
      <c r="Q75" s="69" t="s">
        <v>145</v>
      </c>
      <c r="R75" s="69" t="s">
        <v>145</v>
      </c>
      <c r="S75" s="69" t="s">
        <v>145</v>
      </c>
      <c r="T75" s="69" t="s">
        <v>145</v>
      </c>
      <c r="U75" s="69" t="s">
        <v>145</v>
      </c>
      <c r="V75" s="69" t="s">
        <v>145</v>
      </c>
      <c r="W75" s="69" t="s">
        <v>145</v>
      </c>
      <c r="X75" s="69" t="s">
        <v>145</v>
      </c>
      <c r="Y75" s="69" t="s">
        <v>145</v>
      </c>
      <c r="Z75" s="69" t="s">
        <v>145</v>
      </c>
      <c r="AA75" s="69" t="s">
        <v>145</v>
      </c>
      <c r="AB75" s="69" t="s">
        <v>145</v>
      </c>
      <c r="AC75" s="69" t="s">
        <v>145</v>
      </c>
      <c r="AD75" s="69" t="s">
        <v>145</v>
      </c>
      <c r="AE75" s="69" t="s">
        <v>145</v>
      </c>
      <c r="AF75" s="69" t="s">
        <v>145</v>
      </c>
      <c r="AG75" s="69" t="s">
        <v>145</v>
      </c>
      <c r="AH75" s="69" t="s">
        <v>145</v>
      </c>
      <c r="AI75" s="69" t="s">
        <v>145</v>
      </c>
      <c r="AJ75" s="69" t="s">
        <v>145</v>
      </c>
      <c r="AK75" s="69" t="s">
        <v>145</v>
      </c>
    </row>
    <row r="76" spans="1:37" ht="15.75" x14ac:dyDescent="0.25">
      <c r="A76" s="64" t="s">
        <v>150</v>
      </c>
      <c r="B76" s="70">
        <v>1</v>
      </c>
      <c r="C76" s="68" t="s">
        <v>138</v>
      </c>
      <c r="D76" s="4" t="s">
        <v>6</v>
      </c>
      <c r="E76" s="4" t="s">
        <v>20</v>
      </c>
      <c r="F76" s="4" t="s">
        <v>15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 t="s">
        <v>145</v>
      </c>
      <c r="O76" s="69" t="s">
        <v>145</v>
      </c>
      <c r="P76" s="69" t="s">
        <v>145</v>
      </c>
      <c r="Q76" s="69" t="s">
        <v>145</v>
      </c>
      <c r="R76" s="69" t="s">
        <v>145</v>
      </c>
      <c r="S76" s="69" t="s">
        <v>145</v>
      </c>
      <c r="T76" s="69" t="s">
        <v>145</v>
      </c>
      <c r="U76" s="69" t="s">
        <v>145</v>
      </c>
      <c r="V76" s="69" t="s">
        <v>145</v>
      </c>
      <c r="W76" s="69" t="s">
        <v>145</v>
      </c>
      <c r="X76" s="69" t="s">
        <v>145</v>
      </c>
      <c r="Y76" s="69" t="s">
        <v>145</v>
      </c>
      <c r="Z76" s="69" t="s">
        <v>145</v>
      </c>
      <c r="AA76" s="69" t="s">
        <v>145</v>
      </c>
      <c r="AB76" s="69" t="s">
        <v>145</v>
      </c>
      <c r="AC76" s="69" t="s">
        <v>145</v>
      </c>
      <c r="AD76" s="69" t="s">
        <v>145</v>
      </c>
      <c r="AE76" s="69" t="s">
        <v>145</v>
      </c>
      <c r="AF76" s="69" t="s">
        <v>145</v>
      </c>
      <c r="AG76" s="69" t="s">
        <v>145</v>
      </c>
      <c r="AH76" s="69" t="s">
        <v>145</v>
      </c>
      <c r="AI76" s="69" t="s">
        <v>145</v>
      </c>
      <c r="AJ76" s="69" t="s">
        <v>145</v>
      </c>
      <c r="AK76" s="69" t="s">
        <v>145</v>
      </c>
    </row>
    <row r="77" spans="1:37" ht="15.75" x14ac:dyDescent="0.25">
      <c r="A77" s="64" t="s">
        <v>150</v>
      </c>
      <c r="B77" s="70">
        <v>1</v>
      </c>
      <c r="C77" s="68" t="s">
        <v>138</v>
      </c>
      <c r="D77" s="4" t="s">
        <v>6</v>
      </c>
      <c r="E77" s="4" t="s">
        <v>21</v>
      </c>
      <c r="F77" s="4" t="s">
        <v>15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500</v>
      </c>
      <c r="M77" s="69">
        <v>1500</v>
      </c>
      <c r="N77" s="69">
        <f t="shared" ref="N77:U77" si="39">M77</f>
        <v>1500</v>
      </c>
      <c r="O77" s="69">
        <f t="shared" si="39"/>
        <v>1500</v>
      </c>
      <c r="P77" s="69">
        <f t="shared" si="39"/>
        <v>1500</v>
      </c>
      <c r="Q77" s="69">
        <f t="shared" si="39"/>
        <v>1500</v>
      </c>
      <c r="R77" s="69">
        <f t="shared" si="39"/>
        <v>1500</v>
      </c>
      <c r="S77" s="69">
        <f t="shared" si="39"/>
        <v>1500</v>
      </c>
      <c r="T77" s="69">
        <f t="shared" si="39"/>
        <v>1500</v>
      </c>
      <c r="U77" s="69">
        <f t="shared" si="39"/>
        <v>1500</v>
      </c>
      <c r="V77" s="69">
        <v>1500</v>
      </c>
      <c r="W77" s="69">
        <f t="shared" ref="W77:AK77" si="40">V77</f>
        <v>1500</v>
      </c>
      <c r="X77" s="69">
        <f t="shared" si="40"/>
        <v>1500</v>
      </c>
      <c r="Y77" s="69">
        <f t="shared" si="40"/>
        <v>1500</v>
      </c>
      <c r="Z77" s="69">
        <f t="shared" si="40"/>
        <v>1500</v>
      </c>
      <c r="AA77" s="69">
        <f t="shared" si="40"/>
        <v>1500</v>
      </c>
      <c r="AB77" s="69">
        <f t="shared" si="40"/>
        <v>1500</v>
      </c>
      <c r="AC77" s="69">
        <f t="shared" si="40"/>
        <v>1500</v>
      </c>
      <c r="AD77" s="69">
        <f t="shared" si="40"/>
        <v>1500</v>
      </c>
      <c r="AE77" s="69">
        <f t="shared" si="40"/>
        <v>1500</v>
      </c>
      <c r="AF77" s="69">
        <f t="shared" si="40"/>
        <v>1500</v>
      </c>
      <c r="AG77" s="69">
        <f t="shared" si="40"/>
        <v>1500</v>
      </c>
      <c r="AH77" s="69">
        <f t="shared" si="40"/>
        <v>1500</v>
      </c>
      <c r="AI77" s="69">
        <f t="shared" si="40"/>
        <v>1500</v>
      </c>
      <c r="AJ77" s="69">
        <f t="shared" si="40"/>
        <v>1500</v>
      </c>
      <c r="AK77" s="69">
        <f t="shared" si="40"/>
        <v>1500</v>
      </c>
    </row>
    <row r="78" spans="1:37" ht="15.75" x14ac:dyDescent="0.25">
      <c r="A78" s="64" t="s">
        <v>150</v>
      </c>
      <c r="B78" s="70">
        <v>1</v>
      </c>
      <c r="C78" s="68" t="s">
        <v>138</v>
      </c>
      <c r="D78" s="4" t="s">
        <v>6</v>
      </c>
      <c r="E78" s="4" t="s">
        <v>22</v>
      </c>
      <c r="F78" s="4" t="s">
        <v>15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 t="s">
        <v>145</v>
      </c>
      <c r="R78" s="69" t="s">
        <v>145</v>
      </c>
      <c r="S78" s="69" t="s">
        <v>145</v>
      </c>
      <c r="T78" s="69" t="s">
        <v>145</v>
      </c>
      <c r="U78" s="69" t="s">
        <v>145</v>
      </c>
      <c r="V78" s="69" t="s">
        <v>145</v>
      </c>
      <c r="W78" s="69" t="s">
        <v>145</v>
      </c>
      <c r="X78" s="69" t="s">
        <v>145</v>
      </c>
      <c r="Y78" s="69" t="s">
        <v>145</v>
      </c>
      <c r="Z78" s="69" t="s">
        <v>145</v>
      </c>
      <c r="AA78" s="69" t="s">
        <v>145</v>
      </c>
      <c r="AB78" s="69" t="s">
        <v>145</v>
      </c>
      <c r="AC78" s="69" t="s">
        <v>145</v>
      </c>
      <c r="AD78" s="69" t="s">
        <v>145</v>
      </c>
      <c r="AE78" s="69" t="s">
        <v>145</v>
      </c>
      <c r="AF78" s="69" t="s">
        <v>145</v>
      </c>
      <c r="AG78" s="69" t="s">
        <v>145</v>
      </c>
      <c r="AH78" s="69" t="s">
        <v>145</v>
      </c>
      <c r="AI78" s="69" t="s">
        <v>145</v>
      </c>
      <c r="AJ78" s="69" t="s">
        <v>145</v>
      </c>
      <c r="AK78" s="69" t="s">
        <v>145</v>
      </c>
    </row>
    <row r="79" spans="1:37" ht="15.75" x14ac:dyDescent="0.25">
      <c r="A79" s="64" t="s">
        <v>150</v>
      </c>
      <c r="B79" s="70">
        <v>1</v>
      </c>
      <c r="C79" s="68" t="s">
        <v>138</v>
      </c>
      <c r="D79" s="4" t="s">
        <v>6</v>
      </c>
      <c r="E79" s="4" t="s">
        <v>23</v>
      </c>
      <c r="F79" s="4" t="s">
        <v>15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 t="s">
        <v>145</v>
      </c>
      <c r="W79" s="69" t="s">
        <v>145</v>
      </c>
      <c r="X79" s="69" t="s">
        <v>145</v>
      </c>
      <c r="Y79" s="69" t="s">
        <v>145</v>
      </c>
      <c r="Z79" s="69" t="s">
        <v>145</v>
      </c>
      <c r="AA79" s="69" t="s">
        <v>145</v>
      </c>
      <c r="AB79" s="69" t="s">
        <v>145</v>
      </c>
      <c r="AC79" s="69" t="s">
        <v>145</v>
      </c>
      <c r="AD79" s="69" t="s">
        <v>145</v>
      </c>
      <c r="AE79" s="69" t="s">
        <v>145</v>
      </c>
      <c r="AF79" s="69" t="s">
        <v>145</v>
      </c>
      <c r="AG79" s="69" t="s">
        <v>145</v>
      </c>
      <c r="AH79" s="69" t="s">
        <v>145</v>
      </c>
      <c r="AI79" s="69" t="s">
        <v>145</v>
      </c>
      <c r="AJ79" s="69" t="s">
        <v>145</v>
      </c>
      <c r="AK79" s="69" t="s">
        <v>145</v>
      </c>
    </row>
    <row r="80" spans="1:37" ht="15.75" x14ac:dyDescent="0.25">
      <c r="A80" s="64" t="s">
        <v>150</v>
      </c>
      <c r="B80" s="70">
        <v>1</v>
      </c>
      <c r="C80" s="68" t="s">
        <v>138</v>
      </c>
      <c r="D80" s="4" t="s">
        <v>24</v>
      </c>
      <c r="E80" s="4" t="s">
        <v>25</v>
      </c>
      <c r="F80" s="4" t="s">
        <v>26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 t="s">
        <v>145</v>
      </c>
      <c r="R80" s="69" t="s">
        <v>145</v>
      </c>
      <c r="S80" s="69" t="s">
        <v>145</v>
      </c>
      <c r="T80" s="69" t="s">
        <v>145</v>
      </c>
      <c r="U80" s="69" t="s">
        <v>145</v>
      </c>
      <c r="V80" s="69" t="s">
        <v>145</v>
      </c>
      <c r="W80" s="69" t="s">
        <v>145</v>
      </c>
      <c r="X80" s="69" t="s">
        <v>145</v>
      </c>
      <c r="Y80" s="69" t="s">
        <v>145</v>
      </c>
      <c r="Z80" s="69" t="s">
        <v>145</v>
      </c>
      <c r="AA80" s="69" t="s">
        <v>145</v>
      </c>
      <c r="AB80" s="69" t="s">
        <v>145</v>
      </c>
      <c r="AC80" s="69" t="s">
        <v>145</v>
      </c>
      <c r="AD80" s="69" t="s">
        <v>145</v>
      </c>
      <c r="AE80" s="69" t="s">
        <v>145</v>
      </c>
      <c r="AF80" s="69" t="s">
        <v>145</v>
      </c>
      <c r="AG80" s="69" t="s">
        <v>145</v>
      </c>
      <c r="AH80" s="69" t="s">
        <v>145</v>
      </c>
      <c r="AI80" s="69" t="s">
        <v>145</v>
      </c>
      <c r="AJ80" s="69" t="s">
        <v>145</v>
      </c>
      <c r="AK80" s="69" t="s">
        <v>145</v>
      </c>
    </row>
    <row r="81" spans="1:37" ht="15.75" x14ac:dyDescent="0.25">
      <c r="A81" s="64" t="s">
        <v>150</v>
      </c>
      <c r="B81" s="70">
        <v>1</v>
      </c>
      <c r="C81" s="68" t="s">
        <v>138</v>
      </c>
      <c r="D81" s="4" t="s">
        <v>24</v>
      </c>
      <c r="E81" s="4" t="s">
        <v>27</v>
      </c>
      <c r="F81" s="4" t="s">
        <v>26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 t="s">
        <v>145</v>
      </c>
      <c r="M81" s="69" t="s">
        <v>145</v>
      </c>
      <c r="N81" s="69" t="s">
        <v>145</v>
      </c>
      <c r="O81" s="69" t="s">
        <v>145</v>
      </c>
      <c r="P81" s="69" t="s">
        <v>145</v>
      </c>
      <c r="Q81" s="69" t="s">
        <v>145</v>
      </c>
      <c r="R81" s="69" t="s">
        <v>145</v>
      </c>
      <c r="S81" s="69" t="s">
        <v>145</v>
      </c>
      <c r="T81" s="69" t="s">
        <v>145</v>
      </c>
      <c r="U81" s="69" t="s">
        <v>145</v>
      </c>
      <c r="V81" s="69" t="s">
        <v>145</v>
      </c>
      <c r="W81" s="69" t="s">
        <v>145</v>
      </c>
      <c r="X81" s="69" t="s">
        <v>145</v>
      </c>
      <c r="Y81" s="69" t="s">
        <v>145</v>
      </c>
      <c r="Z81" s="69" t="s">
        <v>145</v>
      </c>
      <c r="AA81" s="69" t="s">
        <v>145</v>
      </c>
      <c r="AB81" s="69" t="s">
        <v>145</v>
      </c>
      <c r="AC81" s="69" t="s">
        <v>145</v>
      </c>
      <c r="AD81" s="69" t="s">
        <v>145</v>
      </c>
      <c r="AE81" s="69" t="s">
        <v>145</v>
      </c>
      <c r="AF81" s="69" t="s">
        <v>145</v>
      </c>
      <c r="AG81" s="69" t="s">
        <v>145</v>
      </c>
      <c r="AH81" s="69" t="s">
        <v>145</v>
      </c>
      <c r="AI81" s="69" t="s">
        <v>145</v>
      </c>
      <c r="AJ81" s="69" t="s">
        <v>145</v>
      </c>
      <c r="AK81" s="69" t="s">
        <v>145</v>
      </c>
    </row>
    <row r="82" spans="1:37" ht="15.75" x14ac:dyDescent="0.25">
      <c r="A82" s="64" t="s">
        <v>150</v>
      </c>
      <c r="B82" s="70">
        <v>1</v>
      </c>
      <c r="C82" s="68" t="s">
        <v>138</v>
      </c>
      <c r="D82" s="4" t="s">
        <v>24</v>
      </c>
      <c r="E82" s="4" t="s">
        <v>28</v>
      </c>
      <c r="F82" s="4" t="s">
        <v>26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 t="s">
        <v>145</v>
      </c>
      <c r="M82" s="69" t="s">
        <v>145</v>
      </c>
      <c r="N82" s="69" t="s">
        <v>145</v>
      </c>
      <c r="O82" s="69" t="s">
        <v>145</v>
      </c>
      <c r="P82" s="69" t="s">
        <v>145</v>
      </c>
      <c r="Q82" s="69" t="s">
        <v>145</v>
      </c>
      <c r="R82" s="69" t="s">
        <v>145</v>
      </c>
      <c r="S82" s="69" t="s">
        <v>145</v>
      </c>
      <c r="T82" s="69" t="s">
        <v>145</v>
      </c>
      <c r="U82" s="69" t="s">
        <v>145</v>
      </c>
      <c r="V82" s="69" t="s">
        <v>145</v>
      </c>
      <c r="W82" s="69" t="s">
        <v>145</v>
      </c>
      <c r="X82" s="69" t="s">
        <v>145</v>
      </c>
      <c r="Y82" s="69" t="s">
        <v>145</v>
      </c>
      <c r="Z82" s="69" t="s">
        <v>145</v>
      </c>
      <c r="AA82" s="69" t="s">
        <v>145</v>
      </c>
      <c r="AB82" s="69" t="s">
        <v>145</v>
      </c>
      <c r="AC82" s="69" t="s">
        <v>145</v>
      </c>
      <c r="AD82" s="69" t="s">
        <v>145</v>
      </c>
      <c r="AE82" s="69" t="s">
        <v>145</v>
      </c>
      <c r="AF82" s="69" t="s">
        <v>145</v>
      </c>
      <c r="AG82" s="69" t="s">
        <v>145</v>
      </c>
      <c r="AH82" s="69" t="s">
        <v>145</v>
      </c>
      <c r="AI82" s="69" t="s">
        <v>145</v>
      </c>
      <c r="AJ82" s="69" t="s">
        <v>145</v>
      </c>
      <c r="AK82" s="69" t="s">
        <v>145</v>
      </c>
    </row>
    <row r="83" spans="1:37" ht="16.5" thickBot="1" x14ac:dyDescent="0.3">
      <c r="A83" s="64" t="s">
        <v>150</v>
      </c>
      <c r="B83" s="72">
        <v>1</v>
      </c>
      <c r="C83" s="73" t="s">
        <v>138</v>
      </c>
      <c r="D83" s="6" t="s">
        <v>24</v>
      </c>
      <c r="E83" s="6" t="s">
        <v>29</v>
      </c>
      <c r="F83" s="6" t="s">
        <v>26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 t="s">
        <v>145</v>
      </c>
      <c r="M83" s="74" t="s">
        <v>145</v>
      </c>
      <c r="N83" s="74" t="s">
        <v>145</v>
      </c>
      <c r="O83" s="74" t="s">
        <v>145</v>
      </c>
      <c r="P83" s="74" t="s">
        <v>145</v>
      </c>
      <c r="Q83" s="74" t="s">
        <v>145</v>
      </c>
      <c r="R83" s="74" t="s">
        <v>145</v>
      </c>
      <c r="S83" s="74" t="s">
        <v>145</v>
      </c>
      <c r="T83" s="74" t="s">
        <v>145</v>
      </c>
      <c r="U83" s="74" t="s">
        <v>145</v>
      </c>
      <c r="V83" s="74" t="s">
        <v>145</v>
      </c>
      <c r="W83" s="74" t="s">
        <v>145</v>
      </c>
      <c r="X83" s="74" t="s">
        <v>145</v>
      </c>
      <c r="Y83" s="74" t="s">
        <v>145</v>
      </c>
      <c r="Z83" s="74" t="s">
        <v>145</v>
      </c>
      <c r="AA83" s="74" t="s">
        <v>145</v>
      </c>
      <c r="AB83" s="74" t="s">
        <v>145</v>
      </c>
      <c r="AC83" s="74" t="s">
        <v>145</v>
      </c>
      <c r="AD83" s="74" t="s">
        <v>145</v>
      </c>
      <c r="AE83" s="74" t="s">
        <v>145</v>
      </c>
      <c r="AF83" s="74" t="s">
        <v>145</v>
      </c>
      <c r="AG83" s="74" t="s">
        <v>145</v>
      </c>
      <c r="AH83" s="74" t="s">
        <v>145</v>
      </c>
      <c r="AI83" s="74" t="s">
        <v>145</v>
      </c>
      <c r="AJ83" s="74" t="s">
        <v>145</v>
      </c>
      <c r="AK83" s="74" t="s">
        <v>145</v>
      </c>
    </row>
    <row r="84" spans="1:37" ht="15.75" x14ac:dyDescent="0.25">
      <c r="A84" s="64" t="s">
        <v>151</v>
      </c>
      <c r="B84" s="67">
        <v>1</v>
      </c>
      <c r="C84" s="68" t="s">
        <v>138</v>
      </c>
      <c r="D84" s="4" t="s">
        <v>6</v>
      </c>
      <c r="E84" s="4" t="s">
        <v>7</v>
      </c>
      <c r="F84" s="4" t="s">
        <v>8</v>
      </c>
      <c r="G84" s="69">
        <v>0</v>
      </c>
      <c r="H84" s="69">
        <v>0</v>
      </c>
      <c r="I84" s="69">
        <v>0</v>
      </c>
      <c r="J84" s="69">
        <v>0</v>
      </c>
      <c r="K84" s="69">
        <v>1000</v>
      </c>
      <c r="L84" s="69">
        <f t="shared" ref="L84:U84" si="41">K84+1000</f>
        <v>2000</v>
      </c>
      <c r="M84" s="69">
        <f t="shared" si="41"/>
        <v>3000</v>
      </c>
      <c r="N84" s="69">
        <f t="shared" si="41"/>
        <v>4000</v>
      </c>
      <c r="O84" s="69">
        <f t="shared" si="41"/>
        <v>5000</v>
      </c>
      <c r="P84" s="69">
        <f t="shared" si="41"/>
        <v>6000</v>
      </c>
      <c r="Q84" s="69">
        <f t="shared" si="41"/>
        <v>7000</v>
      </c>
      <c r="R84" s="69">
        <f t="shared" si="41"/>
        <v>8000</v>
      </c>
      <c r="S84" s="69">
        <f t="shared" si="41"/>
        <v>9000</v>
      </c>
      <c r="T84" s="69">
        <f t="shared" si="41"/>
        <v>10000</v>
      </c>
      <c r="U84" s="69">
        <f t="shared" si="41"/>
        <v>11000</v>
      </c>
      <c r="V84" s="69">
        <f t="shared" ref="V84:AK84" si="42">U84</f>
        <v>11000</v>
      </c>
      <c r="W84" s="69">
        <f t="shared" si="42"/>
        <v>11000</v>
      </c>
      <c r="X84" s="69">
        <f t="shared" si="42"/>
        <v>11000</v>
      </c>
      <c r="Y84" s="69">
        <f t="shared" si="42"/>
        <v>11000</v>
      </c>
      <c r="Z84" s="69">
        <f t="shared" si="42"/>
        <v>11000</v>
      </c>
      <c r="AA84" s="69">
        <f t="shared" si="42"/>
        <v>11000</v>
      </c>
      <c r="AB84" s="69">
        <f t="shared" si="42"/>
        <v>11000</v>
      </c>
      <c r="AC84" s="69">
        <f t="shared" si="42"/>
        <v>11000</v>
      </c>
      <c r="AD84" s="69">
        <f t="shared" si="42"/>
        <v>11000</v>
      </c>
      <c r="AE84" s="69">
        <f t="shared" si="42"/>
        <v>11000</v>
      </c>
      <c r="AF84" s="69">
        <f t="shared" si="42"/>
        <v>11000</v>
      </c>
      <c r="AG84" s="69">
        <f t="shared" si="42"/>
        <v>11000</v>
      </c>
      <c r="AH84" s="69">
        <f t="shared" si="42"/>
        <v>11000</v>
      </c>
      <c r="AI84" s="69">
        <f t="shared" si="42"/>
        <v>11000</v>
      </c>
      <c r="AJ84" s="69">
        <f t="shared" si="42"/>
        <v>11000</v>
      </c>
      <c r="AK84" s="69">
        <f t="shared" si="42"/>
        <v>11000</v>
      </c>
    </row>
    <row r="85" spans="1:37" ht="15.75" x14ac:dyDescent="0.25">
      <c r="A85" s="64" t="str">
        <f>A84</f>
        <v>UNC_2</v>
      </c>
      <c r="B85" s="67">
        <v>1</v>
      </c>
      <c r="C85" s="68" t="s">
        <v>138</v>
      </c>
      <c r="D85" s="4" t="s">
        <v>6</v>
      </c>
      <c r="E85" s="4" t="s">
        <v>9</v>
      </c>
      <c r="F85" s="4" t="s">
        <v>8</v>
      </c>
      <c r="G85" s="69">
        <v>0</v>
      </c>
      <c r="H85" s="69">
        <v>0</v>
      </c>
      <c r="I85" s="69">
        <v>0</v>
      </c>
      <c r="J85" s="69">
        <f>J83+J82</f>
        <v>0</v>
      </c>
      <c r="K85" s="69" t="s">
        <v>145</v>
      </c>
      <c r="L85" s="69" t="s">
        <v>145</v>
      </c>
      <c r="M85" s="69" t="s">
        <v>145</v>
      </c>
      <c r="N85" s="69" t="s">
        <v>145</v>
      </c>
      <c r="O85" s="69" t="str">
        <f t="shared" ref="O85:U85" si="43">N85</f>
        <v>unc</v>
      </c>
      <c r="P85" s="69" t="str">
        <f t="shared" si="43"/>
        <v>unc</v>
      </c>
      <c r="Q85" s="69" t="str">
        <f t="shared" si="43"/>
        <v>unc</v>
      </c>
      <c r="R85" s="69" t="str">
        <f t="shared" si="43"/>
        <v>unc</v>
      </c>
      <c r="S85" s="69" t="str">
        <f t="shared" si="43"/>
        <v>unc</v>
      </c>
      <c r="T85" s="69" t="str">
        <f t="shared" si="43"/>
        <v>unc</v>
      </c>
      <c r="U85" s="69" t="str">
        <f t="shared" si="43"/>
        <v>unc</v>
      </c>
      <c r="V85" s="69" t="s">
        <v>145</v>
      </c>
      <c r="W85" s="69" t="s">
        <v>145</v>
      </c>
      <c r="X85" s="69" t="s">
        <v>145</v>
      </c>
      <c r="Y85" s="69" t="s">
        <v>145</v>
      </c>
      <c r="Z85" s="69" t="s">
        <v>145</v>
      </c>
      <c r="AA85" s="69" t="s">
        <v>145</v>
      </c>
      <c r="AB85" s="69" t="s">
        <v>145</v>
      </c>
      <c r="AC85" s="69" t="s">
        <v>145</v>
      </c>
      <c r="AD85" s="69" t="s">
        <v>145</v>
      </c>
      <c r="AE85" s="69" t="s">
        <v>145</v>
      </c>
      <c r="AF85" s="69" t="s">
        <v>145</v>
      </c>
      <c r="AG85" s="69" t="s">
        <v>145</v>
      </c>
      <c r="AH85" s="69" t="s">
        <v>145</v>
      </c>
      <c r="AI85" s="69" t="s">
        <v>145</v>
      </c>
      <c r="AJ85" s="69" t="s">
        <v>145</v>
      </c>
      <c r="AK85" s="69" t="s">
        <v>145</v>
      </c>
    </row>
    <row r="86" spans="1:37" ht="15.75" x14ac:dyDescent="0.25">
      <c r="A86" s="64" t="str">
        <f>A85</f>
        <v>UNC_2</v>
      </c>
      <c r="B86" s="67">
        <v>1</v>
      </c>
      <c r="C86" s="68" t="s">
        <v>138</v>
      </c>
      <c r="D86" s="4" t="s">
        <v>6</v>
      </c>
      <c r="E86" s="4" t="s">
        <v>10</v>
      </c>
      <c r="F86" s="4" t="s">
        <v>8</v>
      </c>
      <c r="G86" s="69">
        <v>0</v>
      </c>
      <c r="H86" s="69">
        <v>0</v>
      </c>
      <c r="I86" s="69">
        <v>0</v>
      </c>
      <c r="J86" s="69">
        <v>0</v>
      </c>
      <c r="K86" s="69" t="s">
        <v>145</v>
      </c>
      <c r="L86" s="69" t="s">
        <v>145</v>
      </c>
      <c r="M86" s="69" t="s">
        <v>145</v>
      </c>
      <c r="N86" s="69" t="s">
        <v>145</v>
      </c>
      <c r="O86" s="69" t="s">
        <v>145</v>
      </c>
      <c r="P86" s="69" t="s">
        <v>145</v>
      </c>
      <c r="Q86" s="69" t="s">
        <v>145</v>
      </c>
      <c r="R86" s="69" t="s">
        <v>145</v>
      </c>
      <c r="S86" s="69" t="s">
        <v>145</v>
      </c>
      <c r="T86" s="69" t="s">
        <v>145</v>
      </c>
      <c r="U86" s="69" t="s">
        <v>145</v>
      </c>
      <c r="V86" s="69" t="s">
        <v>145</v>
      </c>
      <c r="W86" s="69" t="s">
        <v>145</v>
      </c>
      <c r="X86" s="69" t="s">
        <v>145</v>
      </c>
      <c r="Y86" s="69" t="s">
        <v>145</v>
      </c>
      <c r="Z86" s="69" t="s">
        <v>145</v>
      </c>
      <c r="AA86" s="69" t="s">
        <v>145</v>
      </c>
      <c r="AB86" s="69" t="s">
        <v>145</v>
      </c>
      <c r="AC86" s="69" t="s">
        <v>145</v>
      </c>
      <c r="AD86" s="69" t="s">
        <v>145</v>
      </c>
      <c r="AE86" s="69" t="s">
        <v>145</v>
      </c>
      <c r="AF86" s="69" t="s">
        <v>145</v>
      </c>
      <c r="AG86" s="69" t="s">
        <v>145</v>
      </c>
      <c r="AH86" s="69" t="s">
        <v>145</v>
      </c>
      <c r="AI86" s="69" t="s">
        <v>145</v>
      </c>
      <c r="AJ86" s="69" t="s">
        <v>145</v>
      </c>
      <c r="AK86" s="69" t="s">
        <v>145</v>
      </c>
    </row>
    <row r="87" spans="1:37" ht="15.75" x14ac:dyDescent="0.25">
      <c r="A87" s="64" t="str">
        <f>A86</f>
        <v>UNC_2</v>
      </c>
      <c r="B87" s="70">
        <v>1</v>
      </c>
      <c r="C87" s="68" t="s">
        <v>138</v>
      </c>
      <c r="D87" s="4" t="s">
        <v>6</v>
      </c>
      <c r="E87" s="4" t="s">
        <v>11</v>
      </c>
      <c r="F87" s="4" t="s">
        <v>8</v>
      </c>
      <c r="G87" s="69">
        <v>0</v>
      </c>
      <c r="H87" s="69">
        <v>0</v>
      </c>
      <c r="I87" s="69">
        <v>0</v>
      </c>
      <c r="J87" s="69">
        <v>0</v>
      </c>
      <c r="K87" s="69" t="s">
        <v>145</v>
      </c>
      <c r="L87" s="69" t="s">
        <v>145</v>
      </c>
      <c r="M87" s="69" t="s">
        <v>145</v>
      </c>
      <c r="N87" s="69" t="s">
        <v>145</v>
      </c>
      <c r="O87" s="69" t="s">
        <v>145</v>
      </c>
      <c r="P87" s="69" t="s">
        <v>145</v>
      </c>
      <c r="Q87" s="69" t="s">
        <v>145</v>
      </c>
      <c r="R87" s="69" t="s">
        <v>145</v>
      </c>
      <c r="S87" s="69" t="s">
        <v>145</v>
      </c>
      <c r="T87" s="69" t="s">
        <v>145</v>
      </c>
      <c r="U87" s="69" t="s">
        <v>145</v>
      </c>
      <c r="V87" s="69" t="s">
        <v>145</v>
      </c>
      <c r="W87" s="69" t="s">
        <v>145</v>
      </c>
      <c r="X87" s="69" t="s">
        <v>145</v>
      </c>
      <c r="Y87" s="69" t="s">
        <v>145</v>
      </c>
      <c r="Z87" s="69" t="s">
        <v>145</v>
      </c>
      <c r="AA87" s="69" t="s">
        <v>145</v>
      </c>
      <c r="AB87" s="69" t="s">
        <v>145</v>
      </c>
      <c r="AC87" s="69" t="s">
        <v>145</v>
      </c>
      <c r="AD87" s="69" t="s">
        <v>145</v>
      </c>
      <c r="AE87" s="69" t="s">
        <v>145</v>
      </c>
      <c r="AF87" s="69" t="s">
        <v>145</v>
      </c>
      <c r="AG87" s="69" t="s">
        <v>145</v>
      </c>
      <c r="AH87" s="69" t="s">
        <v>145</v>
      </c>
      <c r="AI87" s="69" t="s">
        <v>145</v>
      </c>
      <c r="AJ87" s="69" t="s">
        <v>145</v>
      </c>
      <c r="AK87" s="69" t="s">
        <v>145</v>
      </c>
    </row>
    <row r="88" spans="1:37" ht="15.75" x14ac:dyDescent="0.25">
      <c r="A88" s="64" t="str">
        <f>A86</f>
        <v>UNC_2</v>
      </c>
      <c r="B88" s="70">
        <v>1</v>
      </c>
      <c r="C88" s="68" t="s">
        <v>138</v>
      </c>
      <c r="D88" s="4" t="s">
        <v>6</v>
      </c>
      <c r="E88" s="4" t="s">
        <v>12</v>
      </c>
      <c r="F88" s="4" t="s">
        <v>8</v>
      </c>
      <c r="G88" s="69">
        <v>0</v>
      </c>
      <c r="H88" s="69">
        <v>0</v>
      </c>
      <c r="I88" s="69">
        <v>0</v>
      </c>
      <c r="J88" s="69">
        <v>0</v>
      </c>
      <c r="K88" s="69" t="s">
        <v>145</v>
      </c>
      <c r="L88" s="69" t="s">
        <v>145</v>
      </c>
      <c r="M88" s="69" t="s">
        <v>145</v>
      </c>
      <c r="N88" s="69" t="s">
        <v>145</v>
      </c>
      <c r="O88" s="69" t="s">
        <v>145</v>
      </c>
      <c r="P88" s="69" t="s">
        <v>145</v>
      </c>
      <c r="Q88" s="69" t="s">
        <v>145</v>
      </c>
      <c r="R88" s="69" t="s">
        <v>145</v>
      </c>
      <c r="S88" s="69" t="s">
        <v>145</v>
      </c>
      <c r="T88" s="69" t="s">
        <v>145</v>
      </c>
      <c r="U88" s="69" t="s">
        <v>145</v>
      </c>
      <c r="V88" s="69" t="s">
        <v>145</v>
      </c>
      <c r="W88" s="69" t="s">
        <v>145</v>
      </c>
      <c r="X88" s="69" t="s">
        <v>145</v>
      </c>
      <c r="Y88" s="69" t="s">
        <v>145</v>
      </c>
      <c r="Z88" s="69" t="s">
        <v>145</v>
      </c>
      <c r="AA88" s="69" t="s">
        <v>145</v>
      </c>
      <c r="AB88" s="69" t="s">
        <v>145</v>
      </c>
      <c r="AC88" s="69" t="s">
        <v>145</v>
      </c>
      <c r="AD88" s="69" t="s">
        <v>145</v>
      </c>
      <c r="AE88" s="69" t="s">
        <v>145</v>
      </c>
      <c r="AF88" s="69" t="s">
        <v>145</v>
      </c>
      <c r="AG88" s="69" t="s">
        <v>145</v>
      </c>
      <c r="AH88" s="69" t="s">
        <v>145</v>
      </c>
      <c r="AI88" s="69" t="s">
        <v>145</v>
      </c>
      <c r="AJ88" s="69" t="s">
        <v>145</v>
      </c>
      <c r="AK88" s="69" t="s">
        <v>145</v>
      </c>
    </row>
    <row r="89" spans="1:37" ht="15.75" x14ac:dyDescent="0.25">
      <c r="A89" s="64" t="str">
        <f t="shared" ref="A89:A94" si="44">A88</f>
        <v>UNC_2</v>
      </c>
      <c r="B89" s="70">
        <v>1</v>
      </c>
      <c r="C89" s="68" t="s">
        <v>138</v>
      </c>
      <c r="D89" s="4" t="s">
        <v>6</v>
      </c>
      <c r="E89" s="4" t="s">
        <v>13</v>
      </c>
      <c r="F89" s="4" t="s">
        <v>8</v>
      </c>
      <c r="G89" s="69">
        <v>0</v>
      </c>
      <c r="H89" s="69">
        <v>0</v>
      </c>
      <c r="I89" s="69">
        <v>0</v>
      </c>
      <c r="J89" s="69">
        <v>0</v>
      </c>
      <c r="K89" s="69" t="s">
        <v>145</v>
      </c>
      <c r="L89" s="69" t="s">
        <v>145</v>
      </c>
      <c r="M89" s="69" t="s">
        <v>145</v>
      </c>
      <c r="N89" s="69" t="s">
        <v>145</v>
      </c>
      <c r="O89" s="69" t="s">
        <v>145</v>
      </c>
      <c r="P89" s="69" t="s">
        <v>145</v>
      </c>
      <c r="Q89" s="69" t="s">
        <v>145</v>
      </c>
      <c r="R89" s="69" t="s">
        <v>145</v>
      </c>
      <c r="S89" s="69" t="s">
        <v>145</v>
      </c>
      <c r="T89" s="69" t="s">
        <v>145</v>
      </c>
      <c r="U89" s="69" t="s">
        <v>145</v>
      </c>
      <c r="V89" s="69" t="s">
        <v>145</v>
      </c>
      <c r="W89" s="69" t="s">
        <v>145</v>
      </c>
      <c r="X89" s="69" t="s">
        <v>145</v>
      </c>
      <c r="Y89" s="69" t="s">
        <v>145</v>
      </c>
      <c r="Z89" s="69" t="s">
        <v>145</v>
      </c>
      <c r="AA89" s="69" t="s">
        <v>145</v>
      </c>
      <c r="AB89" s="69" t="s">
        <v>145</v>
      </c>
      <c r="AC89" s="69" t="s">
        <v>145</v>
      </c>
      <c r="AD89" s="69" t="s">
        <v>145</v>
      </c>
      <c r="AE89" s="69" t="s">
        <v>145</v>
      </c>
      <c r="AF89" s="69" t="s">
        <v>145</v>
      </c>
      <c r="AG89" s="69" t="s">
        <v>145</v>
      </c>
      <c r="AH89" s="69" t="s">
        <v>145</v>
      </c>
      <c r="AI89" s="69" t="s">
        <v>145</v>
      </c>
      <c r="AJ89" s="69" t="s">
        <v>145</v>
      </c>
      <c r="AK89" s="69" t="s">
        <v>145</v>
      </c>
    </row>
    <row r="90" spans="1:37" ht="15.75" x14ac:dyDescent="0.25">
      <c r="A90" s="64" t="str">
        <f t="shared" si="44"/>
        <v>UNC_2</v>
      </c>
      <c r="B90" s="70">
        <v>1</v>
      </c>
      <c r="C90" s="68" t="s">
        <v>138</v>
      </c>
      <c r="D90" s="4" t="s">
        <v>6</v>
      </c>
      <c r="E90" s="4" t="s">
        <v>14</v>
      </c>
      <c r="F90" s="4" t="s">
        <v>15</v>
      </c>
      <c r="G90" s="69">
        <v>0</v>
      </c>
      <c r="H90" s="69">
        <v>0</v>
      </c>
      <c r="I90" s="69">
        <v>0</v>
      </c>
      <c r="J90" s="69">
        <v>0</v>
      </c>
      <c r="K90" s="69" t="s">
        <v>145</v>
      </c>
      <c r="L90" s="69" t="s">
        <v>145</v>
      </c>
      <c r="M90" s="69" t="s">
        <v>145</v>
      </c>
      <c r="N90" s="69" t="s">
        <v>145</v>
      </c>
      <c r="O90" s="69" t="s">
        <v>145</v>
      </c>
      <c r="P90" s="69" t="s">
        <v>145</v>
      </c>
      <c r="Q90" s="69" t="s">
        <v>145</v>
      </c>
      <c r="R90" s="69" t="s">
        <v>145</v>
      </c>
      <c r="S90" s="69" t="s">
        <v>145</v>
      </c>
      <c r="T90" s="69" t="s">
        <v>145</v>
      </c>
      <c r="U90" s="69" t="s">
        <v>145</v>
      </c>
      <c r="V90" s="69" t="s">
        <v>145</v>
      </c>
      <c r="W90" s="69" t="s">
        <v>145</v>
      </c>
      <c r="X90" s="69" t="s">
        <v>145</v>
      </c>
      <c r="Y90" s="69" t="s">
        <v>145</v>
      </c>
      <c r="Z90" s="69" t="s">
        <v>145</v>
      </c>
      <c r="AA90" s="69" t="s">
        <v>145</v>
      </c>
      <c r="AB90" s="69" t="s">
        <v>145</v>
      </c>
      <c r="AC90" s="69" t="s">
        <v>145</v>
      </c>
      <c r="AD90" s="69" t="s">
        <v>145</v>
      </c>
      <c r="AE90" s="69" t="s">
        <v>145</v>
      </c>
      <c r="AF90" s="69" t="s">
        <v>145</v>
      </c>
      <c r="AG90" s="69" t="s">
        <v>145</v>
      </c>
      <c r="AH90" s="69" t="s">
        <v>145</v>
      </c>
      <c r="AI90" s="69" t="s">
        <v>145</v>
      </c>
      <c r="AJ90" s="69" t="s">
        <v>145</v>
      </c>
      <c r="AK90" s="69" t="s">
        <v>145</v>
      </c>
    </row>
    <row r="91" spans="1:37" ht="15.75" x14ac:dyDescent="0.25">
      <c r="A91" s="64" t="str">
        <f t="shared" si="44"/>
        <v>UNC_2</v>
      </c>
      <c r="B91" s="70">
        <v>1</v>
      </c>
      <c r="C91" s="68" t="s">
        <v>138</v>
      </c>
      <c r="D91" s="4" t="s">
        <v>6</v>
      </c>
      <c r="E91" s="4" t="s">
        <v>16</v>
      </c>
      <c r="F91" s="4" t="s">
        <v>15</v>
      </c>
      <c r="G91" s="69">
        <v>0</v>
      </c>
      <c r="H91" s="69">
        <v>0</v>
      </c>
      <c r="I91" s="69">
        <v>0</v>
      </c>
      <c r="J91" s="69">
        <v>0</v>
      </c>
      <c r="K91" s="69" t="s">
        <v>145</v>
      </c>
      <c r="L91" s="69" t="s">
        <v>145</v>
      </c>
      <c r="M91" s="69" t="s">
        <v>145</v>
      </c>
      <c r="N91" s="69" t="s">
        <v>145</v>
      </c>
      <c r="O91" s="69" t="s">
        <v>145</v>
      </c>
      <c r="P91" s="69" t="s">
        <v>145</v>
      </c>
      <c r="Q91" s="69" t="s">
        <v>145</v>
      </c>
      <c r="R91" s="69" t="s">
        <v>145</v>
      </c>
      <c r="S91" s="69" t="s">
        <v>145</v>
      </c>
      <c r="T91" s="69" t="s">
        <v>145</v>
      </c>
      <c r="U91" s="69" t="s">
        <v>145</v>
      </c>
      <c r="V91" s="69" t="s">
        <v>145</v>
      </c>
      <c r="W91" s="69" t="s">
        <v>145</v>
      </c>
      <c r="X91" s="69" t="s">
        <v>145</v>
      </c>
      <c r="Y91" s="69" t="s">
        <v>145</v>
      </c>
      <c r="Z91" s="69" t="s">
        <v>145</v>
      </c>
      <c r="AA91" s="69" t="s">
        <v>145</v>
      </c>
      <c r="AB91" s="69" t="s">
        <v>145</v>
      </c>
      <c r="AC91" s="69" t="s">
        <v>145</v>
      </c>
      <c r="AD91" s="69" t="s">
        <v>145</v>
      </c>
      <c r="AE91" s="69" t="s">
        <v>145</v>
      </c>
      <c r="AF91" s="69" t="s">
        <v>145</v>
      </c>
      <c r="AG91" s="69" t="s">
        <v>145</v>
      </c>
      <c r="AH91" s="69" t="s">
        <v>145</v>
      </c>
      <c r="AI91" s="69" t="s">
        <v>145</v>
      </c>
      <c r="AJ91" s="69" t="s">
        <v>145</v>
      </c>
      <c r="AK91" s="69" t="s">
        <v>145</v>
      </c>
    </row>
    <row r="92" spans="1:37" ht="15.75" x14ac:dyDescent="0.25">
      <c r="A92" s="64" t="str">
        <f t="shared" si="44"/>
        <v>UNC_2</v>
      </c>
      <c r="B92" s="70">
        <v>1</v>
      </c>
      <c r="C92" s="68" t="s">
        <v>138</v>
      </c>
      <c r="D92" s="4" t="s">
        <v>6</v>
      </c>
      <c r="E92" s="4" t="s">
        <v>17</v>
      </c>
      <c r="F92" s="4" t="s">
        <v>15</v>
      </c>
      <c r="G92" s="69">
        <v>0</v>
      </c>
      <c r="H92" s="69">
        <v>0</v>
      </c>
      <c r="I92" s="69">
        <v>0</v>
      </c>
      <c r="J92" s="69">
        <v>0</v>
      </c>
      <c r="K92" s="69" t="s">
        <v>145</v>
      </c>
      <c r="L92" s="69" t="s">
        <v>145</v>
      </c>
      <c r="M92" s="69" t="s">
        <v>145</v>
      </c>
      <c r="N92" s="69" t="s">
        <v>145</v>
      </c>
      <c r="O92" s="69" t="s">
        <v>145</v>
      </c>
      <c r="P92" s="69" t="s">
        <v>145</v>
      </c>
      <c r="Q92" s="69" t="s">
        <v>145</v>
      </c>
      <c r="R92" s="69" t="s">
        <v>145</v>
      </c>
      <c r="S92" s="69" t="s">
        <v>145</v>
      </c>
      <c r="T92" s="69" t="s">
        <v>145</v>
      </c>
      <c r="U92" s="69" t="s">
        <v>145</v>
      </c>
      <c r="V92" s="69" t="s">
        <v>145</v>
      </c>
      <c r="W92" s="69" t="s">
        <v>145</v>
      </c>
      <c r="X92" s="69" t="s">
        <v>145</v>
      </c>
      <c r="Y92" s="69" t="s">
        <v>145</v>
      </c>
      <c r="Z92" s="69" t="s">
        <v>145</v>
      </c>
      <c r="AA92" s="69" t="s">
        <v>145</v>
      </c>
      <c r="AB92" s="69" t="s">
        <v>145</v>
      </c>
      <c r="AC92" s="69" t="s">
        <v>145</v>
      </c>
      <c r="AD92" s="69" t="s">
        <v>145</v>
      </c>
      <c r="AE92" s="69" t="s">
        <v>145</v>
      </c>
      <c r="AF92" s="69" t="s">
        <v>145</v>
      </c>
      <c r="AG92" s="69" t="s">
        <v>145</v>
      </c>
      <c r="AH92" s="69" t="s">
        <v>145</v>
      </c>
      <c r="AI92" s="69" t="s">
        <v>145</v>
      </c>
      <c r="AJ92" s="69" t="s">
        <v>145</v>
      </c>
      <c r="AK92" s="69" t="s">
        <v>145</v>
      </c>
    </row>
    <row r="93" spans="1:37" ht="15.75" x14ac:dyDescent="0.25">
      <c r="A93" s="64" t="str">
        <f t="shared" si="44"/>
        <v>UNC_2</v>
      </c>
      <c r="B93" s="70">
        <v>1</v>
      </c>
      <c r="C93" s="68" t="s">
        <v>138</v>
      </c>
      <c r="D93" s="4" t="s">
        <v>6</v>
      </c>
      <c r="E93" s="4" t="s">
        <v>18</v>
      </c>
      <c r="F93" s="4" t="s">
        <v>15</v>
      </c>
      <c r="G93" s="69">
        <v>0</v>
      </c>
      <c r="H93" s="69">
        <v>0</v>
      </c>
      <c r="I93" s="69">
        <v>0</v>
      </c>
      <c r="J93" s="69">
        <v>0</v>
      </c>
      <c r="K93" s="69" t="s">
        <v>145</v>
      </c>
      <c r="L93" s="69" t="s">
        <v>145</v>
      </c>
      <c r="M93" s="69" t="s">
        <v>145</v>
      </c>
      <c r="N93" s="69" t="s">
        <v>145</v>
      </c>
      <c r="O93" s="69" t="s">
        <v>145</v>
      </c>
      <c r="P93" s="69" t="s">
        <v>145</v>
      </c>
      <c r="Q93" s="69" t="s">
        <v>145</v>
      </c>
      <c r="R93" s="69" t="s">
        <v>145</v>
      </c>
      <c r="S93" s="69" t="s">
        <v>145</v>
      </c>
      <c r="T93" s="69" t="s">
        <v>145</v>
      </c>
      <c r="U93" s="69" t="s">
        <v>145</v>
      </c>
      <c r="V93" s="69" t="s">
        <v>145</v>
      </c>
      <c r="W93" s="69" t="s">
        <v>145</v>
      </c>
      <c r="X93" s="69" t="s">
        <v>145</v>
      </c>
      <c r="Y93" s="69" t="s">
        <v>145</v>
      </c>
      <c r="Z93" s="69" t="s">
        <v>145</v>
      </c>
      <c r="AA93" s="69" t="s">
        <v>145</v>
      </c>
      <c r="AB93" s="69" t="s">
        <v>145</v>
      </c>
      <c r="AC93" s="69" t="s">
        <v>145</v>
      </c>
      <c r="AD93" s="69" t="s">
        <v>145</v>
      </c>
      <c r="AE93" s="69" t="s">
        <v>145</v>
      </c>
      <c r="AF93" s="69" t="s">
        <v>145</v>
      </c>
      <c r="AG93" s="69" t="s">
        <v>145</v>
      </c>
      <c r="AH93" s="69" t="s">
        <v>145</v>
      </c>
      <c r="AI93" s="69" t="s">
        <v>145</v>
      </c>
      <c r="AJ93" s="69" t="s">
        <v>145</v>
      </c>
      <c r="AK93" s="69" t="s">
        <v>145</v>
      </c>
    </row>
    <row r="94" spans="1:37" ht="15.75" x14ac:dyDescent="0.25">
      <c r="A94" s="64" t="str">
        <f t="shared" si="44"/>
        <v>UNC_2</v>
      </c>
      <c r="B94" s="70">
        <v>1</v>
      </c>
      <c r="C94" s="68" t="s">
        <v>138</v>
      </c>
      <c r="D94" s="4" t="s">
        <v>6</v>
      </c>
      <c r="E94" s="4" t="s">
        <v>19</v>
      </c>
      <c r="F94" s="4" t="s">
        <v>15</v>
      </c>
      <c r="G94" s="69">
        <v>0</v>
      </c>
      <c r="H94" s="69">
        <v>0</v>
      </c>
      <c r="I94" s="69">
        <v>0</v>
      </c>
      <c r="J94" s="69">
        <v>0</v>
      </c>
      <c r="K94" s="69" t="s">
        <v>145</v>
      </c>
      <c r="L94" s="69" t="s">
        <v>145</v>
      </c>
      <c r="M94" s="69" t="s">
        <v>145</v>
      </c>
      <c r="N94" s="69" t="s">
        <v>145</v>
      </c>
      <c r="O94" s="69" t="s">
        <v>145</v>
      </c>
      <c r="P94" s="69" t="s">
        <v>145</v>
      </c>
      <c r="Q94" s="69" t="s">
        <v>145</v>
      </c>
      <c r="R94" s="69" t="s">
        <v>145</v>
      </c>
      <c r="S94" s="69" t="s">
        <v>145</v>
      </c>
      <c r="T94" s="69" t="s">
        <v>145</v>
      </c>
      <c r="U94" s="69" t="s">
        <v>145</v>
      </c>
      <c r="V94" s="69" t="s">
        <v>145</v>
      </c>
      <c r="W94" s="69" t="s">
        <v>145</v>
      </c>
      <c r="X94" s="69" t="s">
        <v>145</v>
      </c>
      <c r="Y94" s="69" t="s">
        <v>145</v>
      </c>
      <c r="Z94" s="69" t="s">
        <v>145</v>
      </c>
      <c r="AA94" s="69" t="s">
        <v>145</v>
      </c>
      <c r="AB94" s="69" t="s">
        <v>145</v>
      </c>
      <c r="AC94" s="69" t="s">
        <v>145</v>
      </c>
      <c r="AD94" s="69" t="s">
        <v>145</v>
      </c>
      <c r="AE94" s="69" t="s">
        <v>145</v>
      </c>
      <c r="AF94" s="69" t="s">
        <v>145</v>
      </c>
      <c r="AG94" s="69" t="s">
        <v>145</v>
      </c>
      <c r="AH94" s="69" t="s">
        <v>145</v>
      </c>
      <c r="AI94" s="69" t="s">
        <v>145</v>
      </c>
      <c r="AJ94" s="69" t="s">
        <v>145</v>
      </c>
      <c r="AK94" s="69" t="s">
        <v>145</v>
      </c>
    </row>
    <row r="95" spans="1:37" ht="15.75" x14ac:dyDescent="0.25">
      <c r="A95" s="64" t="str">
        <f>A92</f>
        <v>UNC_2</v>
      </c>
      <c r="B95" s="70">
        <v>1</v>
      </c>
      <c r="C95" s="68" t="s">
        <v>138</v>
      </c>
      <c r="D95" s="4" t="s">
        <v>6</v>
      </c>
      <c r="E95" s="4" t="s">
        <v>20</v>
      </c>
      <c r="F95" s="4" t="s">
        <v>15</v>
      </c>
      <c r="G95" s="69">
        <v>0</v>
      </c>
      <c r="H95" s="69">
        <v>0</v>
      </c>
      <c r="I95" s="69">
        <v>0</v>
      </c>
      <c r="J95" s="69">
        <v>0</v>
      </c>
      <c r="K95" s="69" t="s">
        <v>145</v>
      </c>
      <c r="L95" s="69" t="s">
        <v>145</v>
      </c>
      <c r="M95" s="69" t="s">
        <v>145</v>
      </c>
      <c r="N95" s="69" t="s">
        <v>145</v>
      </c>
      <c r="O95" s="69" t="s">
        <v>145</v>
      </c>
      <c r="P95" s="69" t="s">
        <v>145</v>
      </c>
      <c r="Q95" s="69" t="s">
        <v>145</v>
      </c>
      <c r="R95" s="69" t="s">
        <v>145</v>
      </c>
      <c r="S95" s="69" t="s">
        <v>145</v>
      </c>
      <c r="T95" s="69" t="s">
        <v>145</v>
      </c>
      <c r="U95" s="69" t="s">
        <v>145</v>
      </c>
      <c r="V95" s="69" t="s">
        <v>145</v>
      </c>
      <c r="W95" s="69" t="s">
        <v>145</v>
      </c>
      <c r="X95" s="69" t="s">
        <v>145</v>
      </c>
      <c r="Y95" s="69" t="s">
        <v>145</v>
      </c>
      <c r="Z95" s="69" t="s">
        <v>145</v>
      </c>
      <c r="AA95" s="69" t="s">
        <v>145</v>
      </c>
      <c r="AB95" s="69" t="s">
        <v>145</v>
      </c>
      <c r="AC95" s="69" t="s">
        <v>145</v>
      </c>
      <c r="AD95" s="69" t="s">
        <v>145</v>
      </c>
      <c r="AE95" s="69" t="s">
        <v>145</v>
      </c>
      <c r="AF95" s="69" t="s">
        <v>145</v>
      </c>
      <c r="AG95" s="69" t="s">
        <v>145</v>
      </c>
      <c r="AH95" s="69" t="s">
        <v>145</v>
      </c>
      <c r="AI95" s="69" t="s">
        <v>145</v>
      </c>
      <c r="AJ95" s="69" t="s">
        <v>145</v>
      </c>
      <c r="AK95" s="69" t="s">
        <v>145</v>
      </c>
    </row>
    <row r="96" spans="1:37" ht="15.75" x14ac:dyDescent="0.25">
      <c r="A96" s="64" t="str">
        <f t="shared" ref="A96:A102" si="45">A95</f>
        <v>UNC_2</v>
      </c>
      <c r="B96" s="70">
        <v>1</v>
      </c>
      <c r="C96" s="68" t="s">
        <v>138</v>
      </c>
      <c r="D96" s="4" t="s">
        <v>6</v>
      </c>
      <c r="E96" s="4" t="s">
        <v>21</v>
      </c>
      <c r="F96" s="4" t="s">
        <v>15</v>
      </c>
      <c r="G96" s="69">
        <v>0</v>
      </c>
      <c r="H96" s="69">
        <v>0</v>
      </c>
      <c r="I96" s="69">
        <v>0</v>
      </c>
      <c r="J96" s="69">
        <v>0</v>
      </c>
      <c r="K96" s="69" t="s">
        <v>145</v>
      </c>
      <c r="L96" s="69" t="s">
        <v>145</v>
      </c>
      <c r="M96" s="69" t="s">
        <v>145</v>
      </c>
      <c r="N96" s="69" t="str">
        <f>M96</f>
        <v>unc</v>
      </c>
      <c r="O96" s="69" t="str">
        <f>N96</f>
        <v>unc</v>
      </c>
      <c r="P96" s="69" t="str">
        <f>O96</f>
        <v>unc</v>
      </c>
      <c r="Q96" s="69" t="s">
        <v>145</v>
      </c>
      <c r="R96" s="69" t="s">
        <v>145</v>
      </c>
      <c r="S96" s="69" t="s">
        <v>145</v>
      </c>
      <c r="T96" s="69" t="s">
        <v>145</v>
      </c>
      <c r="U96" s="69" t="s">
        <v>145</v>
      </c>
      <c r="V96" s="69" t="s">
        <v>145</v>
      </c>
      <c r="W96" s="69" t="s">
        <v>145</v>
      </c>
      <c r="X96" s="69" t="s">
        <v>145</v>
      </c>
      <c r="Y96" s="69" t="str">
        <f t="shared" ref="Y96:AK96" si="46">X96</f>
        <v>unc</v>
      </c>
      <c r="Z96" s="69" t="str">
        <f t="shared" si="46"/>
        <v>unc</v>
      </c>
      <c r="AA96" s="69" t="str">
        <f t="shared" si="46"/>
        <v>unc</v>
      </c>
      <c r="AB96" s="69" t="str">
        <f t="shared" si="46"/>
        <v>unc</v>
      </c>
      <c r="AC96" s="69" t="str">
        <f t="shared" si="46"/>
        <v>unc</v>
      </c>
      <c r="AD96" s="69" t="str">
        <f t="shared" si="46"/>
        <v>unc</v>
      </c>
      <c r="AE96" s="69" t="str">
        <f t="shared" si="46"/>
        <v>unc</v>
      </c>
      <c r="AF96" s="69" t="str">
        <f t="shared" si="46"/>
        <v>unc</v>
      </c>
      <c r="AG96" s="69" t="str">
        <f t="shared" si="46"/>
        <v>unc</v>
      </c>
      <c r="AH96" s="69" t="str">
        <f t="shared" si="46"/>
        <v>unc</v>
      </c>
      <c r="AI96" s="69" t="str">
        <f t="shared" si="46"/>
        <v>unc</v>
      </c>
      <c r="AJ96" s="69" t="str">
        <f t="shared" si="46"/>
        <v>unc</v>
      </c>
      <c r="AK96" s="69" t="str">
        <f t="shared" si="46"/>
        <v>unc</v>
      </c>
    </row>
    <row r="97" spans="1:37" ht="15.75" x14ac:dyDescent="0.25">
      <c r="A97" s="64" t="str">
        <f t="shared" si="45"/>
        <v>UNC_2</v>
      </c>
      <c r="B97" s="70">
        <v>1</v>
      </c>
      <c r="C97" s="68" t="s">
        <v>138</v>
      </c>
      <c r="D97" s="4" t="s">
        <v>6</v>
      </c>
      <c r="E97" s="4" t="s">
        <v>22</v>
      </c>
      <c r="F97" s="4" t="s">
        <v>15</v>
      </c>
      <c r="G97" s="69">
        <v>0</v>
      </c>
      <c r="H97" s="69">
        <v>0</v>
      </c>
      <c r="I97" s="69">
        <v>0</v>
      </c>
      <c r="J97" s="69">
        <v>0</v>
      </c>
      <c r="K97" s="69" t="s">
        <v>145</v>
      </c>
      <c r="L97" s="69" t="s">
        <v>145</v>
      </c>
      <c r="M97" s="69" t="s">
        <v>145</v>
      </c>
      <c r="N97" s="69" t="s">
        <v>145</v>
      </c>
      <c r="O97" s="69" t="s">
        <v>145</v>
      </c>
      <c r="P97" s="69" t="s">
        <v>145</v>
      </c>
      <c r="Q97" s="69" t="s">
        <v>145</v>
      </c>
      <c r="R97" s="69" t="s">
        <v>145</v>
      </c>
      <c r="S97" s="69" t="s">
        <v>145</v>
      </c>
      <c r="T97" s="69" t="s">
        <v>145</v>
      </c>
      <c r="U97" s="69" t="s">
        <v>145</v>
      </c>
      <c r="V97" s="69" t="s">
        <v>145</v>
      </c>
      <c r="W97" s="69" t="s">
        <v>145</v>
      </c>
      <c r="X97" s="69" t="s">
        <v>145</v>
      </c>
      <c r="Y97" s="69" t="s">
        <v>145</v>
      </c>
      <c r="Z97" s="69" t="s">
        <v>145</v>
      </c>
      <c r="AA97" s="69" t="s">
        <v>145</v>
      </c>
      <c r="AB97" s="69" t="s">
        <v>145</v>
      </c>
      <c r="AC97" s="69" t="s">
        <v>145</v>
      </c>
      <c r="AD97" s="69" t="s">
        <v>145</v>
      </c>
      <c r="AE97" s="69" t="s">
        <v>145</v>
      </c>
      <c r="AF97" s="69" t="s">
        <v>145</v>
      </c>
      <c r="AG97" s="69" t="s">
        <v>145</v>
      </c>
      <c r="AH97" s="69" t="s">
        <v>145</v>
      </c>
      <c r="AI97" s="69" t="s">
        <v>145</v>
      </c>
      <c r="AJ97" s="69" t="s">
        <v>145</v>
      </c>
      <c r="AK97" s="69" t="s">
        <v>145</v>
      </c>
    </row>
    <row r="98" spans="1:37" ht="15.75" x14ac:dyDescent="0.25">
      <c r="A98" s="64" t="str">
        <f t="shared" si="45"/>
        <v>UNC_2</v>
      </c>
      <c r="B98" s="70">
        <v>1</v>
      </c>
      <c r="C98" s="68" t="s">
        <v>138</v>
      </c>
      <c r="D98" s="4" t="s">
        <v>6</v>
      </c>
      <c r="E98" s="4" t="s">
        <v>23</v>
      </c>
      <c r="F98" s="4" t="s">
        <v>15</v>
      </c>
      <c r="G98" s="69">
        <v>0</v>
      </c>
      <c r="H98" s="69">
        <v>0</v>
      </c>
      <c r="I98" s="69">
        <v>0</v>
      </c>
      <c r="J98" s="69">
        <v>0</v>
      </c>
      <c r="K98" s="69" t="s">
        <v>145</v>
      </c>
      <c r="L98" s="69" t="s">
        <v>145</v>
      </c>
      <c r="M98" s="69" t="s">
        <v>145</v>
      </c>
      <c r="N98" s="69" t="s">
        <v>145</v>
      </c>
      <c r="O98" s="69" t="s">
        <v>145</v>
      </c>
      <c r="P98" s="69" t="s">
        <v>145</v>
      </c>
      <c r="Q98" s="69" t="s">
        <v>145</v>
      </c>
      <c r="R98" s="69" t="s">
        <v>145</v>
      </c>
      <c r="S98" s="69" t="s">
        <v>145</v>
      </c>
      <c r="T98" s="69" t="s">
        <v>145</v>
      </c>
      <c r="U98" s="69" t="s">
        <v>145</v>
      </c>
      <c r="V98" s="69" t="s">
        <v>145</v>
      </c>
      <c r="W98" s="69" t="s">
        <v>145</v>
      </c>
      <c r="X98" s="69" t="s">
        <v>145</v>
      </c>
      <c r="Y98" s="69" t="s">
        <v>145</v>
      </c>
      <c r="Z98" s="69" t="s">
        <v>145</v>
      </c>
      <c r="AA98" s="69" t="s">
        <v>145</v>
      </c>
      <c r="AB98" s="69" t="s">
        <v>145</v>
      </c>
      <c r="AC98" s="69" t="s">
        <v>145</v>
      </c>
      <c r="AD98" s="69" t="s">
        <v>145</v>
      </c>
      <c r="AE98" s="69" t="s">
        <v>145</v>
      </c>
      <c r="AF98" s="69" t="s">
        <v>145</v>
      </c>
      <c r="AG98" s="69" t="s">
        <v>145</v>
      </c>
      <c r="AH98" s="69" t="s">
        <v>145</v>
      </c>
      <c r="AI98" s="69" t="s">
        <v>145</v>
      </c>
      <c r="AJ98" s="69" t="s">
        <v>145</v>
      </c>
      <c r="AK98" s="69" t="s">
        <v>145</v>
      </c>
    </row>
    <row r="99" spans="1:37" ht="15.75" x14ac:dyDescent="0.25">
      <c r="A99" s="64" t="str">
        <f t="shared" si="45"/>
        <v>UNC_2</v>
      </c>
      <c r="B99" s="70">
        <v>1</v>
      </c>
      <c r="C99" s="68" t="s">
        <v>138</v>
      </c>
      <c r="D99" s="4" t="s">
        <v>24</v>
      </c>
      <c r="E99" s="4" t="s">
        <v>25</v>
      </c>
      <c r="F99" s="4" t="s">
        <v>26</v>
      </c>
      <c r="G99" s="69">
        <v>0</v>
      </c>
      <c r="H99" s="69">
        <v>0</v>
      </c>
      <c r="I99" s="69">
        <v>0</v>
      </c>
      <c r="J99" s="69">
        <v>0</v>
      </c>
      <c r="K99" s="69" t="s">
        <v>145</v>
      </c>
      <c r="L99" s="69" t="s">
        <v>145</v>
      </c>
      <c r="M99" s="69" t="s">
        <v>145</v>
      </c>
      <c r="N99" s="69" t="s">
        <v>145</v>
      </c>
      <c r="O99" s="69" t="s">
        <v>145</v>
      </c>
      <c r="P99" s="69" t="s">
        <v>145</v>
      </c>
      <c r="Q99" s="69" t="s">
        <v>145</v>
      </c>
      <c r="R99" s="69" t="s">
        <v>145</v>
      </c>
      <c r="S99" s="69" t="s">
        <v>145</v>
      </c>
      <c r="T99" s="69" t="s">
        <v>145</v>
      </c>
      <c r="U99" s="69" t="s">
        <v>145</v>
      </c>
      <c r="V99" s="69" t="s">
        <v>145</v>
      </c>
      <c r="W99" s="69" t="s">
        <v>145</v>
      </c>
      <c r="X99" s="69" t="s">
        <v>145</v>
      </c>
      <c r="Y99" s="69" t="s">
        <v>145</v>
      </c>
      <c r="Z99" s="69" t="s">
        <v>145</v>
      </c>
      <c r="AA99" s="69" t="s">
        <v>145</v>
      </c>
      <c r="AB99" s="69" t="s">
        <v>145</v>
      </c>
      <c r="AC99" s="69" t="s">
        <v>145</v>
      </c>
      <c r="AD99" s="69" t="s">
        <v>145</v>
      </c>
      <c r="AE99" s="69" t="s">
        <v>145</v>
      </c>
      <c r="AF99" s="69" t="s">
        <v>145</v>
      </c>
      <c r="AG99" s="69" t="s">
        <v>145</v>
      </c>
      <c r="AH99" s="69" t="s">
        <v>145</v>
      </c>
      <c r="AI99" s="69" t="s">
        <v>145</v>
      </c>
      <c r="AJ99" s="69" t="s">
        <v>145</v>
      </c>
      <c r="AK99" s="69" t="s">
        <v>145</v>
      </c>
    </row>
    <row r="100" spans="1:37" ht="15.75" x14ac:dyDescent="0.25">
      <c r="A100" s="64" t="str">
        <f t="shared" si="45"/>
        <v>UNC_2</v>
      </c>
      <c r="B100" s="70">
        <v>1</v>
      </c>
      <c r="C100" s="68" t="s">
        <v>138</v>
      </c>
      <c r="D100" s="4" t="s">
        <v>24</v>
      </c>
      <c r="E100" s="4" t="s">
        <v>27</v>
      </c>
      <c r="F100" s="4" t="s">
        <v>26</v>
      </c>
      <c r="G100" s="69">
        <v>0</v>
      </c>
      <c r="H100" s="69">
        <v>0</v>
      </c>
      <c r="I100" s="69">
        <v>0</v>
      </c>
      <c r="J100" s="69">
        <v>0</v>
      </c>
      <c r="K100" s="69" t="s">
        <v>145</v>
      </c>
      <c r="L100" s="69" t="s">
        <v>145</v>
      </c>
      <c r="M100" s="69" t="s">
        <v>145</v>
      </c>
      <c r="N100" s="69" t="s">
        <v>145</v>
      </c>
      <c r="O100" s="69" t="s">
        <v>145</v>
      </c>
      <c r="P100" s="69" t="s">
        <v>145</v>
      </c>
      <c r="Q100" s="69" t="s">
        <v>145</v>
      </c>
      <c r="R100" s="69" t="s">
        <v>145</v>
      </c>
      <c r="S100" s="69" t="s">
        <v>145</v>
      </c>
      <c r="T100" s="69" t="s">
        <v>145</v>
      </c>
      <c r="U100" s="69" t="s">
        <v>145</v>
      </c>
      <c r="V100" s="69" t="s">
        <v>145</v>
      </c>
      <c r="W100" s="69" t="s">
        <v>145</v>
      </c>
      <c r="X100" s="69" t="s">
        <v>145</v>
      </c>
      <c r="Y100" s="69" t="s">
        <v>145</v>
      </c>
      <c r="Z100" s="69" t="s">
        <v>145</v>
      </c>
      <c r="AA100" s="69" t="s">
        <v>145</v>
      </c>
      <c r="AB100" s="69" t="s">
        <v>145</v>
      </c>
      <c r="AC100" s="69" t="s">
        <v>145</v>
      </c>
      <c r="AD100" s="69" t="s">
        <v>145</v>
      </c>
      <c r="AE100" s="69" t="s">
        <v>145</v>
      </c>
      <c r="AF100" s="69" t="s">
        <v>145</v>
      </c>
      <c r="AG100" s="69" t="s">
        <v>145</v>
      </c>
      <c r="AH100" s="69" t="s">
        <v>145</v>
      </c>
      <c r="AI100" s="69" t="s">
        <v>145</v>
      </c>
      <c r="AJ100" s="69" t="s">
        <v>145</v>
      </c>
      <c r="AK100" s="69" t="s">
        <v>145</v>
      </c>
    </row>
    <row r="101" spans="1:37" ht="15.75" x14ac:dyDescent="0.25">
      <c r="A101" s="64" t="str">
        <f t="shared" si="45"/>
        <v>UNC_2</v>
      </c>
      <c r="B101" s="70">
        <v>1</v>
      </c>
      <c r="C101" s="68" t="s">
        <v>138</v>
      </c>
      <c r="D101" s="4" t="s">
        <v>24</v>
      </c>
      <c r="E101" s="4" t="s">
        <v>28</v>
      </c>
      <c r="F101" s="4" t="s">
        <v>26</v>
      </c>
      <c r="G101" s="69">
        <v>0</v>
      </c>
      <c r="H101" s="69">
        <v>0</v>
      </c>
      <c r="I101" s="69">
        <v>0</v>
      </c>
      <c r="J101" s="69">
        <v>0</v>
      </c>
      <c r="K101" s="69" t="s">
        <v>145</v>
      </c>
      <c r="L101" s="69" t="s">
        <v>145</v>
      </c>
      <c r="M101" s="69" t="s">
        <v>145</v>
      </c>
      <c r="N101" s="69" t="s">
        <v>145</v>
      </c>
      <c r="O101" s="69" t="s">
        <v>145</v>
      </c>
      <c r="P101" s="69" t="s">
        <v>145</v>
      </c>
      <c r="Q101" s="69" t="s">
        <v>145</v>
      </c>
      <c r="R101" s="69" t="s">
        <v>145</v>
      </c>
      <c r="S101" s="69" t="s">
        <v>145</v>
      </c>
      <c r="T101" s="69" t="s">
        <v>145</v>
      </c>
      <c r="U101" s="69" t="s">
        <v>145</v>
      </c>
      <c r="V101" s="69" t="s">
        <v>145</v>
      </c>
      <c r="W101" s="69" t="s">
        <v>145</v>
      </c>
      <c r="X101" s="69" t="s">
        <v>145</v>
      </c>
      <c r="Y101" s="69" t="s">
        <v>145</v>
      </c>
      <c r="Z101" s="69" t="s">
        <v>145</v>
      </c>
      <c r="AA101" s="69" t="s">
        <v>145</v>
      </c>
      <c r="AB101" s="69" t="s">
        <v>145</v>
      </c>
      <c r="AC101" s="69" t="s">
        <v>145</v>
      </c>
      <c r="AD101" s="69" t="s">
        <v>145</v>
      </c>
      <c r="AE101" s="69" t="s">
        <v>145</v>
      </c>
      <c r="AF101" s="69" t="s">
        <v>145</v>
      </c>
      <c r="AG101" s="69" t="s">
        <v>145</v>
      </c>
      <c r="AH101" s="69" t="s">
        <v>145</v>
      </c>
      <c r="AI101" s="69" t="s">
        <v>145</v>
      </c>
      <c r="AJ101" s="69" t="s">
        <v>145</v>
      </c>
      <c r="AK101" s="69" t="s">
        <v>145</v>
      </c>
    </row>
    <row r="102" spans="1:37" ht="16.5" thickBot="1" x14ac:dyDescent="0.3">
      <c r="A102" s="78" t="str">
        <f t="shared" si="45"/>
        <v>UNC_2</v>
      </c>
      <c r="B102" s="72">
        <v>1</v>
      </c>
      <c r="C102" s="73" t="s">
        <v>138</v>
      </c>
      <c r="D102" s="6" t="s">
        <v>24</v>
      </c>
      <c r="E102" s="6" t="s">
        <v>29</v>
      </c>
      <c r="F102" s="6" t="s">
        <v>26</v>
      </c>
      <c r="G102" s="74">
        <v>0</v>
      </c>
      <c r="H102" s="74">
        <v>0</v>
      </c>
      <c r="I102" s="74">
        <v>0</v>
      </c>
      <c r="J102" s="74">
        <v>0</v>
      </c>
      <c r="K102" s="74" t="s">
        <v>145</v>
      </c>
      <c r="L102" s="74" t="s">
        <v>145</v>
      </c>
      <c r="M102" s="74" t="s">
        <v>145</v>
      </c>
      <c r="N102" s="74" t="s">
        <v>145</v>
      </c>
      <c r="O102" s="74" t="s">
        <v>145</v>
      </c>
      <c r="P102" s="74" t="s">
        <v>145</v>
      </c>
      <c r="Q102" s="74" t="s">
        <v>145</v>
      </c>
      <c r="R102" s="74" t="s">
        <v>145</v>
      </c>
      <c r="S102" s="74" t="s">
        <v>145</v>
      </c>
      <c r="T102" s="74" t="s">
        <v>145</v>
      </c>
      <c r="U102" s="74" t="s">
        <v>145</v>
      </c>
      <c r="V102" s="74" t="s">
        <v>145</v>
      </c>
      <c r="W102" s="74" t="s">
        <v>145</v>
      </c>
      <c r="X102" s="74" t="s">
        <v>145</v>
      </c>
      <c r="Y102" s="74" t="s">
        <v>145</v>
      </c>
      <c r="Z102" s="74" t="s">
        <v>145</v>
      </c>
      <c r="AA102" s="74" t="s">
        <v>145</v>
      </c>
      <c r="AB102" s="74" t="s">
        <v>145</v>
      </c>
      <c r="AC102" s="74" t="s">
        <v>145</v>
      </c>
      <c r="AD102" s="74" t="s">
        <v>145</v>
      </c>
      <c r="AE102" s="74" t="s">
        <v>145</v>
      </c>
      <c r="AF102" s="74" t="s">
        <v>145</v>
      </c>
      <c r="AG102" s="74" t="s">
        <v>145</v>
      </c>
      <c r="AH102" s="74" t="s">
        <v>145</v>
      </c>
      <c r="AI102" s="74" t="s">
        <v>145</v>
      </c>
      <c r="AJ102" s="74" t="s">
        <v>145</v>
      </c>
      <c r="AK102" s="74" t="s">
        <v>145</v>
      </c>
    </row>
    <row r="103" spans="1:37" ht="15.75" x14ac:dyDescent="0.25">
      <c r="A103" s="64" t="s">
        <v>152</v>
      </c>
      <c r="B103" s="67">
        <v>1</v>
      </c>
      <c r="C103" s="68" t="s">
        <v>138</v>
      </c>
      <c r="D103" s="4" t="s">
        <v>6</v>
      </c>
      <c r="E103" s="4" t="s">
        <v>7</v>
      </c>
      <c r="F103" s="4" t="s">
        <v>8</v>
      </c>
      <c r="G103" s="69">
        <v>0</v>
      </c>
      <c r="H103" s="69">
        <v>0</v>
      </c>
      <c r="I103" s="69">
        <v>0</v>
      </c>
      <c r="J103" s="69">
        <v>0</v>
      </c>
      <c r="K103" s="69">
        <v>1000</v>
      </c>
      <c r="L103" s="69">
        <f t="shared" ref="L103:U103" si="47">K103+1000</f>
        <v>2000</v>
      </c>
      <c r="M103" s="69">
        <f t="shared" si="47"/>
        <v>3000</v>
      </c>
      <c r="N103" s="69">
        <f t="shared" si="47"/>
        <v>4000</v>
      </c>
      <c r="O103" s="69">
        <f t="shared" si="47"/>
        <v>5000</v>
      </c>
      <c r="P103" s="69">
        <f t="shared" si="47"/>
        <v>6000</v>
      </c>
      <c r="Q103" s="69">
        <f t="shared" si="47"/>
        <v>7000</v>
      </c>
      <c r="R103" s="69">
        <f t="shared" si="47"/>
        <v>8000</v>
      </c>
      <c r="S103" s="69">
        <f t="shared" si="47"/>
        <v>9000</v>
      </c>
      <c r="T103" s="69">
        <f t="shared" si="47"/>
        <v>10000</v>
      </c>
      <c r="U103" s="69">
        <f t="shared" si="47"/>
        <v>11000</v>
      </c>
      <c r="V103" s="69">
        <f t="shared" ref="V103:AK103" si="48">U103</f>
        <v>11000</v>
      </c>
      <c r="W103" s="69">
        <f t="shared" si="48"/>
        <v>11000</v>
      </c>
      <c r="X103" s="69">
        <f t="shared" si="48"/>
        <v>11000</v>
      </c>
      <c r="Y103" s="69">
        <f t="shared" si="48"/>
        <v>11000</v>
      </c>
      <c r="Z103" s="69">
        <f t="shared" si="48"/>
        <v>11000</v>
      </c>
      <c r="AA103" s="69">
        <f t="shared" si="48"/>
        <v>11000</v>
      </c>
      <c r="AB103" s="69">
        <f t="shared" si="48"/>
        <v>11000</v>
      </c>
      <c r="AC103" s="69">
        <f t="shared" si="48"/>
        <v>11000</v>
      </c>
      <c r="AD103" s="69">
        <f t="shared" si="48"/>
        <v>11000</v>
      </c>
      <c r="AE103" s="69">
        <f t="shared" si="48"/>
        <v>11000</v>
      </c>
      <c r="AF103" s="69">
        <f t="shared" si="48"/>
        <v>11000</v>
      </c>
      <c r="AG103" s="69">
        <f t="shared" si="48"/>
        <v>11000</v>
      </c>
      <c r="AH103" s="69">
        <f t="shared" si="48"/>
        <v>11000</v>
      </c>
      <c r="AI103" s="69">
        <f t="shared" si="48"/>
        <v>11000</v>
      </c>
      <c r="AJ103" s="69">
        <f t="shared" si="48"/>
        <v>11000</v>
      </c>
      <c r="AK103" s="69">
        <f t="shared" si="48"/>
        <v>11000</v>
      </c>
    </row>
    <row r="104" spans="1:37" ht="15.75" x14ac:dyDescent="0.25">
      <c r="A104" s="64" t="str">
        <f t="shared" ref="A104:A121" si="49">A103</f>
        <v>LOW_RE</v>
      </c>
      <c r="B104" s="67">
        <v>1</v>
      </c>
      <c r="C104" s="68" t="s">
        <v>138</v>
      </c>
      <c r="D104" s="4" t="s">
        <v>6</v>
      </c>
      <c r="E104" s="4" t="s">
        <v>9</v>
      </c>
      <c r="F104" s="4" t="s">
        <v>8</v>
      </c>
      <c r="G104" s="69">
        <v>0</v>
      </c>
      <c r="H104" s="69">
        <v>0</v>
      </c>
      <c r="I104" s="69">
        <v>0</v>
      </c>
      <c r="J104" s="69">
        <f>J3+J2</f>
        <v>195</v>
      </c>
      <c r="K104" s="69">
        <f>K3+K2</f>
        <v>1018</v>
      </c>
      <c r="L104" s="69">
        <v>1018</v>
      </c>
      <c r="M104" s="69">
        <f t="shared" ref="M104:U104" si="50">L104</f>
        <v>1018</v>
      </c>
      <c r="N104" s="69">
        <f t="shared" si="50"/>
        <v>1018</v>
      </c>
      <c r="O104" s="69">
        <f t="shared" si="50"/>
        <v>1018</v>
      </c>
      <c r="P104" s="69">
        <f t="shared" si="50"/>
        <v>1018</v>
      </c>
      <c r="Q104" s="69">
        <f t="shared" si="50"/>
        <v>1018</v>
      </c>
      <c r="R104" s="69">
        <f t="shared" si="50"/>
        <v>1018</v>
      </c>
      <c r="S104" s="69">
        <f t="shared" si="50"/>
        <v>1018</v>
      </c>
      <c r="T104" s="69">
        <f t="shared" si="50"/>
        <v>1018</v>
      </c>
      <c r="U104" s="69">
        <f t="shared" si="50"/>
        <v>1018</v>
      </c>
      <c r="V104" s="69">
        <f>U104+2000</f>
        <v>3018</v>
      </c>
      <c r="W104" s="69">
        <f>V104+3000</f>
        <v>6018</v>
      </c>
      <c r="X104" s="69">
        <f>W104+3000</f>
        <v>9018</v>
      </c>
      <c r="Y104" s="69">
        <f>X104+3000</f>
        <v>12018</v>
      </c>
      <c r="Z104" s="69">
        <f>Y104+3000</f>
        <v>15018</v>
      </c>
      <c r="AA104" s="69" t="s">
        <v>145</v>
      </c>
      <c r="AB104" s="69" t="s">
        <v>145</v>
      </c>
      <c r="AC104" s="69" t="s">
        <v>145</v>
      </c>
      <c r="AD104" s="69" t="s">
        <v>145</v>
      </c>
      <c r="AE104" s="69" t="s">
        <v>145</v>
      </c>
      <c r="AF104" s="69" t="s">
        <v>145</v>
      </c>
      <c r="AG104" s="69" t="s">
        <v>145</v>
      </c>
      <c r="AH104" s="69" t="s">
        <v>145</v>
      </c>
      <c r="AI104" s="69" t="s">
        <v>145</v>
      </c>
      <c r="AJ104" s="69" t="s">
        <v>145</v>
      </c>
      <c r="AK104" s="69" t="s">
        <v>145</v>
      </c>
    </row>
    <row r="105" spans="1:37" ht="15.75" x14ac:dyDescent="0.25">
      <c r="A105" s="64" t="str">
        <f t="shared" si="49"/>
        <v>LOW_RE</v>
      </c>
      <c r="B105" s="67">
        <v>1</v>
      </c>
      <c r="C105" s="68" t="s">
        <v>138</v>
      </c>
      <c r="D105" s="4" t="s">
        <v>6</v>
      </c>
      <c r="E105" s="4" t="s">
        <v>10</v>
      </c>
      <c r="F105" s="4" t="s">
        <v>8</v>
      </c>
      <c r="G105" s="69">
        <v>0</v>
      </c>
      <c r="H105" s="69">
        <v>0</v>
      </c>
      <c r="I105" s="69">
        <v>0</v>
      </c>
      <c r="J105" s="69">
        <v>0</v>
      </c>
      <c r="K105" s="69">
        <v>0</v>
      </c>
      <c r="L105" s="69">
        <f>5493-L103-L104</f>
        <v>2475</v>
      </c>
      <c r="M105" s="69">
        <f t="shared" ref="M105:U105" si="51">L105+2000</f>
        <v>4475</v>
      </c>
      <c r="N105" s="69">
        <f t="shared" si="51"/>
        <v>6475</v>
      </c>
      <c r="O105" s="69">
        <f t="shared" si="51"/>
        <v>8475</v>
      </c>
      <c r="P105" s="69">
        <f t="shared" si="51"/>
        <v>10475</v>
      </c>
      <c r="Q105" s="69">
        <f t="shared" si="51"/>
        <v>12475</v>
      </c>
      <c r="R105" s="69">
        <f t="shared" si="51"/>
        <v>14475</v>
      </c>
      <c r="S105" s="69">
        <f t="shared" si="51"/>
        <v>16475</v>
      </c>
      <c r="T105" s="69">
        <f t="shared" si="51"/>
        <v>18475</v>
      </c>
      <c r="U105" s="69">
        <f t="shared" si="51"/>
        <v>20475</v>
      </c>
      <c r="V105" s="69">
        <f>U105</f>
        <v>20475</v>
      </c>
      <c r="W105" s="69">
        <f>V105</f>
        <v>20475</v>
      </c>
      <c r="X105" s="69">
        <f>W105</f>
        <v>20475</v>
      </c>
      <c r="Y105" s="69">
        <f>X105</f>
        <v>20475</v>
      </c>
      <c r="Z105" s="69">
        <f>Y105</f>
        <v>20475</v>
      </c>
      <c r="AA105" s="69" t="s">
        <v>145</v>
      </c>
      <c r="AB105" s="69" t="s">
        <v>145</v>
      </c>
      <c r="AC105" s="69" t="s">
        <v>145</v>
      </c>
      <c r="AD105" s="69" t="s">
        <v>145</v>
      </c>
      <c r="AE105" s="69" t="s">
        <v>145</v>
      </c>
      <c r="AF105" s="69" t="s">
        <v>145</v>
      </c>
      <c r="AG105" s="69" t="s">
        <v>145</v>
      </c>
      <c r="AH105" s="69" t="s">
        <v>145</v>
      </c>
      <c r="AI105" s="69" t="s">
        <v>145</v>
      </c>
      <c r="AJ105" s="69" t="s">
        <v>145</v>
      </c>
      <c r="AK105" s="69" t="s">
        <v>145</v>
      </c>
    </row>
    <row r="106" spans="1:37" ht="15.75" x14ac:dyDescent="0.25">
      <c r="A106" s="64" t="str">
        <f t="shared" si="49"/>
        <v>LOW_RE</v>
      </c>
      <c r="B106" s="70">
        <v>1</v>
      </c>
      <c r="C106" s="68" t="s">
        <v>138</v>
      </c>
      <c r="D106" s="4" t="s">
        <v>6</v>
      </c>
      <c r="E106" s="4" t="s">
        <v>11</v>
      </c>
      <c r="F106" s="4" t="s">
        <v>8</v>
      </c>
      <c r="G106" s="69">
        <v>0</v>
      </c>
      <c r="H106" s="69">
        <v>0</v>
      </c>
      <c r="I106" s="69">
        <v>0</v>
      </c>
      <c r="J106" s="69">
        <v>0</v>
      </c>
      <c r="K106" s="69">
        <v>0</v>
      </c>
      <c r="L106" s="69">
        <v>0</v>
      </c>
      <c r="M106" s="69">
        <v>0</v>
      </c>
      <c r="N106" s="69">
        <v>0</v>
      </c>
      <c r="O106" s="69">
        <v>500</v>
      </c>
      <c r="P106" s="69">
        <v>1000</v>
      </c>
      <c r="Q106" s="69">
        <v>1500</v>
      </c>
      <c r="R106" s="69" t="s">
        <v>145</v>
      </c>
      <c r="S106" s="69" t="s">
        <v>145</v>
      </c>
      <c r="T106" s="69" t="s">
        <v>145</v>
      </c>
      <c r="U106" s="69" t="s">
        <v>145</v>
      </c>
      <c r="V106" s="69" t="s">
        <v>145</v>
      </c>
      <c r="W106" s="69" t="s">
        <v>145</v>
      </c>
      <c r="X106" s="69" t="s">
        <v>145</v>
      </c>
      <c r="Y106" s="69" t="s">
        <v>145</v>
      </c>
      <c r="Z106" s="69" t="s">
        <v>145</v>
      </c>
      <c r="AA106" s="69" t="s">
        <v>145</v>
      </c>
      <c r="AB106" s="69" t="s">
        <v>145</v>
      </c>
      <c r="AC106" s="69" t="s">
        <v>145</v>
      </c>
      <c r="AD106" s="69" t="s">
        <v>145</v>
      </c>
      <c r="AE106" s="69" t="s">
        <v>145</v>
      </c>
      <c r="AF106" s="69" t="s">
        <v>145</v>
      </c>
      <c r="AG106" s="69" t="s">
        <v>145</v>
      </c>
      <c r="AH106" s="69" t="s">
        <v>145</v>
      </c>
      <c r="AI106" s="69" t="s">
        <v>145</v>
      </c>
      <c r="AJ106" s="69" t="s">
        <v>145</v>
      </c>
      <c r="AK106" s="69" t="s">
        <v>145</v>
      </c>
    </row>
    <row r="107" spans="1:37" ht="15.75" x14ac:dyDescent="0.25">
      <c r="A107" s="64" t="str">
        <f t="shared" si="49"/>
        <v>LOW_RE</v>
      </c>
      <c r="B107" s="70">
        <v>1</v>
      </c>
      <c r="C107" s="68" t="s">
        <v>138</v>
      </c>
      <c r="D107" s="4" t="s">
        <v>6</v>
      </c>
      <c r="E107" s="4" t="s">
        <v>12</v>
      </c>
      <c r="F107" s="4" t="s">
        <v>8</v>
      </c>
      <c r="G107" s="69">
        <f t="shared" ref="G107:L107" si="52">G4+G5</f>
        <v>0</v>
      </c>
      <c r="H107" s="69">
        <f t="shared" si="52"/>
        <v>0</v>
      </c>
      <c r="I107" s="69">
        <f t="shared" si="52"/>
        <v>0</v>
      </c>
      <c r="J107" s="69">
        <f t="shared" si="52"/>
        <v>0</v>
      </c>
      <c r="K107" s="69">
        <f t="shared" si="52"/>
        <v>0</v>
      </c>
      <c r="L107" s="69">
        <f t="shared" si="52"/>
        <v>1094</v>
      </c>
      <c r="M107" s="69">
        <f>L107+1000</f>
        <v>2094</v>
      </c>
      <c r="N107" s="69">
        <f>M107+1000</f>
        <v>3094</v>
      </c>
      <c r="O107" s="69">
        <f>N107+500</f>
        <v>3594</v>
      </c>
      <c r="P107" s="69">
        <f>O107+500</f>
        <v>4094</v>
      </c>
      <c r="Q107" s="69">
        <f>P107</f>
        <v>4094</v>
      </c>
      <c r="R107" s="69">
        <f>Q107</f>
        <v>4094</v>
      </c>
      <c r="S107" s="69">
        <f>R107</f>
        <v>4094</v>
      </c>
      <c r="T107" s="69">
        <f>S107</f>
        <v>4094</v>
      </c>
      <c r="U107" s="69">
        <f>T107</f>
        <v>4094</v>
      </c>
      <c r="V107" s="69">
        <f t="shared" ref="V107:AE107" si="53">U107+2000</f>
        <v>6094</v>
      </c>
      <c r="W107" s="69">
        <f t="shared" si="53"/>
        <v>8094</v>
      </c>
      <c r="X107" s="69">
        <f t="shared" si="53"/>
        <v>10094</v>
      </c>
      <c r="Y107" s="69">
        <f t="shared" si="53"/>
        <v>12094</v>
      </c>
      <c r="Z107" s="69">
        <f t="shared" si="53"/>
        <v>14094</v>
      </c>
      <c r="AA107" s="69">
        <f t="shared" si="53"/>
        <v>16094</v>
      </c>
      <c r="AB107" s="69">
        <f t="shared" si="53"/>
        <v>18094</v>
      </c>
      <c r="AC107" s="69">
        <f t="shared" si="53"/>
        <v>20094</v>
      </c>
      <c r="AD107" s="69">
        <f t="shared" si="53"/>
        <v>22094</v>
      </c>
      <c r="AE107" s="69">
        <f t="shared" si="53"/>
        <v>24094</v>
      </c>
      <c r="AF107" s="69">
        <f>AE107+3000</f>
        <v>27094</v>
      </c>
      <c r="AG107" s="69">
        <f>AF107+3000</f>
        <v>30094</v>
      </c>
      <c r="AH107" s="69">
        <f>AG107+3000</f>
        <v>33094</v>
      </c>
      <c r="AI107" s="69">
        <f>AH107+3000</f>
        <v>36094</v>
      </c>
      <c r="AJ107" s="69">
        <f>AI107+3000</f>
        <v>39094</v>
      </c>
      <c r="AK107" s="69">
        <f>AJ107+4000</f>
        <v>43094</v>
      </c>
    </row>
    <row r="108" spans="1:37" ht="15.75" x14ac:dyDescent="0.25">
      <c r="A108" s="64" t="str">
        <f t="shared" si="49"/>
        <v>LOW_RE</v>
      </c>
      <c r="B108" s="70">
        <v>1</v>
      </c>
      <c r="C108" s="68" t="s">
        <v>138</v>
      </c>
      <c r="D108" s="4" t="s">
        <v>6</v>
      </c>
      <c r="E108" s="4" t="s">
        <v>13</v>
      </c>
      <c r="F108" s="4" t="s">
        <v>8</v>
      </c>
      <c r="G108" s="69">
        <v>0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f>N108+500</f>
        <v>500</v>
      </c>
      <c r="P108" s="69">
        <f>O108+500</f>
        <v>1000</v>
      </c>
      <c r="Q108" s="69">
        <f>P108+1500</f>
        <v>2500</v>
      </c>
      <c r="R108" s="69">
        <f>Q108+1500</f>
        <v>4000</v>
      </c>
      <c r="S108" s="69">
        <f>R108+1500</f>
        <v>5500</v>
      </c>
      <c r="T108" s="69">
        <f>S108+1500</f>
        <v>7000</v>
      </c>
      <c r="U108" s="69">
        <f>T108+1500</f>
        <v>8500</v>
      </c>
      <c r="V108" s="69">
        <f t="shared" ref="V108:AK108" si="54">U108</f>
        <v>8500</v>
      </c>
      <c r="W108" s="69">
        <f t="shared" si="54"/>
        <v>8500</v>
      </c>
      <c r="X108" s="69">
        <f t="shared" si="54"/>
        <v>8500</v>
      </c>
      <c r="Y108" s="69">
        <f t="shared" si="54"/>
        <v>8500</v>
      </c>
      <c r="Z108" s="69">
        <f t="shared" si="54"/>
        <v>8500</v>
      </c>
      <c r="AA108" s="69">
        <f t="shared" si="54"/>
        <v>8500</v>
      </c>
      <c r="AB108" s="69">
        <f t="shared" si="54"/>
        <v>8500</v>
      </c>
      <c r="AC108" s="69">
        <f t="shared" si="54"/>
        <v>8500</v>
      </c>
      <c r="AD108" s="69">
        <f t="shared" si="54"/>
        <v>8500</v>
      </c>
      <c r="AE108" s="69">
        <f t="shared" si="54"/>
        <v>8500</v>
      </c>
      <c r="AF108" s="69">
        <f t="shared" si="54"/>
        <v>8500</v>
      </c>
      <c r="AG108" s="69">
        <f t="shared" si="54"/>
        <v>8500</v>
      </c>
      <c r="AH108" s="69">
        <f t="shared" si="54"/>
        <v>8500</v>
      </c>
      <c r="AI108" s="69">
        <f t="shared" si="54"/>
        <v>8500</v>
      </c>
      <c r="AJ108" s="69">
        <f t="shared" si="54"/>
        <v>8500</v>
      </c>
      <c r="AK108" s="69">
        <f t="shared" si="54"/>
        <v>8500</v>
      </c>
    </row>
    <row r="109" spans="1:37" ht="15.75" x14ac:dyDescent="0.25">
      <c r="A109" s="64" t="str">
        <f t="shared" si="49"/>
        <v>LOW_RE</v>
      </c>
      <c r="B109" s="70">
        <v>1</v>
      </c>
      <c r="C109" s="68" t="s">
        <v>138</v>
      </c>
      <c r="D109" s="4" t="s">
        <v>6</v>
      </c>
      <c r="E109" s="4" t="s">
        <v>14</v>
      </c>
      <c r="F109" s="4" t="s">
        <v>15</v>
      </c>
      <c r="G109" s="69">
        <v>0</v>
      </c>
      <c r="H109" s="69">
        <v>0</v>
      </c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69" t="s">
        <v>145</v>
      </c>
      <c r="O109" s="69" t="s">
        <v>145</v>
      </c>
      <c r="P109" s="69" t="s">
        <v>145</v>
      </c>
      <c r="Q109" s="69" t="s">
        <v>145</v>
      </c>
      <c r="R109" s="69" t="s">
        <v>145</v>
      </c>
      <c r="S109" s="69" t="s">
        <v>145</v>
      </c>
      <c r="T109" s="69" t="s">
        <v>145</v>
      </c>
      <c r="U109" s="69" t="s">
        <v>145</v>
      </c>
      <c r="V109" s="69" t="s">
        <v>145</v>
      </c>
      <c r="W109" s="69" t="s">
        <v>145</v>
      </c>
      <c r="X109" s="69" t="s">
        <v>145</v>
      </c>
      <c r="Y109" s="69" t="s">
        <v>145</v>
      </c>
      <c r="Z109" s="69" t="s">
        <v>145</v>
      </c>
      <c r="AA109" s="69" t="s">
        <v>145</v>
      </c>
      <c r="AB109" s="69" t="s">
        <v>145</v>
      </c>
      <c r="AC109" s="69" t="s">
        <v>145</v>
      </c>
      <c r="AD109" s="69" t="s">
        <v>145</v>
      </c>
      <c r="AE109" s="69" t="s">
        <v>145</v>
      </c>
      <c r="AF109" s="69" t="s">
        <v>145</v>
      </c>
      <c r="AG109" s="69" t="s">
        <v>145</v>
      </c>
      <c r="AH109" s="69" t="s">
        <v>145</v>
      </c>
      <c r="AI109" s="69" t="s">
        <v>145</v>
      </c>
      <c r="AJ109" s="69" t="s">
        <v>145</v>
      </c>
      <c r="AK109" s="69" t="s">
        <v>145</v>
      </c>
    </row>
    <row r="110" spans="1:37" ht="15.75" x14ac:dyDescent="0.25">
      <c r="A110" s="64" t="str">
        <f t="shared" si="49"/>
        <v>LOW_RE</v>
      </c>
      <c r="B110" s="70">
        <v>1</v>
      </c>
      <c r="C110" s="68" t="s">
        <v>138</v>
      </c>
      <c r="D110" s="4" t="s">
        <v>6</v>
      </c>
      <c r="E110" s="4" t="s">
        <v>16</v>
      </c>
      <c r="F110" s="4" t="s">
        <v>15</v>
      </c>
      <c r="G110" s="69">
        <v>0</v>
      </c>
      <c r="H110" s="69">
        <v>0</v>
      </c>
      <c r="I110" s="69">
        <v>0</v>
      </c>
      <c r="J110" s="69">
        <v>0</v>
      </c>
      <c r="K110" s="69">
        <v>0</v>
      </c>
      <c r="L110" s="69">
        <v>0</v>
      </c>
      <c r="M110" s="69">
        <v>0</v>
      </c>
      <c r="N110" s="69" t="s">
        <v>145</v>
      </c>
      <c r="O110" s="69" t="s">
        <v>145</v>
      </c>
      <c r="P110" s="69" t="s">
        <v>145</v>
      </c>
      <c r="Q110" s="69" t="s">
        <v>145</v>
      </c>
      <c r="R110" s="69" t="s">
        <v>145</v>
      </c>
      <c r="S110" s="69" t="s">
        <v>145</v>
      </c>
      <c r="T110" s="69" t="s">
        <v>145</v>
      </c>
      <c r="U110" s="69" t="s">
        <v>145</v>
      </c>
      <c r="V110" s="69" t="s">
        <v>145</v>
      </c>
      <c r="W110" s="69" t="s">
        <v>145</v>
      </c>
      <c r="X110" s="69" t="s">
        <v>145</v>
      </c>
      <c r="Y110" s="69" t="s">
        <v>145</v>
      </c>
      <c r="Z110" s="69" t="s">
        <v>145</v>
      </c>
      <c r="AA110" s="69" t="s">
        <v>145</v>
      </c>
      <c r="AB110" s="69" t="s">
        <v>145</v>
      </c>
      <c r="AC110" s="69" t="s">
        <v>145</v>
      </c>
      <c r="AD110" s="69" t="s">
        <v>145</v>
      </c>
      <c r="AE110" s="69" t="s">
        <v>145</v>
      </c>
      <c r="AF110" s="69" t="s">
        <v>145</v>
      </c>
      <c r="AG110" s="69" t="s">
        <v>145</v>
      </c>
      <c r="AH110" s="69" t="s">
        <v>145</v>
      </c>
      <c r="AI110" s="69" t="s">
        <v>145</v>
      </c>
      <c r="AJ110" s="69" t="s">
        <v>145</v>
      </c>
      <c r="AK110" s="69" t="s">
        <v>145</v>
      </c>
    </row>
    <row r="111" spans="1:37" ht="15.75" x14ac:dyDescent="0.25">
      <c r="A111" s="64" t="str">
        <f t="shared" si="49"/>
        <v>LOW_RE</v>
      </c>
      <c r="B111" s="70">
        <v>1</v>
      </c>
      <c r="C111" s="68" t="s">
        <v>138</v>
      </c>
      <c r="D111" s="4" t="s">
        <v>6</v>
      </c>
      <c r="E111" s="4" t="s">
        <v>17</v>
      </c>
      <c r="F111" s="4" t="s">
        <v>15</v>
      </c>
      <c r="G111" s="69">
        <v>0</v>
      </c>
      <c r="H111" s="69">
        <v>0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 t="s">
        <v>145</v>
      </c>
      <c r="O111" s="69" t="s">
        <v>145</v>
      </c>
      <c r="P111" s="69" t="s">
        <v>145</v>
      </c>
      <c r="Q111" s="69" t="s">
        <v>145</v>
      </c>
      <c r="R111" s="69" t="s">
        <v>145</v>
      </c>
      <c r="S111" s="69" t="s">
        <v>145</v>
      </c>
      <c r="T111" s="69" t="s">
        <v>145</v>
      </c>
      <c r="U111" s="69" t="s">
        <v>145</v>
      </c>
      <c r="V111" s="69" t="s">
        <v>145</v>
      </c>
      <c r="W111" s="69" t="s">
        <v>145</v>
      </c>
      <c r="X111" s="69" t="s">
        <v>145</v>
      </c>
      <c r="Y111" s="69" t="s">
        <v>145</v>
      </c>
      <c r="Z111" s="69" t="s">
        <v>145</v>
      </c>
      <c r="AA111" s="69" t="s">
        <v>145</v>
      </c>
      <c r="AB111" s="69" t="s">
        <v>145</v>
      </c>
      <c r="AC111" s="69" t="s">
        <v>145</v>
      </c>
      <c r="AD111" s="69" t="s">
        <v>145</v>
      </c>
      <c r="AE111" s="69" t="s">
        <v>145</v>
      </c>
      <c r="AF111" s="69" t="s">
        <v>145</v>
      </c>
      <c r="AG111" s="69" t="s">
        <v>145</v>
      </c>
      <c r="AH111" s="69" t="s">
        <v>145</v>
      </c>
      <c r="AI111" s="69" t="s">
        <v>145</v>
      </c>
      <c r="AJ111" s="69" t="s">
        <v>145</v>
      </c>
      <c r="AK111" s="69" t="s">
        <v>145</v>
      </c>
    </row>
    <row r="112" spans="1:37" ht="15.75" x14ac:dyDescent="0.25">
      <c r="A112" s="64" t="str">
        <f t="shared" si="49"/>
        <v>LOW_RE</v>
      </c>
      <c r="B112" s="70">
        <v>1</v>
      </c>
      <c r="C112" s="68" t="s">
        <v>138</v>
      </c>
      <c r="D112" s="4" t="s">
        <v>6</v>
      </c>
      <c r="E112" s="4" t="s">
        <v>18</v>
      </c>
      <c r="F112" s="4" t="s">
        <v>15</v>
      </c>
      <c r="G112" s="69">
        <v>0</v>
      </c>
      <c r="H112" s="69">
        <v>0</v>
      </c>
      <c r="I112" s="69">
        <v>0</v>
      </c>
      <c r="J112" s="69">
        <v>0</v>
      </c>
      <c r="K112" s="69">
        <v>0</v>
      </c>
      <c r="L112" s="69">
        <v>0</v>
      </c>
      <c r="M112" s="69">
        <v>0</v>
      </c>
      <c r="N112" s="69" t="s">
        <v>145</v>
      </c>
      <c r="O112" s="69" t="s">
        <v>145</v>
      </c>
      <c r="P112" s="69" t="s">
        <v>145</v>
      </c>
      <c r="Q112" s="69" t="s">
        <v>145</v>
      </c>
      <c r="R112" s="69" t="s">
        <v>145</v>
      </c>
      <c r="S112" s="69" t="s">
        <v>145</v>
      </c>
      <c r="T112" s="69" t="s">
        <v>145</v>
      </c>
      <c r="U112" s="69" t="s">
        <v>145</v>
      </c>
      <c r="V112" s="69" t="s">
        <v>145</v>
      </c>
      <c r="W112" s="69" t="s">
        <v>145</v>
      </c>
      <c r="X112" s="69" t="s">
        <v>145</v>
      </c>
      <c r="Y112" s="69" t="s">
        <v>145</v>
      </c>
      <c r="Z112" s="69" t="s">
        <v>145</v>
      </c>
      <c r="AA112" s="69" t="s">
        <v>145</v>
      </c>
      <c r="AB112" s="69" t="s">
        <v>145</v>
      </c>
      <c r="AC112" s="69" t="s">
        <v>145</v>
      </c>
      <c r="AD112" s="69" t="s">
        <v>145</v>
      </c>
      <c r="AE112" s="69" t="s">
        <v>145</v>
      </c>
      <c r="AF112" s="69" t="s">
        <v>145</v>
      </c>
      <c r="AG112" s="69" t="s">
        <v>145</v>
      </c>
      <c r="AH112" s="69" t="s">
        <v>145</v>
      </c>
      <c r="AI112" s="69" t="s">
        <v>145</v>
      </c>
      <c r="AJ112" s="69" t="s">
        <v>145</v>
      </c>
      <c r="AK112" s="69" t="s">
        <v>145</v>
      </c>
    </row>
    <row r="113" spans="1:37" ht="15.75" x14ac:dyDescent="0.25">
      <c r="A113" s="64" t="str">
        <f t="shared" si="49"/>
        <v>LOW_RE</v>
      </c>
      <c r="B113" s="70">
        <v>1</v>
      </c>
      <c r="C113" s="68" t="s">
        <v>138</v>
      </c>
      <c r="D113" s="4" t="s">
        <v>6</v>
      </c>
      <c r="E113" s="4" t="s">
        <v>19</v>
      </c>
      <c r="F113" s="4" t="s">
        <v>15</v>
      </c>
      <c r="G113" s="69">
        <v>0</v>
      </c>
      <c r="H113" s="69">
        <v>0</v>
      </c>
      <c r="I113" s="69">
        <v>0</v>
      </c>
      <c r="J113" s="69">
        <v>0</v>
      </c>
      <c r="K113" s="69">
        <v>0</v>
      </c>
      <c r="L113" s="69">
        <v>0</v>
      </c>
      <c r="M113" s="69">
        <v>0</v>
      </c>
      <c r="N113" s="69" t="s">
        <v>145</v>
      </c>
      <c r="O113" s="69" t="s">
        <v>145</v>
      </c>
      <c r="P113" s="69" t="s">
        <v>145</v>
      </c>
      <c r="Q113" s="69" t="s">
        <v>145</v>
      </c>
      <c r="R113" s="69" t="s">
        <v>145</v>
      </c>
      <c r="S113" s="69" t="s">
        <v>145</v>
      </c>
      <c r="T113" s="69" t="s">
        <v>145</v>
      </c>
      <c r="U113" s="69" t="s">
        <v>145</v>
      </c>
      <c r="V113" s="69" t="s">
        <v>145</v>
      </c>
      <c r="W113" s="69" t="s">
        <v>145</v>
      </c>
      <c r="X113" s="69" t="s">
        <v>145</v>
      </c>
      <c r="Y113" s="69" t="s">
        <v>145</v>
      </c>
      <c r="Z113" s="69" t="s">
        <v>145</v>
      </c>
      <c r="AA113" s="69" t="s">
        <v>145</v>
      </c>
      <c r="AB113" s="69" t="s">
        <v>145</v>
      </c>
      <c r="AC113" s="69" t="s">
        <v>145</v>
      </c>
      <c r="AD113" s="69" t="s">
        <v>145</v>
      </c>
      <c r="AE113" s="69" t="s">
        <v>145</v>
      </c>
      <c r="AF113" s="69" t="s">
        <v>145</v>
      </c>
      <c r="AG113" s="69" t="s">
        <v>145</v>
      </c>
      <c r="AH113" s="69" t="s">
        <v>145</v>
      </c>
      <c r="AI113" s="69" t="s">
        <v>145</v>
      </c>
      <c r="AJ113" s="69" t="s">
        <v>145</v>
      </c>
      <c r="AK113" s="69" t="s">
        <v>145</v>
      </c>
    </row>
    <row r="114" spans="1:37" ht="15.75" x14ac:dyDescent="0.25">
      <c r="A114" s="64" t="str">
        <f t="shared" si="49"/>
        <v>LOW_RE</v>
      </c>
      <c r="B114" s="70">
        <v>1</v>
      </c>
      <c r="C114" s="68" t="s">
        <v>138</v>
      </c>
      <c r="D114" s="4" t="s">
        <v>6</v>
      </c>
      <c r="E114" s="4" t="s">
        <v>20</v>
      </c>
      <c r="F114" s="4" t="s">
        <v>15</v>
      </c>
      <c r="G114" s="69">
        <v>0</v>
      </c>
      <c r="H114" s="69">
        <v>0</v>
      </c>
      <c r="I114" s="69">
        <v>0</v>
      </c>
      <c r="J114" s="69">
        <v>0</v>
      </c>
      <c r="K114" s="69">
        <v>0</v>
      </c>
      <c r="L114" s="69">
        <v>0</v>
      </c>
      <c r="M114" s="69">
        <v>0</v>
      </c>
      <c r="N114" s="69" t="s">
        <v>145</v>
      </c>
      <c r="O114" s="69" t="s">
        <v>145</v>
      </c>
      <c r="P114" s="69" t="s">
        <v>145</v>
      </c>
      <c r="Q114" s="69" t="s">
        <v>145</v>
      </c>
      <c r="R114" s="69" t="s">
        <v>145</v>
      </c>
      <c r="S114" s="69" t="s">
        <v>145</v>
      </c>
      <c r="T114" s="69" t="s">
        <v>145</v>
      </c>
      <c r="U114" s="69" t="s">
        <v>145</v>
      </c>
      <c r="V114" s="69" t="s">
        <v>145</v>
      </c>
      <c r="W114" s="69" t="s">
        <v>145</v>
      </c>
      <c r="X114" s="69" t="s">
        <v>145</v>
      </c>
      <c r="Y114" s="69" t="s">
        <v>145</v>
      </c>
      <c r="Z114" s="69" t="s">
        <v>145</v>
      </c>
      <c r="AA114" s="69" t="s">
        <v>145</v>
      </c>
      <c r="AB114" s="69" t="s">
        <v>145</v>
      </c>
      <c r="AC114" s="69" t="s">
        <v>145</v>
      </c>
      <c r="AD114" s="69" t="s">
        <v>145</v>
      </c>
      <c r="AE114" s="69" t="s">
        <v>145</v>
      </c>
      <c r="AF114" s="69" t="s">
        <v>145</v>
      </c>
      <c r="AG114" s="69" t="s">
        <v>145</v>
      </c>
      <c r="AH114" s="69" t="s">
        <v>145</v>
      </c>
      <c r="AI114" s="69" t="s">
        <v>145</v>
      </c>
      <c r="AJ114" s="69" t="s">
        <v>145</v>
      </c>
      <c r="AK114" s="69" t="s">
        <v>145</v>
      </c>
    </row>
    <row r="115" spans="1:37" ht="15.75" x14ac:dyDescent="0.25">
      <c r="A115" s="64" t="str">
        <f t="shared" si="49"/>
        <v>LOW_RE</v>
      </c>
      <c r="B115" s="70">
        <v>1</v>
      </c>
      <c r="C115" s="68" t="s">
        <v>138</v>
      </c>
      <c r="D115" s="4" t="s">
        <v>6</v>
      </c>
      <c r="E115" s="4" t="s">
        <v>21</v>
      </c>
      <c r="F115" s="4" t="s">
        <v>15</v>
      </c>
      <c r="G115" s="69">
        <v>0</v>
      </c>
      <c r="H115" s="69">
        <v>0</v>
      </c>
      <c r="I115" s="69">
        <v>0</v>
      </c>
      <c r="J115" s="69">
        <v>0</v>
      </c>
      <c r="K115" s="69">
        <v>0</v>
      </c>
      <c r="L115" s="69">
        <v>500</v>
      </c>
      <c r="M115" s="69">
        <v>1500</v>
      </c>
      <c r="N115" s="69">
        <f t="shared" ref="N115:U115" si="55">M115</f>
        <v>1500</v>
      </c>
      <c r="O115" s="69">
        <f t="shared" si="55"/>
        <v>1500</v>
      </c>
      <c r="P115" s="69">
        <f t="shared" si="55"/>
        <v>1500</v>
      </c>
      <c r="Q115" s="69">
        <f t="shared" si="55"/>
        <v>1500</v>
      </c>
      <c r="R115" s="69">
        <f t="shared" si="55"/>
        <v>1500</v>
      </c>
      <c r="S115" s="69">
        <f t="shared" si="55"/>
        <v>1500</v>
      </c>
      <c r="T115" s="69">
        <f t="shared" si="55"/>
        <v>1500</v>
      </c>
      <c r="U115" s="69">
        <f t="shared" si="55"/>
        <v>1500</v>
      </c>
      <c r="V115" s="69">
        <v>1500</v>
      </c>
      <c r="W115" s="69">
        <f t="shared" ref="W115:AK115" si="56">V115</f>
        <v>1500</v>
      </c>
      <c r="X115" s="69">
        <f t="shared" si="56"/>
        <v>1500</v>
      </c>
      <c r="Y115" s="69">
        <f t="shared" si="56"/>
        <v>1500</v>
      </c>
      <c r="Z115" s="69">
        <f t="shared" si="56"/>
        <v>1500</v>
      </c>
      <c r="AA115" s="69">
        <f t="shared" si="56"/>
        <v>1500</v>
      </c>
      <c r="AB115" s="69">
        <f t="shared" si="56"/>
        <v>1500</v>
      </c>
      <c r="AC115" s="69">
        <f t="shared" si="56"/>
        <v>1500</v>
      </c>
      <c r="AD115" s="69">
        <f t="shared" si="56"/>
        <v>1500</v>
      </c>
      <c r="AE115" s="69">
        <f t="shared" si="56"/>
        <v>1500</v>
      </c>
      <c r="AF115" s="69">
        <f t="shared" si="56"/>
        <v>1500</v>
      </c>
      <c r="AG115" s="69">
        <f t="shared" si="56"/>
        <v>1500</v>
      </c>
      <c r="AH115" s="69">
        <f t="shared" si="56"/>
        <v>1500</v>
      </c>
      <c r="AI115" s="69">
        <f t="shared" si="56"/>
        <v>1500</v>
      </c>
      <c r="AJ115" s="69">
        <f t="shared" si="56"/>
        <v>1500</v>
      </c>
      <c r="AK115" s="69">
        <f t="shared" si="56"/>
        <v>1500</v>
      </c>
    </row>
    <row r="116" spans="1:37" ht="15.75" x14ac:dyDescent="0.25">
      <c r="A116" s="64" t="str">
        <f t="shared" si="49"/>
        <v>LOW_RE</v>
      </c>
      <c r="B116" s="70">
        <v>1</v>
      </c>
      <c r="C116" s="68" t="s">
        <v>138</v>
      </c>
      <c r="D116" s="4" t="s">
        <v>6</v>
      </c>
      <c r="E116" s="4" t="s">
        <v>22</v>
      </c>
      <c r="F116" s="4" t="s">
        <v>15</v>
      </c>
      <c r="G116" s="69">
        <v>0</v>
      </c>
      <c r="H116" s="69">
        <v>0</v>
      </c>
      <c r="I116" s="69">
        <v>0</v>
      </c>
      <c r="J116" s="69">
        <v>0</v>
      </c>
      <c r="K116" s="69">
        <v>0</v>
      </c>
      <c r="L116" s="69">
        <v>0</v>
      </c>
      <c r="M116" s="69">
        <v>0</v>
      </c>
      <c r="N116" s="69">
        <v>0</v>
      </c>
      <c r="O116" s="69">
        <v>0</v>
      </c>
      <c r="P116" s="69">
        <v>0</v>
      </c>
      <c r="Q116" s="69" t="s">
        <v>145</v>
      </c>
      <c r="R116" s="69" t="s">
        <v>145</v>
      </c>
      <c r="S116" s="69" t="s">
        <v>145</v>
      </c>
      <c r="T116" s="69" t="s">
        <v>145</v>
      </c>
      <c r="U116" s="69" t="s">
        <v>145</v>
      </c>
      <c r="V116" s="69" t="s">
        <v>145</v>
      </c>
      <c r="W116" s="69" t="s">
        <v>145</v>
      </c>
      <c r="X116" s="69" t="s">
        <v>145</v>
      </c>
      <c r="Y116" s="69" t="s">
        <v>145</v>
      </c>
      <c r="Z116" s="69" t="s">
        <v>145</v>
      </c>
      <c r="AA116" s="69" t="s">
        <v>145</v>
      </c>
      <c r="AB116" s="69" t="s">
        <v>145</v>
      </c>
      <c r="AC116" s="69" t="s">
        <v>145</v>
      </c>
      <c r="AD116" s="69" t="s">
        <v>145</v>
      </c>
      <c r="AE116" s="69" t="s">
        <v>145</v>
      </c>
      <c r="AF116" s="69" t="s">
        <v>145</v>
      </c>
      <c r="AG116" s="69" t="s">
        <v>145</v>
      </c>
      <c r="AH116" s="69" t="s">
        <v>145</v>
      </c>
      <c r="AI116" s="69" t="s">
        <v>145</v>
      </c>
      <c r="AJ116" s="69" t="s">
        <v>145</v>
      </c>
      <c r="AK116" s="69" t="s">
        <v>145</v>
      </c>
    </row>
    <row r="117" spans="1:37" ht="15.75" x14ac:dyDescent="0.25">
      <c r="A117" s="64" t="str">
        <f t="shared" si="49"/>
        <v>LOW_RE</v>
      </c>
      <c r="B117" s="70">
        <v>1</v>
      </c>
      <c r="C117" s="68" t="s">
        <v>138</v>
      </c>
      <c r="D117" s="4" t="s">
        <v>6</v>
      </c>
      <c r="E117" s="4" t="s">
        <v>23</v>
      </c>
      <c r="F117" s="4" t="s">
        <v>15</v>
      </c>
      <c r="G117" s="69">
        <v>0</v>
      </c>
      <c r="H117" s="69">
        <v>0</v>
      </c>
      <c r="I117" s="69">
        <v>0</v>
      </c>
      <c r="J117" s="69">
        <v>0</v>
      </c>
      <c r="K117" s="69">
        <v>0</v>
      </c>
      <c r="L117" s="69">
        <v>0</v>
      </c>
      <c r="M117" s="69">
        <v>0</v>
      </c>
      <c r="N117" s="69">
        <v>0</v>
      </c>
      <c r="O117" s="69">
        <v>0</v>
      </c>
      <c r="P117" s="69">
        <v>0</v>
      </c>
      <c r="Q117" s="69">
        <v>0</v>
      </c>
      <c r="R117" s="69">
        <v>0</v>
      </c>
      <c r="S117" s="69">
        <v>0</v>
      </c>
      <c r="T117" s="69">
        <v>0</v>
      </c>
      <c r="U117" s="69">
        <v>0</v>
      </c>
      <c r="V117" s="69" t="s">
        <v>145</v>
      </c>
      <c r="W117" s="69" t="s">
        <v>145</v>
      </c>
      <c r="X117" s="69" t="s">
        <v>145</v>
      </c>
      <c r="Y117" s="69" t="s">
        <v>145</v>
      </c>
      <c r="Z117" s="69" t="s">
        <v>145</v>
      </c>
      <c r="AA117" s="69" t="s">
        <v>145</v>
      </c>
      <c r="AB117" s="69" t="s">
        <v>145</v>
      </c>
      <c r="AC117" s="69" t="s">
        <v>145</v>
      </c>
      <c r="AD117" s="69" t="s">
        <v>145</v>
      </c>
      <c r="AE117" s="69" t="s">
        <v>145</v>
      </c>
      <c r="AF117" s="69" t="s">
        <v>145</v>
      </c>
      <c r="AG117" s="69" t="s">
        <v>145</v>
      </c>
      <c r="AH117" s="69" t="s">
        <v>145</v>
      </c>
      <c r="AI117" s="69" t="s">
        <v>145</v>
      </c>
      <c r="AJ117" s="69" t="s">
        <v>145</v>
      </c>
      <c r="AK117" s="69" t="s">
        <v>145</v>
      </c>
    </row>
    <row r="118" spans="1:37" ht="15.75" x14ac:dyDescent="0.25">
      <c r="A118" s="64" t="str">
        <f t="shared" si="49"/>
        <v>LOW_RE</v>
      </c>
      <c r="B118" s="70">
        <v>1</v>
      </c>
      <c r="C118" s="68" t="s">
        <v>138</v>
      </c>
      <c r="D118" s="4" t="s">
        <v>24</v>
      </c>
      <c r="E118" s="4" t="s">
        <v>25</v>
      </c>
      <c r="F118" s="4" t="s">
        <v>26</v>
      </c>
      <c r="G118" s="69">
        <v>0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5000</v>
      </c>
      <c r="R118" s="69">
        <v>5000</v>
      </c>
      <c r="S118" s="69">
        <v>5000</v>
      </c>
      <c r="T118" s="69">
        <v>5000</v>
      </c>
      <c r="U118" s="69">
        <v>5000</v>
      </c>
      <c r="V118" s="69">
        <v>5000</v>
      </c>
      <c r="W118" s="69">
        <v>5000</v>
      </c>
      <c r="X118" s="69">
        <v>5000</v>
      </c>
      <c r="Y118" s="69">
        <v>5000</v>
      </c>
      <c r="Z118" s="69">
        <v>5000</v>
      </c>
      <c r="AA118" s="69">
        <v>5000</v>
      </c>
      <c r="AB118" s="69">
        <v>5000</v>
      </c>
      <c r="AC118" s="69">
        <v>5000</v>
      </c>
      <c r="AD118" s="69">
        <v>5000</v>
      </c>
      <c r="AE118" s="69">
        <v>5000</v>
      </c>
      <c r="AF118" s="69">
        <v>5000</v>
      </c>
      <c r="AG118" s="69">
        <v>5000</v>
      </c>
      <c r="AH118" s="69">
        <v>5000</v>
      </c>
      <c r="AI118" s="69">
        <v>5000</v>
      </c>
      <c r="AJ118" s="69">
        <v>5000</v>
      </c>
      <c r="AK118" s="69">
        <v>5000</v>
      </c>
    </row>
    <row r="119" spans="1:37" ht="15.75" x14ac:dyDescent="0.25">
      <c r="A119" s="64" t="str">
        <f t="shared" si="49"/>
        <v>LOW_RE</v>
      </c>
      <c r="B119" s="70">
        <v>1</v>
      </c>
      <c r="C119" s="68" t="s">
        <v>138</v>
      </c>
      <c r="D119" s="4" t="s">
        <v>24</v>
      </c>
      <c r="E119" s="4" t="s">
        <v>27</v>
      </c>
      <c r="F119" s="4" t="s">
        <v>26</v>
      </c>
      <c r="G119" s="69">
        <v>0</v>
      </c>
      <c r="H119" s="69">
        <v>0</v>
      </c>
      <c r="I119" s="69">
        <v>0</v>
      </c>
      <c r="J119" s="69">
        <v>0</v>
      </c>
      <c r="K119" s="69">
        <v>0</v>
      </c>
      <c r="L119" s="69" t="s">
        <v>145</v>
      </c>
      <c r="M119" s="69" t="s">
        <v>145</v>
      </c>
      <c r="N119" s="69" t="s">
        <v>145</v>
      </c>
      <c r="O119" s="69" t="s">
        <v>145</v>
      </c>
      <c r="P119" s="69" t="s">
        <v>145</v>
      </c>
      <c r="Q119" s="69" t="s">
        <v>145</v>
      </c>
      <c r="R119" s="69" t="s">
        <v>145</v>
      </c>
      <c r="S119" s="69" t="s">
        <v>145</v>
      </c>
      <c r="T119" s="69" t="s">
        <v>145</v>
      </c>
      <c r="U119" s="69" t="s">
        <v>145</v>
      </c>
      <c r="V119" s="69" t="s">
        <v>145</v>
      </c>
      <c r="W119" s="69" t="s">
        <v>145</v>
      </c>
      <c r="X119" s="69" t="s">
        <v>145</v>
      </c>
      <c r="Y119" s="69" t="s">
        <v>145</v>
      </c>
      <c r="Z119" s="69" t="s">
        <v>145</v>
      </c>
      <c r="AA119" s="69" t="s">
        <v>145</v>
      </c>
      <c r="AB119" s="69" t="s">
        <v>145</v>
      </c>
      <c r="AC119" s="69" t="s">
        <v>145</v>
      </c>
      <c r="AD119" s="69" t="s">
        <v>145</v>
      </c>
      <c r="AE119" s="69" t="s">
        <v>145</v>
      </c>
      <c r="AF119" s="69" t="s">
        <v>145</v>
      </c>
      <c r="AG119" s="69" t="s">
        <v>145</v>
      </c>
      <c r="AH119" s="69" t="s">
        <v>145</v>
      </c>
      <c r="AI119" s="69" t="s">
        <v>145</v>
      </c>
      <c r="AJ119" s="69" t="s">
        <v>145</v>
      </c>
      <c r="AK119" s="69" t="s">
        <v>145</v>
      </c>
    </row>
    <row r="120" spans="1:37" ht="15.75" x14ac:dyDescent="0.25">
      <c r="A120" s="64" t="str">
        <f t="shared" si="49"/>
        <v>LOW_RE</v>
      </c>
      <c r="B120" s="70">
        <v>1</v>
      </c>
      <c r="C120" s="68" t="s">
        <v>138</v>
      </c>
      <c r="D120" s="4" t="s">
        <v>24</v>
      </c>
      <c r="E120" s="4" t="s">
        <v>28</v>
      </c>
      <c r="F120" s="4" t="s">
        <v>26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 t="s">
        <v>145</v>
      </c>
      <c r="M120" s="69" t="s">
        <v>145</v>
      </c>
      <c r="N120" s="69" t="s">
        <v>145</v>
      </c>
      <c r="O120" s="69" t="s">
        <v>145</v>
      </c>
      <c r="P120" s="69" t="s">
        <v>145</v>
      </c>
      <c r="Q120" s="69" t="s">
        <v>145</v>
      </c>
      <c r="R120" s="69" t="s">
        <v>145</v>
      </c>
      <c r="S120" s="69" t="s">
        <v>145</v>
      </c>
      <c r="T120" s="69" t="s">
        <v>145</v>
      </c>
      <c r="U120" s="69" t="s">
        <v>145</v>
      </c>
      <c r="V120" s="69" t="s">
        <v>145</v>
      </c>
      <c r="W120" s="69" t="s">
        <v>145</v>
      </c>
      <c r="X120" s="69" t="s">
        <v>145</v>
      </c>
      <c r="Y120" s="69" t="s">
        <v>145</v>
      </c>
      <c r="Z120" s="69" t="s">
        <v>145</v>
      </c>
      <c r="AA120" s="69" t="s">
        <v>145</v>
      </c>
      <c r="AB120" s="69" t="s">
        <v>145</v>
      </c>
      <c r="AC120" s="69" t="s">
        <v>145</v>
      </c>
      <c r="AD120" s="69" t="s">
        <v>145</v>
      </c>
      <c r="AE120" s="69" t="s">
        <v>145</v>
      </c>
      <c r="AF120" s="69" t="s">
        <v>145</v>
      </c>
      <c r="AG120" s="69" t="s">
        <v>145</v>
      </c>
      <c r="AH120" s="69" t="s">
        <v>145</v>
      </c>
      <c r="AI120" s="69" t="s">
        <v>145</v>
      </c>
      <c r="AJ120" s="69" t="s">
        <v>145</v>
      </c>
      <c r="AK120" s="69" t="s">
        <v>145</v>
      </c>
    </row>
    <row r="121" spans="1:37" ht="16.5" thickBot="1" x14ac:dyDescent="0.3">
      <c r="A121" s="64" t="str">
        <f t="shared" si="49"/>
        <v>LOW_RE</v>
      </c>
      <c r="B121" s="72">
        <v>1</v>
      </c>
      <c r="C121" s="73" t="s">
        <v>138</v>
      </c>
      <c r="D121" s="6" t="s">
        <v>24</v>
      </c>
      <c r="E121" s="6" t="s">
        <v>29</v>
      </c>
      <c r="F121" s="6" t="s">
        <v>26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 t="s">
        <v>145</v>
      </c>
      <c r="M121" s="74" t="s">
        <v>145</v>
      </c>
      <c r="N121" s="74" t="s">
        <v>145</v>
      </c>
      <c r="O121" s="74" t="s">
        <v>145</v>
      </c>
      <c r="P121" s="74" t="s">
        <v>145</v>
      </c>
      <c r="Q121" s="74" t="s">
        <v>145</v>
      </c>
      <c r="R121" s="74" t="s">
        <v>145</v>
      </c>
      <c r="S121" s="74" t="s">
        <v>145</v>
      </c>
      <c r="T121" s="74" t="s">
        <v>145</v>
      </c>
      <c r="U121" s="74" t="s">
        <v>145</v>
      </c>
      <c r="V121" s="74" t="s">
        <v>145</v>
      </c>
      <c r="W121" s="74" t="s">
        <v>145</v>
      </c>
      <c r="X121" s="74" t="s">
        <v>145</v>
      </c>
      <c r="Y121" s="74" t="s">
        <v>145</v>
      </c>
      <c r="Z121" s="74" t="s">
        <v>145</v>
      </c>
      <c r="AA121" s="74" t="s">
        <v>145</v>
      </c>
      <c r="AB121" s="74" t="s">
        <v>145</v>
      </c>
      <c r="AC121" s="74" t="s">
        <v>145</v>
      </c>
      <c r="AD121" s="74" t="s">
        <v>145</v>
      </c>
      <c r="AE121" s="74" t="s">
        <v>145</v>
      </c>
      <c r="AF121" s="74" t="s">
        <v>145</v>
      </c>
      <c r="AG121" s="74" t="s">
        <v>145</v>
      </c>
      <c r="AH121" s="74" t="s">
        <v>145</v>
      </c>
      <c r="AI121" s="74" t="s">
        <v>145</v>
      </c>
      <c r="AJ121" s="74" t="s">
        <v>145</v>
      </c>
      <c r="AK121" s="74" t="s">
        <v>145</v>
      </c>
    </row>
    <row r="122" spans="1:37" ht="15.75" x14ac:dyDescent="0.25">
      <c r="A122" s="64" t="s">
        <v>153</v>
      </c>
      <c r="B122" s="70">
        <v>1</v>
      </c>
      <c r="C122" s="68" t="s">
        <v>138</v>
      </c>
      <c r="D122" s="4" t="s">
        <v>6</v>
      </c>
      <c r="E122" s="4" t="s">
        <v>7</v>
      </c>
      <c r="F122" s="4" t="s">
        <v>8</v>
      </c>
      <c r="G122" s="69">
        <v>0</v>
      </c>
      <c r="H122" s="69">
        <v>0</v>
      </c>
      <c r="I122" s="69">
        <v>0</v>
      </c>
      <c r="J122" s="69">
        <v>0</v>
      </c>
      <c r="K122" s="69">
        <v>1000</v>
      </c>
      <c r="L122" s="69">
        <f t="shared" ref="L122:U122" si="57">K122+1000</f>
        <v>2000</v>
      </c>
      <c r="M122" s="69">
        <f t="shared" si="57"/>
        <v>3000</v>
      </c>
      <c r="N122" s="69">
        <f t="shared" si="57"/>
        <v>4000</v>
      </c>
      <c r="O122" s="69">
        <f t="shared" si="57"/>
        <v>5000</v>
      </c>
      <c r="P122" s="69">
        <f t="shared" si="57"/>
        <v>6000</v>
      </c>
      <c r="Q122" s="69">
        <f t="shared" si="57"/>
        <v>7000</v>
      </c>
      <c r="R122" s="69">
        <f t="shared" si="57"/>
        <v>8000</v>
      </c>
      <c r="S122" s="69">
        <f t="shared" si="57"/>
        <v>9000</v>
      </c>
      <c r="T122" s="69">
        <f t="shared" si="57"/>
        <v>10000</v>
      </c>
      <c r="U122" s="69">
        <f t="shared" si="57"/>
        <v>11000</v>
      </c>
      <c r="V122" s="69">
        <f t="shared" ref="V122:AK122" si="58">U122</f>
        <v>11000</v>
      </c>
      <c r="W122" s="69">
        <f t="shared" si="58"/>
        <v>11000</v>
      </c>
      <c r="X122" s="69">
        <f t="shared" si="58"/>
        <v>11000</v>
      </c>
      <c r="Y122" s="69">
        <f t="shared" si="58"/>
        <v>11000</v>
      </c>
      <c r="Z122" s="69">
        <f t="shared" si="58"/>
        <v>11000</v>
      </c>
      <c r="AA122" s="69">
        <f t="shared" si="58"/>
        <v>11000</v>
      </c>
      <c r="AB122" s="69">
        <f t="shared" si="58"/>
        <v>11000</v>
      </c>
      <c r="AC122" s="69">
        <f t="shared" si="58"/>
        <v>11000</v>
      </c>
      <c r="AD122" s="69">
        <f t="shared" si="58"/>
        <v>11000</v>
      </c>
      <c r="AE122" s="69">
        <f t="shared" si="58"/>
        <v>11000</v>
      </c>
      <c r="AF122" s="69">
        <f t="shared" si="58"/>
        <v>11000</v>
      </c>
      <c r="AG122" s="69">
        <f t="shared" si="58"/>
        <v>11000</v>
      </c>
      <c r="AH122" s="69">
        <f t="shared" si="58"/>
        <v>11000</v>
      </c>
      <c r="AI122" s="69">
        <f t="shared" si="58"/>
        <v>11000</v>
      </c>
      <c r="AJ122" s="69">
        <f t="shared" si="58"/>
        <v>11000</v>
      </c>
      <c r="AK122" s="69">
        <f t="shared" si="58"/>
        <v>11000</v>
      </c>
    </row>
    <row r="123" spans="1:37" ht="15.75" x14ac:dyDescent="0.25">
      <c r="A123" s="64" t="str">
        <f>A122</f>
        <v>LOW_RE_2</v>
      </c>
      <c r="B123" s="70">
        <v>1</v>
      </c>
      <c r="C123" s="68" t="s">
        <v>138</v>
      </c>
      <c r="D123" s="4" t="s">
        <v>6</v>
      </c>
      <c r="E123" s="4" t="s">
        <v>9</v>
      </c>
      <c r="F123" s="4" t="s">
        <v>8</v>
      </c>
      <c r="G123" s="69">
        <v>0</v>
      </c>
      <c r="H123" s="69">
        <v>0</v>
      </c>
      <c r="I123" s="69">
        <v>0</v>
      </c>
      <c r="J123" s="69">
        <v>195</v>
      </c>
      <c r="K123" s="69">
        <v>1018</v>
      </c>
      <c r="L123" s="69">
        <v>1018</v>
      </c>
      <c r="M123" s="69">
        <f t="shared" ref="M123:U123" si="59">L123</f>
        <v>1018</v>
      </c>
      <c r="N123" s="69">
        <f t="shared" si="59"/>
        <v>1018</v>
      </c>
      <c r="O123" s="69">
        <f t="shared" si="59"/>
        <v>1018</v>
      </c>
      <c r="P123" s="69">
        <f t="shared" si="59"/>
        <v>1018</v>
      </c>
      <c r="Q123" s="69">
        <f t="shared" si="59"/>
        <v>1018</v>
      </c>
      <c r="R123" s="69">
        <f t="shared" si="59"/>
        <v>1018</v>
      </c>
      <c r="S123" s="69">
        <f t="shared" si="59"/>
        <v>1018</v>
      </c>
      <c r="T123" s="69">
        <f t="shared" si="59"/>
        <v>1018</v>
      </c>
      <c r="U123" s="69">
        <f t="shared" si="59"/>
        <v>1018</v>
      </c>
      <c r="V123" s="69">
        <f t="shared" ref="V123:Z124" si="60">U123+1750</f>
        <v>2768</v>
      </c>
      <c r="W123" s="69">
        <f t="shared" si="60"/>
        <v>4518</v>
      </c>
      <c r="X123" s="69">
        <f t="shared" si="60"/>
        <v>6268</v>
      </c>
      <c r="Y123" s="69">
        <f t="shared" si="60"/>
        <v>8018</v>
      </c>
      <c r="Z123" s="69">
        <f t="shared" si="60"/>
        <v>9768</v>
      </c>
      <c r="AA123" s="69">
        <f t="shared" ref="AA123:AK124" si="61">Z123+5000</f>
        <v>14768</v>
      </c>
      <c r="AB123" s="69">
        <f t="shared" si="61"/>
        <v>19768</v>
      </c>
      <c r="AC123" s="69">
        <f t="shared" si="61"/>
        <v>24768</v>
      </c>
      <c r="AD123" s="69">
        <f t="shared" si="61"/>
        <v>29768</v>
      </c>
      <c r="AE123" s="69">
        <f t="shared" si="61"/>
        <v>34768</v>
      </c>
      <c r="AF123" s="69">
        <f t="shared" si="61"/>
        <v>39768</v>
      </c>
      <c r="AG123" s="69">
        <f t="shared" si="61"/>
        <v>44768</v>
      </c>
      <c r="AH123" s="69">
        <f t="shared" si="61"/>
        <v>49768</v>
      </c>
      <c r="AI123" s="69">
        <f t="shared" si="61"/>
        <v>54768</v>
      </c>
      <c r="AJ123" s="69">
        <f t="shared" si="61"/>
        <v>59768</v>
      </c>
      <c r="AK123" s="69">
        <f t="shared" si="61"/>
        <v>64768</v>
      </c>
    </row>
    <row r="124" spans="1:37" ht="15.75" x14ac:dyDescent="0.25">
      <c r="A124" s="64" t="str">
        <f>A123</f>
        <v>LOW_RE_2</v>
      </c>
      <c r="B124" s="70">
        <v>1</v>
      </c>
      <c r="C124" s="68" t="s">
        <v>138</v>
      </c>
      <c r="D124" s="4" t="s">
        <v>6</v>
      </c>
      <c r="E124" s="4" t="s">
        <v>10</v>
      </c>
      <c r="F124" s="4" t="s">
        <v>8</v>
      </c>
      <c r="G124" s="69">
        <v>0</v>
      </c>
      <c r="H124" s="69">
        <v>0</v>
      </c>
      <c r="I124" s="69">
        <v>0</v>
      </c>
      <c r="J124" s="69">
        <v>0</v>
      </c>
      <c r="K124" s="69">
        <v>0</v>
      </c>
      <c r="L124" s="69">
        <f>5493-L123-L122</f>
        <v>2475</v>
      </c>
      <c r="M124" s="69">
        <f t="shared" ref="M124:U124" si="62">L124+2500</f>
        <v>4975</v>
      </c>
      <c r="N124" s="69">
        <f t="shared" si="62"/>
        <v>7475</v>
      </c>
      <c r="O124" s="69">
        <f t="shared" si="62"/>
        <v>9975</v>
      </c>
      <c r="P124" s="69">
        <f t="shared" si="62"/>
        <v>12475</v>
      </c>
      <c r="Q124" s="69">
        <f t="shared" si="62"/>
        <v>14975</v>
      </c>
      <c r="R124" s="69">
        <f t="shared" si="62"/>
        <v>17475</v>
      </c>
      <c r="S124" s="69">
        <f t="shared" si="62"/>
        <v>19975</v>
      </c>
      <c r="T124" s="69">
        <f t="shared" si="62"/>
        <v>22475</v>
      </c>
      <c r="U124" s="69">
        <f t="shared" si="62"/>
        <v>24975</v>
      </c>
      <c r="V124" s="69">
        <f t="shared" si="60"/>
        <v>26725</v>
      </c>
      <c r="W124" s="69">
        <f t="shared" si="60"/>
        <v>28475</v>
      </c>
      <c r="X124" s="69">
        <f t="shared" si="60"/>
        <v>30225</v>
      </c>
      <c r="Y124" s="69">
        <f t="shared" si="60"/>
        <v>31975</v>
      </c>
      <c r="Z124" s="69">
        <f t="shared" si="60"/>
        <v>33725</v>
      </c>
      <c r="AA124" s="69">
        <f t="shared" si="61"/>
        <v>38725</v>
      </c>
      <c r="AB124" s="69">
        <f t="shared" si="61"/>
        <v>43725</v>
      </c>
      <c r="AC124" s="69">
        <f t="shared" si="61"/>
        <v>48725</v>
      </c>
      <c r="AD124" s="69">
        <f t="shared" si="61"/>
        <v>53725</v>
      </c>
      <c r="AE124" s="69">
        <f t="shared" si="61"/>
        <v>58725</v>
      </c>
      <c r="AF124" s="69">
        <f t="shared" si="61"/>
        <v>63725</v>
      </c>
      <c r="AG124" s="69">
        <f t="shared" si="61"/>
        <v>68725</v>
      </c>
      <c r="AH124" s="69">
        <f t="shared" si="61"/>
        <v>73725</v>
      </c>
      <c r="AI124" s="69">
        <f t="shared" si="61"/>
        <v>78725</v>
      </c>
      <c r="AJ124" s="69">
        <f t="shared" si="61"/>
        <v>83725</v>
      </c>
      <c r="AK124" s="69">
        <f t="shared" si="61"/>
        <v>88725</v>
      </c>
    </row>
    <row r="125" spans="1:37" x14ac:dyDescent="0.25">
      <c r="A125" s="77" t="s">
        <v>137</v>
      </c>
      <c r="B125" s="77">
        <v>1</v>
      </c>
      <c r="C125" s="65" t="s">
        <v>138</v>
      </c>
      <c r="D125" s="65" t="s">
        <v>6</v>
      </c>
      <c r="E125" s="65" t="s">
        <v>154</v>
      </c>
      <c r="F125" s="65" t="s">
        <v>8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f t="shared" ref="L125:AK126" si="63">L123-K123</f>
        <v>0</v>
      </c>
      <c r="M125" s="77">
        <f t="shared" si="63"/>
        <v>0</v>
      </c>
      <c r="N125" s="77">
        <f t="shared" si="63"/>
        <v>0</v>
      </c>
      <c r="O125" s="77">
        <f t="shared" si="63"/>
        <v>0</v>
      </c>
      <c r="P125" s="77">
        <f t="shared" si="63"/>
        <v>0</v>
      </c>
      <c r="Q125" s="77">
        <f t="shared" si="63"/>
        <v>0</v>
      </c>
      <c r="R125" s="77">
        <f t="shared" si="63"/>
        <v>0</v>
      </c>
      <c r="S125" s="77">
        <f t="shared" si="63"/>
        <v>0</v>
      </c>
      <c r="T125" s="77">
        <f t="shared" si="63"/>
        <v>0</v>
      </c>
      <c r="U125" s="77">
        <f t="shared" si="63"/>
        <v>0</v>
      </c>
      <c r="V125" s="77">
        <f t="shared" si="63"/>
        <v>1750</v>
      </c>
      <c r="W125" s="77">
        <f t="shared" si="63"/>
        <v>1750</v>
      </c>
      <c r="X125" s="77">
        <f t="shared" si="63"/>
        <v>1750</v>
      </c>
      <c r="Y125" s="77">
        <f t="shared" si="63"/>
        <v>1750</v>
      </c>
      <c r="Z125" s="77">
        <f t="shared" si="63"/>
        <v>1750</v>
      </c>
      <c r="AA125" s="77">
        <f t="shared" si="63"/>
        <v>5000</v>
      </c>
      <c r="AB125" s="77">
        <f t="shared" si="63"/>
        <v>5000</v>
      </c>
      <c r="AC125" s="77">
        <f t="shared" si="63"/>
        <v>5000</v>
      </c>
      <c r="AD125" s="77">
        <f t="shared" si="63"/>
        <v>5000</v>
      </c>
      <c r="AE125" s="77">
        <f t="shared" si="63"/>
        <v>5000</v>
      </c>
      <c r="AF125" s="77">
        <f t="shared" si="63"/>
        <v>5000</v>
      </c>
      <c r="AG125" s="77">
        <f t="shared" si="63"/>
        <v>5000</v>
      </c>
      <c r="AH125" s="77">
        <f t="shared" si="63"/>
        <v>5000</v>
      </c>
      <c r="AI125" s="77">
        <f t="shared" si="63"/>
        <v>5000</v>
      </c>
      <c r="AJ125" s="77">
        <f t="shared" si="63"/>
        <v>5000</v>
      </c>
      <c r="AK125" s="77">
        <f t="shared" si="63"/>
        <v>5000</v>
      </c>
    </row>
    <row r="126" spans="1:37" x14ac:dyDescent="0.25">
      <c r="A126" s="77" t="str">
        <f>A125</f>
        <v>ignore</v>
      </c>
      <c r="B126" s="77">
        <v>1</v>
      </c>
      <c r="C126" s="65" t="s">
        <v>138</v>
      </c>
      <c r="D126" s="65" t="s">
        <v>6</v>
      </c>
      <c r="E126" s="65" t="s">
        <v>155</v>
      </c>
      <c r="F126" s="65" t="s">
        <v>8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f t="shared" si="63"/>
        <v>2475</v>
      </c>
      <c r="M126" s="77">
        <f t="shared" si="63"/>
        <v>2500</v>
      </c>
      <c r="N126" s="77">
        <f t="shared" si="63"/>
        <v>2500</v>
      </c>
      <c r="O126" s="77">
        <f t="shared" si="63"/>
        <v>2500</v>
      </c>
      <c r="P126" s="77">
        <f t="shared" si="63"/>
        <v>2500</v>
      </c>
      <c r="Q126" s="77">
        <f t="shared" si="63"/>
        <v>2500</v>
      </c>
      <c r="R126" s="77">
        <f t="shared" si="63"/>
        <v>2500</v>
      </c>
      <c r="S126" s="77">
        <f t="shared" si="63"/>
        <v>2500</v>
      </c>
      <c r="T126" s="77">
        <f t="shared" si="63"/>
        <v>2500</v>
      </c>
      <c r="U126" s="77">
        <f t="shared" si="63"/>
        <v>2500</v>
      </c>
      <c r="V126" s="77">
        <f t="shared" si="63"/>
        <v>1750</v>
      </c>
      <c r="W126" s="77">
        <f t="shared" si="63"/>
        <v>1750</v>
      </c>
      <c r="X126" s="77">
        <f t="shared" si="63"/>
        <v>1750</v>
      </c>
      <c r="Y126" s="77">
        <f t="shared" si="63"/>
        <v>1750</v>
      </c>
      <c r="Z126" s="77">
        <f t="shared" si="63"/>
        <v>1750</v>
      </c>
      <c r="AA126" s="77">
        <f t="shared" si="63"/>
        <v>5000</v>
      </c>
      <c r="AB126" s="77">
        <f t="shared" si="63"/>
        <v>5000</v>
      </c>
      <c r="AC126" s="77">
        <f t="shared" si="63"/>
        <v>5000</v>
      </c>
      <c r="AD126" s="77">
        <f t="shared" si="63"/>
        <v>5000</v>
      </c>
      <c r="AE126" s="77">
        <f t="shared" si="63"/>
        <v>5000</v>
      </c>
      <c r="AF126" s="77">
        <f t="shared" si="63"/>
        <v>5000</v>
      </c>
      <c r="AG126" s="77">
        <f t="shared" si="63"/>
        <v>5000</v>
      </c>
      <c r="AH126" s="77">
        <f t="shared" si="63"/>
        <v>5000</v>
      </c>
      <c r="AI126" s="77">
        <f t="shared" si="63"/>
        <v>5000</v>
      </c>
      <c r="AJ126" s="77">
        <f t="shared" si="63"/>
        <v>5000</v>
      </c>
      <c r="AK126" s="77">
        <f t="shared" si="63"/>
        <v>5000</v>
      </c>
    </row>
    <row r="127" spans="1:37" ht="15.75" x14ac:dyDescent="0.25">
      <c r="A127" s="64" t="s">
        <v>153</v>
      </c>
      <c r="B127" s="70">
        <v>1</v>
      </c>
      <c r="C127" s="68" t="s">
        <v>138</v>
      </c>
      <c r="D127" s="4" t="s">
        <v>6</v>
      </c>
      <c r="E127" s="4" t="s">
        <v>11</v>
      </c>
      <c r="F127" s="4" t="s">
        <v>8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69">
        <v>0</v>
      </c>
      <c r="O127" s="69">
        <v>500</v>
      </c>
      <c r="P127" s="69">
        <v>1000</v>
      </c>
      <c r="Q127" s="69">
        <v>1500</v>
      </c>
      <c r="R127" s="69" t="s">
        <v>145</v>
      </c>
      <c r="S127" s="69" t="s">
        <v>145</v>
      </c>
      <c r="T127" s="69" t="s">
        <v>145</v>
      </c>
      <c r="U127" s="69" t="s">
        <v>145</v>
      </c>
      <c r="V127" s="69" t="s">
        <v>145</v>
      </c>
      <c r="W127" s="69" t="s">
        <v>145</v>
      </c>
      <c r="X127" s="69" t="s">
        <v>145</v>
      </c>
      <c r="Y127" s="69" t="s">
        <v>145</v>
      </c>
      <c r="Z127" s="69" t="s">
        <v>145</v>
      </c>
      <c r="AA127" s="69" t="s">
        <v>145</v>
      </c>
      <c r="AB127" s="69" t="s">
        <v>145</v>
      </c>
      <c r="AC127" s="69" t="s">
        <v>145</v>
      </c>
      <c r="AD127" s="69" t="s">
        <v>145</v>
      </c>
      <c r="AE127" s="69" t="s">
        <v>145</v>
      </c>
      <c r="AF127" s="69" t="s">
        <v>145</v>
      </c>
      <c r="AG127" s="69" t="s">
        <v>145</v>
      </c>
      <c r="AH127" s="69" t="s">
        <v>145</v>
      </c>
      <c r="AI127" s="69" t="s">
        <v>145</v>
      </c>
      <c r="AJ127" s="69" t="s">
        <v>145</v>
      </c>
      <c r="AK127" s="69" t="s">
        <v>145</v>
      </c>
    </row>
    <row r="128" spans="1:37" ht="15.75" x14ac:dyDescent="0.25">
      <c r="A128" s="64" t="s">
        <v>153</v>
      </c>
      <c r="B128" s="70">
        <v>1</v>
      </c>
      <c r="C128" s="68" t="s">
        <v>138</v>
      </c>
      <c r="D128" s="4" t="s">
        <v>6</v>
      </c>
      <c r="E128" s="4" t="s">
        <v>12</v>
      </c>
      <c r="F128" s="4" t="s">
        <v>8</v>
      </c>
      <c r="G128" s="69">
        <f>G64+G33</f>
        <v>0</v>
      </c>
      <c r="H128" s="69">
        <f>H64+H33</f>
        <v>0</v>
      </c>
      <c r="I128" s="69">
        <f>I64+I33</f>
        <v>0</v>
      </c>
      <c r="J128" s="69">
        <f>J64+J33</f>
        <v>0</v>
      </c>
      <c r="K128" s="69">
        <v>0</v>
      </c>
      <c r="L128" s="69">
        <v>1094</v>
      </c>
      <c r="M128" s="69">
        <f>L128+1000</f>
        <v>2094</v>
      </c>
      <c r="N128" s="69">
        <f>M128+1000</f>
        <v>3094</v>
      </c>
      <c r="O128" s="69">
        <f>N128+1000</f>
        <v>4094</v>
      </c>
      <c r="P128" s="69">
        <f t="shared" ref="P128:U128" si="64">O128</f>
        <v>4094</v>
      </c>
      <c r="Q128" s="69">
        <f t="shared" si="64"/>
        <v>4094</v>
      </c>
      <c r="R128" s="69">
        <f t="shared" si="64"/>
        <v>4094</v>
      </c>
      <c r="S128" s="69">
        <f t="shared" si="64"/>
        <v>4094</v>
      </c>
      <c r="T128" s="69">
        <f t="shared" si="64"/>
        <v>4094</v>
      </c>
      <c r="U128" s="69">
        <f t="shared" si="64"/>
        <v>4094</v>
      </c>
      <c r="V128" s="69">
        <f t="shared" ref="V128:AE128" si="65">U128+2000</f>
        <v>6094</v>
      </c>
      <c r="W128" s="69">
        <f t="shared" si="65"/>
        <v>8094</v>
      </c>
      <c r="X128" s="69">
        <f t="shared" si="65"/>
        <v>10094</v>
      </c>
      <c r="Y128" s="69">
        <f t="shared" si="65"/>
        <v>12094</v>
      </c>
      <c r="Z128" s="69">
        <f t="shared" si="65"/>
        <v>14094</v>
      </c>
      <c r="AA128" s="69">
        <f t="shared" si="65"/>
        <v>16094</v>
      </c>
      <c r="AB128" s="69">
        <f t="shared" si="65"/>
        <v>18094</v>
      </c>
      <c r="AC128" s="69">
        <f t="shared" si="65"/>
        <v>20094</v>
      </c>
      <c r="AD128" s="69">
        <f t="shared" si="65"/>
        <v>22094</v>
      </c>
      <c r="AE128" s="69">
        <f t="shared" si="65"/>
        <v>24094</v>
      </c>
      <c r="AF128" s="69">
        <f>AE128+3000</f>
        <v>27094</v>
      </c>
      <c r="AG128" s="69">
        <f>AF128+3000</f>
        <v>30094</v>
      </c>
      <c r="AH128" s="69">
        <f>AG128+3000</f>
        <v>33094</v>
      </c>
      <c r="AI128" s="69">
        <f>AH128+3000</f>
        <v>36094</v>
      </c>
      <c r="AJ128" s="69">
        <f>AI128+3000</f>
        <v>39094</v>
      </c>
      <c r="AK128" s="69">
        <f>AJ128+4000</f>
        <v>43094</v>
      </c>
    </row>
    <row r="129" spans="1:37" ht="15.75" x14ac:dyDescent="0.25">
      <c r="A129" s="64" t="str">
        <f>A128</f>
        <v>LOW_RE_2</v>
      </c>
      <c r="B129" s="70">
        <v>1</v>
      </c>
      <c r="C129" s="68" t="s">
        <v>138</v>
      </c>
      <c r="D129" s="4" t="s">
        <v>6</v>
      </c>
      <c r="E129" s="4" t="s">
        <v>13</v>
      </c>
      <c r="F129" s="4" t="s">
        <v>8</v>
      </c>
      <c r="G129" s="69">
        <v>0</v>
      </c>
      <c r="H129" s="69">
        <v>0</v>
      </c>
      <c r="I129" s="69">
        <v>0</v>
      </c>
      <c r="J129" s="69">
        <v>0</v>
      </c>
      <c r="K129" s="69">
        <v>0</v>
      </c>
      <c r="L129" s="69">
        <v>0</v>
      </c>
      <c r="M129" s="69">
        <v>0</v>
      </c>
      <c r="N129" s="69">
        <v>0</v>
      </c>
      <c r="O129" s="69">
        <v>0</v>
      </c>
      <c r="P129" s="69">
        <f>O129+1000</f>
        <v>1000</v>
      </c>
      <c r="Q129" s="69">
        <f>P129+1500</f>
        <v>2500</v>
      </c>
      <c r="R129" s="69">
        <f>Q129+1500</f>
        <v>4000</v>
      </c>
      <c r="S129" s="69">
        <f>R129+1500</f>
        <v>5500</v>
      </c>
      <c r="T129" s="69">
        <f>S129+1500</f>
        <v>7000</v>
      </c>
      <c r="U129" s="69">
        <f>T129+1500</f>
        <v>8500</v>
      </c>
      <c r="V129" s="69">
        <f t="shared" ref="V129:AK129" si="66">U129</f>
        <v>8500</v>
      </c>
      <c r="W129" s="69">
        <f t="shared" si="66"/>
        <v>8500</v>
      </c>
      <c r="X129" s="69">
        <f t="shared" si="66"/>
        <v>8500</v>
      </c>
      <c r="Y129" s="69">
        <f t="shared" si="66"/>
        <v>8500</v>
      </c>
      <c r="Z129" s="69">
        <f t="shared" si="66"/>
        <v>8500</v>
      </c>
      <c r="AA129" s="69">
        <f t="shared" si="66"/>
        <v>8500</v>
      </c>
      <c r="AB129" s="69">
        <f t="shared" si="66"/>
        <v>8500</v>
      </c>
      <c r="AC129" s="69">
        <f t="shared" si="66"/>
        <v>8500</v>
      </c>
      <c r="AD129" s="69">
        <f t="shared" si="66"/>
        <v>8500</v>
      </c>
      <c r="AE129" s="69">
        <f t="shared" si="66"/>
        <v>8500</v>
      </c>
      <c r="AF129" s="69">
        <f t="shared" si="66"/>
        <v>8500</v>
      </c>
      <c r="AG129" s="69">
        <f t="shared" si="66"/>
        <v>8500</v>
      </c>
      <c r="AH129" s="69">
        <f t="shared" si="66"/>
        <v>8500</v>
      </c>
      <c r="AI129" s="69">
        <f t="shared" si="66"/>
        <v>8500</v>
      </c>
      <c r="AJ129" s="69">
        <f t="shared" si="66"/>
        <v>8500</v>
      </c>
      <c r="AK129" s="69">
        <f t="shared" si="66"/>
        <v>8500</v>
      </c>
    </row>
    <row r="130" spans="1:37" ht="15.75" x14ac:dyDescent="0.25">
      <c r="A130" s="77" t="s">
        <v>137</v>
      </c>
      <c r="B130" s="65">
        <v>1</v>
      </c>
      <c r="C130" s="65" t="s">
        <v>138</v>
      </c>
      <c r="D130" s="65" t="s">
        <v>6</v>
      </c>
      <c r="E130" s="65" t="s">
        <v>12</v>
      </c>
      <c r="F130" s="65"/>
      <c r="G130" s="69"/>
      <c r="H130" s="69"/>
      <c r="I130" s="69"/>
      <c r="J130" s="69"/>
      <c r="K130" s="69"/>
      <c r="L130" s="69">
        <f t="shared" ref="L130:AK131" si="67">L128-K128</f>
        <v>1094</v>
      </c>
      <c r="M130" s="69">
        <f t="shared" si="67"/>
        <v>1000</v>
      </c>
      <c r="N130" s="69">
        <f t="shared" si="67"/>
        <v>1000</v>
      </c>
      <c r="O130" s="69">
        <f t="shared" si="67"/>
        <v>1000</v>
      </c>
      <c r="P130" s="69">
        <f t="shared" si="67"/>
        <v>0</v>
      </c>
      <c r="Q130" s="69">
        <f t="shared" si="67"/>
        <v>0</v>
      </c>
      <c r="R130" s="69">
        <f t="shared" si="67"/>
        <v>0</v>
      </c>
      <c r="S130" s="69">
        <f t="shared" si="67"/>
        <v>0</v>
      </c>
      <c r="T130" s="69">
        <f t="shared" si="67"/>
        <v>0</v>
      </c>
      <c r="U130" s="69">
        <f t="shared" si="67"/>
        <v>0</v>
      </c>
      <c r="V130" s="69">
        <f t="shared" si="67"/>
        <v>2000</v>
      </c>
      <c r="W130" s="69">
        <f t="shared" si="67"/>
        <v>2000</v>
      </c>
      <c r="X130" s="69">
        <f t="shared" si="67"/>
        <v>2000</v>
      </c>
      <c r="Y130" s="69">
        <f t="shared" si="67"/>
        <v>2000</v>
      </c>
      <c r="Z130" s="69">
        <f t="shared" si="67"/>
        <v>2000</v>
      </c>
      <c r="AA130" s="69">
        <f t="shared" si="67"/>
        <v>2000</v>
      </c>
      <c r="AB130" s="69">
        <f t="shared" si="67"/>
        <v>2000</v>
      </c>
      <c r="AC130" s="69">
        <f t="shared" si="67"/>
        <v>2000</v>
      </c>
      <c r="AD130" s="69">
        <f t="shared" si="67"/>
        <v>2000</v>
      </c>
      <c r="AE130" s="69">
        <f t="shared" si="67"/>
        <v>2000</v>
      </c>
      <c r="AF130" s="69">
        <f t="shared" si="67"/>
        <v>3000</v>
      </c>
      <c r="AG130" s="69">
        <f t="shared" si="67"/>
        <v>3000</v>
      </c>
      <c r="AH130" s="69">
        <f t="shared" si="67"/>
        <v>3000</v>
      </c>
      <c r="AI130" s="69">
        <f t="shared" si="67"/>
        <v>3000</v>
      </c>
      <c r="AJ130" s="69">
        <f t="shared" si="67"/>
        <v>3000</v>
      </c>
      <c r="AK130" s="69">
        <f t="shared" si="67"/>
        <v>4000</v>
      </c>
    </row>
    <row r="131" spans="1:37" ht="15.75" x14ac:dyDescent="0.25">
      <c r="A131" s="77" t="s">
        <v>137</v>
      </c>
      <c r="B131" s="65">
        <v>1</v>
      </c>
      <c r="C131" s="65" t="s">
        <v>138</v>
      </c>
      <c r="D131" s="65" t="s">
        <v>6</v>
      </c>
      <c r="E131" s="65" t="s">
        <v>13</v>
      </c>
      <c r="F131" s="65"/>
      <c r="G131" s="69"/>
      <c r="H131" s="69"/>
      <c r="I131" s="69"/>
      <c r="J131" s="69"/>
      <c r="K131" s="69"/>
      <c r="L131" s="69">
        <f t="shared" si="67"/>
        <v>0</v>
      </c>
      <c r="M131" s="69">
        <f t="shared" si="67"/>
        <v>0</v>
      </c>
      <c r="N131" s="69">
        <f t="shared" si="67"/>
        <v>0</v>
      </c>
      <c r="O131" s="69">
        <f t="shared" si="67"/>
        <v>0</v>
      </c>
      <c r="P131" s="69">
        <f t="shared" si="67"/>
        <v>1000</v>
      </c>
      <c r="Q131" s="69">
        <f t="shared" si="67"/>
        <v>1500</v>
      </c>
      <c r="R131" s="69">
        <f t="shared" si="67"/>
        <v>1500</v>
      </c>
      <c r="S131" s="69">
        <f t="shared" si="67"/>
        <v>1500</v>
      </c>
      <c r="T131" s="69">
        <f t="shared" si="67"/>
        <v>1500</v>
      </c>
      <c r="U131" s="69">
        <f t="shared" si="67"/>
        <v>1500</v>
      </c>
      <c r="V131" s="69">
        <f t="shared" si="67"/>
        <v>0</v>
      </c>
      <c r="W131" s="69">
        <f t="shared" si="67"/>
        <v>0</v>
      </c>
      <c r="X131" s="69">
        <f t="shared" si="67"/>
        <v>0</v>
      </c>
      <c r="Y131" s="69">
        <f t="shared" si="67"/>
        <v>0</v>
      </c>
      <c r="Z131" s="69">
        <f t="shared" si="67"/>
        <v>0</v>
      </c>
      <c r="AA131" s="69">
        <f t="shared" si="67"/>
        <v>0</v>
      </c>
      <c r="AB131" s="69">
        <f t="shared" si="67"/>
        <v>0</v>
      </c>
      <c r="AC131" s="69">
        <f t="shared" si="67"/>
        <v>0</v>
      </c>
      <c r="AD131" s="69">
        <f t="shared" si="67"/>
        <v>0</v>
      </c>
      <c r="AE131" s="69">
        <f t="shared" si="67"/>
        <v>0</v>
      </c>
      <c r="AF131" s="69">
        <f t="shared" si="67"/>
        <v>0</v>
      </c>
      <c r="AG131" s="69">
        <f t="shared" si="67"/>
        <v>0</v>
      </c>
      <c r="AH131" s="69">
        <f t="shared" si="67"/>
        <v>0</v>
      </c>
      <c r="AI131" s="69">
        <f t="shared" si="67"/>
        <v>0</v>
      </c>
      <c r="AJ131" s="69">
        <f t="shared" si="67"/>
        <v>0</v>
      </c>
      <c r="AK131" s="69">
        <f t="shared" si="67"/>
        <v>0</v>
      </c>
    </row>
    <row r="132" spans="1:37" ht="15.75" x14ac:dyDescent="0.25">
      <c r="A132" s="77" t="s">
        <v>137</v>
      </c>
      <c r="B132" s="77">
        <v>1</v>
      </c>
      <c r="C132" s="65" t="s">
        <v>138</v>
      </c>
      <c r="D132" s="65" t="s">
        <v>6</v>
      </c>
      <c r="E132" s="65" t="s">
        <v>156</v>
      </c>
      <c r="F132" s="65" t="s">
        <v>8</v>
      </c>
      <c r="G132" s="69"/>
      <c r="H132" s="69"/>
      <c r="I132" s="69"/>
      <c r="J132" s="69"/>
      <c r="K132" s="69"/>
      <c r="L132" s="69">
        <f t="shared" ref="L132:AK132" si="68">L129+L128</f>
        <v>1094</v>
      </c>
      <c r="M132" s="69">
        <f t="shared" si="68"/>
        <v>2094</v>
      </c>
      <c r="N132" s="69">
        <f t="shared" si="68"/>
        <v>3094</v>
      </c>
      <c r="O132" s="69">
        <f t="shared" si="68"/>
        <v>4094</v>
      </c>
      <c r="P132" s="69">
        <f t="shared" si="68"/>
        <v>5094</v>
      </c>
      <c r="Q132" s="69">
        <f t="shared" si="68"/>
        <v>6594</v>
      </c>
      <c r="R132" s="69">
        <f t="shared" si="68"/>
        <v>8094</v>
      </c>
      <c r="S132" s="69">
        <f t="shared" si="68"/>
        <v>9594</v>
      </c>
      <c r="T132" s="69">
        <f t="shared" si="68"/>
        <v>11094</v>
      </c>
      <c r="U132" s="69">
        <f t="shared" si="68"/>
        <v>12594</v>
      </c>
      <c r="V132" s="69">
        <f t="shared" si="68"/>
        <v>14594</v>
      </c>
      <c r="W132" s="69">
        <f t="shared" si="68"/>
        <v>16594</v>
      </c>
      <c r="X132" s="69">
        <f t="shared" si="68"/>
        <v>18594</v>
      </c>
      <c r="Y132" s="69">
        <f t="shared" si="68"/>
        <v>20594</v>
      </c>
      <c r="Z132" s="69">
        <f t="shared" si="68"/>
        <v>22594</v>
      </c>
      <c r="AA132" s="69">
        <f t="shared" si="68"/>
        <v>24594</v>
      </c>
      <c r="AB132" s="69">
        <f t="shared" si="68"/>
        <v>26594</v>
      </c>
      <c r="AC132" s="69">
        <f t="shared" si="68"/>
        <v>28594</v>
      </c>
      <c r="AD132" s="69">
        <f t="shared" si="68"/>
        <v>30594</v>
      </c>
      <c r="AE132" s="69">
        <f t="shared" si="68"/>
        <v>32594</v>
      </c>
      <c r="AF132" s="69">
        <f t="shared" si="68"/>
        <v>35594</v>
      </c>
      <c r="AG132" s="69">
        <f t="shared" si="68"/>
        <v>38594</v>
      </c>
      <c r="AH132" s="69">
        <f t="shared" si="68"/>
        <v>41594</v>
      </c>
      <c r="AI132" s="69">
        <f t="shared" si="68"/>
        <v>44594</v>
      </c>
      <c r="AJ132" s="69">
        <f t="shared" si="68"/>
        <v>47594</v>
      </c>
      <c r="AK132" s="69">
        <f t="shared" si="68"/>
        <v>51594</v>
      </c>
    </row>
    <row r="133" spans="1:37" ht="15.75" x14ac:dyDescent="0.25">
      <c r="A133" s="77" t="str">
        <f>A132</f>
        <v>ignore</v>
      </c>
      <c r="B133" s="77">
        <v>1</v>
      </c>
      <c r="C133" s="65" t="s">
        <v>138</v>
      </c>
      <c r="D133" s="65" t="s">
        <v>6</v>
      </c>
      <c r="E133" s="65" t="s">
        <v>157</v>
      </c>
      <c r="F133" s="65" t="s">
        <v>8</v>
      </c>
      <c r="G133" s="69"/>
      <c r="H133" s="69"/>
      <c r="I133" s="69"/>
      <c r="J133" s="69"/>
      <c r="K133" s="69"/>
      <c r="L133" s="69">
        <f t="shared" ref="L133:AK133" si="69">L132-K132</f>
        <v>1094</v>
      </c>
      <c r="M133" s="69">
        <f t="shared" si="69"/>
        <v>1000</v>
      </c>
      <c r="N133" s="69">
        <f t="shared" si="69"/>
        <v>1000</v>
      </c>
      <c r="O133" s="69">
        <f t="shared" si="69"/>
        <v>1000</v>
      </c>
      <c r="P133" s="69">
        <f t="shared" si="69"/>
        <v>1000</v>
      </c>
      <c r="Q133" s="69">
        <f t="shared" si="69"/>
        <v>1500</v>
      </c>
      <c r="R133" s="69">
        <f t="shared" si="69"/>
        <v>1500</v>
      </c>
      <c r="S133" s="69">
        <f t="shared" si="69"/>
        <v>1500</v>
      </c>
      <c r="T133" s="69">
        <f t="shared" si="69"/>
        <v>1500</v>
      </c>
      <c r="U133" s="69">
        <f t="shared" si="69"/>
        <v>1500</v>
      </c>
      <c r="V133" s="69">
        <f t="shared" si="69"/>
        <v>2000</v>
      </c>
      <c r="W133" s="69">
        <f t="shared" si="69"/>
        <v>2000</v>
      </c>
      <c r="X133" s="69">
        <f t="shared" si="69"/>
        <v>2000</v>
      </c>
      <c r="Y133" s="69">
        <f t="shared" si="69"/>
        <v>2000</v>
      </c>
      <c r="Z133" s="69">
        <f t="shared" si="69"/>
        <v>2000</v>
      </c>
      <c r="AA133" s="69">
        <f t="shared" si="69"/>
        <v>2000</v>
      </c>
      <c r="AB133" s="69">
        <f t="shared" si="69"/>
        <v>2000</v>
      </c>
      <c r="AC133" s="69">
        <f t="shared" si="69"/>
        <v>2000</v>
      </c>
      <c r="AD133" s="69">
        <f t="shared" si="69"/>
        <v>2000</v>
      </c>
      <c r="AE133" s="69">
        <f t="shared" si="69"/>
        <v>2000</v>
      </c>
      <c r="AF133" s="69">
        <f t="shared" si="69"/>
        <v>3000</v>
      </c>
      <c r="AG133" s="69">
        <f t="shared" si="69"/>
        <v>3000</v>
      </c>
      <c r="AH133" s="69">
        <f t="shared" si="69"/>
        <v>3000</v>
      </c>
      <c r="AI133" s="69">
        <f t="shared" si="69"/>
        <v>3000</v>
      </c>
      <c r="AJ133" s="69">
        <f t="shared" si="69"/>
        <v>3000</v>
      </c>
      <c r="AK133" s="69">
        <f t="shared" si="69"/>
        <v>4000</v>
      </c>
    </row>
    <row r="134" spans="1:37" ht="15.75" x14ac:dyDescent="0.25">
      <c r="A134" s="64" t="str">
        <f>A129</f>
        <v>LOW_RE_2</v>
      </c>
      <c r="B134" s="70">
        <v>1</v>
      </c>
      <c r="C134" s="68" t="s">
        <v>138</v>
      </c>
      <c r="D134" s="4" t="s">
        <v>6</v>
      </c>
      <c r="E134" s="4" t="s">
        <v>14</v>
      </c>
      <c r="F134" s="4" t="s">
        <v>15</v>
      </c>
      <c r="G134" s="69">
        <v>0</v>
      </c>
      <c r="H134" s="69">
        <v>0</v>
      </c>
      <c r="I134" s="69">
        <v>0</v>
      </c>
      <c r="J134" s="69">
        <v>0</v>
      </c>
      <c r="K134" s="69">
        <v>0</v>
      </c>
      <c r="L134" s="69">
        <v>0</v>
      </c>
      <c r="M134" s="69">
        <v>0</v>
      </c>
      <c r="N134" s="69" t="s">
        <v>145</v>
      </c>
      <c r="O134" s="69" t="s">
        <v>145</v>
      </c>
      <c r="P134" s="69" t="s">
        <v>145</v>
      </c>
      <c r="Q134" s="69" t="s">
        <v>145</v>
      </c>
      <c r="R134" s="69" t="s">
        <v>145</v>
      </c>
      <c r="S134" s="69" t="s">
        <v>145</v>
      </c>
      <c r="T134" s="69" t="s">
        <v>145</v>
      </c>
      <c r="U134" s="69" t="s">
        <v>145</v>
      </c>
      <c r="V134" s="69" t="s">
        <v>145</v>
      </c>
      <c r="W134" s="69" t="s">
        <v>145</v>
      </c>
      <c r="X134" s="69" t="s">
        <v>145</v>
      </c>
      <c r="Y134" s="69" t="s">
        <v>145</v>
      </c>
      <c r="Z134" s="69" t="s">
        <v>145</v>
      </c>
      <c r="AA134" s="69" t="s">
        <v>145</v>
      </c>
      <c r="AB134" s="69" t="s">
        <v>145</v>
      </c>
      <c r="AC134" s="69" t="s">
        <v>145</v>
      </c>
      <c r="AD134" s="69" t="s">
        <v>145</v>
      </c>
      <c r="AE134" s="69" t="s">
        <v>145</v>
      </c>
      <c r="AF134" s="69" t="s">
        <v>145</v>
      </c>
      <c r="AG134" s="69" t="s">
        <v>145</v>
      </c>
      <c r="AH134" s="69" t="s">
        <v>145</v>
      </c>
      <c r="AI134" s="69" t="s">
        <v>145</v>
      </c>
      <c r="AJ134" s="69" t="s">
        <v>145</v>
      </c>
      <c r="AK134" s="69" t="s">
        <v>145</v>
      </c>
    </row>
    <row r="135" spans="1:37" ht="15.75" x14ac:dyDescent="0.25">
      <c r="A135" s="64" t="str">
        <f>A134</f>
        <v>LOW_RE_2</v>
      </c>
      <c r="B135" s="70">
        <v>1</v>
      </c>
      <c r="C135" s="68" t="s">
        <v>138</v>
      </c>
      <c r="D135" s="4" t="s">
        <v>6</v>
      </c>
      <c r="E135" s="4" t="s">
        <v>16</v>
      </c>
      <c r="F135" s="4" t="s">
        <v>15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 t="s">
        <v>145</v>
      </c>
      <c r="O135" s="69" t="s">
        <v>145</v>
      </c>
      <c r="P135" s="69" t="s">
        <v>145</v>
      </c>
      <c r="Q135" s="69" t="s">
        <v>145</v>
      </c>
      <c r="R135" s="69" t="s">
        <v>145</v>
      </c>
      <c r="S135" s="69" t="s">
        <v>145</v>
      </c>
      <c r="T135" s="69" t="s">
        <v>145</v>
      </c>
      <c r="U135" s="69" t="s">
        <v>145</v>
      </c>
      <c r="V135" s="69" t="s">
        <v>145</v>
      </c>
      <c r="W135" s="69" t="s">
        <v>145</v>
      </c>
      <c r="X135" s="69" t="s">
        <v>145</v>
      </c>
      <c r="Y135" s="69" t="s">
        <v>145</v>
      </c>
      <c r="Z135" s="69" t="s">
        <v>145</v>
      </c>
      <c r="AA135" s="69" t="s">
        <v>145</v>
      </c>
      <c r="AB135" s="69" t="s">
        <v>145</v>
      </c>
      <c r="AC135" s="69" t="s">
        <v>145</v>
      </c>
      <c r="AD135" s="69" t="s">
        <v>145</v>
      </c>
      <c r="AE135" s="69" t="s">
        <v>145</v>
      </c>
      <c r="AF135" s="69" t="s">
        <v>145</v>
      </c>
      <c r="AG135" s="69" t="s">
        <v>145</v>
      </c>
      <c r="AH135" s="69" t="s">
        <v>145</v>
      </c>
      <c r="AI135" s="69" t="s">
        <v>145</v>
      </c>
      <c r="AJ135" s="69" t="s">
        <v>145</v>
      </c>
      <c r="AK135" s="69" t="s">
        <v>145</v>
      </c>
    </row>
    <row r="136" spans="1:37" ht="15.75" x14ac:dyDescent="0.25">
      <c r="A136" s="64" t="str">
        <f>A135</f>
        <v>LOW_RE_2</v>
      </c>
      <c r="B136" s="70">
        <v>1</v>
      </c>
      <c r="C136" s="68" t="s">
        <v>138</v>
      </c>
      <c r="D136" s="4" t="s">
        <v>6</v>
      </c>
      <c r="E136" s="4" t="s">
        <v>17</v>
      </c>
      <c r="F136" s="4" t="s">
        <v>15</v>
      </c>
      <c r="G136" s="69">
        <v>0</v>
      </c>
      <c r="H136" s="69">
        <v>0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 t="s">
        <v>145</v>
      </c>
      <c r="O136" s="69" t="s">
        <v>145</v>
      </c>
      <c r="P136" s="69" t="s">
        <v>145</v>
      </c>
      <c r="Q136" s="69" t="s">
        <v>145</v>
      </c>
      <c r="R136" s="69" t="s">
        <v>145</v>
      </c>
      <c r="S136" s="69" t="s">
        <v>145</v>
      </c>
      <c r="T136" s="69" t="s">
        <v>145</v>
      </c>
      <c r="U136" s="69" t="s">
        <v>145</v>
      </c>
      <c r="V136" s="69" t="s">
        <v>145</v>
      </c>
      <c r="W136" s="69" t="s">
        <v>145</v>
      </c>
      <c r="X136" s="69" t="s">
        <v>145</v>
      </c>
      <c r="Y136" s="69" t="s">
        <v>145</v>
      </c>
      <c r="Z136" s="69" t="s">
        <v>145</v>
      </c>
      <c r="AA136" s="69" t="s">
        <v>145</v>
      </c>
      <c r="AB136" s="69" t="s">
        <v>145</v>
      </c>
      <c r="AC136" s="69" t="s">
        <v>145</v>
      </c>
      <c r="AD136" s="69" t="s">
        <v>145</v>
      </c>
      <c r="AE136" s="69" t="s">
        <v>145</v>
      </c>
      <c r="AF136" s="69" t="s">
        <v>145</v>
      </c>
      <c r="AG136" s="69" t="s">
        <v>145</v>
      </c>
      <c r="AH136" s="69" t="s">
        <v>145</v>
      </c>
      <c r="AI136" s="69" t="s">
        <v>145</v>
      </c>
      <c r="AJ136" s="69" t="s">
        <v>145</v>
      </c>
      <c r="AK136" s="69" t="s">
        <v>145</v>
      </c>
    </row>
    <row r="137" spans="1:37" ht="15.75" x14ac:dyDescent="0.25">
      <c r="A137" s="64" t="str">
        <f>A136</f>
        <v>LOW_RE_2</v>
      </c>
      <c r="B137" s="70">
        <v>1</v>
      </c>
      <c r="C137" s="68" t="s">
        <v>138</v>
      </c>
      <c r="D137" s="4" t="s">
        <v>6</v>
      </c>
      <c r="E137" s="4" t="s">
        <v>18</v>
      </c>
      <c r="F137" s="4" t="s">
        <v>15</v>
      </c>
      <c r="G137" s="69">
        <v>0</v>
      </c>
      <c r="H137" s="69">
        <v>0</v>
      </c>
      <c r="I137" s="69">
        <v>0</v>
      </c>
      <c r="J137" s="69">
        <v>0</v>
      </c>
      <c r="K137" s="69">
        <v>0</v>
      </c>
      <c r="L137" s="69">
        <v>0</v>
      </c>
      <c r="M137" s="69">
        <v>0</v>
      </c>
      <c r="N137" s="69" t="s">
        <v>145</v>
      </c>
      <c r="O137" s="69" t="s">
        <v>145</v>
      </c>
      <c r="P137" s="69" t="s">
        <v>145</v>
      </c>
      <c r="Q137" s="69" t="s">
        <v>145</v>
      </c>
      <c r="R137" s="69" t="s">
        <v>145</v>
      </c>
      <c r="S137" s="69" t="s">
        <v>145</v>
      </c>
      <c r="T137" s="69" t="s">
        <v>145</v>
      </c>
      <c r="U137" s="69" t="s">
        <v>145</v>
      </c>
      <c r="V137" s="69" t="s">
        <v>145</v>
      </c>
      <c r="W137" s="69" t="s">
        <v>145</v>
      </c>
      <c r="X137" s="69" t="s">
        <v>145</v>
      </c>
      <c r="Y137" s="69" t="s">
        <v>145</v>
      </c>
      <c r="Z137" s="69" t="s">
        <v>145</v>
      </c>
      <c r="AA137" s="69" t="s">
        <v>145</v>
      </c>
      <c r="AB137" s="69" t="s">
        <v>145</v>
      </c>
      <c r="AC137" s="69" t="s">
        <v>145</v>
      </c>
      <c r="AD137" s="69" t="s">
        <v>145</v>
      </c>
      <c r="AE137" s="69" t="s">
        <v>145</v>
      </c>
      <c r="AF137" s="69" t="s">
        <v>145</v>
      </c>
      <c r="AG137" s="69" t="s">
        <v>145</v>
      </c>
      <c r="AH137" s="69" t="s">
        <v>145</v>
      </c>
      <c r="AI137" s="69" t="s">
        <v>145</v>
      </c>
      <c r="AJ137" s="69" t="s">
        <v>145</v>
      </c>
      <c r="AK137" s="69" t="s">
        <v>145</v>
      </c>
    </row>
    <row r="138" spans="1:37" ht="15.75" x14ac:dyDescent="0.25">
      <c r="A138" s="64" t="str">
        <f>A137</f>
        <v>LOW_RE_2</v>
      </c>
      <c r="B138" s="70">
        <v>1</v>
      </c>
      <c r="C138" s="68" t="s">
        <v>138</v>
      </c>
      <c r="D138" s="4" t="s">
        <v>6</v>
      </c>
      <c r="E138" s="4" t="s">
        <v>19</v>
      </c>
      <c r="F138" s="4" t="s">
        <v>15</v>
      </c>
      <c r="G138" s="69">
        <v>0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 t="s">
        <v>145</v>
      </c>
      <c r="O138" s="69" t="s">
        <v>145</v>
      </c>
      <c r="P138" s="69" t="s">
        <v>145</v>
      </c>
      <c r="Q138" s="69" t="s">
        <v>145</v>
      </c>
      <c r="R138" s="69" t="s">
        <v>145</v>
      </c>
      <c r="S138" s="69" t="s">
        <v>145</v>
      </c>
      <c r="T138" s="69" t="s">
        <v>145</v>
      </c>
      <c r="U138" s="69" t="s">
        <v>145</v>
      </c>
      <c r="V138" s="69" t="s">
        <v>145</v>
      </c>
      <c r="W138" s="69" t="s">
        <v>145</v>
      </c>
      <c r="X138" s="69" t="s">
        <v>145</v>
      </c>
      <c r="Y138" s="69" t="s">
        <v>145</v>
      </c>
      <c r="Z138" s="69" t="s">
        <v>145</v>
      </c>
      <c r="AA138" s="69" t="s">
        <v>145</v>
      </c>
      <c r="AB138" s="69" t="s">
        <v>145</v>
      </c>
      <c r="AC138" s="69" t="s">
        <v>145</v>
      </c>
      <c r="AD138" s="69" t="s">
        <v>145</v>
      </c>
      <c r="AE138" s="69" t="s">
        <v>145</v>
      </c>
      <c r="AF138" s="69" t="s">
        <v>145</v>
      </c>
      <c r="AG138" s="69" t="s">
        <v>145</v>
      </c>
      <c r="AH138" s="69" t="s">
        <v>145</v>
      </c>
      <c r="AI138" s="69" t="s">
        <v>145</v>
      </c>
      <c r="AJ138" s="69" t="s">
        <v>145</v>
      </c>
      <c r="AK138" s="69" t="s">
        <v>145</v>
      </c>
    </row>
    <row r="139" spans="1:37" ht="15.75" x14ac:dyDescent="0.25">
      <c r="A139" s="64" t="str">
        <f>A135</f>
        <v>LOW_RE_2</v>
      </c>
      <c r="B139" s="70">
        <v>1</v>
      </c>
      <c r="C139" s="68" t="s">
        <v>138</v>
      </c>
      <c r="D139" s="4" t="s">
        <v>6</v>
      </c>
      <c r="E139" s="4" t="s">
        <v>20</v>
      </c>
      <c r="F139" s="4" t="s">
        <v>15</v>
      </c>
      <c r="G139" s="69">
        <v>0</v>
      </c>
      <c r="H139" s="69">
        <v>0</v>
      </c>
      <c r="I139" s="69">
        <v>0</v>
      </c>
      <c r="J139" s="69">
        <v>0</v>
      </c>
      <c r="K139" s="69">
        <v>0</v>
      </c>
      <c r="L139" s="69">
        <v>0</v>
      </c>
      <c r="M139" s="69">
        <v>0</v>
      </c>
      <c r="N139" s="69" t="s">
        <v>145</v>
      </c>
      <c r="O139" s="69" t="s">
        <v>145</v>
      </c>
      <c r="P139" s="69" t="s">
        <v>145</v>
      </c>
      <c r="Q139" s="69" t="s">
        <v>145</v>
      </c>
      <c r="R139" s="69" t="s">
        <v>145</v>
      </c>
      <c r="S139" s="69" t="s">
        <v>145</v>
      </c>
      <c r="T139" s="69" t="s">
        <v>145</v>
      </c>
      <c r="U139" s="69" t="s">
        <v>145</v>
      </c>
      <c r="V139" s="69" t="s">
        <v>145</v>
      </c>
      <c r="W139" s="69" t="s">
        <v>145</v>
      </c>
      <c r="X139" s="69" t="s">
        <v>145</v>
      </c>
      <c r="Y139" s="69" t="s">
        <v>145</v>
      </c>
      <c r="Z139" s="69" t="s">
        <v>145</v>
      </c>
      <c r="AA139" s="69" t="s">
        <v>145</v>
      </c>
      <c r="AB139" s="69" t="s">
        <v>145</v>
      </c>
      <c r="AC139" s="69" t="s">
        <v>145</v>
      </c>
      <c r="AD139" s="69" t="s">
        <v>145</v>
      </c>
      <c r="AE139" s="69" t="s">
        <v>145</v>
      </c>
      <c r="AF139" s="69" t="s">
        <v>145</v>
      </c>
      <c r="AG139" s="69" t="s">
        <v>145</v>
      </c>
      <c r="AH139" s="69" t="s">
        <v>145</v>
      </c>
      <c r="AI139" s="69" t="s">
        <v>145</v>
      </c>
      <c r="AJ139" s="69" t="s">
        <v>145</v>
      </c>
      <c r="AK139" s="69" t="s">
        <v>145</v>
      </c>
    </row>
    <row r="140" spans="1:37" ht="15.75" x14ac:dyDescent="0.25">
      <c r="A140" s="64" t="str">
        <f t="shared" ref="A140:A146" si="70">A139</f>
        <v>LOW_RE_2</v>
      </c>
      <c r="B140" s="70">
        <v>1</v>
      </c>
      <c r="C140" s="68" t="s">
        <v>138</v>
      </c>
      <c r="D140" s="4" t="s">
        <v>6</v>
      </c>
      <c r="E140" s="4" t="s">
        <v>21</v>
      </c>
      <c r="F140" s="4" t="s">
        <v>15</v>
      </c>
      <c r="G140" s="69">
        <v>0</v>
      </c>
      <c r="H140" s="69">
        <v>0</v>
      </c>
      <c r="I140" s="69">
        <v>0</v>
      </c>
      <c r="J140" s="69">
        <v>0</v>
      </c>
      <c r="K140" s="69">
        <v>0</v>
      </c>
      <c r="L140" s="69">
        <v>500</v>
      </c>
      <c r="M140" s="69">
        <v>1500</v>
      </c>
      <c r="N140" s="69">
        <f t="shared" ref="N140:U140" si="71">M140</f>
        <v>1500</v>
      </c>
      <c r="O140" s="69">
        <f t="shared" si="71"/>
        <v>1500</v>
      </c>
      <c r="P140" s="69">
        <f t="shared" si="71"/>
        <v>1500</v>
      </c>
      <c r="Q140" s="69">
        <f t="shared" si="71"/>
        <v>1500</v>
      </c>
      <c r="R140" s="69">
        <f t="shared" si="71"/>
        <v>1500</v>
      </c>
      <c r="S140" s="69">
        <f t="shared" si="71"/>
        <v>1500</v>
      </c>
      <c r="T140" s="69">
        <f t="shared" si="71"/>
        <v>1500</v>
      </c>
      <c r="U140" s="69">
        <f t="shared" si="71"/>
        <v>1500</v>
      </c>
      <c r="V140" s="69">
        <v>1500</v>
      </c>
      <c r="W140" s="69">
        <f t="shared" ref="W140:AK140" si="72">V140</f>
        <v>1500</v>
      </c>
      <c r="X140" s="69">
        <f t="shared" si="72"/>
        <v>1500</v>
      </c>
      <c r="Y140" s="69">
        <f t="shared" si="72"/>
        <v>1500</v>
      </c>
      <c r="Z140" s="69">
        <f t="shared" si="72"/>
        <v>1500</v>
      </c>
      <c r="AA140" s="69">
        <f t="shared" si="72"/>
        <v>1500</v>
      </c>
      <c r="AB140" s="69">
        <f t="shared" si="72"/>
        <v>1500</v>
      </c>
      <c r="AC140" s="69">
        <f t="shared" si="72"/>
        <v>1500</v>
      </c>
      <c r="AD140" s="69">
        <f t="shared" si="72"/>
        <v>1500</v>
      </c>
      <c r="AE140" s="69">
        <f t="shared" si="72"/>
        <v>1500</v>
      </c>
      <c r="AF140" s="69">
        <f t="shared" si="72"/>
        <v>1500</v>
      </c>
      <c r="AG140" s="69">
        <f t="shared" si="72"/>
        <v>1500</v>
      </c>
      <c r="AH140" s="69">
        <f t="shared" si="72"/>
        <v>1500</v>
      </c>
      <c r="AI140" s="69">
        <f t="shared" si="72"/>
        <v>1500</v>
      </c>
      <c r="AJ140" s="69">
        <f t="shared" si="72"/>
        <v>1500</v>
      </c>
      <c r="AK140" s="69">
        <f t="shared" si="72"/>
        <v>1500</v>
      </c>
    </row>
    <row r="141" spans="1:37" ht="15.75" x14ac:dyDescent="0.25">
      <c r="A141" s="64" t="str">
        <f t="shared" si="70"/>
        <v>LOW_RE_2</v>
      </c>
      <c r="B141" s="70">
        <v>1</v>
      </c>
      <c r="C141" s="68" t="s">
        <v>138</v>
      </c>
      <c r="D141" s="4" t="s">
        <v>6</v>
      </c>
      <c r="E141" s="4" t="s">
        <v>22</v>
      </c>
      <c r="F141" s="4" t="s">
        <v>15</v>
      </c>
      <c r="G141" s="69">
        <v>0</v>
      </c>
      <c r="H141" s="69">
        <v>0</v>
      </c>
      <c r="I141" s="69">
        <v>0</v>
      </c>
      <c r="J141" s="69">
        <v>0</v>
      </c>
      <c r="K141" s="69">
        <v>0</v>
      </c>
      <c r="L141" s="69">
        <v>0</v>
      </c>
      <c r="M141" s="69">
        <v>0</v>
      </c>
      <c r="N141" s="69">
        <v>0</v>
      </c>
      <c r="O141" s="69">
        <v>0</v>
      </c>
      <c r="P141" s="69">
        <v>0</v>
      </c>
      <c r="Q141" s="69" t="s">
        <v>145</v>
      </c>
      <c r="R141" s="69" t="s">
        <v>145</v>
      </c>
      <c r="S141" s="69" t="s">
        <v>145</v>
      </c>
      <c r="T141" s="69" t="s">
        <v>145</v>
      </c>
      <c r="U141" s="69" t="s">
        <v>145</v>
      </c>
      <c r="V141" s="69" t="s">
        <v>145</v>
      </c>
      <c r="W141" s="69" t="s">
        <v>145</v>
      </c>
      <c r="X141" s="69" t="s">
        <v>145</v>
      </c>
      <c r="Y141" s="69" t="s">
        <v>145</v>
      </c>
      <c r="Z141" s="69" t="s">
        <v>145</v>
      </c>
      <c r="AA141" s="69" t="s">
        <v>145</v>
      </c>
      <c r="AB141" s="69" t="s">
        <v>145</v>
      </c>
      <c r="AC141" s="69" t="s">
        <v>145</v>
      </c>
      <c r="AD141" s="69" t="s">
        <v>145</v>
      </c>
      <c r="AE141" s="69" t="s">
        <v>145</v>
      </c>
      <c r="AF141" s="69" t="s">
        <v>145</v>
      </c>
      <c r="AG141" s="69" t="s">
        <v>145</v>
      </c>
      <c r="AH141" s="69" t="s">
        <v>145</v>
      </c>
      <c r="AI141" s="69" t="s">
        <v>145</v>
      </c>
      <c r="AJ141" s="69" t="s">
        <v>145</v>
      </c>
      <c r="AK141" s="69" t="s">
        <v>145</v>
      </c>
    </row>
    <row r="142" spans="1:37" ht="15.75" x14ac:dyDescent="0.25">
      <c r="A142" s="64" t="str">
        <f t="shared" si="70"/>
        <v>LOW_RE_2</v>
      </c>
      <c r="B142" s="70">
        <v>1</v>
      </c>
      <c r="C142" s="68" t="s">
        <v>138</v>
      </c>
      <c r="D142" s="4" t="s">
        <v>6</v>
      </c>
      <c r="E142" s="4" t="s">
        <v>23</v>
      </c>
      <c r="F142" s="4" t="s">
        <v>15</v>
      </c>
      <c r="G142" s="69">
        <v>0</v>
      </c>
      <c r="H142" s="69">
        <v>0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69">
        <v>0</v>
      </c>
      <c r="Q142" s="69">
        <v>0</v>
      </c>
      <c r="R142" s="69">
        <v>0</v>
      </c>
      <c r="S142" s="69">
        <v>0</v>
      </c>
      <c r="T142" s="69">
        <v>0</v>
      </c>
      <c r="U142" s="69">
        <v>0</v>
      </c>
      <c r="V142" s="69" t="s">
        <v>145</v>
      </c>
      <c r="W142" s="69" t="s">
        <v>145</v>
      </c>
      <c r="X142" s="69" t="s">
        <v>145</v>
      </c>
      <c r="Y142" s="69" t="s">
        <v>145</v>
      </c>
      <c r="Z142" s="69" t="s">
        <v>145</v>
      </c>
      <c r="AA142" s="69" t="s">
        <v>145</v>
      </c>
      <c r="AB142" s="69" t="s">
        <v>145</v>
      </c>
      <c r="AC142" s="69" t="s">
        <v>145</v>
      </c>
      <c r="AD142" s="69" t="s">
        <v>145</v>
      </c>
      <c r="AE142" s="69" t="s">
        <v>145</v>
      </c>
      <c r="AF142" s="69" t="s">
        <v>145</v>
      </c>
      <c r="AG142" s="69" t="s">
        <v>145</v>
      </c>
      <c r="AH142" s="69" t="s">
        <v>145</v>
      </c>
      <c r="AI142" s="69" t="s">
        <v>145</v>
      </c>
      <c r="AJ142" s="69" t="s">
        <v>145</v>
      </c>
      <c r="AK142" s="69" t="s">
        <v>145</v>
      </c>
    </row>
    <row r="143" spans="1:37" ht="15.75" x14ac:dyDescent="0.25">
      <c r="A143" s="64" t="str">
        <f t="shared" si="70"/>
        <v>LOW_RE_2</v>
      </c>
      <c r="B143" s="70">
        <v>1</v>
      </c>
      <c r="C143" s="68" t="s">
        <v>138</v>
      </c>
      <c r="D143" s="4" t="s">
        <v>24</v>
      </c>
      <c r="E143" s="4" t="s">
        <v>25</v>
      </c>
      <c r="F143" s="4" t="s">
        <v>26</v>
      </c>
      <c r="G143" s="69">
        <v>0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  <c r="O143" s="69">
        <v>0</v>
      </c>
      <c r="P143" s="69">
        <v>0</v>
      </c>
      <c r="Q143" s="69">
        <v>5000</v>
      </c>
      <c r="R143" s="69">
        <v>5000</v>
      </c>
      <c r="S143" s="69">
        <v>5000</v>
      </c>
      <c r="T143" s="69">
        <v>5000</v>
      </c>
      <c r="U143" s="69">
        <v>5000</v>
      </c>
      <c r="V143" s="69">
        <v>5000</v>
      </c>
      <c r="W143" s="69">
        <v>5000</v>
      </c>
      <c r="X143" s="69">
        <v>5000</v>
      </c>
      <c r="Y143" s="69">
        <v>5000</v>
      </c>
      <c r="Z143" s="69">
        <v>5000</v>
      </c>
      <c r="AA143" s="69">
        <v>5000</v>
      </c>
      <c r="AB143" s="69">
        <v>5000</v>
      </c>
      <c r="AC143" s="69">
        <v>5000</v>
      </c>
      <c r="AD143" s="69">
        <v>5000</v>
      </c>
      <c r="AE143" s="69">
        <v>5000</v>
      </c>
      <c r="AF143" s="69">
        <v>5000</v>
      </c>
      <c r="AG143" s="69">
        <v>5000</v>
      </c>
      <c r="AH143" s="69">
        <v>5000</v>
      </c>
      <c r="AI143" s="69">
        <v>5000</v>
      </c>
      <c r="AJ143" s="69">
        <v>5000</v>
      </c>
      <c r="AK143" s="69">
        <v>5000</v>
      </c>
    </row>
    <row r="144" spans="1:37" ht="15.75" x14ac:dyDescent="0.25">
      <c r="A144" s="64" t="str">
        <f t="shared" si="70"/>
        <v>LOW_RE_2</v>
      </c>
      <c r="B144" s="70">
        <v>1</v>
      </c>
      <c r="C144" s="68" t="s">
        <v>138</v>
      </c>
      <c r="D144" s="4" t="s">
        <v>24</v>
      </c>
      <c r="E144" s="4" t="s">
        <v>27</v>
      </c>
      <c r="F144" s="4" t="s">
        <v>26</v>
      </c>
      <c r="G144" s="69">
        <v>0</v>
      </c>
      <c r="H144" s="69">
        <v>0</v>
      </c>
      <c r="I144" s="69">
        <v>0</v>
      </c>
      <c r="J144" s="69">
        <v>0</v>
      </c>
      <c r="K144" s="69">
        <v>0</v>
      </c>
      <c r="L144" s="69" t="s">
        <v>145</v>
      </c>
      <c r="M144" s="69" t="s">
        <v>145</v>
      </c>
      <c r="N144" s="69" t="s">
        <v>145</v>
      </c>
      <c r="O144" s="69" t="s">
        <v>145</v>
      </c>
      <c r="P144" s="69" t="s">
        <v>145</v>
      </c>
      <c r="Q144" s="69" t="s">
        <v>145</v>
      </c>
      <c r="R144" s="69" t="s">
        <v>145</v>
      </c>
      <c r="S144" s="69" t="s">
        <v>145</v>
      </c>
      <c r="T144" s="69" t="s">
        <v>145</v>
      </c>
      <c r="U144" s="69" t="s">
        <v>145</v>
      </c>
      <c r="V144" s="69" t="s">
        <v>145</v>
      </c>
      <c r="W144" s="69" t="s">
        <v>145</v>
      </c>
      <c r="X144" s="69" t="s">
        <v>145</v>
      </c>
      <c r="Y144" s="69" t="s">
        <v>145</v>
      </c>
      <c r="Z144" s="69" t="s">
        <v>145</v>
      </c>
      <c r="AA144" s="69" t="s">
        <v>145</v>
      </c>
      <c r="AB144" s="69" t="s">
        <v>145</v>
      </c>
      <c r="AC144" s="69" t="s">
        <v>145</v>
      </c>
      <c r="AD144" s="69" t="s">
        <v>145</v>
      </c>
      <c r="AE144" s="69" t="s">
        <v>145</v>
      </c>
      <c r="AF144" s="69" t="s">
        <v>145</v>
      </c>
      <c r="AG144" s="69" t="s">
        <v>145</v>
      </c>
      <c r="AH144" s="69" t="s">
        <v>145</v>
      </c>
      <c r="AI144" s="69" t="s">
        <v>145</v>
      </c>
      <c r="AJ144" s="69" t="s">
        <v>145</v>
      </c>
      <c r="AK144" s="69" t="s">
        <v>145</v>
      </c>
    </row>
    <row r="145" spans="1:37" ht="15.75" x14ac:dyDescent="0.25">
      <c r="A145" s="64" t="str">
        <f t="shared" si="70"/>
        <v>LOW_RE_2</v>
      </c>
      <c r="B145" s="70">
        <v>1</v>
      </c>
      <c r="C145" s="68" t="s">
        <v>138</v>
      </c>
      <c r="D145" s="4" t="s">
        <v>24</v>
      </c>
      <c r="E145" s="4" t="s">
        <v>28</v>
      </c>
      <c r="F145" s="4" t="s">
        <v>26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 t="s">
        <v>145</v>
      </c>
      <c r="M145" s="69" t="s">
        <v>145</v>
      </c>
      <c r="N145" s="69" t="s">
        <v>145</v>
      </c>
      <c r="O145" s="69" t="s">
        <v>145</v>
      </c>
      <c r="P145" s="69" t="s">
        <v>145</v>
      </c>
      <c r="Q145" s="69" t="s">
        <v>145</v>
      </c>
      <c r="R145" s="69" t="s">
        <v>145</v>
      </c>
      <c r="S145" s="69" t="s">
        <v>145</v>
      </c>
      <c r="T145" s="69" t="s">
        <v>145</v>
      </c>
      <c r="U145" s="69" t="s">
        <v>145</v>
      </c>
      <c r="V145" s="69" t="s">
        <v>145</v>
      </c>
      <c r="W145" s="69" t="s">
        <v>145</v>
      </c>
      <c r="X145" s="69" t="s">
        <v>145</v>
      </c>
      <c r="Y145" s="69" t="s">
        <v>145</v>
      </c>
      <c r="Z145" s="69" t="s">
        <v>145</v>
      </c>
      <c r="AA145" s="69" t="s">
        <v>145</v>
      </c>
      <c r="AB145" s="69" t="s">
        <v>145</v>
      </c>
      <c r="AC145" s="69" t="s">
        <v>145</v>
      </c>
      <c r="AD145" s="69" t="s">
        <v>145</v>
      </c>
      <c r="AE145" s="69" t="s">
        <v>145</v>
      </c>
      <c r="AF145" s="69" t="s">
        <v>145</v>
      </c>
      <c r="AG145" s="69" t="s">
        <v>145</v>
      </c>
      <c r="AH145" s="69" t="s">
        <v>145</v>
      </c>
      <c r="AI145" s="69" t="s">
        <v>145</v>
      </c>
      <c r="AJ145" s="69" t="s">
        <v>145</v>
      </c>
      <c r="AK145" s="69" t="s">
        <v>145</v>
      </c>
    </row>
    <row r="146" spans="1:37" ht="16.5" thickBot="1" x14ac:dyDescent="0.3">
      <c r="A146" s="78" t="str">
        <f t="shared" si="70"/>
        <v>LOW_RE_2</v>
      </c>
      <c r="B146" s="72">
        <v>1</v>
      </c>
      <c r="C146" s="73" t="s">
        <v>138</v>
      </c>
      <c r="D146" s="6" t="s">
        <v>24</v>
      </c>
      <c r="E146" s="6" t="s">
        <v>29</v>
      </c>
      <c r="F146" s="6" t="s">
        <v>26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 t="s">
        <v>145</v>
      </c>
      <c r="M146" s="74" t="s">
        <v>145</v>
      </c>
      <c r="N146" s="74" t="s">
        <v>145</v>
      </c>
      <c r="O146" s="74" t="s">
        <v>145</v>
      </c>
      <c r="P146" s="74" t="s">
        <v>145</v>
      </c>
      <c r="Q146" s="74" t="s">
        <v>145</v>
      </c>
      <c r="R146" s="74" t="s">
        <v>145</v>
      </c>
      <c r="S146" s="74" t="s">
        <v>145</v>
      </c>
      <c r="T146" s="74" t="s">
        <v>145</v>
      </c>
      <c r="U146" s="74" t="s">
        <v>145</v>
      </c>
      <c r="V146" s="74" t="s">
        <v>145</v>
      </c>
      <c r="W146" s="74" t="s">
        <v>145</v>
      </c>
      <c r="X146" s="74" t="s">
        <v>145</v>
      </c>
      <c r="Y146" s="74" t="s">
        <v>145</v>
      </c>
      <c r="Z146" s="74" t="s">
        <v>145</v>
      </c>
      <c r="AA146" s="74" t="s">
        <v>145</v>
      </c>
      <c r="AB146" s="74" t="s">
        <v>145</v>
      </c>
      <c r="AC146" s="74" t="s">
        <v>145</v>
      </c>
      <c r="AD146" s="74" t="s">
        <v>145</v>
      </c>
      <c r="AE146" s="74" t="s">
        <v>145</v>
      </c>
      <c r="AF146" s="74" t="s">
        <v>145</v>
      </c>
      <c r="AG146" s="74" t="s">
        <v>145</v>
      </c>
      <c r="AH146" s="74" t="s">
        <v>145</v>
      </c>
      <c r="AI146" s="74" t="s">
        <v>145</v>
      </c>
      <c r="AJ146" s="74" t="s">
        <v>145</v>
      </c>
      <c r="AK146" s="74" t="s">
        <v>145</v>
      </c>
    </row>
    <row r="147" spans="1:37" ht="15.75" x14ac:dyDescent="0.25">
      <c r="A147" s="64" t="s">
        <v>158</v>
      </c>
      <c r="B147" s="70">
        <v>1</v>
      </c>
      <c r="C147" s="68" t="s">
        <v>138</v>
      </c>
      <c r="D147" s="4" t="s">
        <v>6</v>
      </c>
      <c r="E147" s="4" t="s">
        <v>7</v>
      </c>
      <c r="F147" s="4" t="s">
        <v>8</v>
      </c>
      <c r="G147" s="69">
        <v>0</v>
      </c>
      <c r="H147" s="69">
        <v>0</v>
      </c>
      <c r="I147" s="69">
        <v>0</v>
      </c>
      <c r="J147" s="69">
        <v>0</v>
      </c>
      <c r="K147" s="69">
        <v>1000</v>
      </c>
      <c r="L147" s="69">
        <v>2000</v>
      </c>
      <c r="M147" s="69">
        <v>3000</v>
      </c>
      <c r="N147" s="69">
        <v>4000</v>
      </c>
      <c r="O147" s="69">
        <v>5000</v>
      </c>
      <c r="P147" s="69">
        <v>6000</v>
      </c>
      <c r="Q147" s="69">
        <v>7000</v>
      </c>
      <c r="R147" s="69">
        <v>8000</v>
      </c>
      <c r="S147" s="69">
        <v>9000</v>
      </c>
      <c r="T147" s="69">
        <v>10000</v>
      </c>
      <c r="U147" s="69">
        <v>11000</v>
      </c>
      <c r="V147" s="69">
        <f t="shared" ref="V147:AK147" si="73">U147</f>
        <v>11000</v>
      </c>
      <c r="W147" s="69">
        <f t="shared" si="73"/>
        <v>11000</v>
      </c>
      <c r="X147" s="69">
        <f t="shared" si="73"/>
        <v>11000</v>
      </c>
      <c r="Y147" s="69">
        <f t="shared" si="73"/>
        <v>11000</v>
      </c>
      <c r="Z147" s="69">
        <f t="shared" si="73"/>
        <v>11000</v>
      </c>
      <c r="AA147" s="69">
        <f t="shared" si="73"/>
        <v>11000</v>
      </c>
      <c r="AB147" s="69">
        <f t="shared" si="73"/>
        <v>11000</v>
      </c>
      <c r="AC147" s="69">
        <f t="shared" si="73"/>
        <v>11000</v>
      </c>
      <c r="AD147" s="69">
        <f t="shared" si="73"/>
        <v>11000</v>
      </c>
      <c r="AE147" s="69">
        <f t="shared" si="73"/>
        <v>11000</v>
      </c>
      <c r="AF147" s="69">
        <f t="shared" si="73"/>
        <v>11000</v>
      </c>
      <c r="AG147" s="69">
        <f t="shared" si="73"/>
        <v>11000</v>
      </c>
      <c r="AH147" s="69">
        <f t="shared" si="73"/>
        <v>11000</v>
      </c>
      <c r="AI147" s="69">
        <f t="shared" si="73"/>
        <v>11000</v>
      </c>
      <c r="AJ147" s="69">
        <f t="shared" si="73"/>
        <v>11000</v>
      </c>
      <c r="AK147" s="69">
        <f t="shared" si="73"/>
        <v>11000</v>
      </c>
    </row>
    <row r="148" spans="1:37" ht="15.75" x14ac:dyDescent="0.25">
      <c r="A148" s="64" t="str">
        <f>A147</f>
        <v>MED_RE</v>
      </c>
      <c r="B148" s="70">
        <v>1</v>
      </c>
      <c r="C148" s="68" t="s">
        <v>138</v>
      </c>
      <c r="D148" s="4" t="s">
        <v>6</v>
      </c>
      <c r="E148" s="4" t="s">
        <v>9</v>
      </c>
      <c r="F148" s="4" t="s">
        <v>8</v>
      </c>
      <c r="G148" s="69">
        <v>0</v>
      </c>
      <c r="H148" s="69">
        <v>0</v>
      </c>
      <c r="I148" s="69">
        <v>0</v>
      </c>
      <c r="J148" s="69">
        <v>195</v>
      </c>
      <c r="K148" s="69">
        <v>1018</v>
      </c>
      <c r="L148" s="69">
        <f t="shared" ref="L148:U148" si="74">K148</f>
        <v>1018</v>
      </c>
      <c r="M148" s="69">
        <f t="shared" si="74"/>
        <v>1018</v>
      </c>
      <c r="N148" s="69">
        <f t="shared" si="74"/>
        <v>1018</v>
      </c>
      <c r="O148" s="69">
        <f t="shared" si="74"/>
        <v>1018</v>
      </c>
      <c r="P148" s="69">
        <f t="shared" si="74"/>
        <v>1018</v>
      </c>
      <c r="Q148" s="69">
        <f t="shared" si="74"/>
        <v>1018</v>
      </c>
      <c r="R148" s="69">
        <f t="shared" si="74"/>
        <v>1018</v>
      </c>
      <c r="S148" s="69">
        <f t="shared" si="74"/>
        <v>1018</v>
      </c>
      <c r="T148" s="69">
        <f t="shared" si="74"/>
        <v>1018</v>
      </c>
      <c r="U148" s="69">
        <f t="shared" si="74"/>
        <v>1018</v>
      </c>
      <c r="V148" s="69" t="s">
        <v>145</v>
      </c>
      <c r="W148" s="69" t="s">
        <v>145</v>
      </c>
      <c r="X148" s="69" t="s">
        <v>145</v>
      </c>
      <c r="Y148" s="69" t="s">
        <v>145</v>
      </c>
      <c r="Z148" s="69" t="s">
        <v>145</v>
      </c>
      <c r="AA148" s="69" t="s">
        <v>145</v>
      </c>
      <c r="AB148" s="69" t="s">
        <v>145</v>
      </c>
      <c r="AC148" s="69" t="s">
        <v>145</v>
      </c>
      <c r="AD148" s="69" t="s">
        <v>145</v>
      </c>
      <c r="AE148" s="69" t="s">
        <v>145</v>
      </c>
      <c r="AF148" s="69" t="s">
        <v>145</v>
      </c>
      <c r="AG148" s="69" t="s">
        <v>145</v>
      </c>
      <c r="AH148" s="69" t="s">
        <v>145</v>
      </c>
      <c r="AI148" s="69" t="s">
        <v>145</v>
      </c>
      <c r="AJ148" s="69" t="s">
        <v>145</v>
      </c>
      <c r="AK148" s="69" t="s">
        <v>145</v>
      </c>
    </row>
    <row r="149" spans="1:37" ht="15.75" x14ac:dyDescent="0.25">
      <c r="A149" s="64" t="str">
        <f>A148</f>
        <v>MED_RE</v>
      </c>
      <c r="B149" s="70">
        <v>1</v>
      </c>
      <c r="C149" s="68" t="s">
        <v>138</v>
      </c>
      <c r="D149" s="4" t="s">
        <v>6</v>
      </c>
      <c r="E149" s="4" t="s">
        <v>10</v>
      </c>
      <c r="F149" s="4" t="s">
        <v>8</v>
      </c>
      <c r="G149" s="69">
        <v>0</v>
      </c>
      <c r="H149" s="69">
        <v>0</v>
      </c>
      <c r="I149" s="69">
        <v>0</v>
      </c>
      <c r="J149" s="69">
        <v>0</v>
      </c>
      <c r="K149" s="69">
        <v>0</v>
      </c>
      <c r="L149" s="69">
        <f>5493-L148-L147</f>
        <v>2475</v>
      </c>
      <c r="M149" s="69">
        <f>L149+3000</f>
        <v>5475</v>
      </c>
      <c r="N149" s="69">
        <f>M149+3000</f>
        <v>8475</v>
      </c>
      <c r="O149" s="69">
        <f>N149+3000</f>
        <v>11475</v>
      </c>
      <c r="P149" s="69">
        <f>O149+3000</f>
        <v>14475</v>
      </c>
      <c r="Q149" s="69">
        <f>P149+4000</f>
        <v>18475</v>
      </c>
      <c r="R149" s="69">
        <f>Q149+4000</f>
        <v>22475</v>
      </c>
      <c r="S149" s="69">
        <f>R149+4000</f>
        <v>26475</v>
      </c>
      <c r="T149" s="69">
        <f>S149+4000</f>
        <v>30475</v>
      </c>
      <c r="U149" s="69">
        <f>T149+4000</f>
        <v>34475</v>
      </c>
      <c r="V149" s="69" t="s">
        <v>145</v>
      </c>
      <c r="W149" s="69" t="s">
        <v>145</v>
      </c>
      <c r="X149" s="69" t="s">
        <v>145</v>
      </c>
      <c r="Y149" s="69" t="s">
        <v>145</v>
      </c>
      <c r="Z149" s="69" t="s">
        <v>145</v>
      </c>
      <c r="AA149" s="69" t="s">
        <v>145</v>
      </c>
      <c r="AB149" s="69" t="s">
        <v>145</v>
      </c>
      <c r="AC149" s="69" t="s">
        <v>145</v>
      </c>
      <c r="AD149" s="69" t="s">
        <v>145</v>
      </c>
      <c r="AE149" s="69" t="s">
        <v>145</v>
      </c>
      <c r="AF149" s="69" t="s">
        <v>145</v>
      </c>
      <c r="AG149" s="69" t="s">
        <v>145</v>
      </c>
      <c r="AH149" s="69" t="s">
        <v>145</v>
      </c>
      <c r="AI149" s="69" t="s">
        <v>145</v>
      </c>
      <c r="AJ149" s="69" t="s">
        <v>145</v>
      </c>
      <c r="AK149" s="69" t="s">
        <v>145</v>
      </c>
    </row>
    <row r="150" spans="1:37" ht="15.75" x14ac:dyDescent="0.25">
      <c r="A150" s="64" t="str">
        <f>A149</f>
        <v>MED_RE</v>
      </c>
      <c r="B150" s="70">
        <v>1</v>
      </c>
      <c r="C150" s="68" t="s">
        <v>138</v>
      </c>
      <c r="D150" s="4" t="s">
        <v>6</v>
      </c>
      <c r="E150" s="4" t="s">
        <v>11</v>
      </c>
      <c r="F150" s="4" t="s">
        <v>8</v>
      </c>
      <c r="G150" s="69">
        <v>0</v>
      </c>
      <c r="H150" s="69">
        <v>0</v>
      </c>
      <c r="I150" s="69">
        <v>0</v>
      </c>
      <c r="J150" s="69">
        <v>0</v>
      </c>
      <c r="K150" s="69">
        <v>0</v>
      </c>
      <c r="L150" s="69">
        <v>0</v>
      </c>
      <c r="M150" s="69">
        <v>0</v>
      </c>
      <c r="N150" s="69">
        <v>0</v>
      </c>
      <c r="O150" s="69">
        <v>1000</v>
      </c>
      <c r="P150" s="69">
        <v>1500</v>
      </c>
      <c r="Q150" s="69">
        <v>2000</v>
      </c>
      <c r="R150" s="69" t="s">
        <v>145</v>
      </c>
      <c r="S150" s="69" t="s">
        <v>145</v>
      </c>
      <c r="T150" s="69" t="s">
        <v>145</v>
      </c>
      <c r="U150" s="69" t="s">
        <v>145</v>
      </c>
      <c r="V150" s="69" t="s">
        <v>145</v>
      </c>
      <c r="W150" s="69" t="s">
        <v>145</v>
      </c>
      <c r="X150" s="69" t="s">
        <v>145</v>
      </c>
      <c r="Y150" s="69" t="s">
        <v>145</v>
      </c>
      <c r="Z150" s="69" t="s">
        <v>145</v>
      </c>
      <c r="AA150" s="69" t="s">
        <v>145</v>
      </c>
      <c r="AB150" s="69" t="s">
        <v>145</v>
      </c>
      <c r="AC150" s="69" t="s">
        <v>145</v>
      </c>
      <c r="AD150" s="69" t="s">
        <v>145</v>
      </c>
      <c r="AE150" s="69" t="s">
        <v>145</v>
      </c>
      <c r="AF150" s="69" t="s">
        <v>145</v>
      </c>
      <c r="AG150" s="69" t="s">
        <v>145</v>
      </c>
      <c r="AH150" s="69" t="s">
        <v>145</v>
      </c>
      <c r="AI150" s="69" t="s">
        <v>145</v>
      </c>
      <c r="AJ150" s="69" t="s">
        <v>145</v>
      </c>
      <c r="AK150" s="69" t="s">
        <v>145</v>
      </c>
    </row>
    <row r="151" spans="1:37" ht="15.75" x14ac:dyDescent="0.25">
      <c r="A151" s="64" t="str">
        <f>A149</f>
        <v>MED_RE</v>
      </c>
      <c r="B151" s="70">
        <v>1</v>
      </c>
      <c r="C151" s="68" t="s">
        <v>138</v>
      </c>
      <c r="D151" s="4" t="s">
        <v>6</v>
      </c>
      <c r="E151" s="4" t="s">
        <v>12</v>
      </c>
      <c r="F151" s="4" t="s">
        <v>8</v>
      </c>
      <c r="G151" s="69">
        <v>0</v>
      </c>
      <c r="H151" s="69">
        <v>0</v>
      </c>
      <c r="I151" s="69">
        <v>0</v>
      </c>
      <c r="J151" s="69">
        <v>0</v>
      </c>
      <c r="K151" s="69">
        <v>0</v>
      </c>
      <c r="L151" s="69">
        <v>1094</v>
      </c>
      <c r="M151" s="69">
        <f>L151+1500</f>
        <v>2594</v>
      </c>
      <c r="N151" s="69">
        <f>M151+1500</f>
        <v>4094</v>
      </c>
      <c r="O151" s="69">
        <f t="shared" ref="O151:U151" si="75">N151</f>
        <v>4094</v>
      </c>
      <c r="P151" s="69">
        <f t="shared" si="75"/>
        <v>4094</v>
      </c>
      <c r="Q151" s="69">
        <f t="shared" si="75"/>
        <v>4094</v>
      </c>
      <c r="R151" s="69">
        <f t="shared" si="75"/>
        <v>4094</v>
      </c>
      <c r="S151" s="69">
        <f t="shared" si="75"/>
        <v>4094</v>
      </c>
      <c r="T151" s="69">
        <f t="shared" si="75"/>
        <v>4094</v>
      </c>
      <c r="U151" s="69">
        <f t="shared" si="75"/>
        <v>4094</v>
      </c>
      <c r="V151" s="69">
        <f>U151+2000</f>
        <v>6094</v>
      </c>
      <c r="W151" s="69">
        <f>V151+2000</f>
        <v>8094</v>
      </c>
      <c r="X151" s="69">
        <f>W151+2000</f>
        <v>10094</v>
      </c>
      <c r="Y151" s="69">
        <f>X151+2000</f>
        <v>12094</v>
      </c>
      <c r="Z151" s="69">
        <f>Y151+2000</f>
        <v>14094</v>
      </c>
      <c r="AA151" s="69">
        <f>Z151+3000</f>
        <v>17094</v>
      </c>
      <c r="AB151" s="69">
        <f>AA151+3000</f>
        <v>20094</v>
      </c>
      <c r="AC151" s="69">
        <f>AB151+3000</f>
        <v>23094</v>
      </c>
      <c r="AD151" s="69">
        <f>AC151+3000</f>
        <v>26094</v>
      </c>
      <c r="AE151" s="69">
        <f>AD151+3000</f>
        <v>29094</v>
      </c>
      <c r="AF151" s="69">
        <f>AE151+4000</f>
        <v>33094</v>
      </c>
      <c r="AG151" s="69">
        <f>AF151+4000</f>
        <v>37094</v>
      </c>
      <c r="AH151" s="69">
        <f>AG151+4000</f>
        <v>41094</v>
      </c>
      <c r="AI151" s="69">
        <f>AH151+4000</f>
        <v>45094</v>
      </c>
      <c r="AJ151" s="69">
        <f>AI151+4000</f>
        <v>49094</v>
      </c>
      <c r="AK151" s="69">
        <f>AJ151+5000</f>
        <v>54094</v>
      </c>
    </row>
    <row r="152" spans="1:37" ht="15.75" x14ac:dyDescent="0.25">
      <c r="A152" s="64" t="str">
        <f t="shared" ref="A152:A157" si="76">A151</f>
        <v>MED_RE</v>
      </c>
      <c r="B152" s="70">
        <v>1</v>
      </c>
      <c r="C152" s="68" t="s">
        <v>138</v>
      </c>
      <c r="D152" s="4" t="s">
        <v>6</v>
      </c>
      <c r="E152" s="4" t="s">
        <v>13</v>
      </c>
      <c r="F152" s="4" t="s">
        <v>8</v>
      </c>
      <c r="G152" s="69">
        <v>0</v>
      </c>
      <c r="H152" s="69">
        <v>0</v>
      </c>
      <c r="I152" s="69">
        <v>0</v>
      </c>
      <c r="J152" s="69">
        <v>0</v>
      </c>
      <c r="K152" s="69">
        <v>0</v>
      </c>
      <c r="L152" s="69">
        <v>0</v>
      </c>
      <c r="M152" s="69">
        <v>0</v>
      </c>
      <c r="N152" s="69">
        <v>0</v>
      </c>
      <c r="O152" s="69">
        <f t="shared" ref="O152:U152" si="77">N152+1500</f>
        <v>1500</v>
      </c>
      <c r="P152" s="69">
        <f t="shared" si="77"/>
        <v>3000</v>
      </c>
      <c r="Q152" s="69">
        <f t="shared" si="77"/>
        <v>4500</v>
      </c>
      <c r="R152" s="69">
        <f t="shared" si="77"/>
        <v>6000</v>
      </c>
      <c r="S152" s="69">
        <f t="shared" si="77"/>
        <v>7500</v>
      </c>
      <c r="T152" s="69">
        <f t="shared" si="77"/>
        <v>9000</v>
      </c>
      <c r="U152" s="69">
        <f t="shared" si="77"/>
        <v>10500</v>
      </c>
      <c r="V152" s="69">
        <f t="shared" ref="V152:AK152" si="78">U152</f>
        <v>10500</v>
      </c>
      <c r="W152" s="69">
        <f t="shared" si="78"/>
        <v>10500</v>
      </c>
      <c r="X152" s="69">
        <f t="shared" si="78"/>
        <v>10500</v>
      </c>
      <c r="Y152" s="69">
        <f t="shared" si="78"/>
        <v>10500</v>
      </c>
      <c r="Z152" s="69">
        <f t="shared" si="78"/>
        <v>10500</v>
      </c>
      <c r="AA152" s="69">
        <f t="shared" si="78"/>
        <v>10500</v>
      </c>
      <c r="AB152" s="69">
        <f t="shared" si="78"/>
        <v>10500</v>
      </c>
      <c r="AC152" s="69">
        <f t="shared" si="78"/>
        <v>10500</v>
      </c>
      <c r="AD152" s="69">
        <f t="shared" si="78"/>
        <v>10500</v>
      </c>
      <c r="AE152" s="69">
        <f t="shared" si="78"/>
        <v>10500</v>
      </c>
      <c r="AF152" s="69">
        <f t="shared" si="78"/>
        <v>10500</v>
      </c>
      <c r="AG152" s="69">
        <f t="shared" si="78"/>
        <v>10500</v>
      </c>
      <c r="AH152" s="69">
        <f t="shared" si="78"/>
        <v>10500</v>
      </c>
      <c r="AI152" s="69">
        <f t="shared" si="78"/>
        <v>10500</v>
      </c>
      <c r="AJ152" s="69">
        <f t="shared" si="78"/>
        <v>10500</v>
      </c>
      <c r="AK152" s="69">
        <f t="shared" si="78"/>
        <v>10500</v>
      </c>
    </row>
    <row r="153" spans="1:37" ht="15.75" x14ac:dyDescent="0.25">
      <c r="A153" s="64" t="str">
        <f t="shared" si="76"/>
        <v>MED_RE</v>
      </c>
      <c r="B153" s="70">
        <v>1</v>
      </c>
      <c r="C153" s="68" t="s">
        <v>138</v>
      </c>
      <c r="D153" s="4" t="s">
        <v>6</v>
      </c>
      <c r="E153" s="4" t="s">
        <v>14</v>
      </c>
      <c r="F153" s="4" t="s">
        <v>15</v>
      </c>
      <c r="G153" s="69">
        <v>0</v>
      </c>
      <c r="H153" s="69">
        <v>0</v>
      </c>
      <c r="I153" s="69">
        <v>0</v>
      </c>
      <c r="J153" s="69">
        <v>0</v>
      </c>
      <c r="K153" s="69">
        <v>0</v>
      </c>
      <c r="L153" s="69">
        <v>0</v>
      </c>
      <c r="M153" s="69">
        <v>0</v>
      </c>
      <c r="N153" s="69" t="s">
        <v>145</v>
      </c>
      <c r="O153" s="69" t="s">
        <v>145</v>
      </c>
      <c r="P153" s="69" t="s">
        <v>145</v>
      </c>
      <c r="Q153" s="69" t="s">
        <v>145</v>
      </c>
      <c r="R153" s="69" t="s">
        <v>145</v>
      </c>
      <c r="S153" s="69" t="s">
        <v>145</v>
      </c>
      <c r="T153" s="69" t="s">
        <v>145</v>
      </c>
      <c r="U153" s="69" t="s">
        <v>145</v>
      </c>
      <c r="V153" s="69" t="s">
        <v>145</v>
      </c>
      <c r="W153" s="69" t="s">
        <v>145</v>
      </c>
      <c r="X153" s="69" t="s">
        <v>145</v>
      </c>
      <c r="Y153" s="69" t="s">
        <v>145</v>
      </c>
      <c r="Z153" s="69" t="s">
        <v>145</v>
      </c>
      <c r="AA153" s="69" t="s">
        <v>145</v>
      </c>
      <c r="AB153" s="69" t="s">
        <v>145</v>
      </c>
      <c r="AC153" s="69" t="s">
        <v>145</v>
      </c>
      <c r="AD153" s="69" t="s">
        <v>145</v>
      </c>
      <c r="AE153" s="69" t="s">
        <v>145</v>
      </c>
      <c r="AF153" s="69" t="s">
        <v>145</v>
      </c>
      <c r="AG153" s="69" t="s">
        <v>145</v>
      </c>
      <c r="AH153" s="69" t="s">
        <v>145</v>
      </c>
      <c r="AI153" s="69" t="s">
        <v>145</v>
      </c>
      <c r="AJ153" s="69" t="s">
        <v>145</v>
      </c>
      <c r="AK153" s="69" t="s">
        <v>145</v>
      </c>
    </row>
    <row r="154" spans="1:37" ht="15.75" x14ac:dyDescent="0.25">
      <c r="A154" s="64" t="str">
        <f t="shared" si="76"/>
        <v>MED_RE</v>
      </c>
      <c r="B154" s="70">
        <v>1</v>
      </c>
      <c r="C154" s="68" t="s">
        <v>138</v>
      </c>
      <c r="D154" s="4" t="s">
        <v>6</v>
      </c>
      <c r="E154" s="4" t="s">
        <v>16</v>
      </c>
      <c r="F154" s="4" t="s">
        <v>15</v>
      </c>
      <c r="G154" s="69">
        <v>0</v>
      </c>
      <c r="H154" s="69">
        <v>0</v>
      </c>
      <c r="I154" s="69">
        <v>0</v>
      </c>
      <c r="J154" s="69">
        <v>0</v>
      </c>
      <c r="K154" s="69">
        <v>0</v>
      </c>
      <c r="L154" s="69">
        <v>0</v>
      </c>
      <c r="M154" s="69">
        <v>0</v>
      </c>
      <c r="N154" s="69" t="s">
        <v>145</v>
      </c>
      <c r="O154" s="69" t="s">
        <v>145</v>
      </c>
      <c r="P154" s="69" t="s">
        <v>145</v>
      </c>
      <c r="Q154" s="69" t="s">
        <v>145</v>
      </c>
      <c r="R154" s="69" t="s">
        <v>145</v>
      </c>
      <c r="S154" s="69" t="s">
        <v>145</v>
      </c>
      <c r="T154" s="69" t="s">
        <v>145</v>
      </c>
      <c r="U154" s="69" t="s">
        <v>145</v>
      </c>
      <c r="V154" s="69" t="s">
        <v>145</v>
      </c>
      <c r="W154" s="69" t="s">
        <v>145</v>
      </c>
      <c r="X154" s="69" t="s">
        <v>145</v>
      </c>
      <c r="Y154" s="69" t="s">
        <v>145</v>
      </c>
      <c r="Z154" s="69" t="s">
        <v>145</v>
      </c>
      <c r="AA154" s="69" t="s">
        <v>145</v>
      </c>
      <c r="AB154" s="69" t="s">
        <v>145</v>
      </c>
      <c r="AC154" s="69" t="s">
        <v>145</v>
      </c>
      <c r="AD154" s="69" t="s">
        <v>145</v>
      </c>
      <c r="AE154" s="69" t="s">
        <v>145</v>
      </c>
      <c r="AF154" s="69" t="s">
        <v>145</v>
      </c>
      <c r="AG154" s="69" t="s">
        <v>145</v>
      </c>
      <c r="AH154" s="69" t="s">
        <v>145</v>
      </c>
      <c r="AI154" s="69" t="s">
        <v>145</v>
      </c>
      <c r="AJ154" s="69" t="s">
        <v>145</v>
      </c>
      <c r="AK154" s="69" t="s">
        <v>145</v>
      </c>
    </row>
    <row r="155" spans="1:37" ht="15.75" x14ac:dyDescent="0.25">
      <c r="A155" s="64" t="str">
        <f t="shared" si="76"/>
        <v>MED_RE</v>
      </c>
      <c r="B155" s="70">
        <v>1</v>
      </c>
      <c r="C155" s="68" t="s">
        <v>138</v>
      </c>
      <c r="D155" s="4" t="s">
        <v>6</v>
      </c>
      <c r="E155" s="4" t="s">
        <v>17</v>
      </c>
      <c r="F155" s="4" t="s">
        <v>15</v>
      </c>
      <c r="G155" s="69">
        <v>0</v>
      </c>
      <c r="H155" s="69">
        <v>0</v>
      </c>
      <c r="I155" s="69">
        <v>0</v>
      </c>
      <c r="J155" s="69">
        <v>0</v>
      </c>
      <c r="K155" s="69">
        <v>0</v>
      </c>
      <c r="L155" s="69">
        <v>0</v>
      </c>
      <c r="M155" s="69">
        <v>0</v>
      </c>
      <c r="N155" s="69" t="s">
        <v>145</v>
      </c>
      <c r="O155" s="69" t="s">
        <v>145</v>
      </c>
      <c r="P155" s="69" t="s">
        <v>145</v>
      </c>
      <c r="Q155" s="69" t="s">
        <v>145</v>
      </c>
      <c r="R155" s="69" t="s">
        <v>145</v>
      </c>
      <c r="S155" s="69" t="s">
        <v>145</v>
      </c>
      <c r="T155" s="69" t="s">
        <v>145</v>
      </c>
      <c r="U155" s="69" t="s">
        <v>145</v>
      </c>
      <c r="V155" s="69" t="s">
        <v>145</v>
      </c>
      <c r="W155" s="69" t="s">
        <v>145</v>
      </c>
      <c r="X155" s="69" t="s">
        <v>145</v>
      </c>
      <c r="Y155" s="69" t="s">
        <v>145</v>
      </c>
      <c r="Z155" s="69" t="s">
        <v>145</v>
      </c>
      <c r="AA155" s="69" t="s">
        <v>145</v>
      </c>
      <c r="AB155" s="69" t="s">
        <v>145</v>
      </c>
      <c r="AC155" s="69" t="s">
        <v>145</v>
      </c>
      <c r="AD155" s="69" t="s">
        <v>145</v>
      </c>
      <c r="AE155" s="69" t="s">
        <v>145</v>
      </c>
      <c r="AF155" s="69" t="s">
        <v>145</v>
      </c>
      <c r="AG155" s="69" t="s">
        <v>145</v>
      </c>
      <c r="AH155" s="69" t="s">
        <v>145</v>
      </c>
      <c r="AI155" s="69" t="s">
        <v>145</v>
      </c>
      <c r="AJ155" s="69" t="s">
        <v>145</v>
      </c>
      <c r="AK155" s="69" t="s">
        <v>145</v>
      </c>
    </row>
    <row r="156" spans="1:37" ht="15.75" x14ac:dyDescent="0.25">
      <c r="A156" s="64" t="str">
        <f t="shared" si="76"/>
        <v>MED_RE</v>
      </c>
      <c r="B156" s="70">
        <v>1</v>
      </c>
      <c r="C156" s="68" t="s">
        <v>138</v>
      </c>
      <c r="D156" s="4" t="s">
        <v>6</v>
      </c>
      <c r="E156" s="4" t="s">
        <v>18</v>
      </c>
      <c r="F156" s="4" t="s">
        <v>15</v>
      </c>
      <c r="G156" s="69">
        <v>0</v>
      </c>
      <c r="H156" s="69">
        <v>0</v>
      </c>
      <c r="I156" s="69">
        <v>0</v>
      </c>
      <c r="J156" s="69">
        <v>0</v>
      </c>
      <c r="K156" s="69">
        <v>0</v>
      </c>
      <c r="L156" s="69">
        <v>0</v>
      </c>
      <c r="M156" s="69">
        <v>0</v>
      </c>
      <c r="N156" s="69" t="s">
        <v>145</v>
      </c>
      <c r="O156" s="69" t="s">
        <v>145</v>
      </c>
      <c r="P156" s="69" t="s">
        <v>145</v>
      </c>
      <c r="Q156" s="69" t="s">
        <v>145</v>
      </c>
      <c r="R156" s="69" t="s">
        <v>145</v>
      </c>
      <c r="S156" s="69" t="s">
        <v>145</v>
      </c>
      <c r="T156" s="69" t="s">
        <v>145</v>
      </c>
      <c r="U156" s="69" t="s">
        <v>145</v>
      </c>
      <c r="V156" s="69" t="s">
        <v>145</v>
      </c>
      <c r="W156" s="69" t="s">
        <v>145</v>
      </c>
      <c r="X156" s="69" t="s">
        <v>145</v>
      </c>
      <c r="Y156" s="69" t="s">
        <v>145</v>
      </c>
      <c r="Z156" s="69" t="s">
        <v>145</v>
      </c>
      <c r="AA156" s="69" t="s">
        <v>145</v>
      </c>
      <c r="AB156" s="69" t="s">
        <v>145</v>
      </c>
      <c r="AC156" s="69" t="s">
        <v>145</v>
      </c>
      <c r="AD156" s="69" t="s">
        <v>145</v>
      </c>
      <c r="AE156" s="69" t="s">
        <v>145</v>
      </c>
      <c r="AF156" s="69" t="s">
        <v>145</v>
      </c>
      <c r="AG156" s="69" t="s">
        <v>145</v>
      </c>
      <c r="AH156" s="69" t="s">
        <v>145</v>
      </c>
      <c r="AI156" s="69" t="s">
        <v>145</v>
      </c>
      <c r="AJ156" s="69" t="s">
        <v>145</v>
      </c>
      <c r="AK156" s="69" t="s">
        <v>145</v>
      </c>
    </row>
    <row r="157" spans="1:37" ht="15.75" x14ac:dyDescent="0.25">
      <c r="A157" s="64" t="str">
        <f t="shared" si="76"/>
        <v>MED_RE</v>
      </c>
      <c r="B157" s="70">
        <v>1</v>
      </c>
      <c r="C157" s="68" t="s">
        <v>138</v>
      </c>
      <c r="D157" s="4" t="s">
        <v>6</v>
      </c>
      <c r="E157" s="4" t="s">
        <v>19</v>
      </c>
      <c r="F157" s="4" t="s">
        <v>15</v>
      </c>
      <c r="G157" s="69">
        <v>0</v>
      </c>
      <c r="H157" s="69">
        <v>0</v>
      </c>
      <c r="I157" s="69">
        <v>0</v>
      </c>
      <c r="J157" s="69">
        <v>0</v>
      </c>
      <c r="K157" s="69">
        <v>0</v>
      </c>
      <c r="L157" s="69">
        <v>0</v>
      </c>
      <c r="M157" s="69">
        <v>0</v>
      </c>
      <c r="N157" s="69" t="s">
        <v>145</v>
      </c>
      <c r="O157" s="69" t="s">
        <v>145</v>
      </c>
      <c r="P157" s="69" t="s">
        <v>145</v>
      </c>
      <c r="Q157" s="69" t="s">
        <v>145</v>
      </c>
      <c r="R157" s="69" t="s">
        <v>145</v>
      </c>
      <c r="S157" s="69" t="s">
        <v>145</v>
      </c>
      <c r="T157" s="69" t="s">
        <v>145</v>
      </c>
      <c r="U157" s="69" t="s">
        <v>145</v>
      </c>
      <c r="V157" s="69" t="s">
        <v>145</v>
      </c>
      <c r="W157" s="69" t="s">
        <v>145</v>
      </c>
      <c r="X157" s="69" t="s">
        <v>145</v>
      </c>
      <c r="Y157" s="69" t="s">
        <v>145</v>
      </c>
      <c r="Z157" s="69" t="s">
        <v>145</v>
      </c>
      <c r="AA157" s="69" t="s">
        <v>145</v>
      </c>
      <c r="AB157" s="69" t="s">
        <v>145</v>
      </c>
      <c r="AC157" s="69" t="s">
        <v>145</v>
      </c>
      <c r="AD157" s="69" t="s">
        <v>145</v>
      </c>
      <c r="AE157" s="69" t="s">
        <v>145</v>
      </c>
      <c r="AF157" s="69" t="s">
        <v>145</v>
      </c>
      <c r="AG157" s="69" t="s">
        <v>145</v>
      </c>
      <c r="AH157" s="69" t="s">
        <v>145</v>
      </c>
      <c r="AI157" s="69" t="s">
        <v>145</v>
      </c>
      <c r="AJ157" s="69" t="s">
        <v>145</v>
      </c>
      <c r="AK157" s="69" t="s">
        <v>145</v>
      </c>
    </row>
    <row r="158" spans="1:37" ht="15.75" x14ac:dyDescent="0.25">
      <c r="A158" s="64" t="str">
        <f>A154</f>
        <v>MED_RE</v>
      </c>
      <c r="B158" s="70">
        <v>1</v>
      </c>
      <c r="C158" s="68" t="s">
        <v>138</v>
      </c>
      <c r="D158" s="4" t="s">
        <v>6</v>
      </c>
      <c r="E158" s="4" t="s">
        <v>20</v>
      </c>
      <c r="F158" s="4" t="s">
        <v>15</v>
      </c>
      <c r="G158" s="69">
        <v>0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 t="s">
        <v>145</v>
      </c>
      <c r="O158" s="69" t="s">
        <v>145</v>
      </c>
      <c r="P158" s="69" t="s">
        <v>145</v>
      </c>
      <c r="Q158" s="69" t="s">
        <v>145</v>
      </c>
      <c r="R158" s="69" t="s">
        <v>145</v>
      </c>
      <c r="S158" s="69" t="s">
        <v>145</v>
      </c>
      <c r="T158" s="69" t="s">
        <v>145</v>
      </c>
      <c r="U158" s="69" t="s">
        <v>145</v>
      </c>
      <c r="V158" s="69" t="s">
        <v>145</v>
      </c>
      <c r="W158" s="69" t="s">
        <v>145</v>
      </c>
      <c r="X158" s="69" t="s">
        <v>145</v>
      </c>
      <c r="Y158" s="69" t="s">
        <v>145</v>
      </c>
      <c r="Z158" s="69" t="s">
        <v>145</v>
      </c>
      <c r="AA158" s="69" t="s">
        <v>145</v>
      </c>
      <c r="AB158" s="69" t="s">
        <v>145</v>
      </c>
      <c r="AC158" s="69" t="s">
        <v>145</v>
      </c>
      <c r="AD158" s="69" t="s">
        <v>145</v>
      </c>
      <c r="AE158" s="69" t="s">
        <v>145</v>
      </c>
      <c r="AF158" s="69" t="s">
        <v>145</v>
      </c>
      <c r="AG158" s="69" t="s">
        <v>145</v>
      </c>
      <c r="AH158" s="69" t="s">
        <v>145</v>
      </c>
      <c r="AI158" s="69" t="s">
        <v>145</v>
      </c>
      <c r="AJ158" s="69" t="s">
        <v>145</v>
      </c>
      <c r="AK158" s="69" t="s">
        <v>145</v>
      </c>
    </row>
    <row r="159" spans="1:37" ht="15.75" x14ac:dyDescent="0.25">
      <c r="A159" s="64" t="str">
        <f t="shared" ref="A159:A165" si="79">A158</f>
        <v>MED_RE</v>
      </c>
      <c r="B159" s="70">
        <v>1</v>
      </c>
      <c r="C159" s="68" t="s">
        <v>138</v>
      </c>
      <c r="D159" s="4" t="s">
        <v>6</v>
      </c>
      <c r="E159" s="4" t="s">
        <v>21</v>
      </c>
      <c r="F159" s="4" t="s">
        <v>15</v>
      </c>
      <c r="G159" s="69">
        <v>0</v>
      </c>
      <c r="H159" s="69">
        <v>0</v>
      </c>
      <c r="I159" s="69">
        <v>0</v>
      </c>
      <c r="J159" s="69">
        <v>0</v>
      </c>
      <c r="K159" s="69">
        <v>0</v>
      </c>
      <c r="L159" s="69">
        <v>500</v>
      </c>
      <c r="M159" s="69">
        <v>1500</v>
      </c>
      <c r="N159" s="69">
        <f t="shared" ref="N159:U159" si="80">M159</f>
        <v>1500</v>
      </c>
      <c r="O159" s="69">
        <f t="shared" si="80"/>
        <v>1500</v>
      </c>
      <c r="P159" s="69">
        <f t="shared" si="80"/>
        <v>1500</v>
      </c>
      <c r="Q159" s="69">
        <f t="shared" si="80"/>
        <v>1500</v>
      </c>
      <c r="R159" s="69">
        <f t="shared" si="80"/>
        <v>1500</v>
      </c>
      <c r="S159" s="69">
        <f t="shared" si="80"/>
        <v>1500</v>
      </c>
      <c r="T159" s="69">
        <f t="shared" si="80"/>
        <v>1500</v>
      </c>
      <c r="U159" s="69">
        <f t="shared" si="80"/>
        <v>1500</v>
      </c>
      <c r="V159" s="69">
        <v>1500</v>
      </c>
      <c r="W159" s="69">
        <f t="shared" ref="W159:AK159" si="81">V159</f>
        <v>1500</v>
      </c>
      <c r="X159" s="69">
        <f t="shared" si="81"/>
        <v>1500</v>
      </c>
      <c r="Y159" s="69">
        <f t="shared" si="81"/>
        <v>1500</v>
      </c>
      <c r="Z159" s="69">
        <f t="shared" si="81"/>
        <v>1500</v>
      </c>
      <c r="AA159" s="69">
        <f t="shared" si="81"/>
        <v>1500</v>
      </c>
      <c r="AB159" s="69">
        <f t="shared" si="81"/>
        <v>1500</v>
      </c>
      <c r="AC159" s="69">
        <f t="shared" si="81"/>
        <v>1500</v>
      </c>
      <c r="AD159" s="69">
        <f t="shared" si="81"/>
        <v>1500</v>
      </c>
      <c r="AE159" s="69">
        <f t="shared" si="81"/>
        <v>1500</v>
      </c>
      <c r="AF159" s="69">
        <f t="shared" si="81"/>
        <v>1500</v>
      </c>
      <c r="AG159" s="69">
        <f t="shared" si="81"/>
        <v>1500</v>
      </c>
      <c r="AH159" s="69">
        <f t="shared" si="81"/>
        <v>1500</v>
      </c>
      <c r="AI159" s="69">
        <f t="shared" si="81"/>
        <v>1500</v>
      </c>
      <c r="AJ159" s="69">
        <f t="shared" si="81"/>
        <v>1500</v>
      </c>
      <c r="AK159" s="69">
        <f t="shared" si="81"/>
        <v>1500</v>
      </c>
    </row>
    <row r="160" spans="1:37" ht="15.75" x14ac:dyDescent="0.25">
      <c r="A160" s="64" t="str">
        <f t="shared" si="79"/>
        <v>MED_RE</v>
      </c>
      <c r="B160" s="70">
        <v>1</v>
      </c>
      <c r="C160" s="68" t="s">
        <v>138</v>
      </c>
      <c r="D160" s="4" t="s">
        <v>6</v>
      </c>
      <c r="E160" s="4" t="s">
        <v>22</v>
      </c>
      <c r="F160" s="4" t="s">
        <v>15</v>
      </c>
      <c r="G160" s="69">
        <v>0</v>
      </c>
      <c r="H160" s="69">
        <v>0</v>
      </c>
      <c r="I160" s="69">
        <v>0</v>
      </c>
      <c r="J160" s="69">
        <v>0</v>
      </c>
      <c r="K160" s="69">
        <v>0</v>
      </c>
      <c r="L160" s="69">
        <v>0</v>
      </c>
      <c r="M160" s="69">
        <v>0</v>
      </c>
      <c r="N160" s="69">
        <v>0</v>
      </c>
      <c r="O160" s="69">
        <v>0</v>
      </c>
      <c r="P160" s="69">
        <v>0</v>
      </c>
      <c r="Q160" s="69" t="s">
        <v>145</v>
      </c>
      <c r="R160" s="69" t="s">
        <v>145</v>
      </c>
      <c r="S160" s="69" t="s">
        <v>145</v>
      </c>
      <c r="T160" s="69" t="s">
        <v>145</v>
      </c>
      <c r="U160" s="69" t="s">
        <v>145</v>
      </c>
      <c r="V160" s="69" t="s">
        <v>145</v>
      </c>
      <c r="W160" s="69" t="s">
        <v>145</v>
      </c>
      <c r="X160" s="69" t="s">
        <v>145</v>
      </c>
      <c r="Y160" s="69" t="s">
        <v>145</v>
      </c>
      <c r="Z160" s="69" t="s">
        <v>145</v>
      </c>
      <c r="AA160" s="69" t="s">
        <v>145</v>
      </c>
      <c r="AB160" s="69" t="s">
        <v>145</v>
      </c>
      <c r="AC160" s="69" t="s">
        <v>145</v>
      </c>
      <c r="AD160" s="69" t="s">
        <v>145</v>
      </c>
      <c r="AE160" s="69" t="s">
        <v>145</v>
      </c>
      <c r="AF160" s="69" t="s">
        <v>145</v>
      </c>
      <c r="AG160" s="69" t="s">
        <v>145</v>
      </c>
      <c r="AH160" s="69" t="s">
        <v>145</v>
      </c>
      <c r="AI160" s="69" t="s">
        <v>145</v>
      </c>
      <c r="AJ160" s="69" t="s">
        <v>145</v>
      </c>
      <c r="AK160" s="69" t="s">
        <v>145</v>
      </c>
    </row>
    <row r="161" spans="1:37" ht="15.75" x14ac:dyDescent="0.25">
      <c r="A161" s="64" t="str">
        <f t="shared" si="79"/>
        <v>MED_RE</v>
      </c>
      <c r="B161" s="70">
        <v>1</v>
      </c>
      <c r="C161" s="68" t="s">
        <v>138</v>
      </c>
      <c r="D161" s="4" t="s">
        <v>6</v>
      </c>
      <c r="E161" s="4" t="s">
        <v>23</v>
      </c>
      <c r="F161" s="4" t="s">
        <v>15</v>
      </c>
      <c r="G161" s="69">
        <v>0</v>
      </c>
      <c r="H161" s="69">
        <v>0</v>
      </c>
      <c r="I161" s="69">
        <v>0</v>
      </c>
      <c r="J161" s="69">
        <v>0</v>
      </c>
      <c r="K161" s="69">
        <v>0</v>
      </c>
      <c r="L161" s="69">
        <v>0</v>
      </c>
      <c r="M161" s="69">
        <v>0</v>
      </c>
      <c r="N161" s="69">
        <v>0</v>
      </c>
      <c r="O161" s="69">
        <v>0</v>
      </c>
      <c r="P161" s="69">
        <v>0</v>
      </c>
      <c r="Q161" s="69">
        <v>0</v>
      </c>
      <c r="R161" s="69">
        <v>0</v>
      </c>
      <c r="S161" s="69">
        <v>0</v>
      </c>
      <c r="T161" s="69">
        <v>0</v>
      </c>
      <c r="U161" s="69">
        <v>0</v>
      </c>
      <c r="V161" s="69" t="s">
        <v>145</v>
      </c>
      <c r="W161" s="69" t="s">
        <v>145</v>
      </c>
      <c r="X161" s="69" t="s">
        <v>145</v>
      </c>
      <c r="Y161" s="69" t="s">
        <v>145</v>
      </c>
      <c r="Z161" s="69" t="s">
        <v>145</v>
      </c>
      <c r="AA161" s="69" t="s">
        <v>145</v>
      </c>
      <c r="AB161" s="69" t="s">
        <v>145</v>
      </c>
      <c r="AC161" s="69" t="s">
        <v>145</v>
      </c>
      <c r="AD161" s="69" t="s">
        <v>145</v>
      </c>
      <c r="AE161" s="69" t="s">
        <v>145</v>
      </c>
      <c r="AF161" s="69" t="s">
        <v>145</v>
      </c>
      <c r="AG161" s="69" t="s">
        <v>145</v>
      </c>
      <c r="AH161" s="69" t="s">
        <v>145</v>
      </c>
      <c r="AI161" s="69" t="s">
        <v>145</v>
      </c>
      <c r="AJ161" s="69" t="s">
        <v>145</v>
      </c>
      <c r="AK161" s="69" t="s">
        <v>145</v>
      </c>
    </row>
    <row r="162" spans="1:37" ht="15.75" x14ac:dyDescent="0.25">
      <c r="A162" s="64" t="str">
        <f t="shared" si="79"/>
        <v>MED_RE</v>
      </c>
      <c r="B162" s="70">
        <v>1</v>
      </c>
      <c r="C162" s="68" t="s">
        <v>138</v>
      </c>
      <c r="D162" s="4" t="s">
        <v>24</v>
      </c>
      <c r="E162" s="4" t="s">
        <v>25</v>
      </c>
      <c r="F162" s="4" t="s">
        <v>26</v>
      </c>
      <c r="G162" s="69">
        <v>0</v>
      </c>
      <c r="H162" s="69">
        <v>0</v>
      </c>
      <c r="I162" s="69">
        <v>0</v>
      </c>
      <c r="J162" s="69">
        <v>0</v>
      </c>
      <c r="K162" s="69">
        <v>0</v>
      </c>
      <c r="L162" s="69">
        <v>0</v>
      </c>
      <c r="M162" s="69">
        <v>0</v>
      </c>
      <c r="N162" s="69">
        <v>0</v>
      </c>
      <c r="O162" s="69">
        <v>0</v>
      </c>
      <c r="P162" s="69">
        <v>0</v>
      </c>
      <c r="Q162" s="69">
        <v>5000</v>
      </c>
      <c r="R162" s="69">
        <v>5000</v>
      </c>
      <c r="S162" s="69">
        <v>5000</v>
      </c>
      <c r="T162" s="69">
        <v>5000</v>
      </c>
      <c r="U162" s="69">
        <v>5000</v>
      </c>
      <c r="V162" s="69">
        <v>5000</v>
      </c>
      <c r="W162" s="69">
        <v>5000</v>
      </c>
      <c r="X162" s="69">
        <v>5000</v>
      </c>
      <c r="Y162" s="69">
        <v>5000</v>
      </c>
      <c r="Z162" s="69">
        <v>5000</v>
      </c>
      <c r="AA162" s="69">
        <v>5000</v>
      </c>
      <c r="AB162" s="69">
        <v>5000</v>
      </c>
      <c r="AC162" s="69">
        <v>5000</v>
      </c>
      <c r="AD162" s="69">
        <v>5000</v>
      </c>
      <c r="AE162" s="69">
        <v>5000</v>
      </c>
      <c r="AF162" s="69">
        <v>5000</v>
      </c>
      <c r="AG162" s="69">
        <v>5000</v>
      </c>
      <c r="AH162" s="69">
        <v>5000</v>
      </c>
      <c r="AI162" s="69">
        <v>5000</v>
      </c>
      <c r="AJ162" s="69">
        <v>5000</v>
      </c>
      <c r="AK162" s="69">
        <v>5000</v>
      </c>
    </row>
    <row r="163" spans="1:37" ht="15.75" x14ac:dyDescent="0.25">
      <c r="A163" s="64" t="str">
        <f t="shared" si="79"/>
        <v>MED_RE</v>
      </c>
      <c r="B163" s="70">
        <v>1</v>
      </c>
      <c r="C163" s="68" t="s">
        <v>138</v>
      </c>
      <c r="D163" s="4" t="s">
        <v>24</v>
      </c>
      <c r="E163" s="4" t="s">
        <v>27</v>
      </c>
      <c r="F163" s="4" t="s">
        <v>26</v>
      </c>
      <c r="G163" s="69">
        <v>0</v>
      </c>
      <c r="H163" s="69">
        <v>0</v>
      </c>
      <c r="I163" s="69">
        <v>0</v>
      </c>
      <c r="J163" s="69">
        <v>0</v>
      </c>
      <c r="K163" s="69">
        <v>0</v>
      </c>
      <c r="L163" s="69" t="s">
        <v>145</v>
      </c>
      <c r="M163" s="69" t="s">
        <v>145</v>
      </c>
      <c r="N163" s="69" t="s">
        <v>145</v>
      </c>
      <c r="O163" s="69" t="s">
        <v>145</v>
      </c>
      <c r="P163" s="69" t="s">
        <v>145</v>
      </c>
      <c r="Q163" s="69" t="s">
        <v>145</v>
      </c>
      <c r="R163" s="69" t="s">
        <v>145</v>
      </c>
      <c r="S163" s="69" t="s">
        <v>145</v>
      </c>
      <c r="T163" s="69" t="s">
        <v>145</v>
      </c>
      <c r="U163" s="69" t="s">
        <v>145</v>
      </c>
      <c r="V163" s="69" t="s">
        <v>145</v>
      </c>
      <c r="W163" s="69" t="s">
        <v>145</v>
      </c>
      <c r="X163" s="69" t="s">
        <v>145</v>
      </c>
      <c r="Y163" s="69" t="s">
        <v>145</v>
      </c>
      <c r="Z163" s="69" t="s">
        <v>145</v>
      </c>
      <c r="AA163" s="69" t="s">
        <v>145</v>
      </c>
      <c r="AB163" s="69" t="s">
        <v>145</v>
      </c>
      <c r="AC163" s="69" t="s">
        <v>145</v>
      </c>
      <c r="AD163" s="69" t="s">
        <v>145</v>
      </c>
      <c r="AE163" s="69" t="s">
        <v>145</v>
      </c>
      <c r="AF163" s="69" t="s">
        <v>145</v>
      </c>
      <c r="AG163" s="69" t="s">
        <v>145</v>
      </c>
      <c r="AH163" s="69" t="s">
        <v>145</v>
      </c>
      <c r="AI163" s="69" t="s">
        <v>145</v>
      </c>
      <c r="AJ163" s="69" t="s">
        <v>145</v>
      </c>
      <c r="AK163" s="69" t="s">
        <v>145</v>
      </c>
    </row>
    <row r="164" spans="1:37" ht="15.75" x14ac:dyDescent="0.25">
      <c r="A164" s="64" t="str">
        <f t="shared" si="79"/>
        <v>MED_RE</v>
      </c>
      <c r="B164" s="70">
        <v>1</v>
      </c>
      <c r="C164" s="68" t="s">
        <v>138</v>
      </c>
      <c r="D164" s="4" t="s">
        <v>24</v>
      </c>
      <c r="E164" s="4" t="s">
        <v>28</v>
      </c>
      <c r="F164" s="4" t="s">
        <v>26</v>
      </c>
      <c r="G164" s="69">
        <v>0</v>
      </c>
      <c r="H164" s="69">
        <v>0</v>
      </c>
      <c r="I164" s="69">
        <v>0</v>
      </c>
      <c r="J164" s="69">
        <v>0</v>
      </c>
      <c r="K164" s="69">
        <v>0</v>
      </c>
      <c r="L164" s="69" t="s">
        <v>145</v>
      </c>
      <c r="M164" s="69" t="s">
        <v>145</v>
      </c>
      <c r="N164" s="69" t="s">
        <v>145</v>
      </c>
      <c r="O164" s="69" t="s">
        <v>145</v>
      </c>
      <c r="P164" s="69" t="s">
        <v>145</v>
      </c>
      <c r="Q164" s="69" t="s">
        <v>145</v>
      </c>
      <c r="R164" s="69" t="s">
        <v>145</v>
      </c>
      <c r="S164" s="69" t="s">
        <v>145</v>
      </c>
      <c r="T164" s="69" t="s">
        <v>145</v>
      </c>
      <c r="U164" s="69" t="s">
        <v>145</v>
      </c>
      <c r="V164" s="69" t="s">
        <v>145</v>
      </c>
      <c r="W164" s="69" t="s">
        <v>145</v>
      </c>
      <c r="X164" s="69" t="s">
        <v>145</v>
      </c>
      <c r="Y164" s="69" t="s">
        <v>145</v>
      </c>
      <c r="Z164" s="69" t="s">
        <v>145</v>
      </c>
      <c r="AA164" s="69" t="s">
        <v>145</v>
      </c>
      <c r="AB164" s="69" t="s">
        <v>145</v>
      </c>
      <c r="AC164" s="69" t="s">
        <v>145</v>
      </c>
      <c r="AD164" s="69" t="s">
        <v>145</v>
      </c>
      <c r="AE164" s="69" t="s">
        <v>145</v>
      </c>
      <c r="AF164" s="69" t="s">
        <v>145</v>
      </c>
      <c r="AG164" s="69" t="s">
        <v>145</v>
      </c>
      <c r="AH164" s="69" t="s">
        <v>145</v>
      </c>
      <c r="AI164" s="69" t="s">
        <v>145</v>
      </c>
      <c r="AJ164" s="69" t="s">
        <v>145</v>
      </c>
      <c r="AK164" s="69" t="s">
        <v>145</v>
      </c>
    </row>
    <row r="165" spans="1:37" ht="16.5" thickBot="1" x14ac:dyDescent="0.3">
      <c r="A165" s="78" t="str">
        <f t="shared" si="79"/>
        <v>MED_RE</v>
      </c>
      <c r="B165" s="72">
        <v>1</v>
      </c>
      <c r="C165" s="73" t="s">
        <v>138</v>
      </c>
      <c r="D165" s="6" t="s">
        <v>24</v>
      </c>
      <c r="E165" s="6" t="s">
        <v>29</v>
      </c>
      <c r="F165" s="6" t="s">
        <v>26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 t="s">
        <v>145</v>
      </c>
      <c r="M165" s="74" t="s">
        <v>145</v>
      </c>
      <c r="N165" s="74" t="s">
        <v>145</v>
      </c>
      <c r="O165" s="74" t="s">
        <v>145</v>
      </c>
      <c r="P165" s="74" t="s">
        <v>145</v>
      </c>
      <c r="Q165" s="74" t="s">
        <v>145</v>
      </c>
      <c r="R165" s="74" t="s">
        <v>145</v>
      </c>
      <c r="S165" s="74" t="s">
        <v>145</v>
      </c>
      <c r="T165" s="74" t="s">
        <v>145</v>
      </c>
      <c r="U165" s="74" t="s">
        <v>145</v>
      </c>
      <c r="V165" s="74" t="s">
        <v>145</v>
      </c>
      <c r="W165" s="74" t="s">
        <v>145</v>
      </c>
      <c r="X165" s="74" t="s">
        <v>145</v>
      </c>
      <c r="Y165" s="74" t="s">
        <v>145</v>
      </c>
      <c r="Z165" s="74" t="s">
        <v>145</v>
      </c>
      <c r="AA165" s="74" t="s">
        <v>145</v>
      </c>
      <c r="AB165" s="74" t="s">
        <v>145</v>
      </c>
      <c r="AC165" s="74" t="s">
        <v>145</v>
      </c>
      <c r="AD165" s="74" t="s">
        <v>145</v>
      </c>
      <c r="AE165" s="74" t="s">
        <v>145</v>
      </c>
      <c r="AF165" s="74" t="s">
        <v>145</v>
      </c>
      <c r="AG165" s="74" t="s">
        <v>145</v>
      </c>
      <c r="AH165" s="74" t="s">
        <v>145</v>
      </c>
      <c r="AI165" s="74" t="s">
        <v>145</v>
      </c>
      <c r="AJ165" s="74" t="s">
        <v>145</v>
      </c>
      <c r="AK165" s="74" t="s">
        <v>145</v>
      </c>
    </row>
    <row r="166" spans="1:37" ht="15.75" x14ac:dyDescent="0.25">
      <c r="A166" s="64" t="s">
        <v>159</v>
      </c>
      <c r="B166" s="70">
        <v>1</v>
      </c>
      <c r="C166" s="68" t="s">
        <v>138</v>
      </c>
      <c r="D166" s="4" t="s">
        <v>6</v>
      </c>
      <c r="E166" s="4" t="s">
        <v>7</v>
      </c>
      <c r="F166" s="4" t="s">
        <v>8</v>
      </c>
      <c r="G166" s="69">
        <v>0</v>
      </c>
      <c r="H166" s="69">
        <v>0</v>
      </c>
      <c r="I166" s="69">
        <v>0</v>
      </c>
      <c r="J166" s="69">
        <v>0</v>
      </c>
      <c r="K166" s="69">
        <v>1000</v>
      </c>
      <c r="L166" s="69">
        <f t="shared" ref="L166:U166" si="82">K166+1000</f>
        <v>2000</v>
      </c>
      <c r="M166" s="69">
        <f t="shared" si="82"/>
        <v>3000</v>
      </c>
      <c r="N166" s="69">
        <f t="shared" si="82"/>
        <v>4000</v>
      </c>
      <c r="O166" s="69">
        <f t="shared" si="82"/>
        <v>5000</v>
      </c>
      <c r="P166" s="69">
        <f t="shared" si="82"/>
        <v>6000</v>
      </c>
      <c r="Q166" s="69">
        <f t="shared" si="82"/>
        <v>7000</v>
      </c>
      <c r="R166" s="69">
        <f t="shared" si="82"/>
        <v>8000</v>
      </c>
      <c r="S166" s="69">
        <f t="shared" si="82"/>
        <v>9000</v>
      </c>
      <c r="T166" s="69">
        <f t="shared" si="82"/>
        <v>10000</v>
      </c>
      <c r="U166" s="69">
        <f t="shared" si="82"/>
        <v>11000</v>
      </c>
      <c r="V166" s="69">
        <f t="shared" ref="V166:AK166" si="83">U166</f>
        <v>11000</v>
      </c>
      <c r="W166" s="69">
        <f t="shared" si="83"/>
        <v>11000</v>
      </c>
      <c r="X166" s="69">
        <f t="shared" si="83"/>
        <v>11000</v>
      </c>
      <c r="Y166" s="69">
        <f t="shared" si="83"/>
        <v>11000</v>
      </c>
      <c r="Z166" s="69">
        <f t="shared" si="83"/>
        <v>11000</v>
      </c>
      <c r="AA166" s="69">
        <f t="shared" si="83"/>
        <v>11000</v>
      </c>
      <c r="AB166" s="69">
        <f t="shared" si="83"/>
        <v>11000</v>
      </c>
      <c r="AC166" s="69">
        <f t="shared" si="83"/>
        <v>11000</v>
      </c>
      <c r="AD166" s="69">
        <f t="shared" si="83"/>
        <v>11000</v>
      </c>
      <c r="AE166" s="69">
        <f t="shared" si="83"/>
        <v>11000</v>
      </c>
      <c r="AF166" s="69">
        <f t="shared" si="83"/>
        <v>11000</v>
      </c>
      <c r="AG166" s="69">
        <f t="shared" si="83"/>
        <v>11000</v>
      </c>
      <c r="AH166" s="69">
        <f t="shared" si="83"/>
        <v>11000</v>
      </c>
      <c r="AI166" s="69">
        <f t="shared" si="83"/>
        <v>11000</v>
      </c>
      <c r="AJ166" s="69">
        <f t="shared" si="83"/>
        <v>11000</v>
      </c>
      <c r="AK166" s="69">
        <f t="shared" si="83"/>
        <v>11000</v>
      </c>
    </row>
    <row r="167" spans="1:37" ht="15.75" x14ac:dyDescent="0.25">
      <c r="A167" s="64" t="str">
        <f>A166</f>
        <v>MED_RE_2</v>
      </c>
      <c r="B167" s="70">
        <v>1</v>
      </c>
      <c r="C167" s="68" t="s">
        <v>138</v>
      </c>
      <c r="D167" s="4" t="s">
        <v>6</v>
      </c>
      <c r="E167" s="4" t="s">
        <v>9</v>
      </c>
      <c r="F167" s="4" t="s">
        <v>8</v>
      </c>
      <c r="G167" s="69">
        <v>0</v>
      </c>
      <c r="H167" s="69">
        <v>0</v>
      </c>
      <c r="I167" s="69">
        <v>0</v>
      </c>
      <c r="J167" s="69">
        <v>195</v>
      </c>
      <c r="K167" s="69">
        <v>1018</v>
      </c>
      <c r="L167" s="69">
        <v>1018</v>
      </c>
      <c r="M167" s="69">
        <v>1018</v>
      </c>
      <c r="N167" s="69">
        <v>1018</v>
      </c>
      <c r="O167" s="69">
        <v>1018</v>
      </c>
      <c r="P167" s="69">
        <v>1018</v>
      </c>
      <c r="Q167" s="69">
        <v>1018</v>
      </c>
      <c r="R167" s="69">
        <f>Q167</f>
        <v>1018</v>
      </c>
      <c r="S167" s="69">
        <f>R167</f>
        <v>1018</v>
      </c>
      <c r="T167" s="69">
        <f>S167</f>
        <v>1018</v>
      </c>
      <c r="U167" s="69">
        <f>T167</f>
        <v>1018</v>
      </c>
      <c r="V167" s="69">
        <f t="shared" ref="V167:AK168" si="84">U167+5000</f>
        <v>6018</v>
      </c>
      <c r="W167" s="69">
        <f t="shared" si="84"/>
        <v>11018</v>
      </c>
      <c r="X167" s="69">
        <f t="shared" si="84"/>
        <v>16018</v>
      </c>
      <c r="Y167" s="69">
        <f t="shared" si="84"/>
        <v>21018</v>
      </c>
      <c r="Z167" s="69">
        <f t="shared" si="84"/>
        <v>26018</v>
      </c>
      <c r="AA167" s="69">
        <f t="shared" si="84"/>
        <v>31018</v>
      </c>
      <c r="AB167" s="69">
        <f t="shared" si="84"/>
        <v>36018</v>
      </c>
      <c r="AC167" s="69">
        <f t="shared" si="84"/>
        <v>41018</v>
      </c>
      <c r="AD167" s="69">
        <f t="shared" si="84"/>
        <v>46018</v>
      </c>
      <c r="AE167" s="69">
        <f t="shared" si="84"/>
        <v>51018</v>
      </c>
      <c r="AF167" s="69">
        <f t="shared" si="84"/>
        <v>56018</v>
      </c>
      <c r="AG167" s="69">
        <f t="shared" si="84"/>
        <v>61018</v>
      </c>
      <c r="AH167" s="69">
        <f t="shared" si="84"/>
        <v>66018</v>
      </c>
      <c r="AI167" s="69">
        <f t="shared" si="84"/>
        <v>71018</v>
      </c>
      <c r="AJ167" s="69">
        <f t="shared" si="84"/>
        <v>76018</v>
      </c>
      <c r="AK167" s="69">
        <f t="shared" si="84"/>
        <v>81018</v>
      </c>
    </row>
    <row r="168" spans="1:37" ht="15.75" x14ac:dyDescent="0.25">
      <c r="A168" s="64" t="str">
        <f>A167</f>
        <v>MED_RE_2</v>
      </c>
      <c r="B168" s="70">
        <v>1</v>
      </c>
      <c r="C168" s="68" t="s">
        <v>138</v>
      </c>
      <c r="D168" s="4" t="s">
        <v>6</v>
      </c>
      <c r="E168" s="4" t="s">
        <v>10</v>
      </c>
      <c r="F168" s="4" t="s">
        <v>8</v>
      </c>
      <c r="G168" s="69">
        <v>0</v>
      </c>
      <c r="H168" s="69">
        <v>0</v>
      </c>
      <c r="I168" s="69">
        <v>0</v>
      </c>
      <c r="J168" s="69">
        <v>0</v>
      </c>
      <c r="K168" s="69">
        <v>0</v>
      </c>
      <c r="L168" s="69">
        <f>5493-L167-L166</f>
        <v>2475</v>
      </c>
      <c r="M168" s="69">
        <v>6475</v>
      </c>
      <c r="N168" s="69">
        <v>10475</v>
      </c>
      <c r="O168" s="69">
        <v>14475</v>
      </c>
      <c r="P168" s="69">
        <v>18475</v>
      </c>
      <c r="Q168" s="69">
        <v>22475</v>
      </c>
      <c r="R168" s="69">
        <v>26475</v>
      </c>
      <c r="S168" s="69">
        <v>30475</v>
      </c>
      <c r="T168" s="69">
        <v>34475</v>
      </c>
      <c r="U168" s="69">
        <v>38475</v>
      </c>
      <c r="V168" s="69">
        <f t="shared" si="84"/>
        <v>43475</v>
      </c>
      <c r="W168" s="69">
        <f t="shared" si="84"/>
        <v>48475</v>
      </c>
      <c r="X168" s="69">
        <f t="shared" si="84"/>
        <v>53475</v>
      </c>
      <c r="Y168" s="69">
        <f t="shared" si="84"/>
        <v>58475</v>
      </c>
      <c r="Z168" s="69">
        <f t="shared" si="84"/>
        <v>63475</v>
      </c>
      <c r="AA168" s="69">
        <f t="shared" si="84"/>
        <v>68475</v>
      </c>
      <c r="AB168" s="69">
        <f t="shared" si="84"/>
        <v>73475</v>
      </c>
      <c r="AC168" s="69">
        <f t="shared" si="84"/>
        <v>78475</v>
      </c>
      <c r="AD168" s="69">
        <f t="shared" si="84"/>
        <v>83475</v>
      </c>
      <c r="AE168" s="69">
        <f t="shared" si="84"/>
        <v>88475</v>
      </c>
      <c r="AF168" s="69">
        <f t="shared" si="84"/>
        <v>93475</v>
      </c>
      <c r="AG168" s="69">
        <f t="shared" si="84"/>
        <v>98475</v>
      </c>
      <c r="AH168" s="69">
        <f t="shared" si="84"/>
        <v>103475</v>
      </c>
      <c r="AI168" s="69">
        <f t="shared" si="84"/>
        <v>108475</v>
      </c>
      <c r="AJ168" s="69">
        <f t="shared" si="84"/>
        <v>113475</v>
      </c>
      <c r="AK168" s="69">
        <f t="shared" si="84"/>
        <v>118475</v>
      </c>
    </row>
    <row r="169" spans="1:37" ht="15.75" x14ac:dyDescent="0.25">
      <c r="A169" s="77" t="s">
        <v>137</v>
      </c>
      <c r="B169" s="65">
        <v>1</v>
      </c>
      <c r="C169" s="65" t="s">
        <v>138</v>
      </c>
      <c r="D169" s="65" t="s">
        <v>6</v>
      </c>
      <c r="E169" s="65" t="s">
        <v>9</v>
      </c>
      <c r="F169" s="77"/>
      <c r="G169" s="69"/>
      <c r="H169" s="69"/>
      <c r="I169" s="69"/>
      <c r="J169" s="69"/>
      <c r="K169" s="69"/>
      <c r="L169" s="69">
        <f t="shared" ref="L169:AK170" si="85">L167-K167</f>
        <v>0</v>
      </c>
      <c r="M169" s="69">
        <f t="shared" si="85"/>
        <v>0</v>
      </c>
      <c r="N169" s="69">
        <f t="shared" si="85"/>
        <v>0</v>
      </c>
      <c r="O169" s="69">
        <f t="shared" si="85"/>
        <v>0</v>
      </c>
      <c r="P169" s="69">
        <f t="shared" si="85"/>
        <v>0</v>
      </c>
      <c r="Q169" s="69">
        <f t="shared" si="85"/>
        <v>0</v>
      </c>
      <c r="R169" s="69">
        <f t="shared" si="85"/>
        <v>0</v>
      </c>
      <c r="S169" s="69">
        <f t="shared" si="85"/>
        <v>0</v>
      </c>
      <c r="T169" s="69">
        <f t="shared" si="85"/>
        <v>0</v>
      </c>
      <c r="U169" s="69">
        <f t="shared" si="85"/>
        <v>0</v>
      </c>
      <c r="V169" s="69">
        <f t="shared" si="85"/>
        <v>5000</v>
      </c>
      <c r="W169" s="69">
        <f t="shared" si="85"/>
        <v>5000</v>
      </c>
      <c r="X169" s="69">
        <f t="shared" si="85"/>
        <v>5000</v>
      </c>
      <c r="Y169" s="69">
        <f t="shared" si="85"/>
        <v>5000</v>
      </c>
      <c r="Z169" s="69">
        <f t="shared" si="85"/>
        <v>5000</v>
      </c>
      <c r="AA169" s="69">
        <f t="shared" si="85"/>
        <v>5000</v>
      </c>
      <c r="AB169" s="69">
        <f t="shared" si="85"/>
        <v>5000</v>
      </c>
      <c r="AC169" s="69">
        <f t="shared" si="85"/>
        <v>5000</v>
      </c>
      <c r="AD169" s="69">
        <f t="shared" si="85"/>
        <v>5000</v>
      </c>
      <c r="AE169" s="69">
        <f t="shared" si="85"/>
        <v>5000</v>
      </c>
      <c r="AF169" s="69">
        <f t="shared" si="85"/>
        <v>5000</v>
      </c>
      <c r="AG169" s="69">
        <f t="shared" si="85"/>
        <v>5000</v>
      </c>
      <c r="AH169" s="69">
        <f t="shared" si="85"/>
        <v>5000</v>
      </c>
      <c r="AI169" s="69">
        <f t="shared" si="85"/>
        <v>5000</v>
      </c>
      <c r="AJ169" s="69">
        <f t="shared" si="85"/>
        <v>5000</v>
      </c>
      <c r="AK169" s="69">
        <f t="shared" si="85"/>
        <v>5000</v>
      </c>
    </row>
    <row r="170" spans="1:37" ht="15.75" x14ac:dyDescent="0.25">
      <c r="A170" s="77" t="s">
        <v>137</v>
      </c>
      <c r="B170" s="65">
        <v>1</v>
      </c>
      <c r="C170" s="65" t="s">
        <v>138</v>
      </c>
      <c r="D170" s="65" t="s">
        <v>6</v>
      </c>
      <c r="E170" s="65" t="s">
        <v>10</v>
      </c>
      <c r="F170" s="77"/>
      <c r="G170" s="69"/>
      <c r="H170" s="69"/>
      <c r="I170" s="69"/>
      <c r="J170" s="69"/>
      <c r="K170" s="69"/>
      <c r="L170" s="69">
        <f t="shared" si="85"/>
        <v>2475</v>
      </c>
      <c r="M170" s="69">
        <f t="shared" si="85"/>
        <v>4000</v>
      </c>
      <c r="N170" s="69">
        <f t="shared" si="85"/>
        <v>4000</v>
      </c>
      <c r="O170" s="69">
        <f t="shared" si="85"/>
        <v>4000</v>
      </c>
      <c r="P170" s="69">
        <f t="shared" si="85"/>
        <v>4000</v>
      </c>
      <c r="Q170" s="69">
        <f t="shared" si="85"/>
        <v>4000</v>
      </c>
      <c r="R170" s="69">
        <f t="shared" si="85"/>
        <v>4000</v>
      </c>
      <c r="S170" s="69">
        <f t="shared" si="85"/>
        <v>4000</v>
      </c>
      <c r="T170" s="69">
        <f t="shared" si="85"/>
        <v>4000</v>
      </c>
      <c r="U170" s="69">
        <f t="shared" si="85"/>
        <v>4000</v>
      </c>
      <c r="V170" s="69">
        <f t="shared" si="85"/>
        <v>5000</v>
      </c>
      <c r="W170" s="69">
        <f t="shared" si="85"/>
        <v>5000</v>
      </c>
      <c r="X170" s="69">
        <f t="shared" si="85"/>
        <v>5000</v>
      </c>
      <c r="Y170" s="69">
        <f t="shared" si="85"/>
        <v>5000</v>
      </c>
      <c r="Z170" s="69">
        <f t="shared" si="85"/>
        <v>5000</v>
      </c>
      <c r="AA170" s="69">
        <f t="shared" si="85"/>
        <v>5000</v>
      </c>
      <c r="AB170" s="69">
        <f t="shared" si="85"/>
        <v>5000</v>
      </c>
      <c r="AC170" s="69">
        <f t="shared" si="85"/>
        <v>5000</v>
      </c>
      <c r="AD170" s="69">
        <f t="shared" si="85"/>
        <v>5000</v>
      </c>
      <c r="AE170" s="69">
        <f t="shared" si="85"/>
        <v>5000</v>
      </c>
      <c r="AF170" s="69">
        <f t="shared" si="85"/>
        <v>5000</v>
      </c>
      <c r="AG170" s="69">
        <f t="shared" si="85"/>
        <v>5000</v>
      </c>
      <c r="AH170" s="69">
        <f t="shared" si="85"/>
        <v>5000</v>
      </c>
      <c r="AI170" s="69">
        <f t="shared" si="85"/>
        <v>5000</v>
      </c>
      <c r="AJ170" s="69">
        <f t="shared" si="85"/>
        <v>5000</v>
      </c>
      <c r="AK170" s="69">
        <f t="shared" si="85"/>
        <v>5000</v>
      </c>
    </row>
    <row r="171" spans="1:37" x14ac:dyDescent="0.25">
      <c r="A171" s="77" t="s">
        <v>137</v>
      </c>
      <c r="B171" s="77">
        <v>1</v>
      </c>
      <c r="C171" s="65" t="s">
        <v>138</v>
      </c>
      <c r="D171" s="65" t="s">
        <v>6</v>
      </c>
      <c r="E171" s="65" t="s">
        <v>154</v>
      </c>
      <c r="F171" s="65" t="s">
        <v>8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f t="shared" ref="L171:AK171" si="86">SUM(L166:L168)</f>
        <v>5493</v>
      </c>
      <c r="M171" s="77">
        <f t="shared" si="86"/>
        <v>10493</v>
      </c>
      <c r="N171" s="77">
        <f t="shared" si="86"/>
        <v>15493</v>
      </c>
      <c r="O171" s="77">
        <f t="shared" si="86"/>
        <v>20493</v>
      </c>
      <c r="P171" s="77">
        <f t="shared" si="86"/>
        <v>25493</v>
      </c>
      <c r="Q171" s="77">
        <f t="shared" si="86"/>
        <v>30493</v>
      </c>
      <c r="R171" s="77">
        <f t="shared" si="86"/>
        <v>35493</v>
      </c>
      <c r="S171" s="77">
        <f t="shared" si="86"/>
        <v>40493</v>
      </c>
      <c r="T171" s="77">
        <f t="shared" si="86"/>
        <v>45493</v>
      </c>
      <c r="U171" s="77">
        <f t="shared" si="86"/>
        <v>50493</v>
      </c>
      <c r="V171" s="77">
        <f t="shared" si="86"/>
        <v>60493</v>
      </c>
      <c r="W171" s="77">
        <f t="shared" si="86"/>
        <v>70493</v>
      </c>
      <c r="X171" s="77">
        <f t="shared" si="86"/>
        <v>80493</v>
      </c>
      <c r="Y171" s="77">
        <f t="shared" si="86"/>
        <v>90493</v>
      </c>
      <c r="Z171" s="77">
        <f t="shared" si="86"/>
        <v>100493</v>
      </c>
      <c r="AA171" s="77">
        <f t="shared" si="86"/>
        <v>110493</v>
      </c>
      <c r="AB171" s="77">
        <f t="shared" si="86"/>
        <v>120493</v>
      </c>
      <c r="AC171" s="77">
        <f t="shared" si="86"/>
        <v>130493</v>
      </c>
      <c r="AD171" s="77">
        <f t="shared" si="86"/>
        <v>140493</v>
      </c>
      <c r="AE171" s="77">
        <f t="shared" si="86"/>
        <v>150493</v>
      </c>
      <c r="AF171" s="77">
        <f t="shared" si="86"/>
        <v>160493</v>
      </c>
      <c r="AG171" s="77">
        <f t="shared" si="86"/>
        <v>170493</v>
      </c>
      <c r="AH171" s="77">
        <f t="shared" si="86"/>
        <v>180493</v>
      </c>
      <c r="AI171" s="77">
        <f t="shared" si="86"/>
        <v>190493</v>
      </c>
      <c r="AJ171" s="77">
        <f t="shared" si="86"/>
        <v>200493</v>
      </c>
      <c r="AK171" s="77">
        <f t="shared" si="86"/>
        <v>210493</v>
      </c>
    </row>
    <row r="172" spans="1:37" x14ac:dyDescent="0.25">
      <c r="A172" s="77" t="s">
        <v>137</v>
      </c>
      <c r="B172" s="77">
        <v>1</v>
      </c>
      <c r="C172" s="65" t="s">
        <v>138</v>
      </c>
      <c r="D172" s="65" t="s">
        <v>6</v>
      </c>
      <c r="E172" s="65" t="s">
        <v>155</v>
      </c>
      <c r="F172" s="65" t="s">
        <v>8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f t="shared" ref="L172:AK172" si="87">L171-K171</f>
        <v>5493</v>
      </c>
      <c r="M172" s="77">
        <f t="shared" si="87"/>
        <v>5000</v>
      </c>
      <c r="N172" s="77">
        <f t="shared" si="87"/>
        <v>5000</v>
      </c>
      <c r="O172" s="77">
        <f t="shared" si="87"/>
        <v>5000</v>
      </c>
      <c r="P172" s="77">
        <f t="shared" si="87"/>
        <v>5000</v>
      </c>
      <c r="Q172" s="77">
        <f t="shared" si="87"/>
        <v>5000</v>
      </c>
      <c r="R172" s="77">
        <f t="shared" si="87"/>
        <v>5000</v>
      </c>
      <c r="S172" s="77">
        <f t="shared" si="87"/>
        <v>5000</v>
      </c>
      <c r="T172" s="77">
        <f t="shared" si="87"/>
        <v>5000</v>
      </c>
      <c r="U172" s="77">
        <f t="shared" si="87"/>
        <v>5000</v>
      </c>
      <c r="V172" s="77">
        <f t="shared" si="87"/>
        <v>10000</v>
      </c>
      <c r="W172" s="77">
        <f t="shared" si="87"/>
        <v>10000</v>
      </c>
      <c r="X172" s="77">
        <f t="shared" si="87"/>
        <v>10000</v>
      </c>
      <c r="Y172" s="77">
        <f t="shared" si="87"/>
        <v>10000</v>
      </c>
      <c r="Z172" s="77">
        <f t="shared" si="87"/>
        <v>10000</v>
      </c>
      <c r="AA172" s="77">
        <f t="shared" si="87"/>
        <v>10000</v>
      </c>
      <c r="AB172" s="77">
        <f t="shared" si="87"/>
        <v>10000</v>
      </c>
      <c r="AC172" s="77">
        <f t="shared" si="87"/>
        <v>10000</v>
      </c>
      <c r="AD172" s="77">
        <f t="shared" si="87"/>
        <v>10000</v>
      </c>
      <c r="AE172" s="77">
        <f t="shared" si="87"/>
        <v>10000</v>
      </c>
      <c r="AF172" s="77">
        <f t="shared" si="87"/>
        <v>10000</v>
      </c>
      <c r="AG172" s="77">
        <f t="shared" si="87"/>
        <v>10000</v>
      </c>
      <c r="AH172" s="77">
        <f t="shared" si="87"/>
        <v>10000</v>
      </c>
      <c r="AI172" s="77">
        <f t="shared" si="87"/>
        <v>10000</v>
      </c>
      <c r="AJ172" s="77">
        <f t="shared" si="87"/>
        <v>10000</v>
      </c>
      <c r="AK172" s="77">
        <f t="shared" si="87"/>
        <v>10000</v>
      </c>
    </row>
    <row r="173" spans="1:37" ht="15.75" x14ac:dyDescent="0.25">
      <c r="A173" s="64" t="str">
        <f>A168</f>
        <v>MED_RE_2</v>
      </c>
      <c r="B173" s="70">
        <v>1</v>
      </c>
      <c r="C173" s="68" t="s">
        <v>138</v>
      </c>
      <c r="D173" s="4" t="s">
        <v>6</v>
      </c>
      <c r="E173" s="4" t="s">
        <v>11</v>
      </c>
      <c r="F173" s="4" t="s">
        <v>8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1000</v>
      </c>
      <c r="P173" s="69">
        <v>1500</v>
      </c>
      <c r="Q173" s="69">
        <v>2000</v>
      </c>
      <c r="R173" s="69" t="s">
        <v>145</v>
      </c>
      <c r="S173" s="69" t="s">
        <v>145</v>
      </c>
      <c r="T173" s="69" t="s">
        <v>145</v>
      </c>
      <c r="U173" s="69" t="s">
        <v>145</v>
      </c>
      <c r="V173" s="69" t="s">
        <v>145</v>
      </c>
      <c r="W173" s="69" t="s">
        <v>145</v>
      </c>
      <c r="X173" s="69" t="s">
        <v>145</v>
      </c>
      <c r="Y173" s="69" t="s">
        <v>145</v>
      </c>
      <c r="Z173" s="69" t="s">
        <v>145</v>
      </c>
      <c r="AA173" s="69" t="s">
        <v>145</v>
      </c>
      <c r="AB173" s="69" t="s">
        <v>145</v>
      </c>
      <c r="AC173" s="69" t="s">
        <v>145</v>
      </c>
      <c r="AD173" s="69" t="s">
        <v>145</v>
      </c>
      <c r="AE173" s="69" t="s">
        <v>145</v>
      </c>
      <c r="AF173" s="69" t="s">
        <v>145</v>
      </c>
      <c r="AG173" s="69" t="s">
        <v>145</v>
      </c>
      <c r="AH173" s="69" t="s">
        <v>145</v>
      </c>
      <c r="AI173" s="69" t="s">
        <v>145</v>
      </c>
      <c r="AJ173" s="69" t="s">
        <v>145</v>
      </c>
      <c r="AK173" s="69" t="s">
        <v>145</v>
      </c>
    </row>
    <row r="174" spans="1:37" ht="15.75" x14ac:dyDescent="0.25">
      <c r="A174" s="64" t="str">
        <f>A173</f>
        <v>MED_RE_2</v>
      </c>
      <c r="B174" s="70">
        <v>1</v>
      </c>
      <c r="C174" s="68" t="s">
        <v>138</v>
      </c>
      <c r="D174" s="4" t="s">
        <v>6</v>
      </c>
      <c r="E174" s="4" t="s">
        <v>12</v>
      </c>
      <c r="F174" s="4" t="s">
        <v>8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1094</v>
      </c>
      <c r="M174" s="69">
        <f>L174+1500</f>
        <v>2594</v>
      </c>
      <c r="N174" s="69">
        <f>M174+1500</f>
        <v>4094</v>
      </c>
      <c r="O174" s="69">
        <f t="shared" ref="O174:U174" si="88">N174</f>
        <v>4094</v>
      </c>
      <c r="P174" s="69">
        <f t="shared" si="88"/>
        <v>4094</v>
      </c>
      <c r="Q174" s="69">
        <f t="shared" si="88"/>
        <v>4094</v>
      </c>
      <c r="R174" s="69">
        <f t="shared" si="88"/>
        <v>4094</v>
      </c>
      <c r="S174" s="69">
        <f t="shared" si="88"/>
        <v>4094</v>
      </c>
      <c r="T174" s="69">
        <f t="shared" si="88"/>
        <v>4094</v>
      </c>
      <c r="U174" s="69">
        <f t="shared" si="88"/>
        <v>4094</v>
      </c>
      <c r="V174" s="69">
        <f>U174+2000</f>
        <v>6094</v>
      </c>
      <c r="W174" s="69">
        <f>V174+2000</f>
        <v>8094</v>
      </c>
      <c r="X174" s="69">
        <f>W174+2000</f>
        <v>10094</v>
      </c>
      <c r="Y174" s="69">
        <f>X174+2000</f>
        <v>12094</v>
      </c>
      <c r="Z174" s="69">
        <f>Y174+2000</f>
        <v>14094</v>
      </c>
      <c r="AA174" s="69">
        <f>Z174+3000</f>
        <v>17094</v>
      </c>
      <c r="AB174" s="69">
        <f>AA174+3000</f>
        <v>20094</v>
      </c>
      <c r="AC174" s="69">
        <f>AB174+3000</f>
        <v>23094</v>
      </c>
      <c r="AD174" s="69">
        <f>AC174+3000</f>
        <v>26094</v>
      </c>
      <c r="AE174" s="69">
        <f>AD174+3000</f>
        <v>29094</v>
      </c>
      <c r="AF174" s="69">
        <f>AE174+4000</f>
        <v>33094</v>
      </c>
      <c r="AG174" s="69">
        <f>AF174+4000</f>
        <v>37094</v>
      </c>
      <c r="AH174" s="69">
        <f>AG174+4000</f>
        <v>41094</v>
      </c>
      <c r="AI174" s="69">
        <f>AH174+4000</f>
        <v>45094</v>
      </c>
      <c r="AJ174" s="69">
        <f>AI174+4000</f>
        <v>49094</v>
      </c>
      <c r="AK174" s="69">
        <f>AJ174+5000</f>
        <v>54094</v>
      </c>
    </row>
    <row r="175" spans="1:37" ht="15.75" x14ac:dyDescent="0.25">
      <c r="A175" s="64" t="str">
        <f>A174</f>
        <v>MED_RE_2</v>
      </c>
      <c r="B175" s="70">
        <v>1</v>
      </c>
      <c r="C175" s="68" t="s">
        <v>138</v>
      </c>
      <c r="D175" s="4" t="s">
        <v>6</v>
      </c>
      <c r="E175" s="4" t="s">
        <v>13</v>
      </c>
      <c r="F175" s="4" t="s">
        <v>8</v>
      </c>
      <c r="G175" s="69">
        <v>0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f t="shared" ref="O175:U175" si="89">N175+1500</f>
        <v>1500</v>
      </c>
      <c r="P175" s="69">
        <f t="shared" si="89"/>
        <v>3000</v>
      </c>
      <c r="Q175" s="69">
        <f t="shared" si="89"/>
        <v>4500</v>
      </c>
      <c r="R175" s="69">
        <f t="shared" si="89"/>
        <v>6000</v>
      </c>
      <c r="S175" s="69">
        <f t="shared" si="89"/>
        <v>7500</v>
      </c>
      <c r="T175" s="69">
        <f t="shared" si="89"/>
        <v>9000</v>
      </c>
      <c r="U175" s="69">
        <f t="shared" si="89"/>
        <v>10500</v>
      </c>
      <c r="V175" s="69">
        <f t="shared" ref="V175:AK175" si="90">U175</f>
        <v>10500</v>
      </c>
      <c r="W175" s="69">
        <f t="shared" si="90"/>
        <v>10500</v>
      </c>
      <c r="X175" s="69">
        <f t="shared" si="90"/>
        <v>10500</v>
      </c>
      <c r="Y175" s="69">
        <f t="shared" si="90"/>
        <v>10500</v>
      </c>
      <c r="Z175" s="69">
        <f t="shared" si="90"/>
        <v>10500</v>
      </c>
      <c r="AA175" s="69">
        <f t="shared" si="90"/>
        <v>10500</v>
      </c>
      <c r="AB175" s="69">
        <f t="shared" si="90"/>
        <v>10500</v>
      </c>
      <c r="AC175" s="69">
        <f t="shared" si="90"/>
        <v>10500</v>
      </c>
      <c r="AD175" s="69">
        <f t="shared" si="90"/>
        <v>10500</v>
      </c>
      <c r="AE175" s="69">
        <f t="shared" si="90"/>
        <v>10500</v>
      </c>
      <c r="AF175" s="69">
        <f t="shared" si="90"/>
        <v>10500</v>
      </c>
      <c r="AG175" s="69">
        <f t="shared" si="90"/>
        <v>10500</v>
      </c>
      <c r="AH175" s="69">
        <f t="shared" si="90"/>
        <v>10500</v>
      </c>
      <c r="AI175" s="69">
        <f t="shared" si="90"/>
        <v>10500</v>
      </c>
      <c r="AJ175" s="69">
        <f t="shared" si="90"/>
        <v>10500</v>
      </c>
      <c r="AK175" s="69">
        <f t="shared" si="90"/>
        <v>10500</v>
      </c>
    </row>
    <row r="176" spans="1:37" ht="15.75" x14ac:dyDescent="0.25">
      <c r="A176" s="77" t="s">
        <v>137</v>
      </c>
      <c r="B176" s="65">
        <v>1</v>
      </c>
      <c r="C176" s="65" t="s">
        <v>138</v>
      </c>
      <c r="D176" s="65" t="s">
        <v>6</v>
      </c>
      <c r="E176" s="65" t="s">
        <v>12</v>
      </c>
      <c r="F176" s="65"/>
      <c r="G176" s="69"/>
      <c r="H176" s="69"/>
      <c r="I176" s="69"/>
      <c r="J176" s="69"/>
      <c r="K176" s="69"/>
      <c r="L176" s="69">
        <f t="shared" ref="L176:AK177" si="91">L174-K174</f>
        <v>1094</v>
      </c>
      <c r="M176" s="69">
        <f t="shared" si="91"/>
        <v>1500</v>
      </c>
      <c r="N176" s="69">
        <f t="shared" si="91"/>
        <v>1500</v>
      </c>
      <c r="O176" s="69">
        <f t="shared" si="91"/>
        <v>0</v>
      </c>
      <c r="P176" s="69">
        <f t="shared" si="91"/>
        <v>0</v>
      </c>
      <c r="Q176" s="69">
        <f t="shared" si="91"/>
        <v>0</v>
      </c>
      <c r="R176" s="69">
        <f t="shared" si="91"/>
        <v>0</v>
      </c>
      <c r="S176" s="69">
        <f t="shared" si="91"/>
        <v>0</v>
      </c>
      <c r="T176" s="69">
        <f t="shared" si="91"/>
        <v>0</v>
      </c>
      <c r="U176" s="69">
        <f t="shared" si="91"/>
        <v>0</v>
      </c>
      <c r="V176" s="69">
        <f t="shared" si="91"/>
        <v>2000</v>
      </c>
      <c r="W176" s="69">
        <f t="shared" si="91"/>
        <v>2000</v>
      </c>
      <c r="X176" s="69">
        <f t="shared" si="91"/>
        <v>2000</v>
      </c>
      <c r="Y176" s="69">
        <f t="shared" si="91"/>
        <v>2000</v>
      </c>
      <c r="Z176" s="69">
        <f t="shared" si="91"/>
        <v>2000</v>
      </c>
      <c r="AA176" s="69">
        <f t="shared" si="91"/>
        <v>3000</v>
      </c>
      <c r="AB176" s="69">
        <f t="shared" si="91"/>
        <v>3000</v>
      </c>
      <c r="AC176" s="69">
        <f t="shared" si="91"/>
        <v>3000</v>
      </c>
      <c r="AD176" s="69">
        <f t="shared" si="91"/>
        <v>3000</v>
      </c>
      <c r="AE176" s="69">
        <f t="shared" si="91"/>
        <v>3000</v>
      </c>
      <c r="AF176" s="69">
        <f t="shared" si="91"/>
        <v>4000</v>
      </c>
      <c r="AG176" s="69">
        <f t="shared" si="91"/>
        <v>4000</v>
      </c>
      <c r="AH176" s="69">
        <f t="shared" si="91"/>
        <v>4000</v>
      </c>
      <c r="AI176" s="69">
        <f t="shared" si="91"/>
        <v>4000</v>
      </c>
      <c r="AJ176" s="69">
        <f t="shared" si="91"/>
        <v>4000</v>
      </c>
      <c r="AK176" s="69">
        <f t="shared" si="91"/>
        <v>5000</v>
      </c>
    </row>
    <row r="177" spans="1:37" ht="15.75" x14ac:dyDescent="0.25">
      <c r="A177" s="77" t="s">
        <v>137</v>
      </c>
      <c r="B177" s="65">
        <v>1</v>
      </c>
      <c r="C177" s="65" t="s">
        <v>138</v>
      </c>
      <c r="D177" s="65" t="s">
        <v>6</v>
      </c>
      <c r="E177" s="65" t="s">
        <v>13</v>
      </c>
      <c r="F177" s="65"/>
      <c r="G177" s="69"/>
      <c r="H177" s="69"/>
      <c r="I177" s="69"/>
      <c r="J177" s="69"/>
      <c r="K177" s="69"/>
      <c r="L177" s="69">
        <f t="shared" si="91"/>
        <v>0</v>
      </c>
      <c r="M177" s="69">
        <f t="shared" si="91"/>
        <v>0</v>
      </c>
      <c r="N177" s="69">
        <f t="shared" si="91"/>
        <v>0</v>
      </c>
      <c r="O177" s="69">
        <f t="shared" si="91"/>
        <v>1500</v>
      </c>
      <c r="P177" s="69">
        <f t="shared" si="91"/>
        <v>1500</v>
      </c>
      <c r="Q177" s="69">
        <f t="shared" si="91"/>
        <v>1500</v>
      </c>
      <c r="R177" s="69">
        <f t="shared" si="91"/>
        <v>1500</v>
      </c>
      <c r="S177" s="69">
        <f t="shared" si="91"/>
        <v>1500</v>
      </c>
      <c r="T177" s="69">
        <f t="shared" si="91"/>
        <v>1500</v>
      </c>
      <c r="U177" s="69">
        <f t="shared" si="91"/>
        <v>1500</v>
      </c>
      <c r="V177" s="69">
        <f t="shared" si="91"/>
        <v>0</v>
      </c>
      <c r="W177" s="69">
        <f t="shared" si="91"/>
        <v>0</v>
      </c>
      <c r="X177" s="69">
        <f t="shared" si="91"/>
        <v>0</v>
      </c>
      <c r="Y177" s="69">
        <f t="shared" si="91"/>
        <v>0</v>
      </c>
      <c r="Z177" s="69">
        <f t="shared" si="91"/>
        <v>0</v>
      </c>
      <c r="AA177" s="69">
        <f t="shared" si="91"/>
        <v>0</v>
      </c>
      <c r="AB177" s="69">
        <f t="shared" si="91"/>
        <v>0</v>
      </c>
      <c r="AC177" s="69">
        <f t="shared" si="91"/>
        <v>0</v>
      </c>
      <c r="AD177" s="69">
        <f t="shared" si="91"/>
        <v>0</v>
      </c>
      <c r="AE177" s="69">
        <f t="shared" si="91"/>
        <v>0</v>
      </c>
      <c r="AF177" s="69">
        <f t="shared" si="91"/>
        <v>0</v>
      </c>
      <c r="AG177" s="69">
        <f t="shared" si="91"/>
        <v>0</v>
      </c>
      <c r="AH177" s="69">
        <f t="shared" si="91"/>
        <v>0</v>
      </c>
      <c r="AI177" s="69">
        <f t="shared" si="91"/>
        <v>0</v>
      </c>
      <c r="AJ177" s="69">
        <f t="shared" si="91"/>
        <v>0</v>
      </c>
      <c r="AK177" s="69">
        <f t="shared" si="91"/>
        <v>0</v>
      </c>
    </row>
    <row r="178" spans="1:37" ht="15.75" x14ac:dyDescent="0.25">
      <c r="A178" s="64" t="str">
        <f>A175</f>
        <v>MED_RE_2</v>
      </c>
      <c r="B178" s="70">
        <v>1</v>
      </c>
      <c r="C178" s="68" t="s">
        <v>138</v>
      </c>
      <c r="D178" s="4" t="s">
        <v>6</v>
      </c>
      <c r="E178" s="4" t="s">
        <v>14</v>
      </c>
      <c r="F178" s="4" t="s">
        <v>15</v>
      </c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 t="s">
        <v>145</v>
      </c>
      <c r="O178" s="69" t="s">
        <v>145</v>
      </c>
      <c r="P178" s="69" t="s">
        <v>145</v>
      </c>
      <c r="Q178" s="69" t="s">
        <v>145</v>
      </c>
      <c r="R178" s="69" t="s">
        <v>145</v>
      </c>
      <c r="S178" s="69" t="s">
        <v>145</v>
      </c>
      <c r="T178" s="69" t="s">
        <v>145</v>
      </c>
      <c r="U178" s="69" t="s">
        <v>145</v>
      </c>
      <c r="V178" s="69" t="s">
        <v>145</v>
      </c>
      <c r="W178" s="69" t="s">
        <v>145</v>
      </c>
      <c r="X178" s="69" t="s">
        <v>145</v>
      </c>
      <c r="Y178" s="69" t="s">
        <v>145</v>
      </c>
      <c r="Z178" s="69" t="s">
        <v>145</v>
      </c>
      <c r="AA178" s="69" t="s">
        <v>145</v>
      </c>
      <c r="AB178" s="69" t="s">
        <v>145</v>
      </c>
      <c r="AC178" s="69" t="s">
        <v>145</v>
      </c>
      <c r="AD178" s="69" t="s">
        <v>145</v>
      </c>
      <c r="AE178" s="69" t="s">
        <v>145</v>
      </c>
      <c r="AF178" s="69" t="s">
        <v>145</v>
      </c>
      <c r="AG178" s="69" t="s">
        <v>145</v>
      </c>
      <c r="AH178" s="69" t="s">
        <v>145</v>
      </c>
      <c r="AI178" s="69" t="s">
        <v>145</v>
      </c>
      <c r="AJ178" s="69" t="s">
        <v>145</v>
      </c>
      <c r="AK178" s="69" t="s">
        <v>145</v>
      </c>
    </row>
    <row r="179" spans="1:37" ht="15.75" x14ac:dyDescent="0.25">
      <c r="A179" s="64" t="str">
        <f>A178</f>
        <v>MED_RE_2</v>
      </c>
      <c r="B179" s="70">
        <v>1</v>
      </c>
      <c r="C179" s="68" t="s">
        <v>138</v>
      </c>
      <c r="D179" s="4" t="s">
        <v>6</v>
      </c>
      <c r="E179" s="4" t="s">
        <v>16</v>
      </c>
      <c r="F179" s="4" t="s">
        <v>15</v>
      </c>
      <c r="G179" s="69">
        <v>0</v>
      </c>
      <c r="H179" s="69">
        <v>0</v>
      </c>
      <c r="I179" s="69">
        <v>0</v>
      </c>
      <c r="J179" s="69">
        <v>0</v>
      </c>
      <c r="K179" s="69">
        <v>0</v>
      </c>
      <c r="L179" s="69">
        <v>0</v>
      </c>
      <c r="M179" s="69">
        <v>0</v>
      </c>
      <c r="N179" s="69" t="s">
        <v>145</v>
      </c>
      <c r="O179" s="69" t="s">
        <v>145</v>
      </c>
      <c r="P179" s="69" t="s">
        <v>145</v>
      </c>
      <c r="Q179" s="69" t="s">
        <v>145</v>
      </c>
      <c r="R179" s="69" t="s">
        <v>145</v>
      </c>
      <c r="S179" s="69" t="s">
        <v>145</v>
      </c>
      <c r="T179" s="69" t="s">
        <v>145</v>
      </c>
      <c r="U179" s="69" t="s">
        <v>145</v>
      </c>
      <c r="V179" s="69" t="s">
        <v>145</v>
      </c>
      <c r="W179" s="69" t="s">
        <v>145</v>
      </c>
      <c r="X179" s="69" t="s">
        <v>145</v>
      </c>
      <c r="Y179" s="69" t="s">
        <v>145</v>
      </c>
      <c r="Z179" s="69" t="s">
        <v>145</v>
      </c>
      <c r="AA179" s="69" t="s">
        <v>145</v>
      </c>
      <c r="AB179" s="69" t="s">
        <v>145</v>
      </c>
      <c r="AC179" s="69" t="s">
        <v>145</v>
      </c>
      <c r="AD179" s="69" t="s">
        <v>145</v>
      </c>
      <c r="AE179" s="69" t="s">
        <v>145</v>
      </c>
      <c r="AF179" s="69" t="s">
        <v>145</v>
      </c>
      <c r="AG179" s="69" t="s">
        <v>145</v>
      </c>
      <c r="AH179" s="69" t="s">
        <v>145</v>
      </c>
      <c r="AI179" s="69" t="s">
        <v>145</v>
      </c>
      <c r="AJ179" s="69" t="s">
        <v>145</v>
      </c>
      <c r="AK179" s="69" t="s">
        <v>145</v>
      </c>
    </row>
    <row r="180" spans="1:37" ht="15.75" x14ac:dyDescent="0.25">
      <c r="A180" s="64" t="str">
        <f>A179</f>
        <v>MED_RE_2</v>
      </c>
      <c r="B180" s="70">
        <v>1</v>
      </c>
      <c r="C180" s="68" t="s">
        <v>138</v>
      </c>
      <c r="D180" s="4" t="s">
        <v>6</v>
      </c>
      <c r="E180" s="4" t="s">
        <v>17</v>
      </c>
      <c r="F180" s="4" t="s">
        <v>15</v>
      </c>
      <c r="G180" s="69">
        <v>0</v>
      </c>
      <c r="H180" s="69">
        <v>0</v>
      </c>
      <c r="I180" s="69">
        <v>0</v>
      </c>
      <c r="J180" s="69">
        <v>0</v>
      </c>
      <c r="K180" s="69">
        <v>0</v>
      </c>
      <c r="L180" s="69">
        <v>0</v>
      </c>
      <c r="M180" s="69">
        <v>0</v>
      </c>
      <c r="N180" s="69" t="s">
        <v>145</v>
      </c>
      <c r="O180" s="69" t="s">
        <v>145</v>
      </c>
      <c r="P180" s="69" t="s">
        <v>145</v>
      </c>
      <c r="Q180" s="69" t="s">
        <v>145</v>
      </c>
      <c r="R180" s="69" t="s">
        <v>145</v>
      </c>
      <c r="S180" s="69" t="s">
        <v>145</v>
      </c>
      <c r="T180" s="69" t="s">
        <v>145</v>
      </c>
      <c r="U180" s="69" t="s">
        <v>145</v>
      </c>
      <c r="V180" s="69" t="s">
        <v>145</v>
      </c>
      <c r="W180" s="69" t="s">
        <v>145</v>
      </c>
      <c r="X180" s="69" t="s">
        <v>145</v>
      </c>
      <c r="Y180" s="69" t="s">
        <v>145</v>
      </c>
      <c r="Z180" s="69" t="s">
        <v>145</v>
      </c>
      <c r="AA180" s="69" t="s">
        <v>145</v>
      </c>
      <c r="AB180" s="69" t="s">
        <v>145</v>
      </c>
      <c r="AC180" s="69" t="s">
        <v>145</v>
      </c>
      <c r="AD180" s="69" t="s">
        <v>145</v>
      </c>
      <c r="AE180" s="69" t="s">
        <v>145</v>
      </c>
      <c r="AF180" s="69" t="s">
        <v>145</v>
      </c>
      <c r="AG180" s="69" t="s">
        <v>145</v>
      </c>
      <c r="AH180" s="69" t="s">
        <v>145</v>
      </c>
      <c r="AI180" s="69" t="s">
        <v>145</v>
      </c>
      <c r="AJ180" s="69" t="s">
        <v>145</v>
      </c>
      <c r="AK180" s="69" t="s">
        <v>145</v>
      </c>
    </row>
    <row r="181" spans="1:37" ht="15.75" x14ac:dyDescent="0.25">
      <c r="A181" s="64" t="str">
        <f>A180</f>
        <v>MED_RE_2</v>
      </c>
      <c r="B181" s="70">
        <v>1</v>
      </c>
      <c r="C181" s="68" t="s">
        <v>138</v>
      </c>
      <c r="D181" s="4" t="s">
        <v>6</v>
      </c>
      <c r="E181" s="4" t="s">
        <v>18</v>
      </c>
      <c r="F181" s="4" t="s">
        <v>15</v>
      </c>
      <c r="G181" s="69">
        <v>0</v>
      </c>
      <c r="H181" s="69">
        <v>0</v>
      </c>
      <c r="I181" s="69">
        <v>0</v>
      </c>
      <c r="J181" s="69">
        <v>0</v>
      </c>
      <c r="K181" s="69">
        <v>0</v>
      </c>
      <c r="L181" s="69">
        <v>0</v>
      </c>
      <c r="M181" s="69">
        <v>0</v>
      </c>
      <c r="N181" s="69" t="s">
        <v>145</v>
      </c>
      <c r="O181" s="69" t="s">
        <v>145</v>
      </c>
      <c r="P181" s="69" t="s">
        <v>145</v>
      </c>
      <c r="Q181" s="69" t="s">
        <v>145</v>
      </c>
      <c r="R181" s="69" t="s">
        <v>145</v>
      </c>
      <c r="S181" s="69" t="s">
        <v>145</v>
      </c>
      <c r="T181" s="69" t="s">
        <v>145</v>
      </c>
      <c r="U181" s="69" t="s">
        <v>145</v>
      </c>
      <c r="V181" s="69" t="s">
        <v>145</v>
      </c>
      <c r="W181" s="69" t="s">
        <v>145</v>
      </c>
      <c r="X181" s="69" t="s">
        <v>145</v>
      </c>
      <c r="Y181" s="69" t="s">
        <v>145</v>
      </c>
      <c r="Z181" s="69" t="s">
        <v>145</v>
      </c>
      <c r="AA181" s="69" t="s">
        <v>145</v>
      </c>
      <c r="AB181" s="69" t="s">
        <v>145</v>
      </c>
      <c r="AC181" s="69" t="s">
        <v>145</v>
      </c>
      <c r="AD181" s="69" t="s">
        <v>145</v>
      </c>
      <c r="AE181" s="69" t="s">
        <v>145</v>
      </c>
      <c r="AF181" s="69" t="s">
        <v>145</v>
      </c>
      <c r="AG181" s="69" t="s">
        <v>145</v>
      </c>
      <c r="AH181" s="69" t="s">
        <v>145</v>
      </c>
      <c r="AI181" s="69" t="s">
        <v>145</v>
      </c>
      <c r="AJ181" s="69" t="s">
        <v>145</v>
      </c>
      <c r="AK181" s="69" t="s">
        <v>145</v>
      </c>
    </row>
    <row r="182" spans="1:37" ht="15.75" x14ac:dyDescent="0.25">
      <c r="A182" s="64" t="str">
        <f>A181</f>
        <v>MED_RE_2</v>
      </c>
      <c r="B182" s="70">
        <v>1</v>
      </c>
      <c r="C182" s="68" t="s">
        <v>138</v>
      </c>
      <c r="D182" s="4" t="s">
        <v>6</v>
      </c>
      <c r="E182" s="4" t="s">
        <v>19</v>
      </c>
      <c r="F182" s="4" t="s">
        <v>15</v>
      </c>
      <c r="G182" s="69">
        <v>0</v>
      </c>
      <c r="H182" s="69">
        <v>0</v>
      </c>
      <c r="I182" s="69">
        <v>0</v>
      </c>
      <c r="J182" s="69">
        <v>0</v>
      </c>
      <c r="K182" s="69">
        <v>0</v>
      </c>
      <c r="L182" s="69">
        <v>0</v>
      </c>
      <c r="M182" s="69">
        <v>0</v>
      </c>
      <c r="N182" s="69" t="s">
        <v>145</v>
      </c>
      <c r="O182" s="69" t="s">
        <v>145</v>
      </c>
      <c r="P182" s="69" t="s">
        <v>145</v>
      </c>
      <c r="Q182" s="69" t="s">
        <v>145</v>
      </c>
      <c r="R182" s="69" t="s">
        <v>145</v>
      </c>
      <c r="S182" s="69" t="s">
        <v>145</v>
      </c>
      <c r="T182" s="69" t="s">
        <v>145</v>
      </c>
      <c r="U182" s="69" t="s">
        <v>145</v>
      </c>
      <c r="V182" s="69" t="s">
        <v>145</v>
      </c>
      <c r="W182" s="69" t="s">
        <v>145</v>
      </c>
      <c r="X182" s="69" t="s">
        <v>145</v>
      </c>
      <c r="Y182" s="69" t="s">
        <v>145</v>
      </c>
      <c r="Z182" s="69" t="s">
        <v>145</v>
      </c>
      <c r="AA182" s="69" t="s">
        <v>145</v>
      </c>
      <c r="AB182" s="69" t="s">
        <v>145</v>
      </c>
      <c r="AC182" s="69" t="s">
        <v>145</v>
      </c>
      <c r="AD182" s="69" t="s">
        <v>145</v>
      </c>
      <c r="AE182" s="69" t="s">
        <v>145</v>
      </c>
      <c r="AF182" s="69" t="s">
        <v>145</v>
      </c>
      <c r="AG182" s="69" t="s">
        <v>145</v>
      </c>
      <c r="AH182" s="69" t="s">
        <v>145</v>
      </c>
      <c r="AI182" s="69" t="s">
        <v>145</v>
      </c>
      <c r="AJ182" s="69" t="s">
        <v>145</v>
      </c>
      <c r="AK182" s="69" t="s">
        <v>145</v>
      </c>
    </row>
    <row r="183" spans="1:37" ht="15.75" x14ac:dyDescent="0.25">
      <c r="A183" s="64" t="str">
        <f>A179</f>
        <v>MED_RE_2</v>
      </c>
      <c r="B183" s="70">
        <v>1</v>
      </c>
      <c r="C183" s="68" t="s">
        <v>138</v>
      </c>
      <c r="D183" s="4" t="s">
        <v>6</v>
      </c>
      <c r="E183" s="4" t="s">
        <v>20</v>
      </c>
      <c r="F183" s="4" t="s">
        <v>15</v>
      </c>
      <c r="G183" s="69">
        <v>0</v>
      </c>
      <c r="H183" s="69">
        <v>0</v>
      </c>
      <c r="I183" s="69">
        <v>0</v>
      </c>
      <c r="J183" s="69">
        <v>0</v>
      </c>
      <c r="K183" s="69">
        <v>0</v>
      </c>
      <c r="L183" s="69">
        <v>0</v>
      </c>
      <c r="M183" s="69">
        <v>0</v>
      </c>
      <c r="N183" s="69" t="s">
        <v>145</v>
      </c>
      <c r="O183" s="69" t="s">
        <v>145</v>
      </c>
      <c r="P183" s="69" t="s">
        <v>145</v>
      </c>
      <c r="Q183" s="69" t="s">
        <v>145</v>
      </c>
      <c r="R183" s="69" t="s">
        <v>145</v>
      </c>
      <c r="S183" s="69" t="s">
        <v>145</v>
      </c>
      <c r="T183" s="69" t="s">
        <v>145</v>
      </c>
      <c r="U183" s="69" t="s">
        <v>145</v>
      </c>
      <c r="V183" s="69" t="s">
        <v>145</v>
      </c>
      <c r="W183" s="69" t="s">
        <v>145</v>
      </c>
      <c r="X183" s="69" t="s">
        <v>145</v>
      </c>
      <c r="Y183" s="69" t="s">
        <v>145</v>
      </c>
      <c r="Z183" s="69" t="s">
        <v>145</v>
      </c>
      <c r="AA183" s="69" t="s">
        <v>145</v>
      </c>
      <c r="AB183" s="69" t="s">
        <v>145</v>
      </c>
      <c r="AC183" s="69" t="s">
        <v>145</v>
      </c>
      <c r="AD183" s="69" t="s">
        <v>145</v>
      </c>
      <c r="AE183" s="69" t="s">
        <v>145</v>
      </c>
      <c r="AF183" s="69" t="s">
        <v>145</v>
      </c>
      <c r="AG183" s="69" t="s">
        <v>145</v>
      </c>
      <c r="AH183" s="69" t="s">
        <v>145</v>
      </c>
      <c r="AI183" s="69" t="s">
        <v>145</v>
      </c>
      <c r="AJ183" s="69" t="s">
        <v>145</v>
      </c>
      <c r="AK183" s="69" t="s">
        <v>145</v>
      </c>
    </row>
    <row r="184" spans="1:37" ht="15.75" x14ac:dyDescent="0.25">
      <c r="A184" s="64" t="str">
        <f t="shared" ref="A184:A190" si="92">A183</f>
        <v>MED_RE_2</v>
      </c>
      <c r="B184" s="70">
        <v>1</v>
      </c>
      <c r="C184" s="68" t="s">
        <v>138</v>
      </c>
      <c r="D184" s="4" t="s">
        <v>6</v>
      </c>
      <c r="E184" s="4" t="s">
        <v>21</v>
      </c>
      <c r="F184" s="4" t="s">
        <v>15</v>
      </c>
      <c r="G184" s="69">
        <v>0</v>
      </c>
      <c r="H184" s="69">
        <v>0</v>
      </c>
      <c r="I184" s="69">
        <v>0</v>
      </c>
      <c r="J184" s="69">
        <v>0</v>
      </c>
      <c r="K184" s="69">
        <v>0</v>
      </c>
      <c r="L184" s="69">
        <v>500</v>
      </c>
      <c r="M184" s="69">
        <v>1500</v>
      </c>
      <c r="N184" s="69">
        <f t="shared" ref="N184:U184" si="93">M184</f>
        <v>1500</v>
      </c>
      <c r="O184" s="69">
        <f t="shared" si="93"/>
        <v>1500</v>
      </c>
      <c r="P184" s="69">
        <f t="shared" si="93"/>
        <v>1500</v>
      </c>
      <c r="Q184" s="69">
        <f t="shared" si="93"/>
        <v>1500</v>
      </c>
      <c r="R184" s="69">
        <f t="shared" si="93"/>
        <v>1500</v>
      </c>
      <c r="S184" s="69">
        <f t="shared" si="93"/>
        <v>1500</v>
      </c>
      <c r="T184" s="69">
        <f t="shared" si="93"/>
        <v>1500</v>
      </c>
      <c r="U184" s="69">
        <f t="shared" si="93"/>
        <v>1500</v>
      </c>
      <c r="V184" s="69">
        <v>1500</v>
      </c>
      <c r="W184" s="69">
        <f t="shared" ref="W184:AK184" si="94">V184</f>
        <v>1500</v>
      </c>
      <c r="X184" s="69">
        <f t="shared" si="94"/>
        <v>1500</v>
      </c>
      <c r="Y184" s="69">
        <f t="shared" si="94"/>
        <v>1500</v>
      </c>
      <c r="Z184" s="69">
        <f t="shared" si="94"/>
        <v>1500</v>
      </c>
      <c r="AA184" s="69">
        <f t="shared" si="94"/>
        <v>1500</v>
      </c>
      <c r="AB184" s="69">
        <f t="shared" si="94"/>
        <v>1500</v>
      </c>
      <c r="AC184" s="69">
        <f t="shared" si="94"/>
        <v>1500</v>
      </c>
      <c r="AD184" s="69">
        <f t="shared" si="94"/>
        <v>1500</v>
      </c>
      <c r="AE184" s="69">
        <f t="shared" si="94"/>
        <v>1500</v>
      </c>
      <c r="AF184" s="69">
        <f t="shared" si="94"/>
        <v>1500</v>
      </c>
      <c r="AG184" s="69">
        <f t="shared" si="94"/>
        <v>1500</v>
      </c>
      <c r="AH184" s="69">
        <f t="shared" si="94"/>
        <v>1500</v>
      </c>
      <c r="AI184" s="69">
        <f t="shared" si="94"/>
        <v>1500</v>
      </c>
      <c r="AJ184" s="69">
        <f t="shared" si="94"/>
        <v>1500</v>
      </c>
      <c r="AK184" s="69">
        <f t="shared" si="94"/>
        <v>1500</v>
      </c>
    </row>
    <row r="185" spans="1:37" ht="15.75" x14ac:dyDescent="0.25">
      <c r="A185" s="64" t="str">
        <f t="shared" si="92"/>
        <v>MED_RE_2</v>
      </c>
      <c r="B185" s="70">
        <v>1</v>
      </c>
      <c r="C185" s="68" t="s">
        <v>138</v>
      </c>
      <c r="D185" s="4" t="s">
        <v>6</v>
      </c>
      <c r="E185" s="4" t="s">
        <v>22</v>
      </c>
      <c r="F185" s="4" t="s">
        <v>15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 t="s">
        <v>145</v>
      </c>
      <c r="R185" s="69" t="s">
        <v>145</v>
      </c>
      <c r="S185" s="69" t="s">
        <v>145</v>
      </c>
      <c r="T185" s="69" t="s">
        <v>145</v>
      </c>
      <c r="U185" s="69" t="s">
        <v>145</v>
      </c>
      <c r="V185" s="69" t="s">
        <v>145</v>
      </c>
      <c r="W185" s="69" t="s">
        <v>145</v>
      </c>
      <c r="X185" s="69" t="s">
        <v>145</v>
      </c>
      <c r="Y185" s="69" t="s">
        <v>145</v>
      </c>
      <c r="Z185" s="69" t="s">
        <v>145</v>
      </c>
      <c r="AA185" s="69" t="s">
        <v>145</v>
      </c>
      <c r="AB185" s="69" t="s">
        <v>145</v>
      </c>
      <c r="AC185" s="69" t="s">
        <v>145</v>
      </c>
      <c r="AD185" s="69" t="s">
        <v>145</v>
      </c>
      <c r="AE185" s="69" t="s">
        <v>145</v>
      </c>
      <c r="AF185" s="69" t="s">
        <v>145</v>
      </c>
      <c r="AG185" s="69" t="s">
        <v>145</v>
      </c>
      <c r="AH185" s="69" t="s">
        <v>145</v>
      </c>
      <c r="AI185" s="69" t="s">
        <v>145</v>
      </c>
      <c r="AJ185" s="69" t="s">
        <v>145</v>
      </c>
      <c r="AK185" s="69" t="s">
        <v>145</v>
      </c>
    </row>
    <row r="186" spans="1:37" ht="15.75" x14ac:dyDescent="0.25">
      <c r="A186" s="64" t="str">
        <f t="shared" si="92"/>
        <v>MED_RE_2</v>
      </c>
      <c r="B186" s="70">
        <v>1</v>
      </c>
      <c r="C186" s="68" t="s">
        <v>138</v>
      </c>
      <c r="D186" s="4" t="s">
        <v>6</v>
      </c>
      <c r="E186" s="4" t="s">
        <v>23</v>
      </c>
      <c r="F186" s="4" t="s">
        <v>15</v>
      </c>
      <c r="G186" s="69">
        <v>0</v>
      </c>
      <c r="H186" s="69">
        <v>0</v>
      </c>
      <c r="I186" s="69">
        <v>0</v>
      </c>
      <c r="J186" s="69">
        <v>0</v>
      </c>
      <c r="K186" s="69">
        <v>0</v>
      </c>
      <c r="L186" s="69">
        <v>0</v>
      </c>
      <c r="M186" s="69">
        <v>0</v>
      </c>
      <c r="N186" s="69">
        <v>0</v>
      </c>
      <c r="O186" s="69">
        <v>0</v>
      </c>
      <c r="P186" s="69">
        <v>0</v>
      </c>
      <c r="Q186" s="69">
        <v>0</v>
      </c>
      <c r="R186" s="69">
        <v>0</v>
      </c>
      <c r="S186" s="69">
        <v>0</v>
      </c>
      <c r="T186" s="69">
        <v>0</v>
      </c>
      <c r="U186" s="69">
        <v>0</v>
      </c>
      <c r="V186" s="69" t="s">
        <v>145</v>
      </c>
      <c r="W186" s="69" t="s">
        <v>145</v>
      </c>
      <c r="X186" s="69" t="s">
        <v>145</v>
      </c>
      <c r="Y186" s="69" t="s">
        <v>145</v>
      </c>
      <c r="Z186" s="69" t="s">
        <v>145</v>
      </c>
      <c r="AA186" s="69" t="s">
        <v>145</v>
      </c>
      <c r="AB186" s="69" t="s">
        <v>145</v>
      </c>
      <c r="AC186" s="69" t="s">
        <v>145</v>
      </c>
      <c r="AD186" s="69" t="s">
        <v>145</v>
      </c>
      <c r="AE186" s="69" t="s">
        <v>145</v>
      </c>
      <c r="AF186" s="69" t="s">
        <v>145</v>
      </c>
      <c r="AG186" s="69" t="s">
        <v>145</v>
      </c>
      <c r="AH186" s="69" t="s">
        <v>145</v>
      </c>
      <c r="AI186" s="69" t="s">
        <v>145</v>
      </c>
      <c r="AJ186" s="69" t="s">
        <v>145</v>
      </c>
      <c r="AK186" s="69" t="s">
        <v>145</v>
      </c>
    </row>
    <row r="187" spans="1:37" ht="15.75" x14ac:dyDescent="0.25">
      <c r="A187" s="64" t="str">
        <f t="shared" si="92"/>
        <v>MED_RE_2</v>
      </c>
      <c r="B187" s="70">
        <v>1</v>
      </c>
      <c r="C187" s="68" t="s">
        <v>138</v>
      </c>
      <c r="D187" s="4" t="s">
        <v>24</v>
      </c>
      <c r="E187" s="4" t="s">
        <v>25</v>
      </c>
      <c r="F187" s="4" t="s">
        <v>26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69">
        <v>0</v>
      </c>
      <c r="Q187" s="69">
        <v>5000</v>
      </c>
      <c r="R187" s="69">
        <v>5000</v>
      </c>
      <c r="S187" s="69">
        <v>5000</v>
      </c>
      <c r="T187" s="69">
        <v>5000</v>
      </c>
      <c r="U187" s="69">
        <v>5000</v>
      </c>
      <c r="V187" s="69">
        <v>5000</v>
      </c>
      <c r="W187" s="69">
        <v>5000</v>
      </c>
      <c r="X187" s="69">
        <v>5000</v>
      </c>
      <c r="Y187" s="69">
        <v>5000</v>
      </c>
      <c r="Z187" s="69">
        <v>5000</v>
      </c>
      <c r="AA187" s="69">
        <v>5000</v>
      </c>
      <c r="AB187" s="69">
        <v>5000</v>
      </c>
      <c r="AC187" s="69">
        <v>5000</v>
      </c>
      <c r="AD187" s="69">
        <v>5000</v>
      </c>
      <c r="AE187" s="69">
        <v>5000</v>
      </c>
      <c r="AF187" s="69">
        <v>5000</v>
      </c>
      <c r="AG187" s="69">
        <v>5000</v>
      </c>
      <c r="AH187" s="69">
        <v>5000</v>
      </c>
      <c r="AI187" s="69">
        <v>5000</v>
      </c>
      <c r="AJ187" s="69">
        <v>5000</v>
      </c>
      <c r="AK187" s="69">
        <v>5000</v>
      </c>
    </row>
    <row r="188" spans="1:37" ht="15.75" x14ac:dyDescent="0.25">
      <c r="A188" s="64" t="str">
        <f t="shared" si="92"/>
        <v>MED_RE_2</v>
      </c>
      <c r="B188" s="70">
        <v>1</v>
      </c>
      <c r="C188" s="68" t="s">
        <v>138</v>
      </c>
      <c r="D188" s="4" t="s">
        <v>24</v>
      </c>
      <c r="E188" s="4" t="s">
        <v>27</v>
      </c>
      <c r="F188" s="4" t="s">
        <v>26</v>
      </c>
      <c r="G188" s="69">
        <v>0</v>
      </c>
      <c r="H188" s="69">
        <v>0</v>
      </c>
      <c r="I188" s="69">
        <v>0</v>
      </c>
      <c r="J188" s="69">
        <v>0</v>
      </c>
      <c r="K188" s="69">
        <v>0</v>
      </c>
      <c r="L188" s="69" t="s">
        <v>145</v>
      </c>
      <c r="M188" s="69" t="s">
        <v>145</v>
      </c>
      <c r="N188" s="69" t="s">
        <v>145</v>
      </c>
      <c r="O188" s="69" t="s">
        <v>145</v>
      </c>
      <c r="P188" s="69" t="s">
        <v>145</v>
      </c>
      <c r="Q188" s="69" t="s">
        <v>145</v>
      </c>
      <c r="R188" s="69" t="s">
        <v>145</v>
      </c>
      <c r="S188" s="69" t="s">
        <v>145</v>
      </c>
      <c r="T188" s="69" t="s">
        <v>145</v>
      </c>
      <c r="U188" s="69" t="s">
        <v>145</v>
      </c>
      <c r="V188" s="69" t="s">
        <v>145</v>
      </c>
      <c r="W188" s="69" t="s">
        <v>145</v>
      </c>
      <c r="X188" s="69" t="s">
        <v>145</v>
      </c>
      <c r="Y188" s="69" t="s">
        <v>145</v>
      </c>
      <c r="Z188" s="69" t="s">
        <v>145</v>
      </c>
      <c r="AA188" s="69" t="s">
        <v>145</v>
      </c>
      <c r="AB188" s="69" t="s">
        <v>145</v>
      </c>
      <c r="AC188" s="69" t="s">
        <v>145</v>
      </c>
      <c r="AD188" s="69" t="s">
        <v>145</v>
      </c>
      <c r="AE188" s="69" t="s">
        <v>145</v>
      </c>
      <c r="AF188" s="69" t="s">
        <v>145</v>
      </c>
      <c r="AG188" s="69" t="s">
        <v>145</v>
      </c>
      <c r="AH188" s="69" t="s">
        <v>145</v>
      </c>
      <c r="AI188" s="69" t="s">
        <v>145</v>
      </c>
      <c r="AJ188" s="69" t="s">
        <v>145</v>
      </c>
      <c r="AK188" s="69" t="s">
        <v>145</v>
      </c>
    </row>
    <row r="189" spans="1:37" ht="15.75" x14ac:dyDescent="0.25">
      <c r="A189" s="64" t="str">
        <f t="shared" si="92"/>
        <v>MED_RE_2</v>
      </c>
      <c r="B189" s="70">
        <v>1</v>
      </c>
      <c r="C189" s="68" t="s">
        <v>138</v>
      </c>
      <c r="D189" s="4" t="s">
        <v>24</v>
      </c>
      <c r="E189" s="4" t="s">
        <v>28</v>
      </c>
      <c r="F189" s="4" t="s">
        <v>26</v>
      </c>
      <c r="G189" s="69">
        <v>0</v>
      </c>
      <c r="H189" s="69">
        <v>0</v>
      </c>
      <c r="I189" s="69">
        <v>0</v>
      </c>
      <c r="J189" s="69">
        <v>0</v>
      </c>
      <c r="K189" s="69">
        <v>0</v>
      </c>
      <c r="L189" s="69" t="s">
        <v>145</v>
      </c>
      <c r="M189" s="69" t="s">
        <v>145</v>
      </c>
      <c r="N189" s="69" t="s">
        <v>145</v>
      </c>
      <c r="O189" s="69" t="s">
        <v>145</v>
      </c>
      <c r="P189" s="69" t="s">
        <v>145</v>
      </c>
      <c r="Q189" s="69" t="s">
        <v>145</v>
      </c>
      <c r="R189" s="69" t="s">
        <v>145</v>
      </c>
      <c r="S189" s="69" t="s">
        <v>145</v>
      </c>
      <c r="T189" s="69" t="s">
        <v>145</v>
      </c>
      <c r="U189" s="69" t="s">
        <v>145</v>
      </c>
      <c r="V189" s="69" t="s">
        <v>145</v>
      </c>
      <c r="W189" s="69" t="s">
        <v>145</v>
      </c>
      <c r="X189" s="69" t="s">
        <v>145</v>
      </c>
      <c r="Y189" s="69" t="s">
        <v>145</v>
      </c>
      <c r="Z189" s="69" t="s">
        <v>145</v>
      </c>
      <c r="AA189" s="69" t="s">
        <v>145</v>
      </c>
      <c r="AB189" s="69" t="s">
        <v>145</v>
      </c>
      <c r="AC189" s="69" t="s">
        <v>145</v>
      </c>
      <c r="AD189" s="69" t="s">
        <v>145</v>
      </c>
      <c r="AE189" s="69" t="s">
        <v>145</v>
      </c>
      <c r="AF189" s="69" t="s">
        <v>145</v>
      </c>
      <c r="AG189" s="69" t="s">
        <v>145</v>
      </c>
      <c r="AH189" s="69" t="s">
        <v>145</v>
      </c>
      <c r="AI189" s="69" t="s">
        <v>145</v>
      </c>
      <c r="AJ189" s="69" t="s">
        <v>145</v>
      </c>
      <c r="AK189" s="69" t="s">
        <v>145</v>
      </c>
    </row>
    <row r="190" spans="1:37" ht="16.5" thickBot="1" x14ac:dyDescent="0.3">
      <c r="A190" s="78" t="str">
        <f t="shared" si="92"/>
        <v>MED_RE_2</v>
      </c>
      <c r="B190" s="72">
        <v>1</v>
      </c>
      <c r="C190" s="73" t="s">
        <v>138</v>
      </c>
      <c r="D190" s="6" t="s">
        <v>24</v>
      </c>
      <c r="E190" s="6" t="s">
        <v>29</v>
      </c>
      <c r="F190" s="6" t="s">
        <v>26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 t="s">
        <v>145</v>
      </c>
      <c r="M190" s="74" t="s">
        <v>145</v>
      </c>
      <c r="N190" s="74" t="s">
        <v>145</v>
      </c>
      <c r="O190" s="74" t="s">
        <v>145</v>
      </c>
      <c r="P190" s="74" t="s">
        <v>145</v>
      </c>
      <c r="Q190" s="74" t="s">
        <v>145</v>
      </c>
      <c r="R190" s="74" t="s">
        <v>145</v>
      </c>
      <c r="S190" s="74" t="s">
        <v>145</v>
      </c>
      <c r="T190" s="74" t="s">
        <v>145</v>
      </c>
      <c r="U190" s="74" t="s">
        <v>145</v>
      </c>
      <c r="V190" s="74" t="s">
        <v>145</v>
      </c>
      <c r="W190" s="74" t="s">
        <v>145</v>
      </c>
      <c r="X190" s="74" t="s">
        <v>145</v>
      </c>
      <c r="Y190" s="74" t="s">
        <v>145</v>
      </c>
      <c r="Z190" s="74" t="s">
        <v>145</v>
      </c>
      <c r="AA190" s="74" t="s">
        <v>145</v>
      </c>
      <c r="AB190" s="74" t="s">
        <v>145</v>
      </c>
      <c r="AC190" s="74" t="s">
        <v>145</v>
      </c>
      <c r="AD190" s="74" t="s">
        <v>145</v>
      </c>
      <c r="AE190" s="74" t="s">
        <v>145</v>
      </c>
      <c r="AF190" s="74" t="s">
        <v>145</v>
      </c>
      <c r="AG190" s="74" t="s">
        <v>145</v>
      </c>
      <c r="AH190" s="74" t="s">
        <v>145</v>
      </c>
      <c r="AI190" s="74" t="s">
        <v>145</v>
      </c>
      <c r="AJ190" s="74" t="s">
        <v>145</v>
      </c>
      <c r="AK190" s="74" t="s">
        <v>145</v>
      </c>
    </row>
    <row r="191" spans="1:37" ht="15.75" x14ac:dyDescent="0.25">
      <c r="A191" s="64" t="s">
        <v>160</v>
      </c>
      <c r="B191" s="70">
        <v>1</v>
      </c>
      <c r="C191" s="68" t="s">
        <v>138</v>
      </c>
      <c r="D191" s="4" t="s">
        <v>6</v>
      </c>
      <c r="E191" s="4" t="s">
        <v>7</v>
      </c>
      <c r="F191" s="4" t="s">
        <v>8</v>
      </c>
      <c r="G191" s="69">
        <v>0</v>
      </c>
      <c r="H191" s="69">
        <v>0</v>
      </c>
      <c r="I191" s="69">
        <v>0</v>
      </c>
      <c r="J191" s="69">
        <v>0</v>
      </c>
      <c r="K191" s="69">
        <v>1000</v>
      </c>
      <c r="L191" s="69">
        <f t="shared" ref="L191:U191" si="95">K191+1000</f>
        <v>2000</v>
      </c>
      <c r="M191" s="69">
        <f t="shared" si="95"/>
        <v>3000</v>
      </c>
      <c r="N191" s="69">
        <f t="shared" si="95"/>
        <v>4000</v>
      </c>
      <c r="O191" s="69">
        <f t="shared" si="95"/>
        <v>5000</v>
      </c>
      <c r="P191" s="69">
        <f t="shared" si="95"/>
        <v>6000</v>
      </c>
      <c r="Q191" s="69">
        <f t="shared" si="95"/>
        <v>7000</v>
      </c>
      <c r="R191" s="69">
        <f t="shared" si="95"/>
        <v>8000</v>
      </c>
      <c r="S191" s="69">
        <f t="shared" si="95"/>
        <v>9000</v>
      </c>
      <c r="T191" s="69">
        <f t="shared" si="95"/>
        <v>10000</v>
      </c>
      <c r="U191" s="69">
        <f t="shared" si="95"/>
        <v>11000</v>
      </c>
      <c r="V191" s="69">
        <f t="shared" ref="V191:AK191" si="96">U191</f>
        <v>11000</v>
      </c>
      <c r="W191" s="69">
        <f t="shared" si="96"/>
        <v>11000</v>
      </c>
      <c r="X191" s="69">
        <f t="shared" si="96"/>
        <v>11000</v>
      </c>
      <c r="Y191" s="69">
        <f t="shared" si="96"/>
        <v>11000</v>
      </c>
      <c r="Z191" s="69">
        <f t="shared" si="96"/>
        <v>11000</v>
      </c>
      <c r="AA191" s="69">
        <f t="shared" si="96"/>
        <v>11000</v>
      </c>
      <c r="AB191" s="69">
        <f t="shared" si="96"/>
        <v>11000</v>
      </c>
      <c r="AC191" s="69">
        <f t="shared" si="96"/>
        <v>11000</v>
      </c>
      <c r="AD191" s="69">
        <f t="shared" si="96"/>
        <v>11000</v>
      </c>
      <c r="AE191" s="69">
        <f t="shared" si="96"/>
        <v>11000</v>
      </c>
      <c r="AF191" s="69">
        <f t="shared" si="96"/>
        <v>11000</v>
      </c>
      <c r="AG191" s="69">
        <f t="shared" si="96"/>
        <v>11000</v>
      </c>
      <c r="AH191" s="69">
        <f t="shared" si="96"/>
        <v>11000</v>
      </c>
      <c r="AI191" s="69">
        <f t="shared" si="96"/>
        <v>11000</v>
      </c>
      <c r="AJ191" s="69">
        <f t="shared" si="96"/>
        <v>11000</v>
      </c>
      <c r="AK191" s="69">
        <f t="shared" si="96"/>
        <v>11000</v>
      </c>
    </row>
    <row r="192" spans="1:37" ht="15.75" x14ac:dyDescent="0.25">
      <c r="A192" s="64" t="str">
        <f>A191</f>
        <v>HIGH_RE</v>
      </c>
      <c r="B192" s="70">
        <v>1</v>
      </c>
      <c r="C192" s="68" t="s">
        <v>138</v>
      </c>
      <c r="D192" s="4" t="s">
        <v>6</v>
      </c>
      <c r="E192" s="4" t="s">
        <v>9</v>
      </c>
      <c r="F192" s="4" t="s">
        <v>8</v>
      </c>
      <c r="G192" s="69">
        <v>0</v>
      </c>
      <c r="H192" s="69">
        <v>0</v>
      </c>
      <c r="I192" s="69">
        <v>0</v>
      </c>
      <c r="J192" s="69">
        <v>195</v>
      </c>
      <c r="K192" s="69">
        <v>1018</v>
      </c>
      <c r="L192" s="69">
        <v>1018</v>
      </c>
      <c r="M192" s="69">
        <v>1018</v>
      </c>
      <c r="N192" s="69">
        <v>1018</v>
      </c>
      <c r="O192" s="69">
        <v>1018</v>
      </c>
      <c r="P192" s="69">
        <v>1018</v>
      </c>
      <c r="Q192" s="69">
        <v>1018</v>
      </c>
      <c r="R192" s="69">
        <f>Q192</f>
        <v>1018</v>
      </c>
      <c r="S192" s="69">
        <f>R192</f>
        <v>1018</v>
      </c>
      <c r="T192" s="69">
        <f>S192</f>
        <v>1018</v>
      </c>
      <c r="U192" s="69">
        <f>T192</f>
        <v>1018</v>
      </c>
      <c r="V192" s="69" t="s">
        <v>145</v>
      </c>
      <c r="W192" s="69" t="s">
        <v>145</v>
      </c>
      <c r="X192" s="69" t="s">
        <v>145</v>
      </c>
      <c r="Y192" s="69" t="s">
        <v>145</v>
      </c>
      <c r="Z192" s="69" t="s">
        <v>145</v>
      </c>
      <c r="AA192" s="69" t="s">
        <v>145</v>
      </c>
      <c r="AB192" s="69" t="s">
        <v>145</v>
      </c>
      <c r="AC192" s="69" t="s">
        <v>145</v>
      </c>
      <c r="AD192" s="69" t="s">
        <v>145</v>
      </c>
      <c r="AE192" s="69" t="s">
        <v>145</v>
      </c>
      <c r="AF192" s="69" t="s">
        <v>145</v>
      </c>
      <c r="AG192" s="69" t="s">
        <v>145</v>
      </c>
      <c r="AH192" s="69" t="s">
        <v>145</v>
      </c>
      <c r="AI192" s="69" t="s">
        <v>145</v>
      </c>
      <c r="AJ192" s="69" t="s">
        <v>145</v>
      </c>
      <c r="AK192" s="69" t="s">
        <v>145</v>
      </c>
    </row>
    <row r="193" spans="1:37" ht="15.75" x14ac:dyDescent="0.25">
      <c r="A193" s="64" t="str">
        <f>A192</f>
        <v>HIGH_RE</v>
      </c>
      <c r="B193" s="70">
        <v>1</v>
      </c>
      <c r="C193" s="68" t="s">
        <v>138</v>
      </c>
      <c r="D193" s="4" t="s">
        <v>6</v>
      </c>
      <c r="E193" s="4" t="s">
        <v>10</v>
      </c>
      <c r="F193" s="4" t="s">
        <v>8</v>
      </c>
      <c r="G193" s="69">
        <v>0</v>
      </c>
      <c r="H193" s="69">
        <v>0</v>
      </c>
      <c r="I193" s="69">
        <v>0</v>
      </c>
      <c r="J193" s="69">
        <v>0</v>
      </c>
      <c r="K193" s="69">
        <v>0</v>
      </c>
      <c r="L193" s="69">
        <f>5493-L192-L191</f>
        <v>2475</v>
      </c>
      <c r="M193" s="69">
        <f>L193+3000</f>
        <v>5475</v>
      </c>
      <c r="N193" s="69">
        <f>M193+4000</f>
        <v>9475</v>
      </c>
      <c r="O193" s="69">
        <f>N193+4000</f>
        <v>13475</v>
      </c>
      <c r="P193" s="69">
        <f>O193+4000</f>
        <v>17475</v>
      </c>
      <c r="Q193" s="69" t="s">
        <v>145</v>
      </c>
      <c r="R193" s="69" t="s">
        <v>145</v>
      </c>
      <c r="S193" s="69" t="s">
        <v>145</v>
      </c>
      <c r="T193" s="69" t="s">
        <v>145</v>
      </c>
      <c r="U193" s="69" t="s">
        <v>145</v>
      </c>
      <c r="V193" s="69" t="s">
        <v>145</v>
      </c>
      <c r="W193" s="69" t="s">
        <v>145</v>
      </c>
      <c r="X193" s="69" t="s">
        <v>145</v>
      </c>
      <c r="Y193" s="69" t="s">
        <v>145</v>
      </c>
      <c r="Z193" s="69" t="s">
        <v>145</v>
      </c>
      <c r="AA193" s="69" t="s">
        <v>145</v>
      </c>
      <c r="AB193" s="69" t="s">
        <v>145</v>
      </c>
      <c r="AC193" s="69" t="s">
        <v>145</v>
      </c>
      <c r="AD193" s="69" t="s">
        <v>145</v>
      </c>
      <c r="AE193" s="69" t="s">
        <v>145</v>
      </c>
      <c r="AF193" s="69" t="s">
        <v>145</v>
      </c>
      <c r="AG193" s="69" t="s">
        <v>145</v>
      </c>
      <c r="AH193" s="69" t="s">
        <v>145</v>
      </c>
      <c r="AI193" s="69" t="s">
        <v>145</v>
      </c>
      <c r="AJ193" s="69" t="s">
        <v>145</v>
      </c>
      <c r="AK193" s="69" t="s">
        <v>145</v>
      </c>
    </row>
    <row r="194" spans="1:37" ht="15.75" x14ac:dyDescent="0.25">
      <c r="A194" s="64" t="str">
        <f>A193</f>
        <v>HIGH_RE</v>
      </c>
      <c r="B194" s="70">
        <v>1</v>
      </c>
      <c r="C194" s="68" t="s">
        <v>138</v>
      </c>
      <c r="D194" s="4" t="s">
        <v>6</v>
      </c>
      <c r="E194" s="4" t="s">
        <v>11</v>
      </c>
      <c r="F194" s="4" t="s">
        <v>8</v>
      </c>
      <c r="G194" s="69">
        <v>0</v>
      </c>
      <c r="H194" s="69">
        <v>0</v>
      </c>
      <c r="I194" s="69">
        <v>0</v>
      </c>
      <c r="J194" s="69">
        <v>0</v>
      </c>
      <c r="K194" s="69">
        <v>0</v>
      </c>
      <c r="L194" s="69">
        <v>0</v>
      </c>
      <c r="M194" s="69">
        <v>0</v>
      </c>
      <c r="N194" s="69">
        <v>0</v>
      </c>
      <c r="O194" s="69">
        <v>1000</v>
      </c>
      <c r="P194" s="69">
        <v>2000</v>
      </c>
      <c r="Q194" s="69">
        <v>3000</v>
      </c>
      <c r="R194" s="69" t="s">
        <v>145</v>
      </c>
      <c r="S194" s="69" t="s">
        <v>145</v>
      </c>
      <c r="T194" s="69" t="s">
        <v>145</v>
      </c>
      <c r="U194" s="69" t="s">
        <v>145</v>
      </c>
      <c r="V194" s="69" t="s">
        <v>145</v>
      </c>
      <c r="W194" s="69" t="s">
        <v>145</v>
      </c>
      <c r="X194" s="69" t="s">
        <v>145</v>
      </c>
      <c r="Y194" s="69" t="s">
        <v>145</v>
      </c>
      <c r="Z194" s="69" t="s">
        <v>145</v>
      </c>
      <c r="AA194" s="69" t="s">
        <v>145</v>
      </c>
      <c r="AB194" s="69" t="s">
        <v>145</v>
      </c>
      <c r="AC194" s="69" t="s">
        <v>145</v>
      </c>
      <c r="AD194" s="69" t="s">
        <v>145</v>
      </c>
      <c r="AE194" s="69" t="s">
        <v>145</v>
      </c>
      <c r="AF194" s="69" t="s">
        <v>145</v>
      </c>
      <c r="AG194" s="69" t="s">
        <v>145</v>
      </c>
      <c r="AH194" s="69" t="s">
        <v>145</v>
      </c>
      <c r="AI194" s="69" t="s">
        <v>145</v>
      </c>
      <c r="AJ194" s="69" t="s">
        <v>145</v>
      </c>
      <c r="AK194" s="69" t="s">
        <v>145</v>
      </c>
    </row>
    <row r="195" spans="1:37" ht="15.75" x14ac:dyDescent="0.25">
      <c r="A195" s="64" t="str">
        <f>A193</f>
        <v>HIGH_RE</v>
      </c>
      <c r="B195" s="70">
        <v>1</v>
      </c>
      <c r="C195" s="68" t="s">
        <v>138</v>
      </c>
      <c r="D195" s="4" t="s">
        <v>6</v>
      </c>
      <c r="E195" s="4" t="s">
        <v>12</v>
      </c>
      <c r="F195" s="4" t="s">
        <v>8</v>
      </c>
      <c r="G195" s="69">
        <v>0</v>
      </c>
      <c r="H195" s="69">
        <v>0</v>
      </c>
      <c r="I195" s="69">
        <v>0</v>
      </c>
      <c r="J195" s="69">
        <v>0</v>
      </c>
      <c r="K195" s="69">
        <v>0</v>
      </c>
      <c r="L195" s="69">
        <v>1094</v>
      </c>
      <c r="M195" s="69">
        <v>3094</v>
      </c>
      <c r="N195" s="69">
        <v>4094</v>
      </c>
      <c r="O195" s="69">
        <v>4094</v>
      </c>
      <c r="P195" s="69">
        <v>4094</v>
      </c>
      <c r="Q195" s="69">
        <v>4094</v>
      </c>
      <c r="R195" s="69">
        <f>Q195</f>
        <v>4094</v>
      </c>
      <c r="S195" s="69">
        <f>R195</f>
        <v>4094</v>
      </c>
      <c r="T195" s="69">
        <f>S195</f>
        <v>4094</v>
      </c>
      <c r="U195" s="69">
        <f>T195</f>
        <v>4094</v>
      </c>
      <c r="V195" s="69">
        <f>U195+2000</f>
        <v>6094</v>
      </c>
      <c r="W195" s="69">
        <f>V195+2000</f>
        <v>8094</v>
      </c>
      <c r="X195" s="69">
        <f>W195+2000</f>
        <v>10094</v>
      </c>
      <c r="Y195" s="69">
        <f>X195+2000</f>
        <v>12094</v>
      </c>
      <c r="Z195" s="69">
        <f>Y195+2000</f>
        <v>14094</v>
      </c>
      <c r="AA195" s="69">
        <f>Z195+4000</f>
        <v>18094</v>
      </c>
      <c r="AB195" s="69">
        <f>AA195+4000</f>
        <v>22094</v>
      </c>
      <c r="AC195" s="69">
        <f>AB195+4000</f>
        <v>26094</v>
      </c>
      <c r="AD195" s="69">
        <f>AC195+4000</f>
        <v>30094</v>
      </c>
      <c r="AE195" s="69">
        <f>AD195+4000</f>
        <v>34094</v>
      </c>
      <c r="AF195" s="69">
        <f>AE195+5000</f>
        <v>39094</v>
      </c>
      <c r="AG195" s="69">
        <f>AF195+5000</f>
        <v>44094</v>
      </c>
      <c r="AH195" s="69">
        <f>AG195+5000</f>
        <v>49094</v>
      </c>
      <c r="AI195" s="69">
        <f>AH195+5000</f>
        <v>54094</v>
      </c>
      <c r="AJ195" s="69">
        <f>AI195+5000</f>
        <v>59094</v>
      </c>
      <c r="AK195" s="69">
        <f>AJ195+6000</f>
        <v>65094</v>
      </c>
    </row>
    <row r="196" spans="1:37" ht="15.75" x14ac:dyDescent="0.25">
      <c r="A196" s="64" t="str">
        <f t="shared" ref="A196:A201" si="97">A195</f>
        <v>HIGH_RE</v>
      </c>
      <c r="B196" s="70">
        <v>1</v>
      </c>
      <c r="C196" s="68" t="s">
        <v>138</v>
      </c>
      <c r="D196" s="4" t="s">
        <v>6</v>
      </c>
      <c r="E196" s="4" t="s">
        <v>13</v>
      </c>
      <c r="F196" s="4" t="s">
        <v>8</v>
      </c>
      <c r="G196" s="69">
        <v>0</v>
      </c>
      <c r="H196" s="69">
        <v>0</v>
      </c>
      <c r="I196" s="69">
        <v>0</v>
      </c>
      <c r="J196" s="69">
        <v>0</v>
      </c>
      <c r="K196" s="69">
        <v>0</v>
      </c>
      <c r="L196" s="69">
        <v>0</v>
      </c>
      <c r="M196" s="69">
        <v>0</v>
      </c>
      <c r="N196" s="69">
        <f>M196+1000</f>
        <v>1000</v>
      </c>
      <c r="O196" s="69">
        <f t="shared" ref="O196:U196" si="98">N196+2000</f>
        <v>3000</v>
      </c>
      <c r="P196" s="69">
        <f t="shared" si="98"/>
        <v>5000</v>
      </c>
      <c r="Q196" s="69">
        <f t="shared" si="98"/>
        <v>7000</v>
      </c>
      <c r="R196" s="69">
        <f t="shared" si="98"/>
        <v>9000</v>
      </c>
      <c r="S196" s="69">
        <f t="shared" si="98"/>
        <v>11000</v>
      </c>
      <c r="T196" s="69">
        <f t="shared" si="98"/>
        <v>13000</v>
      </c>
      <c r="U196" s="69">
        <f t="shared" si="98"/>
        <v>15000</v>
      </c>
      <c r="V196" s="69">
        <f t="shared" ref="V196:AK196" si="99">U196</f>
        <v>15000</v>
      </c>
      <c r="W196" s="69">
        <f t="shared" si="99"/>
        <v>15000</v>
      </c>
      <c r="X196" s="69">
        <f t="shared" si="99"/>
        <v>15000</v>
      </c>
      <c r="Y196" s="69">
        <f t="shared" si="99"/>
        <v>15000</v>
      </c>
      <c r="Z196" s="69">
        <f t="shared" si="99"/>
        <v>15000</v>
      </c>
      <c r="AA196" s="69">
        <f t="shared" si="99"/>
        <v>15000</v>
      </c>
      <c r="AB196" s="69">
        <f t="shared" si="99"/>
        <v>15000</v>
      </c>
      <c r="AC196" s="69">
        <f t="shared" si="99"/>
        <v>15000</v>
      </c>
      <c r="AD196" s="69">
        <f t="shared" si="99"/>
        <v>15000</v>
      </c>
      <c r="AE196" s="69">
        <f t="shared" si="99"/>
        <v>15000</v>
      </c>
      <c r="AF196" s="69">
        <f t="shared" si="99"/>
        <v>15000</v>
      </c>
      <c r="AG196" s="69">
        <f t="shared" si="99"/>
        <v>15000</v>
      </c>
      <c r="AH196" s="69">
        <f t="shared" si="99"/>
        <v>15000</v>
      </c>
      <c r="AI196" s="69">
        <f t="shared" si="99"/>
        <v>15000</v>
      </c>
      <c r="AJ196" s="69">
        <f t="shared" si="99"/>
        <v>15000</v>
      </c>
      <c r="AK196" s="69">
        <f t="shared" si="99"/>
        <v>15000</v>
      </c>
    </row>
    <row r="197" spans="1:37" ht="15.75" x14ac:dyDescent="0.25">
      <c r="A197" s="64" t="str">
        <f t="shared" si="97"/>
        <v>HIGH_RE</v>
      </c>
      <c r="B197" s="70">
        <v>1</v>
      </c>
      <c r="C197" s="68" t="s">
        <v>138</v>
      </c>
      <c r="D197" s="4" t="s">
        <v>6</v>
      </c>
      <c r="E197" s="4" t="s">
        <v>14</v>
      </c>
      <c r="F197" s="4" t="s">
        <v>15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 t="s">
        <v>145</v>
      </c>
      <c r="O197" s="69" t="s">
        <v>145</v>
      </c>
      <c r="P197" s="69" t="s">
        <v>145</v>
      </c>
      <c r="Q197" s="69" t="s">
        <v>145</v>
      </c>
      <c r="R197" s="69" t="s">
        <v>145</v>
      </c>
      <c r="S197" s="69" t="s">
        <v>145</v>
      </c>
      <c r="T197" s="69" t="s">
        <v>145</v>
      </c>
      <c r="U197" s="69" t="s">
        <v>145</v>
      </c>
      <c r="V197" s="69" t="s">
        <v>145</v>
      </c>
      <c r="W197" s="69" t="s">
        <v>145</v>
      </c>
      <c r="X197" s="69" t="s">
        <v>145</v>
      </c>
      <c r="Y197" s="69" t="s">
        <v>145</v>
      </c>
      <c r="Z197" s="69" t="s">
        <v>145</v>
      </c>
      <c r="AA197" s="69" t="s">
        <v>145</v>
      </c>
      <c r="AB197" s="69" t="s">
        <v>145</v>
      </c>
      <c r="AC197" s="69" t="s">
        <v>145</v>
      </c>
      <c r="AD197" s="69" t="s">
        <v>145</v>
      </c>
      <c r="AE197" s="69" t="s">
        <v>145</v>
      </c>
      <c r="AF197" s="69" t="s">
        <v>145</v>
      </c>
      <c r="AG197" s="69" t="s">
        <v>145</v>
      </c>
      <c r="AH197" s="69" t="s">
        <v>145</v>
      </c>
      <c r="AI197" s="69" t="s">
        <v>145</v>
      </c>
      <c r="AJ197" s="69" t="s">
        <v>145</v>
      </c>
      <c r="AK197" s="69" t="s">
        <v>145</v>
      </c>
    </row>
    <row r="198" spans="1:37" ht="15.75" x14ac:dyDescent="0.25">
      <c r="A198" s="64" t="str">
        <f t="shared" si="97"/>
        <v>HIGH_RE</v>
      </c>
      <c r="B198" s="70">
        <v>1</v>
      </c>
      <c r="C198" s="68" t="s">
        <v>138</v>
      </c>
      <c r="D198" s="4" t="s">
        <v>6</v>
      </c>
      <c r="E198" s="4" t="s">
        <v>16</v>
      </c>
      <c r="F198" s="4" t="s">
        <v>15</v>
      </c>
      <c r="G198" s="69">
        <v>0</v>
      </c>
      <c r="H198" s="69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 t="s">
        <v>145</v>
      </c>
      <c r="O198" s="69" t="s">
        <v>145</v>
      </c>
      <c r="P198" s="69" t="s">
        <v>145</v>
      </c>
      <c r="Q198" s="69" t="s">
        <v>145</v>
      </c>
      <c r="R198" s="69" t="s">
        <v>145</v>
      </c>
      <c r="S198" s="69" t="s">
        <v>145</v>
      </c>
      <c r="T198" s="69" t="s">
        <v>145</v>
      </c>
      <c r="U198" s="69" t="s">
        <v>145</v>
      </c>
      <c r="V198" s="69" t="s">
        <v>145</v>
      </c>
      <c r="W198" s="69" t="s">
        <v>145</v>
      </c>
      <c r="X198" s="69" t="s">
        <v>145</v>
      </c>
      <c r="Y198" s="69" t="s">
        <v>145</v>
      </c>
      <c r="Z198" s="69" t="s">
        <v>145</v>
      </c>
      <c r="AA198" s="69" t="s">
        <v>145</v>
      </c>
      <c r="AB198" s="69" t="s">
        <v>145</v>
      </c>
      <c r="AC198" s="69" t="s">
        <v>145</v>
      </c>
      <c r="AD198" s="69" t="s">
        <v>145</v>
      </c>
      <c r="AE198" s="69" t="s">
        <v>145</v>
      </c>
      <c r="AF198" s="69" t="s">
        <v>145</v>
      </c>
      <c r="AG198" s="69" t="s">
        <v>145</v>
      </c>
      <c r="AH198" s="69" t="s">
        <v>145</v>
      </c>
      <c r="AI198" s="69" t="s">
        <v>145</v>
      </c>
      <c r="AJ198" s="69" t="s">
        <v>145</v>
      </c>
      <c r="AK198" s="69" t="s">
        <v>145</v>
      </c>
    </row>
    <row r="199" spans="1:37" ht="15.75" x14ac:dyDescent="0.25">
      <c r="A199" s="64" t="str">
        <f t="shared" si="97"/>
        <v>HIGH_RE</v>
      </c>
      <c r="B199" s="70">
        <v>1</v>
      </c>
      <c r="C199" s="68" t="s">
        <v>138</v>
      </c>
      <c r="D199" s="4" t="s">
        <v>6</v>
      </c>
      <c r="E199" s="4" t="s">
        <v>17</v>
      </c>
      <c r="F199" s="4" t="s">
        <v>15</v>
      </c>
      <c r="G199" s="69">
        <v>0</v>
      </c>
      <c r="H199" s="69">
        <v>0</v>
      </c>
      <c r="I199" s="69">
        <v>0</v>
      </c>
      <c r="J199" s="69">
        <v>0</v>
      </c>
      <c r="K199" s="69">
        <v>0</v>
      </c>
      <c r="L199" s="69">
        <v>0</v>
      </c>
      <c r="M199" s="69">
        <v>0</v>
      </c>
      <c r="N199" s="69" t="s">
        <v>145</v>
      </c>
      <c r="O199" s="69" t="s">
        <v>145</v>
      </c>
      <c r="P199" s="69" t="s">
        <v>145</v>
      </c>
      <c r="Q199" s="69" t="s">
        <v>145</v>
      </c>
      <c r="R199" s="69" t="s">
        <v>145</v>
      </c>
      <c r="S199" s="69" t="s">
        <v>145</v>
      </c>
      <c r="T199" s="69" t="s">
        <v>145</v>
      </c>
      <c r="U199" s="69" t="s">
        <v>145</v>
      </c>
      <c r="V199" s="69" t="s">
        <v>145</v>
      </c>
      <c r="W199" s="69" t="s">
        <v>145</v>
      </c>
      <c r="X199" s="69" t="s">
        <v>145</v>
      </c>
      <c r="Y199" s="69" t="s">
        <v>145</v>
      </c>
      <c r="Z199" s="69" t="s">
        <v>145</v>
      </c>
      <c r="AA199" s="69" t="s">
        <v>145</v>
      </c>
      <c r="AB199" s="69" t="s">
        <v>145</v>
      </c>
      <c r="AC199" s="69" t="s">
        <v>145</v>
      </c>
      <c r="AD199" s="69" t="s">
        <v>145</v>
      </c>
      <c r="AE199" s="69" t="s">
        <v>145</v>
      </c>
      <c r="AF199" s="69" t="s">
        <v>145</v>
      </c>
      <c r="AG199" s="69" t="s">
        <v>145</v>
      </c>
      <c r="AH199" s="69" t="s">
        <v>145</v>
      </c>
      <c r="AI199" s="69" t="s">
        <v>145</v>
      </c>
      <c r="AJ199" s="69" t="s">
        <v>145</v>
      </c>
      <c r="AK199" s="69" t="s">
        <v>145</v>
      </c>
    </row>
    <row r="200" spans="1:37" ht="15.75" x14ac:dyDescent="0.25">
      <c r="A200" s="64" t="str">
        <f t="shared" si="97"/>
        <v>HIGH_RE</v>
      </c>
      <c r="B200" s="70">
        <v>1</v>
      </c>
      <c r="C200" s="68" t="s">
        <v>138</v>
      </c>
      <c r="D200" s="4" t="s">
        <v>6</v>
      </c>
      <c r="E200" s="4" t="s">
        <v>18</v>
      </c>
      <c r="F200" s="4" t="s">
        <v>15</v>
      </c>
      <c r="G200" s="69">
        <v>0</v>
      </c>
      <c r="H200" s="69">
        <v>0</v>
      </c>
      <c r="I200" s="69">
        <v>0</v>
      </c>
      <c r="J200" s="69">
        <v>0</v>
      </c>
      <c r="K200" s="69">
        <v>0</v>
      </c>
      <c r="L200" s="69">
        <v>0</v>
      </c>
      <c r="M200" s="69">
        <v>0</v>
      </c>
      <c r="N200" s="69" t="s">
        <v>145</v>
      </c>
      <c r="O200" s="69" t="s">
        <v>145</v>
      </c>
      <c r="P200" s="69" t="s">
        <v>145</v>
      </c>
      <c r="Q200" s="69" t="s">
        <v>145</v>
      </c>
      <c r="R200" s="69" t="s">
        <v>145</v>
      </c>
      <c r="S200" s="69" t="s">
        <v>145</v>
      </c>
      <c r="T200" s="69" t="s">
        <v>145</v>
      </c>
      <c r="U200" s="69" t="s">
        <v>145</v>
      </c>
      <c r="V200" s="69" t="s">
        <v>145</v>
      </c>
      <c r="W200" s="69" t="s">
        <v>145</v>
      </c>
      <c r="X200" s="69" t="s">
        <v>145</v>
      </c>
      <c r="Y200" s="69" t="s">
        <v>145</v>
      </c>
      <c r="Z200" s="69" t="s">
        <v>145</v>
      </c>
      <c r="AA200" s="69" t="s">
        <v>145</v>
      </c>
      <c r="AB200" s="69" t="s">
        <v>145</v>
      </c>
      <c r="AC200" s="69" t="s">
        <v>145</v>
      </c>
      <c r="AD200" s="69" t="s">
        <v>145</v>
      </c>
      <c r="AE200" s="69" t="s">
        <v>145</v>
      </c>
      <c r="AF200" s="69" t="s">
        <v>145</v>
      </c>
      <c r="AG200" s="69" t="s">
        <v>145</v>
      </c>
      <c r="AH200" s="69" t="s">
        <v>145</v>
      </c>
      <c r="AI200" s="69" t="s">
        <v>145</v>
      </c>
      <c r="AJ200" s="69" t="s">
        <v>145</v>
      </c>
      <c r="AK200" s="69" t="s">
        <v>145</v>
      </c>
    </row>
    <row r="201" spans="1:37" ht="15.75" x14ac:dyDescent="0.25">
      <c r="A201" s="64" t="str">
        <f t="shared" si="97"/>
        <v>HIGH_RE</v>
      </c>
      <c r="B201" s="70">
        <v>1</v>
      </c>
      <c r="C201" s="68" t="s">
        <v>138</v>
      </c>
      <c r="D201" s="4" t="s">
        <v>6</v>
      </c>
      <c r="E201" s="4" t="s">
        <v>19</v>
      </c>
      <c r="F201" s="4" t="s">
        <v>15</v>
      </c>
      <c r="G201" s="69">
        <v>0</v>
      </c>
      <c r="H201" s="69">
        <v>0</v>
      </c>
      <c r="I201" s="69">
        <v>0</v>
      </c>
      <c r="J201" s="69">
        <v>0</v>
      </c>
      <c r="K201" s="69">
        <v>0</v>
      </c>
      <c r="L201" s="69">
        <v>0</v>
      </c>
      <c r="M201" s="69">
        <v>0</v>
      </c>
      <c r="N201" s="69" t="s">
        <v>145</v>
      </c>
      <c r="O201" s="69" t="s">
        <v>145</v>
      </c>
      <c r="P201" s="69" t="s">
        <v>145</v>
      </c>
      <c r="Q201" s="69" t="s">
        <v>145</v>
      </c>
      <c r="R201" s="69" t="s">
        <v>145</v>
      </c>
      <c r="S201" s="69" t="s">
        <v>145</v>
      </c>
      <c r="T201" s="69" t="s">
        <v>145</v>
      </c>
      <c r="U201" s="69" t="s">
        <v>145</v>
      </c>
      <c r="V201" s="69" t="s">
        <v>145</v>
      </c>
      <c r="W201" s="69" t="s">
        <v>145</v>
      </c>
      <c r="X201" s="69" t="s">
        <v>145</v>
      </c>
      <c r="Y201" s="69" t="s">
        <v>145</v>
      </c>
      <c r="Z201" s="69" t="s">
        <v>145</v>
      </c>
      <c r="AA201" s="69" t="s">
        <v>145</v>
      </c>
      <c r="AB201" s="69" t="s">
        <v>145</v>
      </c>
      <c r="AC201" s="69" t="s">
        <v>145</v>
      </c>
      <c r="AD201" s="69" t="s">
        <v>145</v>
      </c>
      <c r="AE201" s="69" t="s">
        <v>145</v>
      </c>
      <c r="AF201" s="69" t="s">
        <v>145</v>
      </c>
      <c r="AG201" s="69" t="s">
        <v>145</v>
      </c>
      <c r="AH201" s="69" t="s">
        <v>145</v>
      </c>
      <c r="AI201" s="69" t="s">
        <v>145</v>
      </c>
      <c r="AJ201" s="69" t="s">
        <v>145</v>
      </c>
      <c r="AK201" s="69" t="s">
        <v>145</v>
      </c>
    </row>
    <row r="202" spans="1:37" ht="15.75" x14ac:dyDescent="0.25">
      <c r="A202" s="64" t="str">
        <f>A198</f>
        <v>HIGH_RE</v>
      </c>
      <c r="B202" s="70">
        <v>1</v>
      </c>
      <c r="C202" s="68" t="s">
        <v>138</v>
      </c>
      <c r="D202" s="4" t="s">
        <v>6</v>
      </c>
      <c r="E202" s="4" t="s">
        <v>20</v>
      </c>
      <c r="F202" s="4" t="s">
        <v>15</v>
      </c>
      <c r="G202" s="69">
        <v>0</v>
      </c>
      <c r="H202" s="69">
        <v>0</v>
      </c>
      <c r="I202" s="69">
        <v>0</v>
      </c>
      <c r="J202" s="69">
        <v>0</v>
      </c>
      <c r="K202" s="69">
        <v>0</v>
      </c>
      <c r="L202" s="69">
        <v>0</v>
      </c>
      <c r="M202" s="69">
        <v>0</v>
      </c>
      <c r="N202" s="69" t="s">
        <v>145</v>
      </c>
      <c r="O202" s="69" t="s">
        <v>145</v>
      </c>
      <c r="P202" s="69" t="s">
        <v>145</v>
      </c>
      <c r="Q202" s="69" t="s">
        <v>145</v>
      </c>
      <c r="R202" s="69" t="s">
        <v>145</v>
      </c>
      <c r="S202" s="69" t="s">
        <v>145</v>
      </c>
      <c r="T202" s="69" t="s">
        <v>145</v>
      </c>
      <c r="U202" s="69" t="s">
        <v>145</v>
      </c>
      <c r="V202" s="69" t="s">
        <v>145</v>
      </c>
      <c r="W202" s="69" t="s">
        <v>145</v>
      </c>
      <c r="X202" s="69" t="s">
        <v>145</v>
      </c>
      <c r="Y202" s="69" t="s">
        <v>145</v>
      </c>
      <c r="Z202" s="69" t="s">
        <v>145</v>
      </c>
      <c r="AA202" s="69" t="s">
        <v>145</v>
      </c>
      <c r="AB202" s="69" t="s">
        <v>145</v>
      </c>
      <c r="AC202" s="69" t="s">
        <v>145</v>
      </c>
      <c r="AD202" s="69" t="s">
        <v>145</v>
      </c>
      <c r="AE202" s="69" t="s">
        <v>145</v>
      </c>
      <c r="AF202" s="69" t="s">
        <v>145</v>
      </c>
      <c r="AG202" s="69" t="s">
        <v>145</v>
      </c>
      <c r="AH202" s="69" t="s">
        <v>145</v>
      </c>
      <c r="AI202" s="69" t="s">
        <v>145</v>
      </c>
      <c r="AJ202" s="69" t="s">
        <v>145</v>
      </c>
      <c r="AK202" s="69" t="s">
        <v>145</v>
      </c>
    </row>
    <row r="203" spans="1:37" ht="15.75" x14ac:dyDescent="0.25">
      <c r="A203" s="64" t="str">
        <f t="shared" ref="A203:A209" si="100">A202</f>
        <v>HIGH_RE</v>
      </c>
      <c r="B203" s="70">
        <v>1</v>
      </c>
      <c r="C203" s="68" t="s">
        <v>138</v>
      </c>
      <c r="D203" s="4" t="s">
        <v>6</v>
      </c>
      <c r="E203" s="4" t="s">
        <v>21</v>
      </c>
      <c r="F203" s="4" t="s">
        <v>15</v>
      </c>
      <c r="G203" s="69">
        <v>0</v>
      </c>
      <c r="H203" s="69">
        <v>0</v>
      </c>
      <c r="I203" s="69">
        <v>0</v>
      </c>
      <c r="J203" s="69">
        <v>0</v>
      </c>
      <c r="K203" s="69">
        <v>0</v>
      </c>
      <c r="L203" s="69">
        <v>500</v>
      </c>
      <c r="M203" s="69">
        <v>1500</v>
      </c>
      <c r="N203" s="69">
        <f t="shared" ref="N203:U203" si="101">M203</f>
        <v>1500</v>
      </c>
      <c r="O203" s="69">
        <f t="shared" si="101"/>
        <v>1500</v>
      </c>
      <c r="P203" s="69">
        <f t="shared" si="101"/>
        <v>1500</v>
      </c>
      <c r="Q203" s="69">
        <f t="shared" si="101"/>
        <v>1500</v>
      </c>
      <c r="R203" s="69">
        <f t="shared" si="101"/>
        <v>1500</v>
      </c>
      <c r="S203" s="69">
        <f t="shared" si="101"/>
        <v>1500</v>
      </c>
      <c r="T203" s="69">
        <f t="shared" si="101"/>
        <v>1500</v>
      </c>
      <c r="U203" s="69">
        <f t="shared" si="101"/>
        <v>1500</v>
      </c>
      <c r="V203" s="69">
        <v>1500</v>
      </c>
      <c r="W203" s="69">
        <f t="shared" ref="W203:AK203" si="102">V203</f>
        <v>1500</v>
      </c>
      <c r="X203" s="69">
        <f t="shared" si="102"/>
        <v>1500</v>
      </c>
      <c r="Y203" s="69">
        <f t="shared" si="102"/>
        <v>1500</v>
      </c>
      <c r="Z203" s="69">
        <f t="shared" si="102"/>
        <v>1500</v>
      </c>
      <c r="AA203" s="69">
        <f t="shared" si="102"/>
        <v>1500</v>
      </c>
      <c r="AB203" s="69">
        <f t="shared" si="102"/>
        <v>1500</v>
      </c>
      <c r="AC203" s="69">
        <f t="shared" si="102"/>
        <v>1500</v>
      </c>
      <c r="AD203" s="69">
        <f t="shared" si="102"/>
        <v>1500</v>
      </c>
      <c r="AE203" s="69">
        <f t="shared" si="102"/>
        <v>1500</v>
      </c>
      <c r="AF203" s="69">
        <f t="shared" si="102"/>
        <v>1500</v>
      </c>
      <c r="AG203" s="69">
        <f t="shared" si="102"/>
        <v>1500</v>
      </c>
      <c r="AH203" s="69">
        <f t="shared" si="102"/>
        <v>1500</v>
      </c>
      <c r="AI203" s="69">
        <f t="shared" si="102"/>
        <v>1500</v>
      </c>
      <c r="AJ203" s="69">
        <f t="shared" si="102"/>
        <v>1500</v>
      </c>
      <c r="AK203" s="69">
        <f t="shared" si="102"/>
        <v>1500</v>
      </c>
    </row>
    <row r="204" spans="1:37" ht="15.75" x14ac:dyDescent="0.25">
      <c r="A204" s="64" t="str">
        <f t="shared" si="100"/>
        <v>HIGH_RE</v>
      </c>
      <c r="B204" s="70">
        <v>1</v>
      </c>
      <c r="C204" s="68" t="s">
        <v>138</v>
      </c>
      <c r="D204" s="4" t="s">
        <v>6</v>
      </c>
      <c r="E204" s="4" t="s">
        <v>22</v>
      </c>
      <c r="F204" s="4" t="s">
        <v>15</v>
      </c>
      <c r="G204" s="69">
        <v>0</v>
      </c>
      <c r="H204" s="69">
        <v>0</v>
      </c>
      <c r="I204" s="69">
        <v>0</v>
      </c>
      <c r="J204" s="69">
        <v>0</v>
      </c>
      <c r="K204" s="69">
        <v>0</v>
      </c>
      <c r="L204" s="69">
        <v>0</v>
      </c>
      <c r="M204" s="69">
        <v>0</v>
      </c>
      <c r="N204" s="69">
        <v>0</v>
      </c>
      <c r="O204" s="69">
        <v>0</v>
      </c>
      <c r="P204" s="69">
        <v>0</v>
      </c>
      <c r="Q204" s="69" t="s">
        <v>145</v>
      </c>
      <c r="R204" s="69" t="s">
        <v>145</v>
      </c>
      <c r="S204" s="69" t="s">
        <v>145</v>
      </c>
      <c r="T204" s="69" t="s">
        <v>145</v>
      </c>
      <c r="U204" s="69" t="s">
        <v>145</v>
      </c>
      <c r="V204" s="69" t="s">
        <v>145</v>
      </c>
      <c r="W204" s="69" t="s">
        <v>145</v>
      </c>
      <c r="X204" s="69" t="s">
        <v>145</v>
      </c>
      <c r="Y204" s="69" t="s">
        <v>145</v>
      </c>
      <c r="Z204" s="69" t="s">
        <v>145</v>
      </c>
      <c r="AA204" s="69" t="s">
        <v>145</v>
      </c>
      <c r="AB204" s="69" t="s">
        <v>145</v>
      </c>
      <c r="AC204" s="69" t="s">
        <v>145</v>
      </c>
      <c r="AD204" s="69" t="s">
        <v>145</v>
      </c>
      <c r="AE204" s="69" t="s">
        <v>145</v>
      </c>
      <c r="AF204" s="69" t="s">
        <v>145</v>
      </c>
      <c r="AG204" s="69" t="s">
        <v>145</v>
      </c>
      <c r="AH204" s="69" t="s">
        <v>145</v>
      </c>
      <c r="AI204" s="69" t="s">
        <v>145</v>
      </c>
      <c r="AJ204" s="69" t="s">
        <v>145</v>
      </c>
      <c r="AK204" s="69" t="s">
        <v>145</v>
      </c>
    </row>
    <row r="205" spans="1:37" ht="15.75" x14ac:dyDescent="0.25">
      <c r="A205" s="64" t="str">
        <f t="shared" si="100"/>
        <v>HIGH_RE</v>
      </c>
      <c r="B205" s="70">
        <v>1</v>
      </c>
      <c r="C205" s="68" t="s">
        <v>138</v>
      </c>
      <c r="D205" s="4" t="s">
        <v>6</v>
      </c>
      <c r="E205" s="4" t="s">
        <v>23</v>
      </c>
      <c r="F205" s="4" t="s">
        <v>15</v>
      </c>
      <c r="G205" s="69">
        <v>0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  <c r="O205" s="69">
        <v>0</v>
      </c>
      <c r="P205" s="69">
        <v>0</v>
      </c>
      <c r="Q205" s="69">
        <v>0</v>
      </c>
      <c r="R205" s="69">
        <v>0</v>
      </c>
      <c r="S205" s="69">
        <v>0</v>
      </c>
      <c r="T205" s="69">
        <v>0</v>
      </c>
      <c r="U205" s="69">
        <v>0</v>
      </c>
      <c r="V205" s="69" t="s">
        <v>145</v>
      </c>
      <c r="W205" s="69" t="s">
        <v>145</v>
      </c>
      <c r="X205" s="69" t="s">
        <v>145</v>
      </c>
      <c r="Y205" s="69" t="s">
        <v>145</v>
      </c>
      <c r="Z205" s="69" t="s">
        <v>145</v>
      </c>
      <c r="AA205" s="69" t="s">
        <v>145</v>
      </c>
      <c r="AB205" s="69" t="s">
        <v>145</v>
      </c>
      <c r="AC205" s="69" t="s">
        <v>145</v>
      </c>
      <c r="AD205" s="69" t="s">
        <v>145</v>
      </c>
      <c r="AE205" s="69" t="s">
        <v>145</v>
      </c>
      <c r="AF205" s="69" t="s">
        <v>145</v>
      </c>
      <c r="AG205" s="69" t="s">
        <v>145</v>
      </c>
      <c r="AH205" s="69" t="s">
        <v>145</v>
      </c>
      <c r="AI205" s="69" t="s">
        <v>145</v>
      </c>
      <c r="AJ205" s="69" t="s">
        <v>145</v>
      </c>
      <c r="AK205" s="69" t="s">
        <v>145</v>
      </c>
    </row>
    <row r="206" spans="1:37" ht="15.75" x14ac:dyDescent="0.25">
      <c r="A206" s="64" t="str">
        <f t="shared" si="100"/>
        <v>HIGH_RE</v>
      </c>
      <c r="B206" s="70">
        <v>1</v>
      </c>
      <c r="C206" s="68" t="s">
        <v>138</v>
      </c>
      <c r="D206" s="4" t="s">
        <v>24</v>
      </c>
      <c r="E206" s="4" t="s">
        <v>25</v>
      </c>
      <c r="F206" s="4" t="s">
        <v>26</v>
      </c>
      <c r="G206" s="69">
        <v>0</v>
      </c>
      <c r="H206" s="69">
        <v>0</v>
      </c>
      <c r="I206" s="69">
        <v>0</v>
      </c>
      <c r="J206" s="69">
        <v>0</v>
      </c>
      <c r="K206" s="69">
        <v>0</v>
      </c>
      <c r="L206" s="69">
        <v>0</v>
      </c>
      <c r="M206" s="69">
        <v>0</v>
      </c>
      <c r="N206" s="69">
        <v>0</v>
      </c>
      <c r="O206" s="69">
        <v>0</v>
      </c>
      <c r="P206" s="69">
        <v>0</v>
      </c>
      <c r="Q206" s="69">
        <v>5000</v>
      </c>
      <c r="R206" s="69">
        <v>5000</v>
      </c>
      <c r="S206" s="69">
        <v>5000</v>
      </c>
      <c r="T206" s="69">
        <v>5000</v>
      </c>
      <c r="U206" s="69">
        <v>5000</v>
      </c>
      <c r="V206" s="69">
        <v>5000</v>
      </c>
      <c r="W206" s="69">
        <v>5000</v>
      </c>
      <c r="X206" s="69">
        <v>5000</v>
      </c>
      <c r="Y206" s="69">
        <v>5000</v>
      </c>
      <c r="Z206" s="69">
        <v>5000</v>
      </c>
      <c r="AA206" s="69">
        <v>5000</v>
      </c>
      <c r="AB206" s="69">
        <v>5000</v>
      </c>
      <c r="AC206" s="69">
        <v>5000</v>
      </c>
      <c r="AD206" s="69">
        <v>5000</v>
      </c>
      <c r="AE206" s="69">
        <v>5000</v>
      </c>
      <c r="AF206" s="69">
        <v>5000</v>
      </c>
      <c r="AG206" s="69">
        <v>5000</v>
      </c>
      <c r="AH206" s="69">
        <v>5000</v>
      </c>
      <c r="AI206" s="69">
        <v>5000</v>
      </c>
      <c r="AJ206" s="69">
        <v>5000</v>
      </c>
      <c r="AK206" s="69">
        <v>5000</v>
      </c>
    </row>
    <row r="207" spans="1:37" ht="15.75" x14ac:dyDescent="0.25">
      <c r="A207" s="64" t="str">
        <f t="shared" si="100"/>
        <v>HIGH_RE</v>
      </c>
      <c r="B207" s="70">
        <v>1</v>
      </c>
      <c r="C207" s="68" t="s">
        <v>138</v>
      </c>
      <c r="D207" s="4" t="s">
        <v>24</v>
      </c>
      <c r="E207" s="4" t="s">
        <v>27</v>
      </c>
      <c r="F207" s="4" t="s">
        <v>26</v>
      </c>
      <c r="G207" s="69">
        <v>0</v>
      </c>
      <c r="H207" s="69">
        <v>0</v>
      </c>
      <c r="I207" s="69">
        <v>0</v>
      </c>
      <c r="J207" s="69">
        <v>0</v>
      </c>
      <c r="K207" s="69">
        <v>0</v>
      </c>
      <c r="L207" s="69" t="s">
        <v>145</v>
      </c>
      <c r="M207" s="69" t="s">
        <v>145</v>
      </c>
      <c r="N207" s="69" t="s">
        <v>145</v>
      </c>
      <c r="O207" s="69" t="s">
        <v>145</v>
      </c>
      <c r="P207" s="69" t="s">
        <v>145</v>
      </c>
      <c r="Q207" s="69" t="s">
        <v>145</v>
      </c>
      <c r="R207" s="69" t="s">
        <v>145</v>
      </c>
      <c r="S207" s="69" t="s">
        <v>145</v>
      </c>
      <c r="T207" s="69" t="s">
        <v>145</v>
      </c>
      <c r="U207" s="69" t="s">
        <v>145</v>
      </c>
      <c r="V207" s="69" t="s">
        <v>145</v>
      </c>
      <c r="W207" s="69" t="s">
        <v>145</v>
      </c>
      <c r="X207" s="69" t="s">
        <v>145</v>
      </c>
      <c r="Y207" s="69" t="s">
        <v>145</v>
      </c>
      <c r="Z207" s="69" t="s">
        <v>145</v>
      </c>
      <c r="AA207" s="69" t="s">
        <v>145</v>
      </c>
      <c r="AB207" s="69" t="s">
        <v>145</v>
      </c>
      <c r="AC207" s="69" t="s">
        <v>145</v>
      </c>
      <c r="AD207" s="69" t="s">
        <v>145</v>
      </c>
      <c r="AE207" s="69" t="s">
        <v>145</v>
      </c>
      <c r="AF207" s="69" t="s">
        <v>145</v>
      </c>
      <c r="AG207" s="69" t="s">
        <v>145</v>
      </c>
      <c r="AH207" s="69" t="s">
        <v>145</v>
      </c>
      <c r="AI207" s="69" t="s">
        <v>145</v>
      </c>
      <c r="AJ207" s="69" t="s">
        <v>145</v>
      </c>
      <c r="AK207" s="69" t="s">
        <v>145</v>
      </c>
    </row>
    <row r="208" spans="1:37" ht="15.75" x14ac:dyDescent="0.25">
      <c r="A208" s="64" t="str">
        <f t="shared" si="100"/>
        <v>HIGH_RE</v>
      </c>
      <c r="B208" s="70">
        <v>1</v>
      </c>
      <c r="C208" s="68" t="s">
        <v>138</v>
      </c>
      <c r="D208" s="4" t="s">
        <v>24</v>
      </c>
      <c r="E208" s="4" t="s">
        <v>28</v>
      </c>
      <c r="F208" s="4" t="s">
        <v>26</v>
      </c>
      <c r="G208" s="69">
        <v>0</v>
      </c>
      <c r="H208" s="69">
        <v>0</v>
      </c>
      <c r="I208" s="69">
        <v>0</v>
      </c>
      <c r="J208" s="69">
        <v>0</v>
      </c>
      <c r="K208" s="69">
        <v>0</v>
      </c>
      <c r="L208" s="69" t="s">
        <v>145</v>
      </c>
      <c r="M208" s="69" t="s">
        <v>145</v>
      </c>
      <c r="N208" s="69" t="s">
        <v>145</v>
      </c>
      <c r="O208" s="69" t="s">
        <v>145</v>
      </c>
      <c r="P208" s="69" t="s">
        <v>145</v>
      </c>
      <c r="Q208" s="69" t="s">
        <v>145</v>
      </c>
      <c r="R208" s="69" t="s">
        <v>145</v>
      </c>
      <c r="S208" s="69" t="s">
        <v>145</v>
      </c>
      <c r="T208" s="69" t="s">
        <v>145</v>
      </c>
      <c r="U208" s="69" t="s">
        <v>145</v>
      </c>
      <c r="V208" s="69" t="s">
        <v>145</v>
      </c>
      <c r="W208" s="69" t="s">
        <v>145</v>
      </c>
      <c r="X208" s="69" t="s">
        <v>145</v>
      </c>
      <c r="Y208" s="69" t="s">
        <v>145</v>
      </c>
      <c r="Z208" s="69" t="s">
        <v>145</v>
      </c>
      <c r="AA208" s="69" t="s">
        <v>145</v>
      </c>
      <c r="AB208" s="69" t="s">
        <v>145</v>
      </c>
      <c r="AC208" s="69" t="s">
        <v>145</v>
      </c>
      <c r="AD208" s="69" t="s">
        <v>145</v>
      </c>
      <c r="AE208" s="69" t="s">
        <v>145</v>
      </c>
      <c r="AF208" s="69" t="s">
        <v>145</v>
      </c>
      <c r="AG208" s="69" t="s">
        <v>145</v>
      </c>
      <c r="AH208" s="69" t="s">
        <v>145</v>
      </c>
      <c r="AI208" s="69" t="s">
        <v>145</v>
      </c>
      <c r="AJ208" s="69" t="s">
        <v>145</v>
      </c>
      <c r="AK208" s="69" t="s">
        <v>145</v>
      </c>
    </row>
    <row r="209" spans="1:37" ht="16.5" thickBot="1" x14ac:dyDescent="0.3">
      <c r="A209" s="78" t="str">
        <f t="shared" si="100"/>
        <v>HIGH_RE</v>
      </c>
      <c r="B209" s="72">
        <v>1</v>
      </c>
      <c r="C209" s="73" t="s">
        <v>138</v>
      </c>
      <c r="D209" s="6" t="s">
        <v>24</v>
      </c>
      <c r="E209" s="6" t="s">
        <v>29</v>
      </c>
      <c r="F209" s="6" t="s">
        <v>26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 t="s">
        <v>145</v>
      </c>
      <c r="M209" s="74" t="s">
        <v>145</v>
      </c>
      <c r="N209" s="74" t="s">
        <v>145</v>
      </c>
      <c r="O209" s="74" t="s">
        <v>145</v>
      </c>
      <c r="P209" s="74" t="s">
        <v>145</v>
      </c>
      <c r="Q209" s="74" t="s">
        <v>145</v>
      </c>
      <c r="R209" s="74" t="s">
        <v>145</v>
      </c>
      <c r="S209" s="74" t="s">
        <v>145</v>
      </c>
      <c r="T209" s="74" t="s">
        <v>145</v>
      </c>
      <c r="U209" s="74" t="s">
        <v>145</v>
      </c>
      <c r="V209" s="74" t="s">
        <v>145</v>
      </c>
      <c r="W209" s="74" t="s">
        <v>145</v>
      </c>
      <c r="X209" s="74" t="s">
        <v>145</v>
      </c>
      <c r="Y209" s="74" t="s">
        <v>145</v>
      </c>
      <c r="Z209" s="74" t="s">
        <v>145</v>
      </c>
      <c r="AA209" s="74" t="s">
        <v>145</v>
      </c>
      <c r="AB209" s="74" t="s">
        <v>145</v>
      </c>
      <c r="AC209" s="74" t="s">
        <v>145</v>
      </c>
      <c r="AD209" s="74" t="s">
        <v>145</v>
      </c>
      <c r="AE209" s="74" t="s">
        <v>145</v>
      </c>
      <c r="AF209" s="74" t="s">
        <v>145</v>
      </c>
      <c r="AG209" s="74" t="s">
        <v>145</v>
      </c>
      <c r="AH209" s="74" t="s">
        <v>145</v>
      </c>
      <c r="AI209" s="74" t="s">
        <v>145</v>
      </c>
      <c r="AJ209" s="74" t="s">
        <v>145</v>
      </c>
      <c r="AK209" s="74" t="s">
        <v>145</v>
      </c>
    </row>
    <row r="210" spans="1:37" ht="15.75" x14ac:dyDescent="0.25">
      <c r="A210" s="64" t="s">
        <v>161</v>
      </c>
      <c r="B210" s="70">
        <v>1</v>
      </c>
      <c r="C210" s="68" t="s">
        <v>138</v>
      </c>
      <c r="D210" s="4" t="s">
        <v>6</v>
      </c>
      <c r="E210" s="4" t="s">
        <v>7</v>
      </c>
      <c r="F210" s="4" t="s">
        <v>8</v>
      </c>
      <c r="G210" s="69">
        <v>0</v>
      </c>
      <c r="H210" s="69">
        <v>0</v>
      </c>
      <c r="I210" s="69">
        <v>0</v>
      </c>
      <c r="J210" s="69">
        <v>0</v>
      </c>
      <c r="K210" s="69">
        <v>1000</v>
      </c>
      <c r="L210" s="69">
        <f t="shared" ref="L210:U210" si="103">K210+1000</f>
        <v>2000</v>
      </c>
      <c r="M210" s="69">
        <f t="shared" si="103"/>
        <v>3000</v>
      </c>
      <c r="N210" s="69">
        <f t="shared" si="103"/>
        <v>4000</v>
      </c>
      <c r="O210" s="69">
        <f t="shared" si="103"/>
        <v>5000</v>
      </c>
      <c r="P210" s="69">
        <f t="shared" si="103"/>
        <v>6000</v>
      </c>
      <c r="Q210" s="69">
        <f t="shared" si="103"/>
        <v>7000</v>
      </c>
      <c r="R210" s="69">
        <f t="shared" si="103"/>
        <v>8000</v>
      </c>
      <c r="S210" s="69">
        <f t="shared" si="103"/>
        <v>9000</v>
      </c>
      <c r="T210" s="69">
        <f t="shared" si="103"/>
        <v>10000</v>
      </c>
      <c r="U210" s="69">
        <f t="shared" si="103"/>
        <v>11000</v>
      </c>
      <c r="V210" s="69">
        <f t="shared" ref="V210:AK210" si="104">U210</f>
        <v>11000</v>
      </c>
      <c r="W210" s="69">
        <f t="shared" si="104"/>
        <v>11000</v>
      </c>
      <c r="X210" s="69">
        <f t="shared" si="104"/>
        <v>11000</v>
      </c>
      <c r="Y210" s="69">
        <f t="shared" si="104"/>
        <v>11000</v>
      </c>
      <c r="Z210" s="69">
        <f t="shared" si="104"/>
        <v>11000</v>
      </c>
      <c r="AA210" s="69">
        <f t="shared" si="104"/>
        <v>11000</v>
      </c>
      <c r="AB210" s="69">
        <f t="shared" si="104"/>
        <v>11000</v>
      </c>
      <c r="AC210" s="69">
        <f t="shared" si="104"/>
        <v>11000</v>
      </c>
      <c r="AD210" s="69">
        <f t="shared" si="104"/>
        <v>11000</v>
      </c>
      <c r="AE210" s="69">
        <f t="shared" si="104"/>
        <v>11000</v>
      </c>
      <c r="AF210" s="69">
        <f t="shared" si="104"/>
        <v>11000</v>
      </c>
      <c r="AG210" s="69">
        <f t="shared" si="104"/>
        <v>11000</v>
      </c>
      <c r="AH210" s="69">
        <f t="shared" si="104"/>
        <v>11000</v>
      </c>
      <c r="AI210" s="69">
        <f t="shared" si="104"/>
        <v>11000</v>
      </c>
      <c r="AJ210" s="69">
        <f t="shared" si="104"/>
        <v>11000</v>
      </c>
      <c r="AK210" s="69">
        <f t="shared" si="104"/>
        <v>11000</v>
      </c>
    </row>
    <row r="211" spans="1:37" ht="15.75" x14ac:dyDescent="0.25">
      <c r="A211" s="64" t="str">
        <f>A210</f>
        <v>HIGH_RE_2</v>
      </c>
      <c r="B211" s="70">
        <v>1</v>
      </c>
      <c r="C211" s="68" t="s">
        <v>138</v>
      </c>
      <c r="D211" s="4" t="s">
        <v>6</v>
      </c>
      <c r="E211" s="4" t="s">
        <v>9</v>
      </c>
      <c r="F211" s="4" t="s">
        <v>8</v>
      </c>
      <c r="G211" s="69">
        <v>0</v>
      </c>
      <c r="H211" s="69">
        <v>0</v>
      </c>
      <c r="I211" s="69">
        <v>0</v>
      </c>
      <c r="J211" s="69">
        <v>195</v>
      </c>
      <c r="K211" s="69">
        <v>1018</v>
      </c>
      <c r="L211" s="69">
        <v>1018</v>
      </c>
      <c r="M211" s="69">
        <v>1018</v>
      </c>
      <c r="N211" s="69">
        <v>1018</v>
      </c>
      <c r="O211" s="69">
        <v>1018</v>
      </c>
      <c r="P211" s="69">
        <v>1018</v>
      </c>
      <c r="Q211" s="69">
        <v>1018</v>
      </c>
      <c r="R211" s="69">
        <f>Q211</f>
        <v>1018</v>
      </c>
      <c r="S211" s="69">
        <f>R211</f>
        <v>1018</v>
      </c>
      <c r="T211" s="69">
        <f>S211</f>
        <v>1018</v>
      </c>
      <c r="U211" s="69">
        <f>T211</f>
        <v>1018</v>
      </c>
      <c r="V211" s="69">
        <f t="shared" ref="V211:AK212" si="105">U211+5000</f>
        <v>6018</v>
      </c>
      <c r="W211" s="69">
        <f t="shared" si="105"/>
        <v>11018</v>
      </c>
      <c r="X211" s="69">
        <f t="shared" si="105"/>
        <v>16018</v>
      </c>
      <c r="Y211" s="69">
        <f t="shared" si="105"/>
        <v>21018</v>
      </c>
      <c r="Z211" s="69">
        <f t="shared" si="105"/>
        <v>26018</v>
      </c>
      <c r="AA211" s="69">
        <f t="shared" si="105"/>
        <v>31018</v>
      </c>
      <c r="AB211" s="69">
        <f t="shared" si="105"/>
        <v>36018</v>
      </c>
      <c r="AC211" s="69">
        <f t="shared" si="105"/>
        <v>41018</v>
      </c>
      <c r="AD211" s="69">
        <f t="shared" si="105"/>
        <v>46018</v>
      </c>
      <c r="AE211" s="69">
        <f t="shared" si="105"/>
        <v>51018</v>
      </c>
      <c r="AF211" s="69">
        <f t="shared" si="105"/>
        <v>56018</v>
      </c>
      <c r="AG211" s="69">
        <f t="shared" si="105"/>
        <v>61018</v>
      </c>
      <c r="AH211" s="69">
        <f t="shared" si="105"/>
        <v>66018</v>
      </c>
      <c r="AI211" s="69">
        <f t="shared" si="105"/>
        <v>71018</v>
      </c>
      <c r="AJ211" s="69">
        <f t="shared" si="105"/>
        <v>76018</v>
      </c>
      <c r="AK211" s="69">
        <f t="shared" si="105"/>
        <v>81018</v>
      </c>
    </row>
    <row r="212" spans="1:37" ht="15.75" x14ac:dyDescent="0.25">
      <c r="A212" s="64" t="str">
        <f>A211</f>
        <v>HIGH_RE_2</v>
      </c>
      <c r="B212" s="70">
        <v>1</v>
      </c>
      <c r="C212" s="68" t="s">
        <v>138</v>
      </c>
      <c r="D212" s="4" t="s">
        <v>6</v>
      </c>
      <c r="E212" s="4" t="s">
        <v>10</v>
      </c>
      <c r="F212" s="4" t="s">
        <v>8</v>
      </c>
      <c r="G212" s="69">
        <v>0</v>
      </c>
      <c r="H212" s="69">
        <v>0</v>
      </c>
      <c r="I212" s="69">
        <v>0</v>
      </c>
      <c r="J212" s="69">
        <v>0</v>
      </c>
      <c r="K212" s="69">
        <v>0</v>
      </c>
      <c r="L212" s="69">
        <v>2475</v>
      </c>
      <c r="M212" s="69">
        <v>6475</v>
      </c>
      <c r="N212" s="69">
        <v>10475</v>
      </c>
      <c r="O212" s="69">
        <v>14475</v>
      </c>
      <c r="P212" s="69">
        <v>18475</v>
      </c>
      <c r="Q212" s="69">
        <v>27475</v>
      </c>
      <c r="R212" s="69">
        <v>36475</v>
      </c>
      <c r="S212" s="69">
        <v>45475</v>
      </c>
      <c r="T212" s="69">
        <v>54475</v>
      </c>
      <c r="U212" s="69">
        <v>63475</v>
      </c>
      <c r="V212" s="69">
        <f t="shared" si="105"/>
        <v>68475</v>
      </c>
      <c r="W212" s="69">
        <f t="shared" si="105"/>
        <v>73475</v>
      </c>
      <c r="X212" s="69">
        <f t="shared" si="105"/>
        <v>78475</v>
      </c>
      <c r="Y212" s="69">
        <f t="shared" si="105"/>
        <v>83475</v>
      </c>
      <c r="Z212" s="69">
        <f t="shared" si="105"/>
        <v>88475</v>
      </c>
      <c r="AA212" s="69">
        <f t="shared" si="105"/>
        <v>93475</v>
      </c>
      <c r="AB212" s="69">
        <f t="shared" si="105"/>
        <v>98475</v>
      </c>
      <c r="AC212" s="69">
        <f t="shared" si="105"/>
        <v>103475</v>
      </c>
      <c r="AD212" s="69">
        <f t="shared" si="105"/>
        <v>108475</v>
      </c>
      <c r="AE212" s="69">
        <f t="shared" si="105"/>
        <v>113475</v>
      </c>
      <c r="AF212" s="69">
        <f t="shared" si="105"/>
        <v>118475</v>
      </c>
      <c r="AG212" s="69">
        <f t="shared" si="105"/>
        <v>123475</v>
      </c>
      <c r="AH212" s="69">
        <f t="shared" si="105"/>
        <v>128475</v>
      </c>
      <c r="AI212" s="69">
        <f t="shared" si="105"/>
        <v>133475</v>
      </c>
      <c r="AJ212" s="69">
        <f t="shared" si="105"/>
        <v>138475</v>
      </c>
      <c r="AK212" s="69">
        <f t="shared" si="105"/>
        <v>143475</v>
      </c>
    </row>
    <row r="213" spans="1:37" x14ac:dyDescent="0.25">
      <c r="A213" s="77" t="s">
        <v>137</v>
      </c>
      <c r="B213" s="65">
        <v>1</v>
      </c>
      <c r="C213" s="65" t="s">
        <v>138</v>
      </c>
      <c r="D213" s="65" t="s">
        <v>6</v>
      </c>
      <c r="E213" s="65" t="s">
        <v>154</v>
      </c>
      <c r="F213" s="65" t="s">
        <v>8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f t="shared" ref="L213:AK213" si="106">SUM(L210:L212)</f>
        <v>5493</v>
      </c>
      <c r="M213" s="77">
        <f t="shared" si="106"/>
        <v>10493</v>
      </c>
      <c r="N213" s="77">
        <f t="shared" si="106"/>
        <v>15493</v>
      </c>
      <c r="O213" s="77">
        <f t="shared" si="106"/>
        <v>20493</v>
      </c>
      <c r="P213" s="77">
        <f t="shared" si="106"/>
        <v>25493</v>
      </c>
      <c r="Q213" s="77">
        <f t="shared" si="106"/>
        <v>35493</v>
      </c>
      <c r="R213" s="77">
        <f t="shared" si="106"/>
        <v>45493</v>
      </c>
      <c r="S213" s="77">
        <f t="shared" si="106"/>
        <v>55493</v>
      </c>
      <c r="T213" s="77">
        <f t="shared" si="106"/>
        <v>65493</v>
      </c>
      <c r="U213" s="77">
        <f t="shared" si="106"/>
        <v>75493</v>
      </c>
      <c r="V213" s="77">
        <f t="shared" si="106"/>
        <v>85493</v>
      </c>
      <c r="W213" s="77">
        <f t="shared" si="106"/>
        <v>95493</v>
      </c>
      <c r="X213" s="77">
        <f t="shared" si="106"/>
        <v>105493</v>
      </c>
      <c r="Y213" s="77">
        <f t="shared" si="106"/>
        <v>115493</v>
      </c>
      <c r="Z213" s="77">
        <f t="shared" si="106"/>
        <v>125493</v>
      </c>
      <c r="AA213" s="77">
        <f t="shared" si="106"/>
        <v>135493</v>
      </c>
      <c r="AB213" s="77">
        <f t="shared" si="106"/>
        <v>145493</v>
      </c>
      <c r="AC213" s="77">
        <f t="shared" si="106"/>
        <v>155493</v>
      </c>
      <c r="AD213" s="77">
        <f t="shared" si="106"/>
        <v>165493</v>
      </c>
      <c r="AE213" s="77">
        <f t="shared" si="106"/>
        <v>175493</v>
      </c>
      <c r="AF213" s="77">
        <f t="shared" si="106"/>
        <v>185493</v>
      </c>
      <c r="AG213" s="77">
        <f t="shared" si="106"/>
        <v>195493</v>
      </c>
      <c r="AH213" s="77">
        <f t="shared" si="106"/>
        <v>205493</v>
      </c>
      <c r="AI213" s="77">
        <f t="shared" si="106"/>
        <v>215493</v>
      </c>
      <c r="AJ213" s="77">
        <f t="shared" si="106"/>
        <v>225493</v>
      </c>
      <c r="AK213" s="77">
        <f t="shared" si="106"/>
        <v>235493</v>
      </c>
    </row>
    <row r="214" spans="1:37" x14ac:dyDescent="0.25">
      <c r="A214" s="77" t="s">
        <v>137</v>
      </c>
      <c r="B214" s="65">
        <v>1</v>
      </c>
      <c r="C214" s="65" t="s">
        <v>138</v>
      </c>
      <c r="D214" s="65" t="s">
        <v>6</v>
      </c>
      <c r="E214" s="65" t="s">
        <v>162</v>
      </c>
      <c r="F214" s="65" t="s">
        <v>8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f t="shared" ref="L214:AK214" si="107">L213-K213</f>
        <v>5493</v>
      </c>
      <c r="M214" s="77">
        <f t="shared" si="107"/>
        <v>5000</v>
      </c>
      <c r="N214" s="77">
        <f t="shared" si="107"/>
        <v>5000</v>
      </c>
      <c r="O214" s="77">
        <f t="shared" si="107"/>
        <v>5000</v>
      </c>
      <c r="P214" s="77">
        <f t="shared" si="107"/>
        <v>5000</v>
      </c>
      <c r="Q214" s="77">
        <f t="shared" si="107"/>
        <v>10000</v>
      </c>
      <c r="R214" s="77">
        <f t="shared" si="107"/>
        <v>10000</v>
      </c>
      <c r="S214" s="77">
        <f t="shared" si="107"/>
        <v>10000</v>
      </c>
      <c r="T214" s="77">
        <f t="shared" si="107"/>
        <v>10000</v>
      </c>
      <c r="U214" s="77">
        <f t="shared" si="107"/>
        <v>10000</v>
      </c>
      <c r="V214" s="77">
        <f t="shared" si="107"/>
        <v>10000</v>
      </c>
      <c r="W214" s="77">
        <f t="shared" si="107"/>
        <v>10000</v>
      </c>
      <c r="X214" s="77">
        <f t="shared" si="107"/>
        <v>10000</v>
      </c>
      <c r="Y214" s="77">
        <f t="shared" si="107"/>
        <v>10000</v>
      </c>
      <c r="Z214" s="77">
        <f t="shared" si="107"/>
        <v>10000</v>
      </c>
      <c r="AA214" s="77">
        <f t="shared" si="107"/>
        <v>10000</v>
      </c>
      <c r="AB214" s="77">
        <f t="shared" si="107"/>
        <v>10000</v>
      </c>
      <c r="AC214" s="77">
        <f t="shared" si="107"/>
        <v>10000</v>
      </c>
      <c r="AD214" s="77">
        <f t="shared" si="107"/>
        <v>10000</v>
      </c>
      <c r="AE214" s="77">
        <f t="shared" si="107"/>
        <v>10000</v>
      </c>
      <c r="AF214" s="77">
        <f t="shared" si="107"/>
        <v>10000</v>
      </c>
      <c r="AG214" s="77">
        <f t="shared" si="107"/>
        <v>10000</v>
      </c>
      <c r="AH214" s="77">
        <f t="shared" si="107"/>
        <v>10000</v>
      </c>
      <c r="AI214" s="77">
        <f t="shared" si="107"/>
        <v>10000</v>
      </c>
      <c r="AJ214" s="77">
        <f t="shared" si="107"/>
        <v>10000</v>
      </c>
      <c r="AK214" s="77">
        <f t="shared" si="107"/>
        <v>10000</v>
      </c>
    </row>
    <row r="215" spans="1:37" x14ac:dyDescent="0.25">
      <c r="A215" s="77" t="s">
        <v>137</v>
      </c>
      <c r="B215" s="65">
        <v>1</v>
      </c>
      <c r="C215" s="65" t="s">
        <v>138</v>
      </c>
      <c r="D215" s="65" t="s">
        <v>6</v>
      </c>
      <c r="E215" s="65" t="s">
        <v>9</v>
      </c>
      <c r="F215" s="65"/>
      <c r="G215" s="77"/>
      <c r="H215" s="77"/>
      <c r="I215" s="77"/>
      <c r="J215" s="77"/>
      <c r="K215" s="77"/>
      <c r="L215" s="77">
        <f t="shared" ref="L215:AK216" si="108">L211-K211</f>
        <v>0</v>
      </c>
      <c r="M215" s="77">
        <f t="shared" si="108"/>
        <v>0</v>
      </c>
      <c r="N215" s="77">
        <f t="shared" si="108"/>
        <v>0</v>
      </c>
      <c r="O215" s="77">
        <f t="shared" si="108"/>
        <v>0</v>
      </c>
      <c r="P215" s="77">
        <f t="shared" si="108"/>
        <v>0</v>
      </c>
      <c r="Q215" s="77">
        <f t="shared" si="108"/>
        <v>0</v>
      </c>
      <c r="R215" s="77">
        <f t="shared" si="108"/>
        <v>0</v>
      </c>
      <c r="S215" s="77">
        <f t="shared" si="108"/>
        <v>0</v>
      </c>
      <c r="T215" s="77">
        <f t="shared" si="108"/>
        <v>0</v>
      </c>
      <c r="U215" s="77">
        <f t="shared" si="108"/>
        <v>0</v>
      </c>
      <c r="V215" s="77">
        <f t="shared" si="108"/>
        <v>5000</v>
      </c>
      <c r="W215" s="77">
        <f t="shared" si="108"/>
        <v>5000</v>
      </c>
      <c r="X215" s="77">
        <f t="shared" si="108"/>
        <v>5000</v>
      </c>
      <c r="Y215" s="77">
        <f t="shared" si="108"/>
        <v>5000</v>
      </c>
      <c r="Z215" s="77">
        <f t="shared" si="108"/>
        <v>5000</v>
      </c>
      <c r="AA215" s="77">
        <f t="shared" si="108"/>
        <v>5000</v>
      </c>
      <c r="AB215" s="77">
        <f t="shared" si="108"/>
        <v>5000</v>
      </c>
      <c r="AC215" s="77">
        <f t="shared" si="108"/>
        <v>5000</v>
      </c>
      <c r="AD215" s="77">
        <f t="shared" si="108"/>
        <v>5000</v>
      </c>
      <c r="AE215" s="77">
        <f t="shared" si="108"/>
        <v>5000</v>
      </c>
      <c r="AF215" s="77">
        <f t="shared" si="108"/>
        <v>5000</v>
      </c>
      <c r="AG215" s="77">
        <f t="shared" si="108"/>
        <v>5000</v>
      </c>
      <c r="AH215" s="77">
        <f t="shared" si="108"/>
        <v>5000</v>
      </c>
      <c r="AI215" s="77">
        <f t="shared" si="108"/>
        <v>5000</v>
      </c>
      <c r="AJ215" s="77">
        <f t="shared" si="108"/>
        <v>5000</v>
      </c>
      <c r="AK215" s="77">
        <f t="shared" si="108"/>
        <v>5000</v>
      </c>
    </row>
    <row r="216" spans="1:37" x14ac:dyDescent="0.25">
      <c r="A216" s="77" t="s">
        <v>137</v>
      </c>
      <c r="B216" s="65">
        <v>1</v>
      </c>
      <c r="C216" s="65" t="s">
        <v>138</v>
      </c>
      <c r="D216" s="65" t="s">
        <v>6</v>
      </c>
      <c r="E216" s="65" t="s">
        <v>10</v>
      </c>
      <c r="F216" s="65"/>
      <c r="G216" s="77"/>
      <c r="H216" s="77"/>
      <c r="I216" s="77"/>
      <c r="J216" s="77"/>
      <c r="K216" s="77"/>
      <c r="L216" s="77">
        <f t="shared" si="108"/>
        <v>2475</v>
      </c>
      <c r="M216" s="77">
        <f t="shared" si="108"/>
        <v>4000</v>
      </c>
      <c r="N216" s="77">
        <f t="shared" si="108"/>
        <v>4000</v>
      </c>
      <c r="O216" s="77">
        <f t="shared" si="108"/>
        <v>4000</v>
      </c>
      <c r="P216" s="77">
        <f t="shared" si="108"/>
        <v>4000</v>
      </c>
      <c r="Q216" s="77">
        <f t="shared" si="108"/>
        <v>9000</v>
      </c>
      <c r="R216" s="77">
        <f t="shared" si="108"/>
        <v>9000</v>
      </c>
      <c r="S216" s="77">
        <f t="shared" si="108"/>
        <v>9000</v>
      </c>
      <c r="T216" s="77">
        <f t="shared" si="108"/>
        <v>9000</v>
      </c>
      <c r="U216" s="77">
        <f t="shared" si="108"/>
        <v>9000</v>
      </c>
      <c r="V216" s="77">
        <f t="shared" si="108"/>
        <v>5000</v>
      </c>
      <c r="W216" s="77">
        <f t="shared" si="108"/>
        <v>5000</v>
      </c>
      <c r="X216" s="77">
        <f t="shared" si="108"/>
        <v>5000</v>
      </c>
      <c r="Y216" s="77">
        <f t="shared" si="108"/>
        <v>5000</v>
      </c>
      <c r="Z216" s="77">
        <f t="shared" si="108"/>
        <v>5000</v>
      </c>
      <c r="AA216" s="77">
        <f t="shared" si="108"/>
        <v>5000</v>
      </c>
      <c r="AB216" s="77">
        <f t="shared" si="108"/>
        <v>5000</v>
      </c>
      <c r="AC216" s="77">
        <f t="shared" si="108"/>
        <v>5000</v>
      </c>
      <c r="AD216" s="77">
        <f t="shared" si="108"/>
        <v>5000</v>
      </c>
      <c r="AE216" s="77">
        <f t="shared" si="108"/>
        <v>5000</v>
      </c>
      <c r="AF216" s="77">
        <f t="shared" si="108"/>
        <v>5000</v>
      </c>
      <c r="AG216" s="77">
        <f t="shared" si="108"/>
        <v>5000</v>
      </c>
      <c r="AH216" s="77">
        <f t="shared" si="108"/>
        <v>5000</v>
      </c>
      <c r="AI216" s="77">
        <f t="shared" si="108"/>
        <v>5000</v>
      </c>
      <c r="AJ216" s="77">
        <f t="shared" si="108"/>
        <v>5000</v>
      </c>
      <c r="AK216" s="77">
        <f t="shared" si="108"/>
        <v>5000</v>
      </c>
    </row>
    <row r="217" spans="1:37" ht="15.75" x14ac:dyDescent="0.25">
      <c r="A217" s="64" t="s">
        <v>161</v>
      </c>
      <c r="B217" s="70">
        <v>1</v>
      </c>
      <c r="C217" s="68" t="s">
        <v>138</v>
      </c>
      <c r="D217" s="4" t="s">
        <v>6</v>
      </c>
      <c r="E217" s="4" t="s">
        <v>11</v>
      </c>
      <c r="F217" s="4" t="s">
        <v>8</v>
      </c>
      <c r="G217" s="69">
        <v>0</v>
      </c>
      <c r="H217" s="69">
        <v>0</v>
      </c>
      <c r="I217" s="69">
        <v>0</v>
      </c>
      <c r="J217" s="69">
        <v>0</v>
      </c>
      <c r="K217" s="69">
        <v>0</v>
      </c>
      <c r="L217" s="69">
        <v>0</v>
      </c>
      <c r="M217" s="69">
        <v>0</v>
      </c>
      <c r="N217" s="69">
        <v>0</v>
      </c>
      <c r="O217" s="69">
        <v>1000</v>
      </c>
      <c r="P217" s="69">
        <v>2000</v>
      </c>
      <c r="Q217" s="69">
        <v>3000</v>
      </c>
      <c r="R217" s="69" t="s">
        <v>145</v>
      </c>
      <c r="S217" s="69" t="s">
        <v>145</v>
      </c>
      <c r="T217" s="69" t="s">
        <v>145</v>
      </c>
      <c r="U217" s="69" t="s">
        <v>145</v>
      </c>
      <c r="V217" s="69" t="s">
        <v>145</v>
      </c>
      <c r="W217" s="69" t="s">
        <v>145</v>
      </c>
      <c r="X217" s="69" t="s">
        <v>145</v>
      </c>
      <c r="Y217" s="69" t="s">
        <v>145</v>
      </c>
      <c r="Z217" s="69" t="s">
        <v>145</v>
      </c>
      <c r="AA217" s="69" t="s">
        <v>145</v>
      </c>
      <c r="AB217" s="69" t="s">
        <v>145</v>
      </c>
      <c r="AC217" s="69" t="s">
        <v>145</v>
      </c>
      <c r="AD217" s="69" t="s">
        <v>145</v>
      </c>
      <c r="AE217" s="69" t="s">
        <v>145</v>
      </c>
      <c r="AF217" s="69" t="s">
        <v>145</v>
      </c>
      <c r="AG217" s="69" t="s">
        <v>145</v>
      </c>
      <c r="AH217" s="69" t="s">
        <v>145</v>
      </c>
      <c r="AI217" s="69" t="s">
        <v>145</v>
      </c>
      <c r="AJ217" s="69" t="s">
        <v>145</v>
      </c>
      <c r="AK217" s="69" t="s">
        <v>145</v>
      </c>
    </row>
    <row r="218" spans="1:37" ht="15.75" x14ac:dyDescent="0.25">
      <c r="A218" s="64" t="str">
        <f>A217</f>
        <v>HIGH_RE_2</v>
      </c>
      <c r="B218" s="70">
        <v>1</v>
      </c>
      <c r="C218" s="68" t="s">
        <v>138</v>
      </c>
      <c r="D218" s="4" t="s">
        <v>6</v>
      </c>
      <c r="E218" s="4" t="s">
        <v>12</v>
      </c>
      <c r="F218" s="4" t="s">
        <v>8</v>
      </c>
      <c r="G218" s="69">
        <v>0</v>
      </c>
      <c r="H218" s="69">
        <v>0</v>
      </c>
      <c r="I218" s="69">
        <v>0</v>
      </c>
      <c r="J218" s="69">
        <v>0</v>
      </c>
      <c r="K218" s="69">
        <v>0</v>
      </c>
      <c r="L218" s="69">
        <v>1094</v>
      </c>
      <c r="M218" s="69">
        <v>3094</v>
      </c>
      <c r="N218" s="69">
        <v>4094</v>
      </c>
      <c r="O218" s="69">
        <v>4094</v>
      </c>
      <c r="P218" s="69">
        <v>4094</v>
      </c>
      <c r="Q218" s="69">
        <v>4094</v>
      </c>
      <c r="R218" s="69">
        <f>Q218</f>
        <v>4094</v>
      </c>
      <c r="S218" s="69">
        <f>R218</f>
        <v>4094</v>
      </c>
      <c r="T218" s="69">
        <f>S218</f>
        <v>4094</v>
      </c>
      <c r="U218" s="69">
        <f>T218</f>
        <v>4094</v>
      </c>
      <c r="V218" s="69">
        <f>U218+3000</f>
        <v>7094</v>
      </c>
      <c r="W218" s="69">
        <f>V218+3000</f>
        <v>10094</v>
      </c>
      <c r="X218" s="69">
        <f>W218+3000</f>
        <v>13094</v>
      </c>
      <c r="Y218" s="69">
        <f>X218+3000</f>
        <v>16094</v>
      </c>
      <c r="Z218" s="69">
        <f>Y218+3000</f>
        <v>19094</v>
      </c>
      <c r="AA218" s="69">
        <f>Z218+4000</f>
        <v>23094</v>
      </c>
      <c r="AB218" s="69">
        <f>AA218+4000</f>
        <v>27094</v>
      </c>
      <c r="AC218" s="69">
        <f>AB218+4000</f>
        <v>31094</v>
      </c>
      <c r="AD218" s="69">
        <f>AC218+4000</f>
        <v>35094</v>
      </c>
      <c r="AE218" s="69">
        <f>AD218+4000</f>
        <v>39094</v>
      </c>
      <c r="AF218" s="69">
        <f>AE218+5000</f>
        <v>44094</v>
      </c>
      <c r="AG218" s="69">
        <f>AF218+5000</f>
        <v>49094</v>
      </c>
      <c r="AH218" s="69">
        <f>AG218+5000</f>
        <v>54094</v>
      </c>
      <c r="AI218" s="69">
        <f>AH218+5000</f>
        <v>59094</v>
      </c>
      <c r="AJ218" s="69">
        <f>AI218+5000</f>
        <v>64094</v>
      </c>
      <c r="AK218" s="69">
        <f>AJ218+6000</f>
        <v>70094</v>
      </c>
    </row>
    <row r="219" spans="1:37" ht="15.75" x14ac:dyDescent="0.25">
      <c r="A219" s="64" t="str">
        <f>A218</f>
        <v>HIGH_RE_2</v>
      </c>
      <c r="B219" s="70">
        <v>1</v>
      </c>
      <c r="C219" s="68" t="s">
        <v>138</v>
      </c>
      <c r="D219" s="4" t="s">
        <v>6</v>
      </c>
      <c r="E219" s="4" t="s">
        <v>13</v>
      </c>
      <c r="F219" s="4" t="s">
        <v>8</v>
      </c>
      <c r="G219" s="69">
        <v>0</v>
      </c>
      <c r="H219" s="69">
        <v>0</v>
      </c>
      <c r="I219" s="69">
        <v>0</v>
      </c>
      <c r="J219" s="69">
        <v>0</v>
      </c>
      <c r="K219" s="69">
        <v>0</v>
      </c>
      <c r="L219" s="69">
        <v>0</v>
      </c>
      <c r="M219" s="69">
        <v>0</v>
      </c>
      <c r="N219" s="69">
        <f>M219+1000</f>
        <v>1000</v>
      </c>
      <c r="O219" s="69">
        <f t="shared" ref="O219:U219" si="109">N219+2000</f>
        <v>3000</v>
      </c>
      <c r="P219" s="69">
        <f t="shared" si="109"/>
        <v>5000</v>
      </c>
      <c r="Q219" s="69">
        <f t="shared" si="109"/>
        <v>7000</v>
      </c>
      <c r="R219" s="69">
        <f t="shared" si="109"/>
        <v>9000</v>
      </c>
      <c r="S219" s="69">
        <f t="shared" si="109"/>
        <v>11000</v>
      </c>
      <c r="T219" s="69">
        <f t="shared" si="109"/>
        <v>13000</v>
      </c>
      <c r="U219" s="69">
        <f t="shared" si="109"/>
        <v>15000</v>
      </c>
      <c r="V219" s="69">
        <f t="shared" ref="V219:AK219" si="110">U219</f>
        <v>15000</v>
      </c>
      <c r="W219" s="69">
        <f t="shared" si="110"/>
        <v>15000</v>
      </c>
      <c r="X219" s="69">
        <f t="shared" si="110"/>
        <v>15000</v>
      </c>
      <c r="Y219" s="69">
        <f t="shared" si="110"/>
        <v>15000</v>
      </c>
      <c r="Z219" s="69">
        <f t="shared" si="110"/>
        <v>15000</v>
      </c>
      <c r="AA219" s="69">
        <f t="shared" si="110"/>
        <v>15000</v>
      </c>
      <c r="AB219" s="69">
        <f t="shared" si="110"/>
        <v>15000</v>
      </c>
      <c r="AC219" s="69">
        <f t="shared" si="110"/>
        <v>15000</v>
      </c>
      <c r="AD219" s="69">
        <f t="shared" si="110"/>
        <v>15000</v>
      </c>
      <c r="AE219" s="69">
        <f t="shared" si="110"/>
        <v>15000</v>
      </c>
      <c r="AF219" s="69">
        <f t="shared" si="110"/>
        <v>15000</v>
      </c>
      <c r="AG219" s="69">
        <f t="shared" si="110"/>
        <v>15000</v>
      </c>
      <c r="AH219" s="69">
        <f t="shared" si="110"/>
        <v>15000</v>
      </c>
      <c r="AI219" s="69">
        <f t="shared" si="110"/>
        <v>15000</v>
      </c>
      <c r="AJ219" s="69">
        <f t="shared" si="110"/>
        <v>15000</v>
      </c>
      <c r="AK219" s="69">
        <f t="shared" si="110"/>
        <v>15000</v>
      </c>
    </row>
    <row r="220" spans="1:37" ht="15.75" x14ac:dyDescent="0.25">
      <c r="A220" s="77" t="s">
        <v>137</v>
      </c>
      <c r="B220" s="65">
        <v>1</v>
      </c>
      <c r="C220" s="65" t="s">
        <v>138</v>
      </c>
      <c r="D220" s="65" t="s">
        <v>6</v>
      </c>
      <c r="E220" s="65" t="s">
        <v>12</v>
      </c>
      <c r="F220" s="65"/>
      <c r="G220" s="69"/>
      <c r="H220" s="69"/>
      <c r="I220" s="69"/>
      <c r="J220" s="69"/>
      <c r="K220" s="69"/>
      <c r="L220" s="69">
        <f t="shared" ref="L220:AK221" si="111">L218-K218</f>
        <v>1094</v>
      </c>
      <c r="M220" s="69">
        <f t="shared" si="111"/>
        <v>2000</v>
      </c>
      <c r="N220" s="69">
        <f t="shared" si="111"/>
        <v>1000</v>
      </c>
      <c r="O220" s="69">
        <f t="shared" si="111"/>
        <v>0</v>
      </c>
      <c r="P220" s="69">
        <f t="shared" si="111"/>
        <v>0</v>
      </c>
      <c r="Q220" s="69">
        <f t="shared" si="111"/>
        <v>0</v>
      </c>
      <c r="R220" s="69">
        <f t="shared" si="111"/>
        <v>0</v>
      </c>
      <c r="S220" s="69">
        <f t="shared" si="111"/>
        <v>0</v>
      </c>
      <c r="T220" s="69">
        <f t="shared" si="111"/>
        <v>0</v>
      </c>
      <c r="U220" s="69">
        <f t="shared" si="111"/>
        <v>0</v>
      </c>
      <c r="V220" s="69">
        <f t="shared" si="111"/>
        <v>3000</v>
      </c>
      <c r="W220" s="69">
        <f t="shared" si="111"/>
        <v>3000</v>
      </c>
      <c r="X220" s="69">
        <f t="shared" si="111"/>
        <v>3000</v>
      </c>
      <c r="Y220" s="69">
        <f t="shared" si="111"/>
        <v>3000</v>
      </c>
      <c r="Z220" s="69">
        <f t="shared" si="111"/>
        <v>3000</v>
      </c>
      <c r="AA220" s="69">
        <f t="shared" si="111"/>
        <v>4000</v>
      </c>
      <c r="AB220" s="69">
        <f t="shared" si="111"/>
        <v>4000</v>
      </c>
      <c r="AC220" s="69">
        <f t="shared" si="111"/>
        <v>4000</v>
      </c>
      <c r="AD220" s="69">
        <f t="shared" si="111"/>
        <v>4000</v>
      </c>
      <c r="AE220" s="69">
        <f t="shared" si="111"/>
        <v>4000</v>
      </c>
      <c r="AF220" s="69">
        <f t="shared" si="111"/>
        <v>5000</v>
      </c>
      <c r="AG220" s="69">
        <f t="shared" si="111"/>
        <v>5000</v>
      </c>
      <c r="AH220" s="69">
        <f t="shared" si="111"/>
        <v>5000</v>
      </c>
      <c r="AI220" s="69">
        <f t="shared" si="111"/>
        <v>5000</v>
      </c>
      <c r="AJ220" s="69">
        <f t="shared" si="111"/>
        <v>5000</v>
      </c>
      <c r="AK220" s="69">
        <f t="shared" si="111"/>
        <v>6000</v>
      </c>
    </row>
    <row r="221" spans="1:37" ht="15.75" x14ac:dyDescent="0.25">
      <c r="A221" s="77" t="s">
        <v>137</v>
      </c>
      <c r="B221" s="65">
        <v>1</v>
      </c>
      <c r="C221" s="65" t="s">
        <v>138</v>
      </c>
      <c r="D221" s="65" t="s">
        <v>6</v>
      </c>
      <c r="E221" s="65" t="s">
        <v>13</v>
      </c>
      <c r="F221" s="65"/>
      <c r="G221" s="69"/>
      <c r="H221" s="69"/>
      <c r="I221" s="69"/>
      <c r="J221" s="69"/>
      <c r="K221" s="69"/>
      <c r="L221" s="69">
        <f t="shared" si="111"/>
        <v>0</v>
      </c>
      <c r="M221" s="69">
        <f t="shared" si="111"/>
        <v>0</v>
      </c>
      <c r="N221" s="69">
        <f t="shared" si="111"/>
        <v>1000</v>
      </c>
      <c r="O221" s="69">
        <f t="shared" si="111"/>
        <v>2000</v>
      </c>
      <c r="P221" s="69">
        <f t="shared" si="111"/>
        <v>2000</v>
      </c>
      <c r="Q221" s="69">
        <f t="shared" si="111"/>
        <v>2000</v>
      </c>
      <c r="R221" s="69">
        <f t="shared" si="111"/>
        <v>2000</v>
      </c>
      <c r="S221" s="69">
        <f t="shared" si="111"/>
        <v>2000</v>
      </c>
      <c r="T221" s="69">
        <f t="shared" si="111"/>
        <v>2000</v>
      </c>
      <c r="U221" s="69">
        <f t="shared" si="111"/>
        <v>2000</v>
      </c>
      <c r="V221" s="69">
        <f t="shared" si="111"/>
        <v>0</v>
      </c>
      <c r="W221" s="69">
        <f t="shared" si="111"/>
        <v>0</v>
      </c>
      <c r="X221" s="69">
        <f t="shared" si="111"/>
        <v>0</v>
      </c>
      <c r="Y221" s="69">
        <f t="shared" si="111"/>
        <v>0</v>
      </c>
      <c r="Z221" s="69">
        <f t="shared" si="111"/>
        <v>0</v>
      </c>
      <c r="AA221" s="69">
        <f t="shared" si="111"/>
        <v>0</v>
      </c>
      <c r="AB221" s="69">
        <f t="shared" si="111"/>
        <v>0</v>
      </c>
      <c r="AC221" s="69">
        <f t="shared" si="111"/>
        <v>0</v>
      </c>
      <c r="AD221" s="69">
        <f t="shared" si="111"/>
        <v>0</v>
      </c>
      <c r="AE221" s="69">
        <f t="shared" si="111"/>
        <v>0</v>
      </c>
      <c r="AF221" s="69">
        <f t="shared" si="111"/>
        <v>0</v>
      </c>
      <c r="AG221" s="69">
        <f t="shared" si="111"/>
        <v>0</v>
      </c>
      <c r="AH221" s="69">
        <f t="shared" si="111"/>
        <v>0</v>
      </c>
      <c r="AI221" s="69">
        <f t="shared" si="111"/>
        <v>0</v>
      </c>
      <c r="AJ221" s="69">
        <f t="shared" si="111"/>
        <v>0</v>
      </c>
      <c r="AK221" s="69">
        <f t="shared" si="111"/>
        <v>0</v>
      </c>
    </row>
    <row r="222" spans="1:37" ht="15.75" x14ac:dyDescent="0.25">
      <c r="A222" s="64" t="str">
        <f>A219</f>
        <v>HIGH_RE_2</v>
      </c>
      <c r="B222" s="70">
        <v>1</v>
      </c>
      <c r="C222" s="68" t="s">
        <v>138</v>
      </c>
      <c r="D222" s="4" t="s">
        <v>6</v>
      </c>
      <c r="E222" s="4" t="s">
        <v>14</v>
      </c>
      <c r="F222" s="4" t="s">
        <v>15</v>
      </c>
      <c r="G222" s="69">
        <v>0</v>
      </c>
      <c r="H222" s="69">
        <v>0</v>
      </c>
      <c r="I222" s="69">
        <v>0</v>
      </c>
      <c r="J222" s="69">
        <v>0</v>
      </c>
      <c r="K222" s="69">
        <v>0</v>
      </c>
      <c r="L222" s="69">
        <v>0</v>
      </c>
      <c r="M222" s="69">
        <v>0</v>
      </c>
      <c r="N222" s="69" t="s">
        <v>145</v>
      </c>
      <c r="O222" s="69" t="s">
        <v>145</v>
      </c>
      <c r="P222" s="69" t="s">
        <v>145</v>
      </c>
      <c r="Q222" s="69" t="s">
        <v>145</v>
      </c>
      <c r="R222" s="69" t="s">
        <v>145</v>
      </c>
      <c r="S222" s="69" t="s">
        <v>145</v>
      </c>
      <c r="T222" s="69" t="s">
        <v>145</v>
      </c>
      <c r="U222" s="69" t="s">
        <v>145</v>
      </c>
      <c r="V222" s="69" t="s">
        <v>145</v>
      </c>
      <c r="W222" s="69" t="s">
        <v>145</v>
      </c>
      <c r="X222" s="69" t="s">
        <v>145</v>
      </c>
      <c r="Y222" s="69" t="s">
        <v>145</v>
      </c>
      <c r="Z222" s="69" t="s">
        <v>145</v>
      </c>
      <c r="AA222" s="69" t="s">
        <v>145</v>
      </c>
      <c r="AB222" s="69" t="s">
        <v>145</v>
      </c>
      <c r="AC222" s="69" t="s">
        <v>145</v>
      </c>
      <c r="AD222" s="69" t="s">
        <v>145</v>
      </c>
      <c r="AE222" s="69" t="s">
        <v>145</v>
      </c>
      <c r="AF222" s="69" t="s">
        <v>145</v>
      </c>
      <c r="AG222" s="69" t="s">
        <v>145</v>
      </c>
      <c r="AH222" s="69" t="s">
        <v>145</v>
      </c>
      <c r="AI222" s="69" t="s">
        <v>145</v>
      </c>
      <c r="AJ222" s="69" t="s">
        <v>145</v>
      </c>
      <c r="AK222" s="69" t="s">
        <v>145</v>
      </c>
    </row>
    <row r="223" spans="1:37" ht="15.75" x14ac:dyDescent="0.25">
      <c r="A223" s="64" t="str">
        <f t="shared" ref="A223:A234" si="112">A222</f>
        <v>HIGH_RE_2</v>
      </c>
      <c r="B223" s="70">
        <v>1</v>
      </c>
      <c r="C223" s="68" t="s">
        <v>138</v>
      </c>
      <c r="D223" s="4" t="s">
        <v>6</v>
      </c>
      <c r="E223" s="4" t="s">
        <v>16</v>
      </c>
      <c r="F223" s="4" t="s">
        <v>15</v>
      </c>
      <c r="G223" s="69">
        <v>0</v>
      </c>
      <c r="H223" s="69">
        <v>0</v>
      </c>
      <c r="I223" s="69">
        <v>0</v>
      </c>
      <c r="J223" s="69">
        <v>0</v>
      </c>
      <c r="K223" s="69">
        <v>0</v>
      </c>
      <c r="L223" s="69">
        <v>0</v>
      </c>
      <c r="M223" s="69">
        <v>0</v>
      </c>
      <c r="N223" s="69" t="s">
        <v>145</v>
      </c>
      <c r="O223" s="69" t="s">
        <v>145</v>
      </c>
      <c r="P223" s="69" t="s">
        <v>145</v>
      </c>
      <c r="Q223" s="69" t="s">
        <v>145</v>
      </c>
      <c r="R223" s="69" t="s">
        <v>145</v>
      </c>
      <c r="S223" s="69" t="s">
        <v>145</v>
      </c>
      <c r="T223" s="69" t="s">
        <v>145</v>
      </c>
      <c r="U223" s="69" t="s">
        <v>145</v>
      </c>
      <c r="V223" s="69" t="s">
        <v>145</v>
      </c>
      <c r="W223" s="69" t="s">
        <v>145</v>
      </c>
      <c r="X223" s="69" t="s">
        <v>145</v>
      </c>
      <c r="Y223" s="69" t="s">
        <v>145</v>
      </c>
      <c r="Z223" s="69" t="s">
        <v>145</v>
      </c>
      <c r="AA223" s="69" t="s">
        <v>145</v>
      </c>
      <c r="AB223" s="69" t="s">
        <v>145</v>
      </c>
      <c r="AC223" s="69" t="s">
        <v>145</v>
      </c>
      <c r="AD223" s="69" t="s">
        <v>145</v>
      </c>
      <c r="AE223" s="69" t="s">
        <v>145</v>
      </c>
      <c r="AF223" s="69" t="s">
        <v>145</v>
      </c>
      <c r="AG223" s="69" t="s">
        <v>145</v>
      </c>
      <c r="AH223" s="69" t="s">
        <v>145</v>
      </c>
      <c r="AI223" s="69" t="s">
        <v>145</v>
      </c>
      <c r="AJ223" s="69" t="s">
        <v>145</v>
      </c>
      <c r="AK223" s="69" t="s">
        <v>145</v>
      </c>
    </row>
    <row r="224" spans="1:37" ht="15.75" x14ac:dyDescent="0.25">
      <c r="A224" s="64" t="str">
        <f t="shared" si="112"/>
        <v>HIGH_RE_2</v>
      </c>
      <c r="B224" s="70">
        <v>1</v>
      </c>
      <c r="C224" s="68" t="s">
        <v>138</v>
      </c>
      <c r="D224" s="4" t="s">
        <v>6</v>
      </c>
      <c r="E224" s="4" t="s">
        <v>17</v>
      </c>
      <c r="F224" s="4" t="s">
        <v>15</v>
      </c>
      <c r="G224" s="69">
        <v>0</v>
      </c>
      <c r="H224" s="69">
        <v>0</v>
      </c>
      <c r="I224" s="69">
        <v>0</v>
      </c>
      <c r="J224" s="69">
        <v>0</v>
      </c>
      <c r="K224" s="69">
        <v>0</v>
      </c>
      <c r="L224" s="69">
        <v>0</v>
      </c>
      <c r="M224" s="69">
        <v>0</v>
      </c>
      <c r="N224" s="69" t="s">
        <v>145</v>
      </c>
      <c r="O224" s="69" t="s">
        <v>145</v>
      </c>
      <c r="P224" s="69" t="s">
        <v>145</v>
      </c>
      <c r="Q224" s="69" t="s">
        <v>145</v>
      </c>
      <c r="R224" s="69" t="s">
        <v>145</v>
      </c>
      <c r="S224" s="69" t="s">
        <v>145</v>
      </c>
      <c r="T224" s="69" t="s">
        <v>145</v>
      </c>
      <c r="U224" s="69" t="s">
        <v>145</v>
      </c>
      <c r="V224" s="69" t="s">
        <v>145</v>
      </c>
      <c r="W224" s="69" t="s">
        <v>145</v>
      </c>
      <c r="X224" s="69" t="s">
        <v>145</v>
      </c>
      <c r="Y224" s="69" t="s">
        <v>145</v>
      </c>
      <c r="Z224" s="69" t="s">
        <v>145</v>
      </c>
      <c r="AA224" s="69" t="s">
        <v>145</v>
      </c>
      <c r="AB224" s="69" t="s">
        <v>145</v>
      </c>
      <c r="AC224" s="69" t="s">
        <v>145</v>
      </c>
      <c r="AD224" s="69" t="s">
        <v>145</v>
      </c>
      <c r="AE224" s="69" t="s">
        <v>145</v>
      </c>
      <c r="AF224" s="69" t="s">
        <v>145</v>
      </c>
      <c r="AG224" s="69" t="s">
        <v>145</v>
      </c>
      <c r="AH224" s="69" t="s">
        <v>145</v>
      </c>
      <c r="AI224" s="69" t="s">
        <v>145</v>
      </c>
      <c r="AJ224" s="69" t="s">
        <v>145</v>
      </c>
      <c r="AK224" s="69" t="s">
        <v>145</v>
      </c>
    </row>
    <row r="225" spans="1:37" ht="15.75" x14ac:dyDescent="0.25">
      <c r="A225" s="64" t="str">
        <f t="shared" si="112"/>
        <v>HIGH_RE_2</v>
      </c>
      <c r="B225" s="70">
        <v>1</v>
      </c>
      <c r="C225" s="68" t="s">
        <v>138</v>
      </c>
      <c r="D225" s="4" t="s">
        <v>6</v>
      </c>
      <c r="E225" s="4" t="s">
        <v>18</v>
      </c>
      <c r="F225" s="4" t="s">
        <v>15</v>
      </c>
      <c r="G225" s="69">
        <v>0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 t="s">
        <v>145</v>
      </c>
      <c r="O225" s="69" t="s">
        <v>145</v>
      </c>
      <c r="P225" s="69" t="s">
        <v>145</v>
      </c>
      <c r="Q225" s="69" t="s">
        <v>145</v>
      </c>
      <c r="R225" s="69" t="s">
        <v>145</v>
      </c>
      <c r="S225" s="69" t="s">
        <v>145</v>
      </c>
      <c r="T225" s="69" t="s">
        <v>145</v>
      </c>
      <c r="U225" s="69" t="s">
        <v>145</v>
      </c>
      <c r="V225" s="69" t="s">
        <v>145</v>
      </c>
      <c r="W225" s="69" t="s">
        <v>145</v>
      </c>
      <c r="X225" s="69" t="s">
        <v>145</v>
      </c>
      <c r="Y225" s="69" t="s">
        <v>145</v>
      </c>
      <c r="Z225" s="69" t="s">
        <v>145</v>
      </c>
      <c r="AA225" s="69" t="s">
        <v>145</v>
      </c>
      <c r="AB225" s="69" t="s">
        <v>145</v>
      </c>
      <c r="AC225" s="69" t="s">
        <v>145</v>
      </c>
      <c r="AD225" s="69" t="s">
        <v>145</v>
      </c>
      <c r="AE225" s="69" t="s">
        <v>145</v>
      </c>
      <c r="AF225" s="69" t="s">
        <v>145</v>
      </c>
      <c r="AG225" s="69" t="s">
        <v>145</v>
      </c>
      <c r="AH225" s="69" t="s">
        <v>145</v>
      </c>
      <c r="AI225" s="69" t="s">
        <v>145</v>
      </c>
      <c r="AJ225" s="69" t="s">
        <v>145</v>
      </c>
      <c r="AK225" s="69" t="s">
        <v>145</v>
      </c>
    </row>
    <row r="226" spans="1:37" ht="15.75" x14ac:dyDescent="0.25">
      <c r="A226" s="64" t="str">
        <f t="shared" si="112"/>
        <v>HIGH_RE_2</v>
      </c>
      <c r="B226" s="70">
        <v>1</v>
      </c>
      <c r="C226" s="68" t="s">
        <v>138</v>
      </c>
      <c r="D226" s="4" t="s">
        <v>6</v>
      </c>
      <c r="E226" s="4" t="s">
        <v>19</v>
      </c>
      <c r="F226" s="4" t="s">
        <v>15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 t="s">
        <v>145</v>
      </c>
      <c r="O226" s="69" t="s">
        <v>145</v>
      </c>
      <c r="P226" s="69" t="s">
        <v>145</v>
      </c>
      <c r="Q226" s="69" t="s">
        <v>145</v>
      </c>
      <c r="R226" s="69" t="s">
        <v>145</v>
      </c>
      <c r="S226" s="69" t="s">
        <v>145</v>
      </c>
      <c r="T226" s="69" t="s">
        <v>145</v>
      </c>
      <c r="U226" s="69" t="s">
        <v>145</v>
      </c>
      <c r="V226" s="69" t="s">
        <v>145</v>
      </c>
      <c r="W226" s="69" t="s">
        <v>145</v>
      </c>
      <c r="X226" s="69" t="s">
        <v>145</v>
      </c>
      <c r="Y226" s="69" t="s">
        <v>145</v>
      </c>
      <c r="Z226" s="69" t="s">
        <v>145</v>
      </c>
      <c r="AA226" s="69" t="s">
        <v>145</v>
      </c>
      <c r="AB226" s="69" t="s">
        <v>145</v>
      </c>
      <c r="AC226" s="69" t="s">
        <v>145</v>
      </c>
      <c r="AD226" s="69" t="s">
        <v>145</v>
      </c>
      <c r="AE226" s="69" t="s">
        <v>145</v>
      </c>
      <c r="AF226" s="69" t="s">
        <v>145</v>
      </c>
      <c r="AG226" s="69" t="s">
        <v>145</v>
      </c>
      <c r="AH226" s="69" t="s">
        <v>145</v>
      </c>
      <c r="AI226" s="69" t="s">
        <v>145</v>
      </c>
      <c r="AJ226" s="69" t="s">
        <v>145</v>
      </c>
      <c r="AK226" s="69" t="s">
        <v>145</v>
      </c>
    </row>
    <row r="227" spans="1:37" ht="15.75" x14ac:dyDescent="0.25">
      <c r="A227" s="64" t="str">
        <f t="shared" si="112"/>
        <v>HIGH_RE_2</v>
      </c>
      <c r="B227" s="70">
        <v>1</v>
      </c>
      <c r="C227" s="68" t="s">
        <v>138</v>
      </c>
      <c r="D227" s="4" t="s">
        <v>6</v>
      </c>
      <c r="E227" s="4" t="s">
        <v>20</v>
      </c>
      <c r="F227" s="4" t="s">
        <v>15</v>
      </c>
      <c r="G227" s="69">
        <v>0</v>
      </c>
      <c r="H227" s="69">
        <v>0</v>
      </c>
      <c r="I227" s="69">
        <v>0</v>
      </c>
      <c r="J227" s="69">
        <v>0</v>
      </c>
      <c r="K227" s="69">
        <v>0</v>
      </c>
      <c r="L227" s="69">
        <v>0</v>
      </c>
      <c r="M227" s="69">
        <v>0</v>
      </c>
      <c r="N227" s="69" t="s">
        <v>145</v>
      </c>
      <c r="O227" s="69" t="s">
        <v>145</v>
      </c>
      <c r="P227" s="69" t="s">
        <v>145</v>
      </c>
      <c r="Q227" s="69" t="s">
        <v>145</v>
      </c>
      <c r="R227" s="69" t="s">
        <v>145</v>
      </c>
      <c r="S227" s="69" t="s">
        <v>145</v>
      </c>
      <c r="T227" s="69" t="s">
        <v>145</v>
      </c>
      <c r="U227" s="69" t="s">
        <v>145</v>
      </c>
      <c r="V227" s="69" t="s">
        <v>145</v>
      </c>
      <c r="W227" s="69" t="s">
        <v>145</v>
      </c>
      <c r="X227" s="69" t="s">
        <v>145</v>
      </c>
      <c r="Y227" s="69" t="s">
        <v>145</v>
      </c>
      <c r="Z227" s="69" t="s">
        <v>145</v>
      </c>
      <c r="AA227" s="69" t="s">
        <v>145</v>
      </c>
      <c r="AB227" s="69" t="s">
        <v>145</v>
      </c>
      <c r="AC227" s="69" t="s">
        <v>145</v>
      </c>
      <c r="AD227" s="69" t="s">
        <v>145</v>
      </c>
      <c r="AE227" s="69" t="s">
        <v>145</v>
      </c>
      <c r="AF227" s="69" t="s">
        <v>145</v>
      </c>
      <c r="AG227" s="69" t="s">
        <v>145</v>
      </c>
      <c r="AH227" s="69" t="s">
        <v>145</v>
      </c>
      <c r="AI227" s="69" t="s">
        <v>145</v>
      </c>
      <c r="AJ227" s="69" t="s">
        <v>145</v>
      </c>
      <c r="AK227" s="69" t="s">
        <v>145</v>
      </c>
    </row>
    <row r="228" spans="1:37" ht="15.75" x14ac:dyDescent="0.25">
      <c r="A228" s="64" t="str">
        <f t="shared" si="112"/>
        <v>HIGH_RE_2</v>
      </c>
      <c r="B228" s="70">
        <v>1</v>
      </c>
      <c r="C228" s="68" t="s">
        <v>138</v>
      </c>
      <c r="D228" s="4" t="s">
        <v>6</v>
      </c>
      <c r="E228" s="4" t="s">
        <v>21</v>
      </c>
      <c r="F228" s="4" t="s">
        <v>15</v>
      </c>
      <c r="G228" s="69">
        <v>0</v>
      </c>
      <c r="H228" s="69">
        <v>0</v>
      </c>
      <c r="I228" s="69">
        <v>0</v>
      </c>
      <c r="J228" s="69">
        <v>0</v>
      </c>
      <c r="K228" s="69">
        <v>0</v>
      </c>
      <c r="L228" s="69">
        <v>500</v>
      </c>
      <c r="M228" s="69">
        <v>1500</v>
      </c>
      <c r="N228" s="69">
        <f t="shared" ref="N228:U228" si="113">M228</f>
        <v>1500</v>
      </c>
      <c r="O228" s="69">
        <f t="shared" si="113"/>
        <v>1500</v>
      </c>
      <c r="P228" s="69">
        <f t="shared" si="113"/>
        <v>1500</v>
      </c>
      <c r="Q228" s="69">
        <f t="shared" si="113"/>
        <v>1500</v>
      </c>
      <c r="R228" s="69">
        <f t="shared" si="113"/>
        <v>1500</v>
      </c>
      <c r="S228" s="69">
        <f t="shared" si="113"/>
        <v>1500</v>
      </c>
      <c r="T228" s="69">
        <f t="shared" si="113"/>
        <v>1500</v>
      </c>
      <c r="U228" s="69">
        <f t="shared" si="113"/>
        <v>1500</v>
      </c>
      <c r="V228" s="69">
        <v>1500</v>
      </c>
      <c r="W228" s="69">
        <f t="shared" ref="W228:AK228" si="114">V228</f>
        <v>1500</v>
      </c>
      <c r="X228" s="69">
        <f t="shared" si="114"/>
        <v>1500</v>
      </c>
      <c r="Y228" s="69">
        <f t="shared" si="114"/>
        <v>1500</v>
      </c>
      <c r="Z228" s="69">
        <f t="shared" si="114"/>
        <v>1500</v>
      </c>
      <c r="AA228" s="69">
        <f t="shared" si="114"/>
        <v>1500</v>
      </c>
      <c r="AB228" s="69">
        <f t="shared" si="114"/>
        <v>1500</v>
      </c>
      <c r="AC228" s="69">
        <f t="shared" si="114"/>
        <v>1500</v>
      </c>
      <c r="AD228" s="69">
        <f t="shared" si="114"/>
        <v>1500</v>
      </c>
      <c r="AE228" s="69">
        <f t="shared" si="114"/>
        <v>1500</v>
      </c>
      <c r="AF228" s="69">
        <f t="shared" si="114"/>
        <v>1500</v>
      </c>
      <c r="AG228" s="69">
        <f t="shared" si="114"/>
        <v>1500</v>
      </c>
      <c r="AH228" s="69">
        <f t="shared" si="114"/>
        <v>1500</v>
      </c>
      <c r="AI228" s="69">
        <f t="shared" si="114"/>
        <v>1500</v>
      </c>
      <c r="AJ228" s="69">
        <f t="shared" si="114"/>
        <v>1500</v>
      </c>
      <c r="AK228" s="69">
        <f t="shared" si="114"/>
        <v>1500</v>
      </c>
    </row>
    <row r="229" spans="1:37" ht="15.75" x14ac:dyDescent="0.25">
      <c r="A229" s="64" t="str">
        <f t="shared" si="112"/>
        <v>HIGH_RE_2</v>
      </c>
      <c r="B229" s="70">
        <v>1</v>
      </c>
      <c r="C229" s="68" t="s">
        <v>138</v>
      </c>
      <c r="D229" s="4" t="s">
        <v>6</v>
      </c>
      <c r="E229" s="4" t="s">
        <v>22</v>
      </c>
      <c r="F229" s="4" t="s">
        <v>15</v>
      </c>
      <c r="G229" s="69">
        <v>0</v>
      </c>
      <c r="H229" s="69">
        <v>0</v>
      </c>
      <c r="I229" s="69">
        <v>0</v>
      </c>
      <c r="J229" s="69">
        <v>0</v>
      </c>
      <c r="K229" s="69">
        <v>0</v>
      </c>
      <c r="L229" s="69">
        <v>0</v>
      </c>
      <c r="M229" s="69">
        <v>0</v>
      </c>
      <c r="N229" s="69">
        <v>0</v>
      </c>
      <c r="O229" s="69">
        <v>0</v>
      </c>
      <c r="P229" s="69">
        <v>0</v>
      </c>
      <c r="Q229" s="69" t="s">
        <v>145</v>
      </c>
      <c r="R229" s="69" t="s">
        <v>145</v>
      </c>
      <c r="S229" s="69" t="s">
        <v>145</v>
      </c>
      <c r="T229" s="69" t="s">
        <v>145</v>
      </c>
      <c r="U229" s="69" t="s">
        <v>145</v>
      </c>
      <c r="V229" s="69" t="s">
        <v>145</v>
      </c>
      <c r="W229" s="69" t="s">
        <v>145</v>
      </c>
      <c r="X229" s="69" t="s">
        <v>145</v>
      </c>
      <c r="Y229" s="69" t="s">
        <v>145</v>
      </c>
      <c r="Z229" s="69" t="s">
        <v>145</v>
      </c>
      <c r="AA229" s="69" t="s">
        <v>145</v>
      </c>
      <c r="AB229" s="69" t="s">
        <v>145</v>
      </c>
      <c r="AC229" s="69" t="s">
        <v>145</v>
      </c>
      <c r="AD229" s="69" t="s">
        <v>145</v>
      </c>
      <c r="AE229" s="69" t="s">
        <v>145</v>
      </c>
      <c r="AF229" s="69" t="s">
        <v>145</v>
      </c>
      <c r="AG229" s="69" t="s">
        <v>145</v>
      </c>
      <c r="AH229" s="69" t="s">
        <v>145</v>
      </c>
      <c r="AI229" s="69" t="s">
        <v>145</v>
      </c>
      <c r="AJ229" s="69" t="s">
        <v>145</v>
      </c>
      <c r="AK229" s="69" t="s">
        <v>145</v>
      </c>
    </row>
    <row r="230" spans="1:37" ht="15.75" x14ac:dyDescent="0.25">
      <c r="A230" s="64" t="str">
        <f t="shared" si="112"/>
        <v>HIGH_RE_2</v>
      </c>
      <c r="B230" s="70">
        <v>1</v>
      </c>
      <c r="C230" s="68" t="s">
        <v>138</v>
      </c>
      <c r="D230" s="4" t="s">
        <v>6</v>
      </c>
      <c r="E230" s="4" t="s">
        <v>23</v>
      </c>
      <c r="F230" s="4" t="s">
        <v>15</v>
      </c>
      <c r="G230" s="69">
        <v>0</v>
      </c>
      <c r="H230" s="69">
        <v>0</v>
      </c>
      <c r="I230" s="69">
        <v>0</v>
      </c>
      <c r="J230" s="69">
        <v>0</v>
      </c>
      <c r="K230" s="69">
        <v>0</v>
      </c>
      <c r="L230" s="69">
        <v>0</v>
      </c>
      <c r="M230" s="69">
        <v>0</v>
      </c>
      <c r="N230" s="69">
        <v>0</v>
      </c>
      <c r="O230" s="69">
        <v>0</v>
      </c>
      <c r="P230" s="69">
        <v>0</v>
      </c>
      <c r="Q230" s="69">
        <v>0</v>
      </c>
      <c r="R230" s="69">
        <v>0</v>
      </c>
      <c r="S230" s="69">
        <v>0</v>
      </c>
      <c r="T230" s="69">
        <v>0</v>
      </c>
      <c r="U230" s="69">
        <v>0</v>
      </c>
      <c r="V230" s="69" t="s">
        <v>145</v>
      </c>
      <c r="W230" s="69" t="s">
        <v>145</v>
      </c>
      <c r="X230" s="69" t="s">
        <v>145</v>
      </c>
      <c r="Y230" s="69" t="s">
        <v>145</v>
      </c>
      <c r="Z230" s="69" t="s">
        <v>145</v>
      </c>
      <c r="AA230" s="69" t="s">
        <v>145</v>
      </c>
      <c r="AB230" s="69" t="s">
        <v>145</v>
      </c>
      <c r="AC230" s="69" t="s">
        <v>145</v>
      </c>
      <c r="AD230" s="69" t="s">
        <v>145</v>
      </c>
      <c r="AE230" s="69" t="s">
        <v>145</v>
      </c>
      <c r="AF230" s="69" t="s">
        <v>145</v>
      </c>
      <c r="AG230" s="69" t="s">
        <v>145</v>
      </c>
      <c r="AH230" s="69" t="s">
        <v>145</v>
      </c>
      <c r="AI230" s="69" t="s">
        <v>145</v>
      </c>
      <c r="AJ230" s="69" t="s">
        <v>145</v>
      </c>
      <c r="AK230" s="69" t="s">
        <v>145</v>
      </c>
    </row>
    <row r="231" spans="1:37" ht="15.75" x14ac:dyDescent="0.25">
      <c r="A231" s="64" t="str">
        <f t="shared" si="112"/>
        <v>HIGH_RE_2</v>
      </c>
      <c r="B231" s="70">
        <v>1</v>
      </c>
      <c r="C231" s="68" t="s">
        <v>138</v>
      </c>
      <c r="D231" s="4" t="s">
        <v>24</v>
      </c>
      <c r="E231" s="4" t="s">
        <v>25</v>
      </c>
      <c r="F231" s="4" t="s">
        <v>26</v>
      </c>
      <c r="G231" s="69">
        <v>0</v>
      </c>
      <c r="H231" s="69">
        <v>0</v>
      </c>
      <c r="I231" s="69">
        <v>0</v>
      </c>
      <c r="J231" s="69">
        <v>0</v>
      </c>
      <c r="K231" s="69">
        <v>0</v>
      </c>
      <c r="L231" s="69">
        <v>0</v>
      </c>
      <c r="M231" s="69">
        <v>0</v>
      </c>
      <c r="N231" s="69">
        <v>0</v>
      </c>
      <c r="O231" s="69">
        <v>0</v>
      </c>
      <c r="P231" s="69">
        <v>0</v>
      </c>
      <c r="Q231" s="69">
        <v>5000</v>
      </c>
      <c r="R231" s="69">
        <v>5000</v>
      </c>
      <c r="S231" s="69">
        <v>5000</v>
      </c>
      <c r="T231" s="69">
        <v>5000</v>
      </c>
      <c r="U231" s="69">
        <v>5000</v>
      </c>
      <c r="V231" s="69">
        <v>5000</v>
      </c>
      <c r="W231" s="69">
        <v>5000</v>
      </c>
      <c r="X231" s="69">
        <v>5000</v>
      </c>
      <c r="Y231" s="69">
        <v>5000</v>
      </c>
      <c r="Z231" s="69">
        <v>5000</v>
      </c>
      <c r="AA231" s="69">
        <v>5000</v>
      </c>
      <c r="AB231" s="69">
        <v>5000</v>
      </c>
      <c r="AC231" s="69">
        <v>5000</v>
      </c>
      <c r="AD231" s="69">
        <v>5000</v>
      </c>
      <c r="AE231" s="69">
        <v>5000</v>
      </c>
      <c r="AF231" s="69">
        <v>5000</v>
      </c>
      <c r="AG231" s="69">
        <v>5000</v>
      </c>
      <c r="AH231" s="69">
        <v>5000</v>
      </c>
      <c r="AI231" s="69">
        <v>5000</v>
      </c>
      <c r="AJ231" s="69">
        <v>5000</v>
      </c>
      <c r="AK231" s="69">
        <v>5000</v>
      </c>
    </row>
    <row r="232" spans="1:37" ht="15.75" x14ac:dyDescent="0.25">
      <c r="A232" s="64" t="str">
        <f t="shared" si="112"/>
        <v>HIGH_RE_2</v>
      </c>
      <c r="B232" s="70">
        <v>1</v>
      </c>
      <c r="C232" s="68" t="s">
        <v>138</v>
      </c>
      <c r="D232" s="4" t="s">
        <v>24</v>
      </c>
      <c r="E232" s="4" t="s">
        <v>27</v>
      </c>
      <c r="F232" s="4" t="s">
        <v>26</v>
      </c>
      <c r="G232" s="69">
        <v>0</v>
      </c>
      <c r="H232" s="69">
        <v>0</v>
      </c>
      <c r="I232" s="69">
        <v>0</v>
      </c>
      <c r="J232" s="69">
        <v>0</v>
      </c>
      <c r="K232" s="69">
        <v>0</v>
      </c>
      <c r="L232" s="69" t="s">
        <v>145</v>
      </c>
      <c r="M232" s="69" t="s">
        <v>145</v>
      </c>
      <c r="N232" s="69" t="s">
        <v>145</v>
      </c>
      <c r="O232" s="69" t="s">
        <v>145</v>
      </c>
      <c r="P232" s="69" t="s">
        <v>145</v>
      </c>
      <c r="Q232" s="69" t="s">
        <v>145</v>
      </c>
      <c r="R232" s="69" t="s">
        <v>145</v>
      </c>
      <c r="S232" s="69" t="s">
        <v>145</v>
      </c>
      <c r="T232" s="69" t="s">
        <v>145</v>
      </c>
      <c r="U232" s="69" t="s">
        <v>145</v>
      </c>
      <c r="V232" s="69" t="s">
        <v>145</v>
      </c>
      <c r="W232" s="69" t="s">
        <v>145</v>
      </c>
      <c r="X232" s="69" t="s">
        <v>145</v>
      </c>
      <c r="Y232" s="69" t="s">
        <v>145</v>
      </c>
      <c r="Z232" s="69" t="s">
        <v>145</v>
      </c>
      <c r="AA232" s="69" t="s">
        <v>145</v>
      </c>
      <c r="AB232" s="69" t="s">
        <v>145</v>
      </c>
      <c r="AC232" s="69" t="s">
        <v>145</v>
      </c>
      <c r="AD232" s="69" t="s">
        <v>145</v>
      </c>
      <c r="AE232" s="69" t="s">
        <v>145</v>
      </c>
      <c r="AF232" s="69" t="s">
        <v>145</v>
      </c>
      <c r="AG232" s="69" t="s">
        <v>145</v>
      </c>
      <c r="AH232" s="69" t="s">
        <v>145</v>
      </c>
      <c r="AI232" s="69" t="s">
        <v>145</v>
      </c>
      <c r="AJ232" s="69" t="s">
        <v>145</v>
      </c>
      <c r="AK232" s="69" t="s">
        <v>145</v>
      </c>
    </row>
    <row r="233" spans="1:37" ht="15.75" x14ac:dyDescent="0.25">
      <c r="A233" s="64" t="str">
        <f t="shared" si="112"/>
        <v>HIGH_RE_2</v>
      </c>
      <c r="B233" s="70">
        <v>1</v>
      </c>
      <c r="C233" s="68" t="s">
        <v>138</v>
      </c>
      <c r="D233" s="4" t="s">
        <v>24</v>
      </c>
      <c r="E233" s="4" t="s">
        <v>28</v>
      </c>
      <c r="F233" s="4" t="s">
        <v>26</v>
      </c>
      <c r="G233" s="69">
        <v>0</v>
      </c>
      <c r="H233" s="69">
        <v>0</v>
      </c>
      <c r="I233" s="69">
        <v>0</v>
      </c>
      <c r="J233" s="69">
        <v>0</v>
      </c>
      <c r="K233" s="69">
        <v>0</v>
      </c>
      <c r="L233" s="69" t="s">
        <v>145</v>
      </c>
      <c r="M233" s="69" t="s">
        <v>145</v>
      </c>
      <c r="N233" s="69" t="s">
        <v>145</v>
      </c>
      <c r="O233" s="69" t="s">
        <v>145</v>
      </c>
      <c r="P233" s="69" t="s">
        <v>145</v>
      </c>
      <c r="Q233" s="69" t="s">
        <v>145</v>
      </c>
      <c r="R233" s="69" t="s">
        <v>145</v>
      </c>
      <c r="S233" s="69" t="s">
        <v>145</v>
      </c>
      <c r="T233" s="69" t="s">
        <v>145</v>
      </c>
      <c r="U233" s="69" t="s">
        <v>145</v>
      </c>
      <c r="V233" s="69" t="s">
        <v>145</v>
      </c>
      <c r="W233" s="69" t="s">
        <v>145</v>
      </c>
      <c r="X233" s="69" t="s">
        <v>145</v>
      </c>
      <c r="Y233" s="69" t="s">
        <v>145</v>
      </c>
      <c r="Z233" s="69" t="s">
        <v>145</v>
      </c>
      <c r="AA233" s="69" t="s">
        <v>145</v>
      </c>
      <c r="AB233" s="69" t="s">
        <v>145</v>
      </c>
      <c r="AC233" s="69" t="s">
        <v>145</v>
      </c>
      <c r="AD233" s="69" t="s">
        <v>145</v>
      </c>
      <c r="AE233" s="69" t="s">
        <v>145</v>
      </c>
      <c r="AF233" s="69" t="s">
        <v>145</v>
      </c>
      <c r="AG233" s="69" t="s">
        <v>145</v>
      </c>
      <c r="AH233" s="69" t="s">
        <v>145</v>
      </c>
      <c r="AI233" s="69" t="s">
        <v>145</v>
      </c>
      <c r="AJ233" s="69" t="s">
        <v>145</v>
      </c>
      <c r="AK233" s="69" t="s">
        <v>145</v>
      </c>
    </row>
    <row r="234" spans="1:37" ht="16.5" thickBot="1" x14ac:dyDescent="0.3">
      <c r="A234" s="78" t="str">
        <f t="shared" si="112"/>
        <v>HIGH_RE_2</v>
      </c>
      <c r="B234" s="72">
        <v>1</v>
      </c>
      <c r="C234" s="73" t="s">
        <v>138</v>
      </c>
      <c r="D234" s="6" t="s">
        <v>24</v>
      </c>
      <c r="E234" s="6" t="s">
        <v>29</v>
      </c>
      <c r="F234" s="6" t="s">
        <v>26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 t="s">
        <v>145</v>
      </c>
      <c r="M234" s="74" t="s">
        <v>145</v>
      </c>
      <c r="N234" s="74" t="s">
        <v>145</v>
      </c>
      <c r="O234" s="74" t="s">
        <v>145</v>
      </c>
      <c r="P234" s="74" t="s">
        <v>145</v>
      </c>
      <c r="Q234" s="74" t="s">
        <v>145</v>
      </c>
      <c r="R234" s="74" t="s">
        <v>145</v>
      </c>
      <c r="S234" s="74" t="s">
        <v>145</v>
      </c>
      <c r="T234" s="74" t="s">
        <v>145</v>
      </c>
      <c r="U234" s="74" t="s">
        <v>145</v>
      </c>
      <c r="V234" s="74" t="s">
        <v>145</v>
      </c>
      <c r="W234" s="74" t="s">
        <v>145</v>
      </c>
      <c r="X234" s="74" t="s">
        <v>145</v>
      </c>
      <c r="Y234" s="74" t="s">
        <v>145</v>
      </c>
      <c r="Z234" s="74" t="s">
        <v>145</v>
      </c>
      <c r="AA234" s="74" t="s">
        <v>145</v>
      </c>
      <c r="AB234" s="74" t="s">
        <v>145</v>
      </c>
      <c r="AC234" s="74" t="s">
        <v>145</v>
      </c>
      <c r="AD234" s="74" t="s">
        <v>145</v>
      </c>
      <c r="AE234" s="74" t="s">
        <v>145</v>
      </c>
      <c r="AF234" s="74" t="s">
        <v>145</v>
      </c>
      <c r="AG234" s="74" t="s">
        <v>145</v>
      </c>
      <c r="AH234" s="74" t="s">
        <v>145</v>
      </c>
      <c r="AI234" s="74" t="s">
        <v>145</v>
      </c>
      <c r="AJ234" s="74" t="s">
        <v>145</v>
      </c>
      <c r="AK234" s="74" t="s">
        <v>145</v>
      </c>
    </row>
    <row r="235" spans="1:37" ht="15.75" x14ac:dyDescent="0.25">
      <c r="A235" s="26" t="s">
        <v>163</v>
      </c>
      <c r="B235" s="70">
        <v>1</v>
      </c>
      <c r="C235" s="68" t="s">
        <v>138</v>
      </c>
      <c r="D235" s="4" t="s">
        <v>6</v>
      </c>
      <c r="E235" s="4" t="s">
        <v>7</v>
      </c>
      <c r="F235" s="4" t="s">
        <v>8</v>
      </c>
      <c r="G235" s="69">
        <v>0</v>
      </c>
      <c r="H235" s="69">
        <v>0</v>
      </c>
      <c r="I235" s="69">
        <v>0</v>
      </c>
      <c r="J235" s="69">
        <v>0</v>
      </c>
      <c r="K235" s="69">
        <v>1000</v>
      </c>
      <c r="L235" s="69">
        <f t="shared" ref="L235:U235" si="115">K235+1000</f>
        <v>2000</v>
      </c>
      <c r="M235" s="69">
        <f t="shared" si="115"/>
        <v>3000</v>
      </c>
      <c r="N235" s="69">
        <f t="shared" si="115"/>
        <v>4000</v>
      </c>
      <c r="O235" s="69">
        <f t="shared" si="115"/>
        <v>5000</v>
      </c>
      <c r="P235" s="69">
        <f t="shared" si="115"/>
        <v>6000</v>
      </c>
      <c r="Q235" s="69">
        <f t="shared" si="115"/>
        <v>7000</v>
      </c>
      <c r="R235" s="69">
        <f t="shared" si="115"/>
        <v>8000</v>
      </c>
      <c r="S235" s="69">
        <f t="shared" si="115"/>
        <v>9000</v>
      </c>
      <c r="T235" s="69">
        <f t="shared" si="115"/>
        <v>10000</v>
      </c>
      <c r="U235" s="69">
        <f t="shared" si="115"/>
        <v>11000</v>
      </c>
      <c r="V235" s="69">
        <f t="shared" ref="V235:AK235" si="116">U235</f>
        <v>11000</v>
      </c>
      <c r="W235" s="69">
        <f t="shared" si="116"/>
        <v>11000</v>
      </c>
      <c r="X235" s="69">
        <f t="shared" si="116"/>
        <v>11000</v>
      </c>
      <c r="Y235" s="69">
        <f t="shared" si="116"/>
        <v>11000</v>
      </c>
      <c r="Z235" s="69">
        <f t="shared" si="116"/>
        <v>11000</v>
      </c>
      <c r="AA235" s="69">
        <f t="shared" si="116"/>
        <v>11000</v>
      </c>
      <c r="AB235" s="69">
        <f t="shared" si="116"/>
        <v>11000</v>
      </c>
      <c r="AC235" s="69">
        <f t="shared" si="116"/>
        <v>11000</v>
      </c>
      <c r="AD235" s="69">
        <f t="shared" si="116"/>
        <v>11000</v>
      </c>
      <c r="AE235" s="69">
        <f t="shared" si="116"/>
        <v>11000</v>
      </c>
      <c r="AF235" s="69">
        <f t="shared" si="116"/>
        <v>11000</v>
      </c>
      <c r="AG235" s="69">
        <f t="shared" si="116"/>
        <v>11000</v>
      </c>
      <c r="AH235" s="69">
        <f t="shared" si="116"/>
        <v>11000</v>
      </c>
      <c r="AI235" s="69">
        <f t="shared" si="116"/>
        <v>11000</v>
      </c>
      <c r="AJ235" s="69">
        <f t="shared" si="116"/>
        <v>11000</v>
      </c>
      <c r="AK235" s="69">
        <f t="shared" si="116"/>
        <v>11000</v>
      </c>
    </row>
    <row r="236" spans="1:37" ht="15.75" x14ac:dyDescent="0.25">
      <c r="A236" s="26" t="str">
        <f>A235</f>
        <v>HIGH_NZ_RE</v>
      </c>
      <c r="B236" s="70">
        <v>1</v>
      </c>
      <c r="C236" s="68" t="s">
        <v>138</v>
      </c>
      <c r="D236" s="4" t="s">
        <v>6</v>
      </c>
      <c r="E236" s="4" t="s">
        <v>9</v>
      </c>
      <c r="F236" s="4" t="s">
        <v>8</v>
      </c>
      <c r="G236" s="69">
        <v>0</v>
      </c>
      <c r="H236" s="69">
        <v>0</v>
      </c>
      <c r="I236" s="69">
        <v>0</v>
      </c>
      <c r="J236" s="69">
        <v>195</v>
      </c>
      <c r="K236" s="69">
        <v>1018</v>
      </c>
      <c r="L236" s="69">
        <v>1018</v>
      </c>
      <c r="M236" s="69">
        <v>1018</v>
      </c>
      <c r="N236" s="69">
        <v>1018</v>
      </c>
      <c r="O236" s="69">
        <v>1018</v>
      </c>
      <c r="P236" s="69">
        <v>1018</v>
      </c>
      <c r="Q236" s="69">
        <v>1018</v>
      </c>
      <c r="R236" s="69">
        <f>Q236</f>
        <v>1018</v>
      </c>
      <c r="S236" s="69">
        <f>R236</f>
        <v>1018</v>
      </c>
      <c r="T236" s="69">
        <f>S236</f>
        <v>1018</v>
      </c>
      <c r="U236" s="69">
        <f>T236</f>
        <v>1018</v>
      </c>
      <c r="V236" s="69">
        <f t="shared" ref="V236:AK237" si="117">U236+5000</f>
        <v>6018</v>
      </c>
      <c r="W236" s="69">
        <f t="shared" si="117"/>
        <v>11018</v>
      </c>
      <c r="X236" s="69">
        <f t="shared" si="117"/>
        <v>16018</v>
      </c>
      <c r="Y236" s="69">
        <f t="shared" si="117"/>
        <v>21018</v>
      </c>
      <c r="Z236" s="69">
        <f t="shared" si="117"/>
        <v>26018</v>
      </c>
      <c r="AA236" s="69">
        <f t="shared" si="117"/>
        <v>31018</v>
      </c>
      <c r="AB236" s="69">
        <f t="shared" si="117"/>
        <v>36018</v>
      </c>
      <c r="AC236" s="69">
        <f t="shared" si="117"/>
        <v>41018</v>
      </c>
      <c r="AD236" s="69">
        <f t="shared" si="117"/>
        <v>46018</v>
      </c>
      <c r="AE236" s="69">
        <f t="shared" si="117"/>
        <v>51018</v>
      </c>
      <c r="AF236" s="69">
        <f t="shared" si="117"/>
        <v>56018</v>
      </c>
      <c r="AG236" s="69">
        <f t="shared" si="117"/>
        <v>61018</v>
      </c>
      <c r="AH236" s="69">
        <f t="shared" si="117"/>
        <v>66018</v>
      </c>
      <c r="AI236" s="69">
        <f t="shared" si="117"/>
        <v>71018</v>
      </c>
      <c r="AJ236" s="69">
        <f t="shared" si="117"/>
        <v>76018</v>
      </c>
      <c r="AK236" s="69">
        <f t="shared" si="117"/>
        <v>81018</v>
      </c>
    </row>
    <row r="237" spans="1:37" ht="15.75" x14ac:dyDescent="0.25">
      <c r="A237" s="26" t="str">
        <f>A236</f>
        <v>HIGH_NZ_RE</v>
      </c>
      <c r="B237" s="70">
        <v>1</v>
      </c>
      <c r="C237" s="68" t="s">
        <v>138</v>
      </c>
      <c r="D237" s="4" t="s">
        <v>6</v>
      </c>
      <c r="E237" s="4" t="s">
        <v>10</v>
      </c>
      <c r="F237" s="4" t="s">
        <v>8</v>
      </c>
      <c r="G237" s="69">
        <v>0</v>
      </c>
      <c r="H237" s="69">
        <v>0</v>
      </c>
      <c r="I237" s="69">
        <v>0</v>
      </c>
      <c r="J237" s="69">
        <v>0</v>
      </c>
      <c r="K237" s="69">
        <v>0</v>
      </c>
      <c r="L237" s="69">
        <v>6982</v>
      </c>
      <c r="M237" s="69">
        <v>15982</v>
      </c>
      <c r="N237" s="69">
        <v>24982</v>
      </c>
      <c r="O237" s="69">
        <v>33982</v>
      </c>
      <c r="P237" s="69">
        <v>42982</v>
      </c>
      <c r="Q237" s="69">
        <v>51982</v>
      </c>
      <c r="R237" s="69">
        <v>60982</v>
      </c>
      <c r="S237" s="69">
        <v>69982</v>
      </c>
      <c r="T237" s="69">
        <v>78982</v>
      </c>
      <c r="U237" s="69">
        <v>87982</v>
      </c>
      <c r="V237" s="69">
        <f t="shared" si="117"/>
        <v>92982</v>
      </c>
      <c r="W237" s="69">
        <f t="shared" si="117"/>
        <v>97982</v>
      </c>
      <c r="X237" s="69">
        <f t="shared" si="117"/>
        <v>102982</v>
      </c>
      <c r="Y237" s="69">
        <f t="shared" si="117"/>
        <v>107982</v>
      </c>
      <c r="Z237" s="69">
        <f t="shared" si="117"/>
        <v>112982</v>
      </c>
      <c r="AA237" s="69">
        <f t="shared" si="117"/>
        <v>117982</v>
      </c>
      <c r="AB237" s="69">
        <f t="shared" si="117"/>
        <v>122982</v>
      </c>
      <c r="AC237" s="69">
        <f t="shared" si="117"/>
        <v>127982</v>
      </c>
      <c r="AD237" s="69">
        <f t="shared" si="117"/>
        <v>132982</v>
      </c>
      <c r="AE237" s="69">
        <f t="shared" si="117"/>
        <v>137982</v>
      </c>
      <c r="AF237" s="69">
        <f t="shared" si="117"/>
        <v>142982</v>
      </c>
      <c r="AG237" s="69">
        <f t="shared" si="117"/>
        <v>147982</v>
      </c>
      <c r="AH237" s="69">
        <f t="shared" si="117"/>
        <v>152982</v>
      </c>
      <c r="AI237" s="69">
        <f t="shared" si="117"/>
        <v>157982</v>
      </c>
      <c r="AJ237" s="69">
        <f t="shared" si="117"/>
        <v>162982</v>
      </c>
      <c r="AK237" s="69">
        <f t="shared" si="117"/>
        <v>167982</v>
      </c>
    </row>
    <row r="238" spans="1:37" x14ac:dyDescent="0.25">
      <c r="A238" s="77" t="s">
        <v>137</v>
      </c>
      <c r="B238" s="77">
        <v>1</v>
      </c>
      <c r="C238" s="65" t="s">
        <v>138</v>
      </c>
      <c r="D238" s="65" t="s">
        <v>6</v>
      </c>
      <c r="E238" s="65" t="s">
        <v>164</v>
      </c>
      <c r="F238" s="65" t="s">
        <v>8</v>
      </c>
      <c r="G238" s="77">
        <v>0</v>
      </c>
      <c r="H238" s="77">
        <v>0</v>
      </c>
      <c r="I238" s="77">
        <v>0</v>
      </c>
      <c r="J238" s="77">
        <v>0</v>
      </c>
      <c r="K238" s="77">
        <v>0</v>
      </c>
      <c r="L238" s="77">
        <f t="shared" ref="L238:AK238" si="118">SUM(L235:L237)</f>
        <v>10000</v>
      </c>
      <c r="M238" s="77">
        <f t="shared" si="118"/>
        <v>20000</v>
      </c>
      <c r="N238" s="77">
        <f t="shared" si="118"/>
        <v>30000</v>
      </c>
      <c r="O238" s="77">
        <f t="shared" si="118"/>
        <v>40000</v>
      </c>
      <c r="P238" s="77">
        <f t="shared" si="118"/>
        <v>50000</v>
      </c>
      <c r="Q238" s="77">
        <f t="shared" si="118"/>
        <v>60000</v>
      </c>
      <c r="R238" s="77">
        <f t="shared" si="118"/>
        <v>70000</v>
      </c>
      <c r="S238" s="77">
        <f t="shared" si="118"/>
        <v>80000</v>
      </c>
      <c r="T238" s="77">
        <f t="shared" si="118"/>
        <v>90000</v>
      </c>
      <c r="U238" s="77">
        <f t="shared" si="118"/>
        <v>100000</v>
      </c>
      <c r="V238" s="77">
        <f t="shared" si="118"/>
        <v>110000</v>
      </c>
      <c r="W238" s="77">
        <f t="shared" si="118"/>
        <v>120000</v>
      </c>
      <c r="X238" s="77">
        <f t="shared" si="118"/>
        <v>130000</v>
      </c>
      <c r="Y238" s="77">
        <f t="shared" si="118"/>
        <v>140000</v>
      </c>
      <c r="Z238" s="77">
        <f t="shared" si="118"/>
        <v>150000</v>
      </c>
      <c r="AA238" s="77">
        <f t="shared" si="118"/>
        <v>160000</v>
      </c>
      <c r="AB238" s="77">
        <f t="shared" si="118"/>
        <v>170000</v>
      </c>
      <c r="AC238" s="77">
        <f t="shared" si="118"/>
        <v>180000</v>
      </c>
      <c r="AD238" s="77">
        <f t="shared" si="118"/>
        <v>190000</v>
      </c>
      <c r="AE238" s="77">
        <f t="shared" si="118"/>
        <v>200000</v>
      </c>
      <c r="AF238" s="77">
        <f t="shared" si="118"/>
        <v>210000</v>
      </c>
      <c r="AG238" s="77">
        <f t="shared" si="118"/>
        <v>220000</v>
      </c>
      <c r="AH238" s="77">
        <f t="shared" si="118"/>
        <v>230000</v>
      </c>
      <c r="AI238" s="77">
        <f t="shared" si="118"/>
        <v>240000</v>
      </c>
      <c r="AJ238" s="77">
        <f t="shared" si="118"/>
        <v>250000</v>
      </c>
      <c r="AK238" s="77">
        <f t="shared" si="118"/>
        <v>260000</v>
      </c>
    </row>
    <row r="239" spans="1:37" x14ac:dyDescent="0.25">
      <c r="A239" s="77" t="s">
        <v>137</v>
      </c>
      <c r="B239" s="65">
        <v>1</v>
      </c>
      <c r="C239" s="65" t="s">
        <v>138</v>
      </c>
      <c r="D239" s="65" t="s">
        <v>6</v>
      </c>
      <c r="E239" s="65" t="s">
        <v>9</v>
      </c>
      <c r="F239" s="65"/>
      <c r="G239" s="77"/>
      <c r="H239" s="77"/>
      <c r="I239" s="77"/>
      <c r="J239" s="77"/>
      <c r="K239" s="77"/>
      <c r="L239" s="77">
        <f t="shared" ref="L239:AK240" si="119">L236-K236</f>
        <v>0</v>
      </c>
      <c r="M239" s="77">
        <f t="shared" si="119"/>
        <v>0</v>
      </c>
      <c r="N239" s="77">
        <f t="shared" si="119"/>
        <v>0</v>
      </c>
      <c r="O239" s="77">
        <f t="shared" si="119"/>
        <v>0</v>
      </c>
      <c r="P239" s="77">
        <f t="shared" si="119"/>
        <v>0</v>
      </c>
      <c r="Q239" s="77">
        <f t="shared" si="119"/>
        <v>0</v>
      </c>
      <c r="R239" s="77">
        <f t="shared" si="119"/>
        <v>0</v>
      </c>
      <c r="S239" s="77">
        <f t="shared" si="119"/>
        <v>0</v>
      </c>
      <c r="T239" s="77">
        <f t="shared" si="119"/>
        <v>0</v>
      </c>
      <c r="U239" s="77">
        <f t="shared" si="119"/>
        <v>0</v>
      </c>
      <c r="V239" s="77">
        <f t="shared" si="119"/>
        <v>5000</v>
      </c>
      <c r="W239" s="77">
        <f t="shared" si="119"/>
        <v>5000</v>
      </c>
      <c r="X239" s="77">
        <f t="shared" si="119"/>
        <v>5000</v>
      </c>
      <c r="Y239" s="77">
        <f t="shared" si="119"/>
        <v>5000</v>
      </c>
      <c r="Z239" s="77">
        <f t="shared" si="119"/>
        <v>5000</v>
      </c>
      <c r="AA239" s="77">
        <f t="shared" si="119"/>
        <v>5000</v>
      </c>
      <c r="AB239" s="77">
        <f t="shared" si="119"/>
        <v>5000</v>
      </c>
      <c r="AC239" s="77">
        <f t="shared" si="119"/>
        <v>5000</v>
      </c>
      <c r="AD239" s="77">
        <f t="shared" si="119"/>
        <v>5000</v>
      </c>
      <c r="AE239" s="77">
        <f t="shared" si="119"/>
        <v>5000</v>
      </c>
      <c r="AF239" s="77">
        <f t="shared" si="119"/>
        <v>5000</v>
      </c>
      <c r="AG239" s="77">
        <f t="shared" si="119"/>
        <v>5000</v>
      </c>
      <c r="AH239" s="77">
        <f t="shared" si="119"/>
        <v>5000</v>
      </c>
      <c r="AI239" s="77">
        <f t="shared" si="119"/>
        <v>5000</v>
      </c>
      <c r="AJ239" s="77">
        <f t="shared" si="119"/>
        <v>5000</v>
      </c>
      <c r="AK239" s="77">
        <f t="shared" si="119"/>
        <v>5000</v>
      </c>
    </row>
    <row r="240" spans="1:37" x14ac:dyDescent="0.25">
      <c r="A240" s="77" t="s">
        <v>137</v>
      </c>
      <c r="B240" s="65">
        <v>1</v>
      </c>
      <c r="C240" s="65" t="s">
        <v>138</v>
      </c>
      <c r="D240" s="65" t="s">
        <v>6</v>
      </c>
      <c r="E240" s="65" t="s">
        <v>10</v>
      </c>
      <c r="F240" s="65"/>
      <c r="G240" s="77"/>
      <c r="H240" s="77"/>
      <c r="I240" s="77"/>
      <c r="J240" s="77"/>
      <c r="K240" s="77"/>
      <c r="L240" s="77">
        <f t="shared" si="119"/>
        <v>6982</v>
      </c>
      <c r="M240" s="77">
        <f t="shared" si="119"/>
        <v>9000</v>
      </c>
      <c r="N240" s="77">
        <f t="shared" si="119"/>
        <v>9000</v>
      </c>
      <c r="O240" s="77">
        <f t="shared" si="119"/>
        <v>9000</v>
      </c>
      <c r="P240" s="77">
        <f t="shared" si="119"/>
        <v>9000</v>
      </c>
      <c r="Q240" s="77">
        <f t="shared" si="119"/>
        <v>9000</v>
      </c>
      <c r="R240" s="77">
        <f t="shared" si="119"/>
        <v>9000</v>
      </c>
      <c r="S240" s="77">
        <f t="shared" si="119"/>
        <v>9000</v>
      </c>
      <c r="T240" s="77">
        <f t="shared" si="119"/>
        <v>9000</v>
      </c>
      <c r="U240" s="77">
        <f t="shared" si="119"/>
        <v>9000</v>
      </c>
      <c r="V240" s="77">
        <f t="shared" si="119"/>
        <v>5000</v>
      </c>
      <c r="W240" s="77">
        <f t="shared" si="119"/>
        <v>5000</v>
      </c>
      <c r="X240" s="77">
        <f t="shared" si="119"/>
        <v>5000</v>
      </c>
      <c r="Y240" s="77">
        <f t="shared" si="119"/>
        <v>5000</v>
      </c>
      <c r="Z240" s="77">
        <f t="shared" si="119"/>
        <v>5000</v>
      </c>
      <c r="AA240" s="77">
        <f t="shared" si="119"/>
        <v>5000</v>
      </c>
      <c r="AB240" s="77">
        <f t="shared" si="119"/>
        <v>5000</v>
      </c>
      <c r="AC240" s="77">
        <f t="shared" si="119"/>
        <v>5000</v>
      </c>
      <c r="AD240" s="77">
        <f t="shared" si="119"/>
        <v>5000</v>
      </c>
      <c r="AE240" s="77">
        <f t="shared" si="119"/>
        <v>5000</v>
      </c>
      <c r="AF240" s="77">
        <f t="shared" si="119"/>
        <v>5000</v>
      </c>
      <c r="AG240" s="77">
        <f t="shared" si="119"/>
        <v>5000</v>
      </c>
      <c r="AH240" s="77">
        <f t="shared" si="119"/>
        <v>5000</v>
      </c>
      <c r="AI240" s="77">
        <f t="shared" si="119"/>
        <v>5000</v>
      </c>
      <c r="AJ240" s="77">
        <f t="shared" si="119"/>
        <v>5000</v>
      </c>
      <c r="AK240" s="77">
        <f t="shared" si="119"/>
        <v>5000</v>
      </c>
    </row>
    <row r="241" spans="1:37" ht="15.75" x14ac:dyDescent="0.25">
      <c r="A241" s="26" t="str">
        <f>A237</f>
        <v>HIGH_NZ_RE</v>
      </c>
      <c r="B241" s="70">
        <v>1</v>
      </c>
      <c r="C241" s="68" t="s">
        <v>138</v>
      </c>
      <c r="D241" s="4" t="s">
        <v>6</v>
      </c>
      <c r="E241" s="4" t="s">
        <v>11</v>
      </c>
      <c r="F241" s="4" t="s">
        <v>8</v>
      </c>
      <c r="G241" s="69">
        <v>0</v>
      </c>
      <c r="H241" s="69">
        <v>0</v>
      </c>
      <c r="I241" s="69">
        <v>0</v>
      </c>
      <c r="J241" s="69">
        <v>0</v>
      </c>
      <c r="K241" s="69">
        <v>0</v>
      </c>
      <c r="L241" s="69">
        <v>0</v>
      </c>
      <c r="M241" s="69">
        <v>0</v>
      </c>
      <c r="N241" s="69">
        <v>0</v>
      </c>
      <c r="O241" s="69">
        <v>1000</v>
      </c>
      <c r="P241" s="69">
        <v>2000</v>
      </c>
      <c r="Q241" s="69">
        <v>3000</v>
      </c>
      <c r="R241" s="69" t="s">
        <v>145</v>
      </c>
      <c r="S241" s="69" t="s">
        <v>145</v>
      </c>
      <c r="T241" s="69" t="s">
        <v>145</v>
      </c>
      <c r="U241" s="69" t="s">
        <v>145</v>
      </c>
      <c r="V241" s="69" t="s">
        <v>145</v>
      </c>
      <c r="W241" s="69" t="s">
        <v>145</v>
      </c>
      <c r="X241" s="69" t="s">
        <v>145</v>
      </c>
      <c r="Y241" s="69" t="s">
        <v>145</v>
      </c>
      <c r="Z241" s="69" t="s">
        <v>145</v>
      </c>
      <c r="AA241" s="69" t="s">
        <v>145</v>
      </c>
      <c r="AB241" s="69" t="s">
        <v>145</v>
      </c>
      <c r="AC241" s="69" t="s">
        <v>145</v>
      </c>
      <c r="AD241" s="69" t="s">
        <v>145</v>
      </c>
      <c r="AE241" s="69" t="s">
        <v>145</v>
      </c>
      <c r="AF241" s="69" t="s">
        <v>145</v>
      </c>
      <c r="AG241" s="69" t="s">
        <v>145</v>
      </c>
      <c r="AH241" s="69" t="s">
        <v>145</v>
      </c>
      <c r="AI241" s="69" t="s">
        <v>145</v>
      </c>
      <c r="AJ241" s="69" t="s">
        <v>145</v>
      </c>
      <c r="AK241" s="69" t="s">
        <v>145</v>
      </c>
    </row>
    <row r="242" spans="1:37" ht="15.75" x14ac:dyDescent="0.25">
      <c r="A242" s="26" t="str">
        <f>A237</f>
        <v>HIGH_NZ_RE</v>
      </c>
      <c r="B242" s="70">
        <v>1</v>
      </c>
      <c r="C242" s="68" t="s">
        <v>138</v>
      </c>
      <c r="D242" s="4" t="s">
        <v>6</v>
      </c>
      <c r="E242" s="4" t="s">
        <v>12</v>
      </c>
      <c r="F242" s="4" t="s">
        <v>8</v>
      </c>
      <c r="G242" s="69">
        <v>0</v>
      </c>
      <c r="H242" s="69">
        <v>0</v>
      </c>
      <c r="I242" s="69">
        <v>0</v>
      </c>
      <c r="J242" s="69">
        <v>0</v>
      </c>
      <c r="K242" s="69">
        <v>0</v>
      </c>
      <c r="L242" s="69">
        <v>1094</v>
      </c>
      <c r="M242" s="69">
        <v>3094</v>
      </c>
      <c r="N242" s="69">
        <v>4094</v>
      </c>
      <c r="O242" s="69">
        <v>4094</v>
      </c>
      <c r="P242" s="69">
        <v>4094</v>
      </c>
      <c r="Q242" s="69">
        <v>4094</v>
      </c>
      <c r="R242" s="69">
        <f>Q242</f>
        <v>4094</v>
      </c>
      <c r="S242" s="69">
        <f>R242</f>
        <v>4094</v>
      </c>
      <c r="T242" s="69">
        <f>S242</f>
        <v>4094</v>
      </c>
      <c r="U242" s="69">
        <f>T242</f>
        <v>4094</v>
      </c>
      <c r="V242" s="69">
        <f>U242+3000</f>
        <v>7094</v>
      </c>
      <c r="W242" s="69">
        <f>V242+3000</f>
        <v>10094</v>
      </c>
      <c r="X242" s="69">
        <f>W242+3000</f>
        <v>13094</v>
      </c>
      <c r="Y242" s="69">
        <f>X242+3000</f>
        <v>16094</v>
      </c>
      <c r="Z242" s="69">
        <f>Y242+3000</f>
        <v>19094</v>
      </c>
      <c r="AA242" s="69">
        <f>Z242+4000</f>
        <v>23094</v>
      </c>
      <c r="AB242" s="69">
        <f>AA242+4000</f>
        <v>27094</v>
      </c>
      <c r="AC242" s="69">
        <f>AB242+4000</f>
        <v>31094</v>
      </c>
      <c r="AD242" s="69">
        <f>AC242+4000</f>
        <v>35094</v>
      </c>
      <c r="AE242" s="69">
        <f>AD242+4000</f>
        <v>39094</v>
      </c>
      <c r="AF242" s="69">
        <f>AE242+5000</f>
        <v>44094</v>
      </c>
      <c r="AG242" s="69">
        <f>AF242+5000</f>
        <v>49094</v>
      </c>
      <c r="AH242" s="69">
        <f>AG242+5000</f>
        <v>54094</v>
      </c>
      <c r="AI242" s="69">
        <f>AH242+5000</f>
        <v>59094</v>
      </c>
      <c r="AJ242" s="69">
        <f>AI242+5000</f>
        <v>64094</v>
      </c>
      <c r="AK242" s="69">
        <f>AJ242+6000</f>
        <v>70094</v>
      </c>
    </row>
    <row r="243" spans="1:37" ht="15.75" x14ac:dyDescent="0.25">
      <c r="A243" s="26" t="str">
        <f>A242</f>
        <v>HIGH_NZ_RE</v>
      </c>
      <c r="B243" s="70">
        <v>1</v>
      </c>
      <c r="C243" s="68" t="s">
        <v>138</v>
      </c>
      <c r="D243" s="4" t="s">
        <v>6</v>
      </c>
      <c r="E243" s="4" t="s">
        <v>13</v>
      </c>
      <c r="F243" s="4" t="s">
        <v>8</v>
      </c>
      <c r="G243" s="69">
        <v>0</v>
      </c>
      <c r="H243" s="69">
        <v>0</v>
      </c>
      <c r="I243" s="69">
        <v>0</v>
      </c>
      <c r="J243" s="69">
        <v>0</v>
      </c>
      <c r="K243" s="69">
        <v>0</v>
      </c>
      <c r="L243" s="69">
        <v>0</v>
      </c>
      <c r="M243" s="69">
        <v>0</v>
      </c>
      <c r="N243" s="69">
        <f>M243+1000</f>
        <v>1000</v>
      </c>
      <c r="O243" s="69">
        <f t="shared" ref="O243:U243" si="120">N243+2000</f>
        <v>3000</v>
      </c>
      <c r="P243" s="69">
        <f t="shared" si="120"/>
        <v>5000</v>
      </c>
      <c r="Q243" s="69">
        <f t="shared" si="120"/>
        <v>7000</v>
      </c>
      <c r="R243" s="69">
        <f t="shared" si="120"/>
        <v>9000</v>
      </c>
      <c r="S243" s="69">
        <f t="shared" si="120"/>
        <v>11000</v>
      </c>
      <c r="T243" s="69">
        <f t="shared" si="120"/>
        <v>13000</v>
      </c>
      <c r="U243" s="69">
        <f t="shared" si="120"/>
        <v>15000</v>
      </c>
      <c r="V243" s="69">
        <f t="shared" ref="V243:AK243" si="121">U243</f>
        <v>15000</v>
      </c>
      <c r="W243" s="69">
        <f t="shared" si="121"/>
        <v>15000</v>
      </c>
      <c r="X243" s="69">
        <f t="shared" si="121"/>
        <v>15000</v>
      </c>
      <c r="Y243" s="69">
        <f t="shared" si="121"/>
        <v>15000</v>
      </c>
      <c r="Z243" s="69">
        <f t="shared" si="121"/>
        <v>15000</v>
      </c>
      <c r="AA243" s="69">
        <f t="shared" si="121"/>
        <v>15000</v>
      </c>
      <c r="AB243" s="69">
        <f t="shared" si="121"/>
        <v>15000</v>
      </c>
      <c r="AC243" s="69">
        <f t="shared" si="121"/>
        <v>15000</v>
      </c>
      <c r="AD243" s="69">
        <f t="shared" si="121"/>
        <v>15000</v>
      </c>
      <c r="AE243" s="69">
        <f t="shared" si="121"/>
        <v>15000</v>
      </c>
      <c r="AF243" s="69">
        <f t="shared" si="121"/>
        <v>15000</v>
      </c>
      <c r="AG243" s="69">
        <f t="shared" si="121"/>
        <v>15000</v>
      </c>
      <c r="AH243" s="69">
        <f t="shared" si="121"/>
        <v>15000</v>
      </c>
      <c r="AI243" s="69">
        <f t="shared" si="121"/>
        <v>15000</v>
      </c>
      <c r="AJ243" s="69">
        <f t="shared" si="121"/>
        <v>15000</v>
      </c>
      <c r="AK243" s="69">
        <f t="shared" si="121"/>
        <v>15000</v>
      </c>
    </row>
    <row r="244" spans="1:37" ht="15.75" x14ac:dyDescent="0.25">
      <c r="A244" s="77" t="s">
        <v>137</v>
      </c>
      <c r="B244" s="65">
        <v>1</v>
      </c>
      <c r="C244" s="65" t="s">
        <v>138</v>
      </c>
      <c r="D244" s="65" t="s">
        <v>6</v>
      </c>
      <c r="E244" s="65" t="s">
        <v>12</v>
      </c>
      <c r="F244" s="65"/>
      <c r="G244" s="69"/>
      <c r="H244" s="69"/>
      <c r="I244" s="69"/>
      <c r="J244" s="69"/>
      <c r="K244" s="69"/>
      <c r="L244" s="69">
        <f t="shared" ref="L244:AK245" si="122">L242-K242</f>
        <v>1094</v>
      </c>
      <c r="M244" s="69">
        <f t="shared" si="122"/>
        <v>2000</v>
      </c>
      <c r="N244" s="69">
        <f t="shared" si="122"/>
        <v>1000</v>
      </c>
      <c r="O244" s="69">
        <f t="shared" si="122"/>
        <v>0</v>
      </c>
      <c r="P244" s="69">
        <f t="shared" si="122"/>
        <v>0</v>
      </c>
      <c r="Q244" s="69">
        <f t="shared" si="122"/>
        <v>0</v>
      </c>
      <c r="R244" s="69">
        <f t="shared" si="122"/>
        <v>0</v>
      </c>
      <c r="S244" s="69">
        <f t="shared" si="122"/>
        <v>0</v>
      </c>
      <c r="T244" s="69">
        <f t="shared" si="122"/>
        <v>0</v>
      </c>
      <c r="U244" s="69">
        <f t="shared" si="122"/>
        <v>0</v>
      </c>
      <c r="V244" s="69">
        <f t="shared" si="122"/>
        <v>3000</v>
      </c>
      <c r="W244" s="69">
        <f t="shared" si="122"/>
        <v>3000</v>
      </c>
      <c r="X244" s="69">
        <f t="shared" si="122"/>
        <v>3000</v>
      </c>
      <c r="Y244" s="69">
        <f t="shared" si="122"/>
        <v>3000</v>
      </c>
      <c r="Z244" s="69">
        <f t="shared" si="122"/>
        <v>3000</v>
      </c>
      <c r="AA244" s="69">
        <f t="shared" si="122"/>
        <v>4000</v>
      </c>
      <c r="AB244" s="69">
        <f t="shared" si="122"/>
        <v>4000</v>
      </c>
      <c r="AC244" s="69">
        <f t="shared" si="122"/>
        <v>4000</v>
      </c>
      <c r="AD244" s="69">
        <f t="shared" si="122"/>
        <v>4000</v>
      </c>
      <c r="AE244" s="69">
        <f t="shared" si="122"/>
        <v>4000</v>
      </c>
      <c r="AF244" s="69">
        <f t="shared" si="122"/>
        <v>5000</v>
      </c>
      <c r="AG244" s="69">
        <f t="shared" si="122"/>
        <v>5000</v>
      </c>
      <c r="AH244" s="69">
        <f t="shared" si="122"/>
        <v>5000</v>
      </c>
      <c r="AI244" s="69">
        <f t="shared" si="122"/>
        <v>5000</v>
      </c>
      <c r="AJ244" s="69">
        <f t="shared" si="122"/>
        <v>5000</v>
      </c>
      <c r="AK244" s="69">
        <f t="shared" si="122"/>
        <v>6000</v>
      </c>
    </row>
    <row r="245" spans="1:37" ht="15.75" x14ac:dyDescent="0.25">
      <c r="A245" s="77" t="s">
        <v>137</v>
      </c>
      <c r="B245" s="65">
        <v>1</v>
      </c>
      <c r="C245" s="65" t="s">
        <v>138</v>
      </c>
      <c r="D245" s="65" t="s">
        <v>6</v>
      </c>
      <c r="E245" s="65" t="s">
        <v>13</v>
      </c>
      <c r="F245" s="65"/>
      <c r="G245" s="69"/>
      <c r="H245" s="69"/>
      <c r="I245" s="69"/>
      <c r="J245" s="69"/>
      <c r="K245" s="69"/>
      <c r="L245" s="69">
        <f t="shared" si="122"/>
        <v>0</v>
      </c>
      <c r="M245" s="69">
        <f t="shared" si="122"/>
        <v>0</v>
      </c>
      <c r="N245" s="69">
        <f t="shared" si="122"/>
        <v>1000</v>
      </c>
      <c r="O245" s="69">
        <f t="shared" si="122"/>
        <v>2000</v>
      </c>
      <c r="P245" s="69">
        <f t="shared" si="122"/>
        <v>2000</v>
      </c>
      <c r="Q245" s="69">
        <f t="shared" si="122"/>
        <v>2000</v>
      </c>
      <c r="R245" s="69">
        <f t="shared" si="122"/>
        <v>2000</v>
      </c>
      <c r="S245" s="69">
        <f t="shared" si="122"/>
        <v>2000</v>
      </c>
      <c r="T245" s="69">
        <f t="shared" si="122"/>
        <v>2000</v>
      </c>
      <c r="U245" s="69">
        <f t="shared" si="122"/>
        <v>2000</v>
      </c>
      <c r="V245" s="69">
        <f t="shared" si="122"/>
        <v>0</v>
      </c>
      <c r="W245" s="69">
        <f t="shared" si="122"/>
        <v>0</v>
      </c>
      <c r="X245" s="69">
        <f t="shared" si="122"/>
        <v>0</v>
      </c>
      <c r="Y245" s="69">
        <f t="shared" si="122"/>
        <v>0</v>
      </c>
      <c r="Z245" s="69">
        <f t="shared" si="122"/>
        <v>0</v>
      </c>
      <c r="AA245" s="69">
        <f t="shared" si="122"/>
        <v>0</v>
      </c>
      <c r="AB245" s="69">
        <f t="shared" si="122"/>
        <v>0</v>
      </c>
      <c r="AC245" s="69">
        <f t="shared" si="122"/>
        <v>0</v>
      </c>
      <c r="AD245" s="69">
        <f t="shared" si="122"/>
        <v>0</v>
      </c>
      <c r="AE245" s="69">
        <f t="shared" si="122"/>
        <v>0</v>
      </c>
      <c r="AF245" s="69">
        <f t="shared" si="122"/>
        <v>0</v>
      </c>
      <c r="AG245" s="69">
        <f t="shared" si="122"/>
        <v>0</v>
      </c>
      <c r="AH245" s="69">
        <f t="shared" si="122"/>
        <v>0</v>
      </c>
      <c r="AI245" s="69">
        <f t="shared" si="122"/>
        <v>0</v>
      </c>
      <c r="AJ245" s="69">
        <f t="shared" si="122"/>
        <v>0</v>
      </c>
      <c r="AK245" s="69">
        <f t="shared" si="122"/>
        <v>0</v>
      </c>
    </row>
    <row r="246" spans="1:37" ht="15.75" x14ac:dyDescent="0.25">
      <c r="A246" s="26" t="str">
        <f>A243</f>
        <v>HIGH_NZ_RE</v>
      </c>
      <c r="B246" s="70">
        <v>1</v>
      </c>
      <c r="C246" s="68" t="s">
        <v>138</v>
      </c>
      <c r="D246" s="4" t="s">
        <v>6</v>
      </c>
      <c r="E246" s="4" t="s">
        <v>14</v>
      </c>
      <c r="F246" s="4" t="s">
        <v>15</v>
      </c>
      <c r="G246" s="69">
        <v>0</v>
      </c>
      <c r="H246" s="69">
        <v>0</v>
      </c>
      <c r="I246" s="69">
        <v>0</v>
      </c>
      <c r="J246" s="69">
        <v>0</v>
      </c>
      <c r="K246" s="69">
        <v>0</v>
      </c>
      <c r="L246" s="69">
        <v>0</v>
      </c>
      <c r="M246" s="69">
        <v>0</v>
      </c>
      <c r="N246" s="69" t="s">
        <v>145</v>
      </c>
      <c r="O246" s="69" t="s">
        <v>145</v>
      </c>
      <c r="P246" s="69" t="s">
        <v>145</v>
      </c>
      <c r="Q246" s="69" t="s">
        <v>145</v>
      </c>
      <c r="R246" s="69" t="s">
        <v>145</v>
      </c>
      <c r="S246" s="69" t="s">
        <v>145</v>
      </c>
      <c r="T246" s="69" t="s">
        <v>145</v>
      </c>
      <c r="U246" s="69" t="s">
        <v>145</v>
      </c>
      <c r="V246" s="69" t="s">
        <v>145</v>
      </c>
      <c r="W246" s="69" t="s">
        <v>145</v>
      </c>
      <c r="X246" s="69" t="s">
        <v>145</v>
      </c>
      <c r="Y246" s="69" t="s">
        <v>145</v>
      </c>
      <c r="Z246" s="69" t="s">
        <v>145</v>
      </c>
      <c r="AA246" s="69" t="s">
        <v>145</v>
      </c>
      <c r="AB246" s="69" t="s">
        <v>145</v>
      </c>
      <c r="AC246" s="69" t="s">
        <v>145</v>
      </c>
      <c r="AD246" s="69" t="s">
        <v>145</v>
      </c>
      <c r="AE246" s="69" t="s">
        <v>145</v>
      </c>
      <c r="AF246" s="69" t="s">
        <v>145</v>
      </c>
      <c r="AG246" s="69" t="s">
        <v>145</v>
      </c>
      <c r="AH246" s="69" t="s">
        <v>145</v>
      </c>
      <c r="AI246" s="69" t="s">
        <v>145</v>
      </c>
      <c r="AJ246" s="69" t="s">
        <v>145</v>
      </c>
      <c r="AK246" s="69" t="s">
        <v>145</v>
      </c>
    </row>
    <row r="247" spans="1:37" ht="15.75" x14ac:dyDescent="0.25">
      <c r="A247" s="26" t="str">
        <f>A246</f>
        <v>HIGH_NZ_RE</v>
      </c>
      <c r="B247" s="70">
        <v>1</v>
      </c>
      <c r="C247" s="68" t="s">
        <v>138</v>
      </c>
      <c r="D247" s="4" t="s">
        <v>6</v>
      </c>
      <c r="E247" s="4" t="s">
        <v>16</v>
      </c>
      <c r="F247" s="4" t="s">
        <v>15</v>
      </c>
      <c r="G247" s="69">
        <v>0</v>
      </c>
      <c r="H247" s="69">
        <v>0</v>
      </c>
      <c r="I247" s="69">
        <v>0</v>
      </c>
      <c r="J247" s="69">
        <v>0</v>
      </c>
      <c r="K247" s="69">
        <v>0</v>
      </c>
      <c r="L247" s="69">
        <v>0</v>
      </c>
      <c r="M247" s="69">
        <v>0</v>
      </c>
      <c r="N247" s="69" t="s">
        <v>145</v>
      </c>
      <c r="O247" s="69" t="s">
        <v>145</v>
      </c>
      <c r="P247" s="69" t="s">
        <v>145</v>
      </c>
      <c r="Q247" s="69" t="s">
        <v>145</v>
      </c>
      <c r="R247" s="69" t="s">
        <v>145</v>
      </c>
      <c r="S247" s="69" t="s">
        <v>145</v>
      </c>
      <c r="T247" s="69" t="s">
        <v>145</v>
      </c>
      <c r="U247" s="69" t="s">
        <v>145</v>
      </c>
      <c r="V247" s="69" t="s">
        <v>145</v>
      </c>
      <c r="W247" s="69" t="s">
        <v>145</v>
      </c>
      <c r="X247" s="69" t="s">
        <v>145</v>
      </c>
      <c r="Y247" s="69" t="s">
        <v>145</v>
      </c>
      <c r="Z247" s="69" t="s">
        <v>145</v>
      </c>
      <c r="AA247" s="69" t="s">
        <v>145</v>
      </c>
      <c r="AB247" s="69" t="s">
        <v>145</v>
      </c>
      <c r="AC247" s="69" t="s">
        <v>145</v>
      </c>
      <c r="AD247" s="69" t="s">
        <v>145</v>
      </c>
      <c r="AE247" s="69" t="s">
        <v>145</v>
      </c>
      <c r="AF247" s="69" t="s">
        <v>145</v>
      </c>
      <c r="AG247" s="69" t="s">
        <v>145</v>
      </c>
      <c r="AH247" s="69" t="s">
        <v>145</v>
      </c>
      <c r="AI247" s="69" t="s">
        <v>145</v>
      </c>
      <c r="AJ247" s="69" t="s">
        <v>145</v>
      </c>
      <c r="AK247" s="69" t="s">
        <v>145</v>
      </c>
    </row>
    <row r="248" spans="1:37" ht="15.75" x14ac:dyDescent="0.25">
      <c r="A248" s="26" t="str">
        <f>A247</f>
        <v>HIGH_NZ_RE</v>
      </c>
      <c r="B248" s="70">
        <v>1</v>
      </c>
      <c r="C248" s="68" t="s">
        <v>138</v>
      </c>
      <c r="D248" s="4" t="s">
        <v>6</v>
      </c>
      <c r="E248" s="4" t="s">
        <v>17</v>
      </c>
      <c r="F248" s="4" t="s">
        <v>15</v>
      </c>
      <c r="G248" s="69">
        <v>0</v>
      </c>
      <c r="H248" s="69">
        <v>0</v>
      </c>
      <c r="I248" s="69">
        <v>0</v>
      </c>
      <c r="J248" s="69">
        <v>0</v>
      </c>
      <c r="K248" s="69">
        <v>0</v>
      </c>
      <c r="L248" s="69">
        <v>0</v>
      </c>
      <c r="M248" s="69">
        <v>0</v>
      </c>
      <c r="N248" s="69" t="s">
        <v>145</v>
      </c>
      <c r="O248" s="69" t="s">
        <v>145</v>
      </c>
      <c r="P248" s="69" t="s">
        <v>145</v>
      </c>
      <c r="Q248" s="69" t="s">
        <v>145</v>
      </c>
      <c r="R248" s="69" t="s">
        <v>145</v>
      </c>
      <c r="S248" s="69" t="s">
        <v>145</v>
      </c>
      <c r="T248" s="69" t="s">
        <v>145</v>
      </c>
      <c r="U248" s="69" t="s">
        <v>145</v>
      </c>
      <c r="V248" s="69" t="s">
        <v>145</v>
      </c>
      <c r="W248" s="69" t="s">
        <v>145</v>
      </c>
      <c r="X248" s="69" t="s">
        <v>145</v>
      </c>
      <c r="Y248" s="69" t="s">
        <v>145</v>
      </c>
      <c r="Z248" s="69" t="s">
        <v>145</v>
      </c>
      <c r="AA248" s="69" t="s">
        <v>145</v>
      </c>
      <c r="AB248" s="69" t="s">
        <v>145</v>
      </c>
      <c r="AC248" s="69" t="s">
        <v>145</v>
      </c>
      <c r="AD248" s="69" t="s">
        <v>145</v>
      </c>
      <c r="AE248" s="69" t="s">
        <v>145</v>
      </c>
      <c r="AF248" s="69" t="s">
        <v>145</v>
      </c>
      <c r="AG248" s="69" t="s">
        <v>145</v>
      </c>
      <c r="AH248" s="69" t="s">
        <v>145</v>
      </c>
      <c r="AI248" s="69" t="s">
        <v>145</v>
      </c>
      <c r="AJ248" s="69" t="s">
        <v>145</v>
      </c>
      <c r="AK248" s="69" t="s">
        <v>145</v>
      </c>
    </row>
    <row r="249" spans="1:37" ht="15.75" x14ac:dyDescent="0.25">
      <c r="A249" s="26" t="str">
        <f>A248</f>
        <v>HIGH_NZ_RE</v>
      </c>
      <c r="B249" s="70">
        <v>1</v>
      </c>
      <c r="C249" s="68" t="s">
        <v>138</v>
      </c>
      <c r="D249" s="4" t="s">
        <v>6</v>
      </c>
      <c r="E249" s="4" t="s">
        <v>18</v>
      </c>
      <c r="F249" s="4" t="s">
        <v>15</v>
      </c>
      <c r="G249" s="69">
        <v>0</v>
      </c>
      <c r="H249" s="69">
        <v>0</v>
      </c>
      <c r="I249" s="69">
        <v>0</v>
      </c>
      <c r="J249" s="69">
        <v>0</v>
      </c>
      <c r="K249" s="69">
        <v>0</v>
      </c>
      <c r="L249" s="69">
        <v>0</v>
      </c>
      <c r="M249" s="69">
        <v>0</v>
      </c>
      <c r="N249" s="69" t="s">
        <v>145</v>
      </c>
      <c r="O249" s="69" t="s">
        <v>145</v>
      </c>
      <c r="P249" s="69" t="s">
        <v>145</v>
      </c>
      <c r="Q249" s="69" t="s">
        <v>145</v>
      </c>
      <c r="R249" s="69" t="s">
        <v>145</v>
      </c>
      <c r="S249" s="69" t="s">
        <v>145</v>
      </c>
      <c r="T249" s="69" t="s">
        <v>145</v>
      </c>
      <c r="U249" s="69" t="s">
        <v>145</v>
      </c>
      <c r="V249" s="69" t="s">
        <v>145</v>
      </c>
      <c r="W249" s="69" t="s">
        <v>145</v>
      </c>
      <c r="X249" s="69" t="s">
        <v>145</v>
      </c>
      <c r="Y249" s="69" t="s">
        <v>145</v>
      </c>
      <c r="Z249" s="69" t="s">
        <v>145</v>
      </c>
      <c r="AA249" s="69" t="s">
        <v>145</v>
      </c>
      <c r="AB249" s="69" t="s">
        <v>145</v>
      </c>
      <c r="AC249" s="69" t="s">
        <v>145</v>
      </c>
      <c r="AD249" s="69" t="s">
        <v>145</v>
      </c>
      <c r="AE249" s="69" t="s">
        <v>145</v>
      </c>
      <c r="AF249" s="69" t="s">
        <v>145</v>
      </c>
      <c r="AG249" s="69" t="s">
        <v>145</v>
      </c>
      <c r="AH249" s="69" t="s">
        <v>145</v>
      </c>
      <c r="AI249" s="69" t="s">
        <v>145</v>
      </c>
      <c r="AJ249" s="69" t="s">
        <v>145</v>
      </c>
      <c r="AK249" s="69" t="s">
        <v>145</v>
      </c>
    </row>
    <row r="250" spans="1:37" ht="15.75" x14ac:dyDescent="0.25">
      <c r="A250" s="26" t="str">
        <f>A249</f>
        <v>HIGH_NZ_RE</v>
      </c>
      <c r="B250" s="70">
        <v>1</v>
      </c>
      <c r="C250" s="68" t="s">
        <v>138</v>
      </c>
      <c r="D250" s="4" t="s">
        <v>6</v>
      </c>
      <c r="E250" s="4" t="s">
        <v>19</v>
      </c>
      <c r="F250" s="4" t="s">
        <v>15</v>
      </c>
      <c r="G250" s="69">
        <v>0</v>
      </c>
      <c r="H250" s="69">
        <v>0</v>
      </c>
      <c r="I250" s="69">
        <v>0</v>
      </c>
      <c r="J250" s="69">
        <v>0</v>
      </c>
      <c r="K250" s="69">
        <v>0</v>
      </c>
      <c r="L250" s="69">
        <v>0</v>
      </c>
      <c r="M250" s="69">
        <v>0</v>
      </c>
      <c r="N250" s="69" t="s">
        <v>145</v>
      </c>
      <c r="O250" s="69" t="s">
        <v>145</v>
      </c>
      <c r="P250" s="69" t="s">
        <v>145</v>
      </c>
      <c r="Q250" s="69" t="s">
        <v>145</v>
      </c>
      <c r="R250" s="69" t="s">
        <v>145</v>
      </c>
      <c r="S250" s="69" t="s">
        <v>145</v>
      </c>
      <c r="T250" s="69" t="s">
        <v>145</v>
      </c>
      <c r="U250" s="69" t="s">
        <v>145</v>
      </c>
      <c r="V250" s="69" t="s">
        <v>145</v>
      </c>
      <c r="W250" s="69" t="s">
        <v>145</v>
      </c>
      <c r="X250" s="69" t="s">
        <v>145</v>
      </c>
      <c r="Y250" s="69" t="s">
        <v>145</v>
      </c>
      <c r="Z250" s="69" t="s">
        <v>145</v>
      </c>
      <c r="AA250" s="69" t="s">
        <v>145</v>
      </c>
      <c r="AB250" s="69" t="s">
        <v>145</v>
      </c>
      <c r="AC250" s="69" t="s">
        <v>145</v>
      </c>
      <c r="AD250" s="69" t="s">
        <v>145</v>
      </c>
      <c r="AE250" s="69" t="s">
        <v>145</v>
      </c>
      <c r="AF250" s="69" t="s">
        <v>145</v>
      </c>
      <c r="AG250" s="69" t="s">
        <v>145</v>
      </c>
      <c r="AH250" s="69" t="s">
        <v>145</v>
      </c>
      <c r="AI250" s="69" t="s">
        <v>145</v>
      </c>
      <c r="AJ250" s="69" t="s">
        <v>145</v>
      </c>
      <c r="AK250" s="69" t="s">
        <v>145</v>
      </c>
    </row>
    <row r="251" spans="1:37" ht="15.75" x14ac:dyDescent="0.25">
      <c r="A251" s="26" t="str">
        <f>A247</f>
        <v>HIGH_NZ_RE</v>
      </c>
      <c r="B251" s="70">
        <v>1</v>
      </c>
      <c r="C251" s="68" t="s">
        <v>138</v>
      </c>
      <c r="D251" s="4" t="s">
        <v>6</v>
      </c>
      <c r="E251" s="4" t="s">
        <v>20</v>
      </c>
      <c r="F251" s="4" t="s">
        <v>15</v>
      </c>
      <c r="G251" s="69">
        <v>0</v>
      </c>
      <c r="H251" s="69">
        <v>0</v>
      </c>
      <c r="I251" s="69">
        <v>0</v>
      </c>
      <c r="J251" s="69">
        <v>0</v>
      </c>
      <c r="K251" s="69">
        <v>0</v>
      </c>
      <c r="L251" s="69">
        <v>0</v>
      </c>
      <c r="M251" s="69">
        <v>0</v>
      </c>
      <c r="N251" s="69" t="s">
        <v>145</v>
      </c>
      <c r="O251" s="69" t="s">
        <v>145</v>
      </c>
      <c r="P251" s="69" t="s">
        <v>145</v>
      </c>
      <c r="Q251" s="69" t="s">
        <v>145</v>
      </c>
      <c r="R251" s="69" t="s">
        <v>145</v>
      </c>
      <c r="S251" s="69" t="s">
        <v>145</v>
      </c>
      <c r="T251" s="69" t="s">
        <v>145</v>
      </c>
      <c r="U251" s="69" t="s">
        <v>145</v>
      </c>
      <c r="V251" s="69" t="s">
        <v>145</v>
      </c>
      <c r="W251" s="69" t="s">
        <v>145</v>
      </c>
      <c r="X251" s="69" t="s">
        <v>145</v>
      </c>
      <c r="Y251" s="69" t="s">
        <v>145</v>
      </c>
      <c r="Z251" s="69" t="s">
        <v>145</v>
      </c>
      <c r="AA251" s="69" t="s">
        <v>145</v>
      </c>
      <c r="AB251" s="69" t="s">
        <v>145</v>
      </c>
      <c r="AC251" s="69" t="s">
        <v>145</v>
      </c>
      <c r="AD251" s="69" t="s">
        <v>145</v>
      </c>
      <c r="AE251" s="69" t="s">
        <v>145</v>
      </c>
      <c r="AF251" s="69" t="s">
        <v>145</v>
      </c>
      <c r="AG251" s="69" t="s">
        <v>145</v>
      </c>
      <c r="AH251" s="69" t="s">
        <v>145</v>
      </c>
      <c r="AI251" s="69" t="s">
        <v>145</v>
      </c>
      <c r="AJ251" s="69" t="s">
        <v>145</v>
      </c>
      <c r="AK251" s="69" t="s">
        <v>145</v>
      </c>
    </row>
    <row r="252" spans="1:37" ht="15.75" x14ac:dyDescent="0.25">
      <c r="A252" s="26" t="str">
        <f t="shared" ref="A252:A258" si="123">A251</f>
        <v>HIGH_NZ_RE</v>
      </c>
      <c r="B252" s="70">
        <v>1</v>
      </c>
      <c r="C252" s="68" t="s">
        <v>138</v>
      </c>
      <c r="D252" s="4" t="s">
        <v>6</v>
      </c>
      <c r="E252" s="4" t="s">
        <v>21</v>
      </c>
      <c r="F252" s="4" t="s">
        <v>15</v>
      </c>
      <c r="G252" s="69">
        <v>0</v>
      </c>
      <c r="H252" s="69">
        <v>0</v>
      </c>
      <c r="I252" s="69">
        <v>0</v>
      </c>
      <c r="J252" s="69">
        <v>0</v>
      </c>
      <c r="K252" s="69">
        <v>0</v>
      </c>
      <c r="L252" s="69">
        <v>500</v>
      </c>
      <c r="M252" s="69">
        <v>1500</v>
      </c>
      <c r="N252" s="69">
        <f t="shared" ref="N252:U252" si="124">M252</f>
        <v>1500</v>
      </c>
      <c r="O252" s="69">
        <f t="shared" si="124"/>
        <v>1500</v>
      </c>
      <c r="P252" s="69">
        <f t="shared" si="124"/>
        <v>1500</v>
      </c>
      <c r="Q252" s="69">
        <f t="shared" si="124"/>
        <v>1500</v>
      </c>
      <c r="R252" s="69">
        <f t="shared" si="124"/>
        <v>1500</v>
      </c>
      <c r="S252" s="69">
        <f t="shared" si="124"/>
        <v>1500</v>
      </c>
      <c r="T252" s="69">
        <f t="shared" si="124"/>
        <v>1500</v>
      </c>
      <c r="U252" s="69">
        <f t="shared" si="124"/>
        <v>1500</v>
      </c>
      <c r="V252" s="69">
        <v>1500</v>
      </c>
      <c r="W252" s="69">
        <f t="shared" ref="W252:AK252" si="125">V252</f>
        <v>1500</v>
      </c>
      <c r="X252" s="69">
        <f t="shared" si="125"/>
        <v>1500</v>
      </c>
      <c r="Y252" s="69">
        <f t="shared" si="125"/>
        <v>1500</v>
      </c>
      <c r="Z252" s="69">
        <f t="shared" si="125"/>
        <v>1500</v>
      </c>
      <c r="AA252" s="69">
        <f t="shared" si="125"/>
        <v>1500</v>
      </c>
      <c r="AB252" s="69">
        <f t="shared" si="125"/>
        <v>1500</v>
      </c>
      <c r="AC252" s="69">
        <f t="shared" si="125"/>
        <v>1500</v>
      </c>
      <c r="AD252" s="69">
        <f t="shared" si="125"/>
        <v>1500</v>
      </c>
      <c r="AE252" s="69">
        <f t="shared" si="125"/>
        <v>1500</v>
      </c>
      <c r="AF252" s="69">
        <f t="shared" si="125"/>
        <v>1500</v>
      </c>
      <c r="AG252" s="69">
        <f t="shared" si="125"/>
        <v>1500</v>
      </c>
      <c r="AH252" s="69">
        <f t="shared" si="125"/>
        <v>1500</v>
      </c>
      <c r="AI252" s="69">
        <f t="shared" si="125"/>
        <v>1500</v>
      </c>
      <c r="AJ252" s="69">
        <f t="shared" si="125"/>
        <v>1500</v>
      </c>
      <c r="AK252" s="69">
        <f t="shared" si="125"/>
        <v>1500</v>
      </c>
    </row>
    <row r="253" spans="1:37" ht="15.75" x14ac:dyDescent="0.25">
      <c r="A253" s="26" t="str">
        <f t="shared" si="123"/>
        <v>HIGH_NZ_RE</v>
      </c>
      <c r="B253" s="70">
        <v>1</v>
      </c>
      <c r="C253" s="68" t="s">
        <v>138</v>
      </c>
      <c r="D253" s="4" t="s">
        <v>6</v>
      </c>
      <c r="E253" s="4" t="s">
        <v>22</v>
      </c>
      <c r="F253" s="4" t="s">
        <v>15</v>
      </c>
      <c r="G253" s="69">
        <v>0</v>
      </c>
      <c r="H253" s="69">
        <v>0</v>
      </c>
      <c r="I253" s="69">
        <v>0</v>
      </c>
      <c r="J253" s="69">
        <v>0</v>
      </c>
      <c r="K253" s="69">
        <v>0</v>
      </c>
      <c r="L253" s="69">
        <v>0</v>
      </c>
      <c r="M253" s="69">
        <v>0</v>
      </c>
      <c r="N253" s="69">
        <v>0</v>
      </c>
      <c r="O253" s="69">
        <v>0</v>
      </c>
      <c r="P253" s="69">
        <v>0</v>
      </c>
      <c r="Q253" s="69" t="s">
        <v>145</v>
      </c>
      <c r="R253" s="69" t="s">
        <v>145</v>
      </c>
      <c r="S253" s="69" t="s">
        <v>145</v>
      </c>
      <c r="T253" s="69" t="s">
        <v>145</v>
      </c>
      <c r="U253" s="69" t="s">
        <v>145</v>
      </c>
      <c r="V253" s="69" t="s">
        <v>145</v>
      </c>
      <c r="W253" s="69" t="s">
        <v>145</v>
      </c>
      <c r="X253" s="69" t="s">
        <v>145</v>
      </c>
      <c r="Y253" s="69" t="s">
        <v>145</v>
      </c>
      <c r="Z253" s="69" t="s">
        <v>145</v>
      </c>
      <c r="AA253" s="69" t="s">
        <v>145</v>
      </c>
      <c r="AB253" s="69" t="s">
        <v>145</v>
      </c>
      <c r="AC253" s="69" t="s">
        <v>145</v>
      </c>
      <c r="AD253" s="69" t="s">
        <v>145</v>
      </c>
      <c r="AE253" s="69" t="s">
        <v>145</v>
      </c>
      <c r="AF253" s="69" t="s">
        <v>145</v>
      </c>
      <c r="AG253" s="69" t="s">
        <v>145</v>
      </c>
      <c r="AH253" s="69" t="s">
        <v>145</v>
      </c>
      <c r="AI253" s="69" t="s">
        <v>145</v>
      </c>
      <c r="AJ253" s="69" t="s">
        <v>145</v>
      </c>
      <c r="AK253" s="69" t="s">
        <v>145</v>
      </c>
    </row>
    <row r="254" spans="1:37" ht="15.75" x14ac:dyDescent="0.25">
      <c r="A254" s="26" t="str">
        <f t="shared" si="123"/>
        <v>HIGH_NZ_RE</v>
      </c>
      <c r="B254" s="70">
        <v>1</v>
      </c>
      <c r="C254" s="68" t="s">
        <v>138</v>
      </c>
      <c r="D254" s="4" t="s">
        <v>6</v>
      </c>
      <c r="E254" s="4" t="s">
        <v>23</v>
      </c>
      <c r="F254" s="4" t="s">
        <v>15</v>
      </c>
      <c r="G254" s="69">
        <v>0</v>
      </c>
      <c r="H254" s="69">
        <v>0</v>
      </c>
      <c r="I254" s="69">
        <v>0</v>
      </c>
      <c r="J254" s="69">
        <v>0</v>
      </c>
      <c r="K254" s="69">
        <v>0</v>
      </c>
      <c r="L254" s="69">
        <v>0</v>
      </c>
      <c r="M254" s="69">
        <v>0</v>
      </c>
      <c r="N254" s="69">
        <v>0</v>
      </c>
      <c r="O254" s="69">
        <v>0</v>
      </c>
      <c r="P254" s="69">
        <v>0</v>
      </c>
      <c r="Q254" s="69">
        <v>0</v>
      </c>
      <c r="R254" s="69">
        <v>0</v>
      </c>
      <c r="S254" s="69">
        <v>0</v>
      </c>
      <c r="T254" s="69">
        <v>0</v>
      </c>
      <c r="U254" s="69">
        <v>0</v>
      </c>
      <c r="V254" s="69" t="s">
        <v>145</v>
      </c>
      <c r="W254" s="69" t="s">
        <v>145</v>
      </c>
      <c r="X254" s="69" t="s">
        <v>145</v>
      </c>
      <c r="Y254" s="69" t="s">
        <v>145</v>
      </c>
      <c r="Z254" s="69" t="s">
        <v>145</v>
      </c>
      <c r="AA254" s="69" t="s">
        <v>145</v>
      </c>
      <c r="AB254" s="69" t="s">
        <v>145</v>
      </c>
      <c r="AC254" s="69" t="s">
        <v>145</v>
      </c>
      <c r="AD254" s="69" t="s">
        <v>145</v>
      </c>
      <c r="AE254" s="69" t="s">
        <v>145</v>
      </c>
      <c r="AF254" s="69" t="s">
        <v>145</v>
      </c>
      <c r="AG254" s="69" t="s">
        <v>145</v>
      </c>
      <c r="AH254" s="69" t="s">
        <v>145</v>
      </c>
      <c r="AI254" s="69" t="s">
        <v>145</v>
      </c>
      <c r="AJ254" s="69" t="s">
        <v>145</v>
      </c>
      <c r="AK254" s="69" t="s">
        <v>145</v>
      </c>
    </row>
    <row r="255" spans="1:37" ht="15.75" x14ac:dyDescent="0.25">
      <c r="A255" s="26" t="str">
        <f t="shared" si="123"/>
        <v>HIGH_NZ_RE</v>
      </c>
      <c r="B255" s="70">
        <v>1</v>
      </c>
      <c r="C255" s="68" t="s">
        <v>138</v>
      </c>
      <c r="D255" s="4" t="s">
        <v>24</v>
      </c>
      <c r="E255" s="4" t="s">
        <v>25</v>
      </c>
      <c r="F255" s="4" t="s">
        <v>26</v>
      </c>
      <c r="G255" s="69">
        <v>0</v>
      </c>
      <c r="H255" s="69">
        <v>0</v>
      </c>
      <c r="I255" s="69">
        <v>0</v>
      </c>
      <c r="J255" s="69">
        <v>0</v>
      </c>
      <c r="K255" s="69">
        <v>0</v>
      </c>
      <c r="L255" s="69">
        <v>0</v>
      </c>
      <c r="M255" s="69">
        <v>0</v>
      </c>
      <c r="N255" s="69">
        <v>0</v>
      </c>
      <c r="O255" s="69">
        <v>0</v>
      </c>
      <c r="P255" s="69">
        <v>0</v>
      </c>
      <c r="Q255" s="69">
        <v>5000</v>
      </c>
      <c r="R255" s="69">
        <v>5000</v>
      </c>
      <c r="S255" s="69">
        <v>5000</v>
      </c>
      <c r="T255" s="69">
        <v>5000</v>
      </c>
      <c r="U255" s="69">
        <v>5000</v>
      </c>
      <c r="V255" s="69">
        <v>5000</v>
      </c>
      <c r="W255" s="69">
        <v>5000</v>
      </c>
      <c r="X255" s="69">
        <v>5000</v>
      </c>
      <c r="Y255" s="69">
        <v>5000</v>
      </c>
      <c r="Z255" s="69">
        <v>5000</v>
      </c>
      <c r="AA255" s="69">
        <v>5000</v>
      </c>
      <c r="AB255" s="69">
        <v>5000</v>
      </c>
      <c r="AC255" s="69">
        <v>5000</v>
      </c>
      <c r="AD255" s="69">
        <v>5000</v>
      </c>
      <c r="AE255" s="69">
        <v>5000</v>
      </c>
      <c r="AF255" s="69">
        <v>5000</v>
      </c>
      <c r="AG255" s="69">
        <v>5000</v>
      </c>
      <c r="AH255" s="69">
        <v>5000</v>
      </c>
      <c r="AI255" s="69">
        <v>5000</v>
      </c>
      <c r="AJ255" s="69">
        <v>5000</v>
      </c>
      <c r="AK255" s="69">
        <v>5000</v>
      </c>
    </row>
    <row r="256" spans="1:37" ht="15.75" x14ac:dyDescent="0.25">
      <c r="A256" s="26" t="str">
        <f t="shared" si="123"/>
        <v>HIGH_NZ_RE</v>
      </c>
      <c r="B256" s="70">
        <v>1</v>
      </c>
      <c r="C256" s="68" t="s">
        <v>138</v>
      </c>
      <c r="D256" s="4" t="s">
        <v>24</v>
      </c>
      <c r="E256" s="4" t="s">
        <v>27</v>
      </c>
      <c r="F256" s="4" t="s">
        <v>26</v>
      </c>
      <c r="G256" s="69">
        <v>0</v>
      </c>
      <c r="H256" s="69">
        <v>0</v>
      </c>
      <c r="I256" s="69">
        <v>0</v>
      </c>
      <c r="J256" s="69">
        <v>0</v>
      </c>
      <c r="K256" s="69">
        <v>0</v>
      </c>
      <c r="L256" s="69" t="s">
        <v>145</v>
      </c>
      <c r="M256" s="69" t="s">
        <v>145</v>
      </c>
      <c r="N256" s="69" t="s">
        <v>145</v>
      </c>
      <c r="O256" s="69" t="s">
        <v>145</v>
      </c>
      <c r="P256" s="69" t="s">
        <v>145</v>
      </c>
      <c r="Q256" s="69" t="s">
        <v>145</v>
      </c>
      <c r="R256" s="69" t="s">
        <v>145</v>
      </c>
      <c r="S256" s="69" t="s">
        <v>145</v>
      </c>
      <c r="T256" s="69" t="s">
        <v>145</v>
      </c>
      <c r="U256" s="69" t="s">
        <v>145</v>
      </c>
      <c r="V256" s="69" t="s">
        <v>145</v>
      </c>
      <c r="W256" s="69" t="s">
        <v>145</v>
      </c>
      <c r="X256" s="69" t="s">
        <v>145</v>
      </c>
      <c r="Y256" s="69" t="s">
        <v>145</v>
      </c>
      <c r="Z256" s="69" t="s">
        <v>145</v>
      </c>
      <c r="AA256" s="69" t="s">
        <v>145</v>
      </c>
      <c r="AB256" s="69" t="s">
        <v>145</v>
      </c>
      <c r="AC256" s="69" t="s">
        <v>145</v>
      </c>
      <c r="AD256" s="69" t="s">
        <v>145</v>
      </c>
      <c r="AE256" s="69" t="s">
        <v>145</v>
      </c>
      <c r="AF256" s="69" t="s">
        <v>145</v>
      </c>
      <c r="AG256" s="69" t="s">
        <v>145</v>
      </c>
      <c r="AH256" s="69" t="s">
        <v>145</v>
      </c>
      <c r="AI256" s="69" t="s">
        <v>145</v>
      </c>
      <c r="AJ256" s="69" t="s">
        <v>145</v>
      </c>
      <c r="AK256" s="69" t="s">
        <v>145</v>
      </c>
    </row>
    <row r="257" spans="1:37" ht="15.75" x14ac:dyDescent="0.25">
      <c r="A257" s="26" t="str">
        <f t="shared" si="123"/>
        <v>HIGH_NZ_RE</v>
      </c>
      <c r="B257" s="70">
        <v>1</v>
      </c>
      <c r="C257" s="68" t="s">
        <v>138</v>
      </c>
      <c r="D257" s="4" t="s">
        <v>24</v>
      </c>
      <c r="E257" s="4" t="s">
        <v>28</v>
      </c>
      <c r="F257" s="4" t="s">
        <v>26</v>
      </c>
      <c r="G257" s="69">
        <v>0</v>
      </c>
      <c r="H257" s="69">
        <v>0</v>
      </c>
      <c r="I257" s="69">
        <v>0</v>
      </c>
      <c r="J257" s="69">
        <v>0</v>
      </c>
      <c r="K257" s="69">
        <v>0</v>
      </c>
      <c r="L257" s="69" t="s">
        <v>145</v>
      </c>
      <c r="M257" s="69" t="s">
        <v>145</v>
      </c>
      <c r="N257" s="69" t="s">
        <v>145</v>
      </c>
      <c r="O257" s="69" t="s">
        <v>145</v>
      </c>
      <c r="P257" s="69" t="s">
        <v>145</v>
      </c>
      <c r="Q257" s="69" t="s">
        <v>145</v>
      </c>
      <c r="R257" s="69" t="s">
        <v>145</v>
      </c>
      <c r="S257" s="69" t="s">
        <v>145</v>
      </c>
      <c r="T257" s="69" t="s">
        <v>145</v>
      </c>
      <c r="U257" s="69" t="s">
        <v>145</v>
      </c>
      <c r="V257" s="69" t="s">
        <v>145</v>
      </c>
      <c r="W257" s="69" t="s">
        <v>145</v>
      </c>
      <c r="X257" s="69" t="s">
        <v>145</v>
      </c>
      <c r="Y257" s="69" t="s">
        <v>145</v>
      </c>
      <c r="Z257" s="69" t="s">
        <v>145</v>
      </c>
      <c r="AA257" s="69" t="s">
        <v>145</v>
      </c>
      <c r="AB257" s="69" t="s">
        <v>145</v>
      </c>
      <c r="AC257" s="69" t="s">
        <v>145</v>
      </c>
      <c r="AD257" s="69" t="s">
        <v>145</v>
      </c>
      <c r="AE257" s="69" t="s">
        <v>145</v>
      </c>
      <c r="AF257" s="69" t="s">
        <v>145</v>
      </c>
      <c r="AG257" s="69" t="s">
        <v>145</v>
      </c>
      <c r="AH257" s="69" t="s">
        <v>145</v>
      </c>
      <c r="AI257" s="69" t="s">
        <v>145</v>
      </c>
      <c r="AJ257" s="69" t="s">
        <v>145</v>
      </c>
      <c r="AK257" s="69" t="s">
        <v>145</v>
      </c>
    </row>
    <row r="258" spans="1:37" ht="16.5" thickBot="1" x14ac:dyDescent="0.3">
      <c r="A258" s="79" t="str">
        <f t="shared" si="123"/>
        <v>HIGH_NZ_RE</v>
      </c>
      <c r="B258" s="72">
        <v>1</v>
      </c>
      <c r="C258" s="73" t="s">
        <v>138</v>
      </c>
      <c r="D258" s="6" t="s">
        <v>24</v>
      </c>
      <c r="E258" s="6" t="s">
        <v>29</v>
      </c>
      <c r="F258" s="6" t="s">
        <v>26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 t="s">
        <v>145</v>
      </c>
      <c r="M258" s="74" t="s">
        <v>145</v>
      </c>
      <c r="N258" s="74" t="s">
        <v>145</v>
      </c>
      <c r="O258" s="74" t="s">
        <v>145</v>
      </c>
      <c r="P258" s="74" t="s">
        <v>145</v>
      </c>
      <c r="Q258" s="74" t="s">
        <v>145</v>
      </c>
      <c r="R258" s="74" t="s">
        <v>145</v>
      </c>
      <c r="S258" s="74" t="s">
        <v>145</v>
      </c>
      <c r="T258" s="74" t="s">
        <v>145</v>
      </c>
      <c r="U258" s="74" t="s">
        <v>145</v>
      </c>
      <c r="V258" s="74" t="s">
        <v>145</v>
      </c>
      <c r="W258" s="74" t="s">
        <v>145</v>
      </c>
      <c r="X258" s="74" t="s">
        <v>145</v>
      </c>
      <c r="Y258" s="74" t="s">
        <v>145</v>
      </c>
      <c r="Z258" s="74" t="s">
        <v>145</v>
      </c>
      <c r="AA258" s="74" t="s">
        <v>145</v>
      </c>
      <c r="AB258" s="74" t="s">
        <v>145</v>
      </c>
      <c r="AC258" s="74" t="s">
        <v>145</v>
      </c>
      <c r="AD258" s="74" t="s">
        <v>145</v>
      </c>
      <c r="AE258" s="74" t="s">
        <v>145</v>
      </c>
      <c r="AF258" s="74" t="s">
        <v>145</v>
      </c>
      <c r="AG258" s="74" t="s">
        <v>145</v>
      </c>
      <c r="AH258" s="74" t="s">
        <v>145</v>
      </c>
      <c r="AI258" s="74" t="s">
        <v>145</v>
      </c>
      <c r="AJ258" s="74" t="s">
        <v>145</v>
      </c>
      <c r="AK258" s="74" t="s">
        <v>145</v>
      </c>
    </row>
    <row r="259" spans="1:37" ht="15.75" x14ac:dyDescent="0.25">
      <c r="A259" s="64" t="s">
        <v>165</v>
      </c>
      <c r="B259" s="70">
        <v>1</v>
      </c>
      <c r="C259" s="68" t="s">
        <v>138</v>
      </c>
      <c r="D259" s="4" t="s">
        <v>6</v>
      </c>
      <c r="E259" s="4" t="s">
        <v>7</v>
      </c>
      <c r="F259" s="4" t="s">
        <v>8</v>
      </c>
      <c r="G259" s="69">
        <v>0</v>
      </c>
      <c r="H259" s="69">
        <v>0</v>
      </c>
      <c r="I259" s="69">
        <v>0</v>
      </c>
      <c r="J259" s="69">
        <v>0</v>
      </c>
      <c r="K259" s="69">
        <v>1000</v>
      </c>
      <c r="L259" s="69">
        <f t="shared" ref="L259:U259" si="126">K259+1000</f>
        <v>2000</v>
      </c>
      <c r="M259" s="69">
        <f t="shared" si="126"/>
        <v>3000</v>
      </c>
      <c r="N259" s="69">
        <f t="shared" si="126"/>
        <v>4000</v>
      </c>
      <c r="O259" s="69">
        <f t="shared" si="126"/>
        <v>5000</v>
      </c>
      <c r="P259" s="69">
        <f t="shared" si="126"/>
        <v>6000</v>
      </c>
      <c r="Q259" s="69">
        <f t="shared" si="126"/>
        <v>7000</v>
      </c>
      <c r="R259" s="69">
        <f t="shared" si="126"/>
        <v>8000</v>
      </c>
      <c r="S259" s="69">
        <f t="shared" si="126"/>
        <v>9000</v>
      </c>
      <c r="T259" s="69">
        <f t="shared" si="126"/>
        <v>10000</v>
      </c>
      <c r="U259" s="69">
        <f t="shared" si="126"/>
        <v>11000</v>
      </c>
      <c r="V259" s="69">
        <f t="shared" ref="V259:AK259" si="127">U259</f>
        <v>11000</v>
      </c>
      <c r="W259" s="69">
        <f t="shared" si="127"/>
        <v>11000</v>
      </c>
      <c r="X259" s="69">
        <f t="shared" si="127"/>
        <v>11000</v>
      </c>
      <c r="Y259" s="69">
        <f t="shared" si="127"/>
        <v>11000</v>
      </c>
      <c r="Z259" s="69">
        <f t="shared" si="127"/>
        <v>11000</v>
      </c>
      <c r="AA259" s="69">
        <f t="shared" si="127"/>
        <v>11000</v>
      </c>
      <c r="AB259" s="69">
        <f t="shared" si="127"/>
        <v>11000</v>
      </c>
      <c r="AC259" s="69">
        <f t="shared" si="127"/>
        <v>11000</v>
      </c>
      <c r="AD259" s="69">
        <f t="shared" si="127"/>
        <v>11000</v>
      </c>
      <c r="AE259" s="69">
        <f t="shared" si="127"/>
        <v>11000</v>
      </c>
      <c r="AF259" s="69">
        <f t="shared" si="127"/>
        <v>11000</v>
      </c>
      <c r="AG259" s="69">
        <f t="shared" si="127"/>
        <v>11000</v>
      </c>
      <c r="AH259" s="69">
        <f t="shared" si="127"/>
        <v>11000</v>
      </c>
      <c r="AI259" s="69">
        <f t="shared" si="127"/>
        <v>11000</v>
      </c>
      <c r="AJ259" s="69">
        <f t="shared" si="127"/>
        <v>11000</v>
      </c>
      <c r="AK259" s="69">
        <f t="shared" si="127"/>
        <v>11000</v>
      </c>
    </row>
    <row r="260" spans="1:37" ht="15.75" x14ac:dyDescent="0.25">
      <c r="A260" s="64" t="str">
        <f t="shared" ref="A260:A277" si="128">A259</f>
        <v>UNC_CUMULATIVE_USE_ANNUAL</v>
      </c>
      <c r="B260" s="70">
        <v>1</v>
      </c>
      <c r="C260" s="68" t="s">
        <v>138</v>
      </c>
      <c r="D260" s="4" t="s">
        <v>6</v>
      </c>
      <c r="E260" s="4" t="s">
        <v>9</v>
      </c>
      <c r="F260" s="4" t="s">
        <v>8</v>
      </c>
      <c r="G260" s="69">
        <v>0</v>
      </c>
      <c r="H260" s="69">
        <v>0</v>
      </c>
      <c r="I260" s="69">
        <v>0</v>
      </c>
      <c r="J260" s="69" t="s">
        <v>145</v>
      </c>
      <c r="K260" s="69" t="s">
        <v>145</v>
      </c>
      <c r="L260" s="69" t="s">
        <v>145</v>
      </c>
      <c r="M260" s="69" t="s">
        <v>145</v>
      </c>
      <c r="N260" s="69" t="s">
        <v>145</v>
      </c>
      <c r="O260" s="69" t="s">
        <v>145</v>
      </c>
      <c r="P260" s="69" t="s">
        <v>145</v>
      </c>
      <c r="Q260" s="69" t="s">
        <v>145</v>
      </c>
      <c r="R260" s="69" t="s">
        <v>145</v>
      </c>
      <c r="S260" s="69" t="s">
        <v>145</v>
      </c>
      <c r="T260" s="69" t="s">
        <v>145</v>
      </c>
      <c r="U260" s="69" t="s">
        <v>145</v>
      </c>
      <c r="V260" s="69" t="s">
        <v>145</v>
      </c>
      <c r="W260" s="69" t="s">
        <v>145</v>
      </c>
      <c r="X260" s="69" t="s">
        <v>145</v>
      </c>
      <c r="Y260" s="69" t="s">
        <v>145</v>
      </c>
      <c r="Z260" s="69" t="s">
        <v>145</v>
      </c>
      <c r="AA260" s="69" t="s">
        <v>145</v>
      </c>
      <c r="AB260" s="69" t="s">
        <v>145</v>
      </c>
      <c r="AC260" s="69" t="s">
        <v>145</v>
      </c>
      <c r="AD260" s="69" t="s">
        <v>145</v>
      </c>
      <c r="AE260" s="69" t="s">
        <v>145</v>
      </c>
      <c r="AF260" s="69" t="s">
        <v>145</v>
      </c>
      <c r="AG260" s="69" t="s">
        <v>145</v>
      </c>
      <c r="AH260" s="69" t="s">
        <v>145</v>
      </c>
      <c r="AI260" s="69" t="s">
        <v>145</v>
      </c>
      <c r="AJ260" s="69" t="s">
        <v>145</v>
      </c>
      <c r="AK260" s="69" t="s">
        <v>145</v>
      </c>
    </row>
    <row r="261" spans="1:37" ht="15.75" x14ac:dyDescent="0.25">
      <c r="A261" s="64" t="str">
        <f t="shared" si="128"/>
        <v>UNC_CUMULATIVE_USE_ANNUAL</v>
      </c>
      <c r="B261" s="70">
        <v>1</v>
      </c>
      <c r="C261" s="68" t="s">
        <v>138</v>
      </c>
      <c r="D261" s="4" t="s">
        <v>6</v>
      </c>
      <c r="E261" s="4" t="s">
        <v>10</v>
      </c>
      <c r="F261" s="4" t="s">
        <v>8</v>
      </c>
      <c r="G261" s="69">
        <v>0</v>
      </c>
      <c r="H261" s="69">
        <v>0</v>
      </c>
      <c r="I261" s="69">
        <v>0</v>
      </c>
      <c r="J261" s="69">
        <v>0</v>
      </c>
      <c r="K261" s="69">
        <v>0</v>
      </c>
      <c r="L261" s="69" t="s">
        <v>145</v>
      </c>
      <c r="M261" s="69" t="s">
        <v>145</v>
      </c>
      <c r="N261" s="69" t="s">
        <v>145</v>
      </c>
      <c r="O261" s="69" t="s">
        <v>145</v>
      </c>
      <c r="P261" s="69" t="s">
        <v>145</v>
      </c>
      <c r="Q261" s="69" t="s">
        <v>145</v>
      </c>
      <c r="R261" s="69" t="s">
        <v>145</v>
      </c>
      <c r="S261" s="69" t="s">
        <v>145</v>
      </c>
      <c r="T261" s="69" t="s">
        <v>145</v>
      </c>
      <c r="U261" s="69" t="s">
        <v>145</v>
      </c>
      <c r="V261" s="69" t="s">
        <v>145</v>
      </c>
      <c r="W261" s="69" t="s">
        <v>145</v>
      </c>
      <c r="X261" s="69" t="s">
        <v>145</v>
      </c>
      <c r="Y261" s="69" t="s">
        <v>145</v>
      </c>
      <c r="Z261" s="69" t="s">
        <v>145</v>
      </c>
      <c r="AA261" s="69" t="s">
        <v>145</v>
      </c>
      <c r="AB261" s="69" t="s">
        <v>145</v>
      </c>
      <c r="AC261" s="69" t="s">
        <v>145</v>
      </c>
      <c r="AD261" s="69" t="s">
        <v>145</v>
      </c>
      <c r="AE261" s="69" t="s">
        <v>145</v>
      </c>
      <c r="AF261" s="69" t="s">
        <v>145</v>
      </c>
      <c r="AG261" s="69" t="s">
        <v>145</v>
      </c>
      <c r="AH261" s="69" t="s">
        <v>145</v>
      </c>
      <c r="AI261" s="69" t="s">
        <v>145</v>
      </c>
      <c r="AJ261" s="69" t="s">
        <v>145</v>
      </c>
      <c r="AK261" s="69" t="s">
        <v>145</v>
      </c>
    </row>
    <row r="262" spans="1:37" ht="15.75" x14ac:dyDescent="0.25">
      <c r="A262" s="64" t="str">
        <f t="shared" si="128"/>
        <v>UNC_CUMULATIVE_USE_ANNUAL</v>
      </c>
      <c r="B262" s="70">
        <v>1</v>
      </c>
      <c r="C262" s="68" t="s">
        <v>138</v>
      </c>
      <c r="D262" s="4" t="s">
        <v>6</v>
      </c>
      <c r="E262" s="4" t="s">
        <v>11</v>
      </c>
      <c r="F262" s="4" t="s">
        <v>8</v>
      </c>
      <c r="G262" s="69">
        <v>0</v>
      </c>
      <c r="H262" s="69">
        <v>0</v>
      </c>
      <c r="I262" s="69">
        <v>0</v>
      </c>
      <c r="J262" s="69">
        <v>0</v>
      </c>
      <c r="K262" s="69">
        <v>0</v>
      </c>
      <c r="L262" s="69">
        <v>0</v>
      </c>
      <c r="M262" s="69">
        <v>0</v>
      </c>
      <c r="N262" s="69" t="s">
        <v>145</v>
      </c>
      <c r="O262" s="69" t="s">
        <v>145</v>
      </c>
      <c r="P262" s="69" t="s">
        <v>145</v>
      </c>
      <c r="Q262" s="69" t="s">
        <v>145</v>
      </c>
      <c r="R262" s="69" t="s">
        <v>145</v>
      </c>
      <c r="S262" s="69" t="s">
        <v>145</v>
      </c>
      <c r="T262" s="69" t="s">
        <v>145</v>
      </c>
      <c r="U262" s="69" t="s">
        <v>145</v>
      </c>
      <c r="V262" s="69" t="s">
        <v>145</v>
      </c>
      <c r="W262" s="69" t="s">
        <v>145</v>
      </c>
      <c r="X262" s="69" t="s">
        <v>145</v>
      </c>
      <c r="Y262" s="69" t="s">
        <v>145</v>
      </c>
      <c r="Z262" s="69" t="s">
        <v>145</v>
      </c>
      <c r="AA262" s="69" t="s">
        <v>145</v>
      </c>
      <c r="AB262" s="69" t="s">
        <v>145</v>
      </c>
      <c r="AC262" s="69" t="s">
        <v>145</v>
      </c>
      <c r="AD262" s="69" t="s">
        <v>145</v>
      </c>
      <c r="AE262" s="69" t="s">
        <v>145</v>
      </c>
      <c r="AF262" s="69" t="s">
        <v>145</v>
      </c>
      <c r="AG262" s="69" t="s">
        <v>145</v>
      </c>
      <c r="AH262" s="69" t="s">
        <v>145</v>
      </c>
      <c r="AI262" s="69" t="s">
        <v>145</v>
      </c>
      <c r="AJ262" s="69" t="s">
        <v>145</v>
      </c>
      <c r="AK262" s="69" t="s">
        <v>145</v>
      </c>
    </row>
    <row r="263" spans="1:37" ht="15.75" x14ac:dyDescent="0.25">
      <c r="A263" s="64" t="str">
        <f t="shared" si="128"/>
        <v>UNC_CUMULATIVE_USE_ANNUAL</v>
      </c>
      <c r="B263" s="70">
        <v>1</v>
      </c>
      <c r="C263" s="68" t="s">
        <v>138</v>
      </c>
      <c r="D263" s="4" t="s">
        <v>6</v>
      </c>
      <c r="E263" s="4" t="s">
        <v>12</v>
      </c>
      <c r="F263" s="4" t="s">
        <v>8</v>
      </c>
      <c r="G263" s="69">
        <v>0</v>
      </c>
      <c r="H263" s="69">
        <v>0</v>
      </c>
      <c r="I263" s="69">
        <v>0</v>
      </c>
      <c r="J263" s="69">
        <v>0</v>
      </c>
      <c r="K263" s="69">
        <v>0</v>
      </c>
      <c r="L263" s="69" t="s">
        <v>145</v>
      </c>
      <c r="M263" s="69" t="s">
        <v>145</v>
      </c>
      <c r="N263" s="69" t="s">
        <v>145</v>
      </c>
      <c r="O263" s="69" t="s">
        <v>145</v>
      </c>
      <c r="P263" s="69" t="s">
        <v>145</v>
      </c>
      <c r="Q263" s="69" t="s">
        <v>145</v>
      </c>
      <c r="R263" s="69" t="s">
        <v>145</v>
      </c>
      <c r="S263" s="69" t="s">
        <v>145</v>
      </c>
      <c r="T263" s="69" t="s">
        <v>145</v>
      </c>
      <c r="U263" s="69" t="s">
        <v>145</v>
      </c>
      <c r="V263" s="69" t="s">
        <v>145</v>
      </c>
      <c r="W263" s="69" t="s">
        <v>145</v>
      </c>
      <c r="X263" s="69" t="s">
        <v>145</v>
      </c>
      <c r="Y263" s="69" t="s">
        <v>145</v>
      </c>
      <c r="Z263" s="69" t="s">
        <v>145</v>
      </c>
      <c r="AA263" s="69" t="s">
        <v>145</v>
      </c>
      <c r="AB263" s="69" t="s">
        <v>145</v>
      </c>
      <c r="AC263" s="69" t="s">
        <v>145</v>
      </c>
      <c r="AD263" s="69" t="s">
        <v>145</v>
      </c>
      <c r="AE263" s="69" t="s">
        <v>145</v>
      </c>
      <c r="AF263" s="69" t="s">
        <v>145</v>
      </c>
      <c r="AG263" s="69" t="s">
        <v>145</v>
      </c>
      <c r="AH263" s="69" t="s">
        <v>145</v>
      </c>
      <c r="AI263" s="69" t="s">
        <v>145</v>
      </c>
      <c r="AJ263" s="69" t="s">
        <v>145</v>
      </c>
      <c r="AK263" s="69" t="s">
        <v>145</v>
      </c>
    </row>
    <row r="264" spans="1:37" ht="15.75" x14ac:dyDescent="0.25">
      <c r="A264" s="64" t="str">
        <f t="shared" si="128"/>
        <v>UNC_CUMULATIVE_USE_ANNUAL</v>
      </c>
      <c r="B264" s="70">
        <v>1</v>
      </c>
      <c r="C264" s="68" t="s">
        <v>138</v>
      </c>
      <c r="D264" s="4" t="s">
        <v>6</v>
      </c>
      <c r="E264" s="4" t="s">
        <v>13</v>
      </c>
      <c r="F264" s="4" t="s">
        <v>8</v>
      </c>
      <c r="G264" s="69">
        <v>0</v>
      </c>
      <c r="H264" s="69">
        <v>0</v>
      </c>
      <c r="I264" s="69">
        <v>0</v>
      </c>
      <c r="J264" s="69">
        <v>0</v>
      </c>
      <c r="K264" s="69">
        <v>0</v>
      </c>
      <c r="L264" s="69">
        <v>0</v>
      </c>
      <c r="M264" s="69">
        <v>0</v>
      </c>
      <c r="N264" s="69" t="s">
        <v>145</v>
      </c>
      <c r="O264" s="69" t="s">
        <v>145</v>
      </c>
      <c r="P264" s="69" t="s">
        <v>145</v>
      </c>
      <c r="Q264" s="69" t="s">
        <v>145</v>
      </c>
      <c r="R264" s="69" t="s">
        <v>145</v>
      </c>
      <c r="S264" s="69" t="s">
        <v>145</v>
      </c>
      <c r="T264" s="69" t="s">
        <v>145</v>
      </c>
      <c r="U264" s="69" t="s">
        <v>145</v>
      </c>
      <c r="V264" s="69" t="s">
        <v>145</v>
      </c>
      <c r="W264" s="69" t="s">
        <v>145</v>
      </c>
      <c r="X264" s="69" t="s">
        <v>145</v>
      </c>
      <c r="Y264" s="69" t="s">
        <v>145</v>
      </c>
      <c r="Z264" s="69" t="s">
        <v>145</v>
      </c>
      <c r="AA264" s="69" t="s">
        <v>145</v>
      </c>
      <c r="AB264" s="69" t="s">
        <v>145</v>
      </c>
      <c r="AC264" s="69" t="s">
        <v>145</v>
      </c>
      <c r="AD264" s="69" t="s">
        <v>145</v>
      </c>
      <c r="AE264" s="69" t="s">
        <v>145</v>
      </c>
      <c r="AF264" s="69" t="s">
        <v>145</v>
      </c>
      <c r="AG264" s="69" t="s">
        <v>145</v>
      </c>
      <c r="AH264" s="69" t="s">
        <v>145</v>
      </c>
      <c r="AI264" s="69" t="s">
        <v>145</v>
      </c>
      <c r="AJ264" s="69" t="s">
        <v>145</v>
      </c>
      <c r="AK264" s="69" t="s">
        <v>145</v>
      </c>
    </row>
    <row r="265" spans="1:37" ht="15.75" x14ac:dyDescent="0.25">
      <c r="A265" s="64" t="str">
        <f t="shared" si="128"/>
        <v>UNC_CUMULATIVE_USE_ANNUAL</v>
      </c>
      <c r="B265" s="70">
        <v>1</v>
      </c>
      <c r="C265" s="68" t="s">
        <v>138</v>
      </c>
      <c r="D265" s="4" t="s">
        <v>6</v>
      </c>
      <c r="E265" s="4" t="s">
        <v>14</v>
      </c>
      <c r="F265" s="4" t="s">
        <v>15</v>
      </c>
      <c r="G265" s="69">
        <v>0</v>
      </c>
      <c r="H265" s="69">
        <v>0</v>
      </c>
      <c r="I265" s="69">
        <v>0</v>
      </c>
      <c r="J265" s="69">
        <v>0</v>
      </c>
      <c r="K265" s="69">
        <v>0</v>
      </c>
      <c r="L265" s="69">
        <v>0</v>
      </c>
      <c r="M265" s="69">
        <v>0</v>
      </c>
      <c r="N265" s="69" t="s">
        <v>145</v>
      </c>
      <c r="O265" s="69" t="s">
        <v>145</v>
      </c>
      <c r="P265" s="69" t="s">
        <v>145</v>
      </c>
      <c r="Q265" s="69" t="s">
        <v>145</v>
      </c>
      <c r="R265" s="69" t="s">
        <v>145</v>
      </c>
      <c r="S265" s="69" t="s">
        <v>145</v>
      </c>
      <c r="T265" s="69" t="s">
        <v>145</v>
      </c>
      <c r="U265" s="69" t="s">
        <v>145</v>
      </c>
      <c r="V265" s="69" t="s">
        <v>145</v>
      </c>
      <c r="W265" s="69" t="s">
        <v>145</v>
      </c>
      <c r="X265" s="69" t="s">
        <v>145</v>
      </c>
      <c r="Y265" s="69" t="s">
        <v>145</v>
      </c>
      <c r="Z265" s="69" t="s">
        <v>145</v>
      </c>
      <c r="AA265" s="69" t="s">
        <v>145</v>
      </c>
      <c r="AB265" s="69" t="s">
        <v>145</v>
      </c>
      <c r="AC265" s="69" t="s">
        <v>145</v>
      </c>
      <c r="AD265" s="69" t="s">
        <v>145</v>
      </c>
      <c r="AE265" s="69" t="s">
        <v>145</v>
      </c>
      <c r="AF265" s="69" t="s">
        <v>145</v>
      </c>
      <c r="AG265" s="69" t="s">
        <v>145</v>
      </c>
      <c r="AH265" s="69" t="s">
        <v>145</v>
      </c>
      <c r="AI265" s="69" t="s">
        <v>145</v>
      </c>
      <c r="AJ265" s="69" t="s">
        <v>145</v>
      </c>
      <c r="AK265" s="69" t="s">
        <v>145</v>
      </c>
    </row>
    <row r="266" spans="1:37" ht="15.75" x14ac:dyDescent="0.25">
      <c r="A266" s="64" t="str">
        <f t="shared" si="128"/>
        <v>UNC_CUMULATIVE_USE_ANNUAL</v>
      </c>
      <c r="B266" s="70">
        <v>1</v>
      </c>
      <c r="C266" s="68" t="s">
        <v>138</v>
      </c>
      <c r="D266" s="4" t="s">
        <v>6</v>
      </c>
      <c r="E266" s="4" t="s">
        <v>16</v>
      </c>
      <c r="F266" s="4" t="s">
        <v>15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 t="s">
        <v>145</v>
      </c>
      <c r="O266" s="69" t="s">
        <v>145</v>
      </c>
      <c r="P266" s="69" t="s">
        <v>145</v>
      </c>
      <c r="Q266" s="69" t="s">
        <v>145</v>
      </c>
      <c r="R266" s="69" t="s">
        <v>145</v>
      </c>
      <c r="S266" s="69" t="s">
        <v>145</v>
      </c>
      <c r="T266" s="69" t="s">
        <v>145</v>
      </c>
      <c r="U266" s="69" t="s">
        <v>145</v>
      </c>
      <c r="V266" s="69" t="s">
        <v>145</v>
      </c>
      <c r="W266" s="69" t="s">
        <v>145</v>
      </c>
      <c r="X266" s="69" t="s">
        <v>145</v>
      </c>
      <c r="Y266" s="69" t="s">
        <v>145</v>
      </c>
      <c r="Z266" s="69" t="s">
        <v>145</v>
      </c>
      <c r="AA266" s="69" t="s">
        <v>145</v>
      </c>
      <c r="AB266" s="69" t="s">
        <v>145</v>
      </c>
      <c r="AC266" s="69" t="s">
        <v>145</v>
      </c>
      <c r="AD266" s="69" t="s">
        <v>145</v>
      </c>
      <c r="AE266" s="69" t="s">
        <v>145</v>
      </c>
      <c r="AF266" s="69" t="s">
        <v>145</v>
      </c>
      <c r="AG266" s="69" t="s">
        <v>145</v>
      </c>
      <c r="AH266" s="69" t="s">
        <v>145</v>
      </c>
      <c r="AI266" s="69" t="s">
        <v>145</v>
      </c>
      <c r="AJ266" s="69" t="s">
        <v>145</v>
      </c>
      <c r="AK266" s="69" t="s">
        <v>145</v>
      </c>
    </row>
    <row r="267" spans="1:37" ht="15.75" x14ac:dyDescent="0.25">
      <c r="A267" s="64" t="str">
        <f t="shared" si="128"/>
        <v>UNC_CUMULATIVE_USE_ANNUAL</v>
      </c>
      <c r="B267" s="70">
        <v>1</v>
      </c>
      <c r="C267" s="68" t="s">
        <v>138</v>
      </c>
      <c r="D267" s="4" t="s">
        <v>6</v>
      </c>
      <c r="E267" s="4" t="s">
        <v>17</v>
      </c>
      <c r="F267" s="4" t="s">
        <v>15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 t="s">
        <v>145</v>
      </c>
      <c r="O267" s="69" t="s">
        <v>145</v>
      </c>
      <c r="P267" s="69" t="s">
        <v>145</v>
      </c>
      <c r="Q267" s="69" t="s">
        <v>145</v>
      </c>
      <c r="R267" s="69" t="s">
        <v>145</v>
      </c>
      <c r="S267" s="69" t="s">
        <v>145</v>
      </c>
      <c r="T267" s="69" t="s">
        <v>145</v>
      </c>
      <c r="U267" s="69" t="s">
        <v>145</v>
      </c>
      <c r="V267" s="69" t="s">
        <v>145</v>
      </c>
      <c r="W267" s="69" t="s">
        <v>145</v>
      </c>
      <c r="X267" s="69" t="s">
        <v>145</v>
      </c>
      <c r="Y267" s="69" t="s">
        <v>145</v>
      </c>
      <c r="Z267" s="69" t="s">
        <v>145</v>
      </c>
      <c r="AA267" s="69" t="s">
        <v>145</v>
      </c>
      <c r="AB267" s="69" t="s">
        <v>145</v>
      </c>
      <c r="AC267" s="69" t="s">
        <v>145</v>
      </c>
      <c r="AD267" s="69" t="s">
        <v>145</v>
      </c>
      <c r="AE267" s="69" t="s">
        <v>145</v>
      </c>
      <c r="AF267" s="69" t="s">
        <v>145</v>
      </c>
      <c r="AG267" s="69" t="s">
        <v>145</v>
      </c>
      <c r="AH267" s="69" t="s">
        <v>145</v>
      </c>
      <c r="AI267" s="69" t="s">
        <v>145</v>
      </c>
      <c r="AJ267" s="69" t="s">
        <v>145</v>
      </c>
      <c r="AK267" s="69" t="s">
        <v>145</v>
      </c>
    </row>
    <row r="268" spans="1:37" ht="15.75" x14ac:dyDescent="0.25">
      <c r="A268" s="64" t="str">
        <f t="shared" si="128"/>
        <v>UNC_CUMULATIVE_USE_ANNUAL</v>
      </c>
      <c r="B268" s="70">
        <v>1</v>
      </c>
      <c r="C268" s="68" t="s">
        <v>138</v>
      </c>
      <c r="D268" s="4" t="s">
        <v>6</v>
      </c>
      <c r="E268" s="4" t="s">
        <v>18</v>
      </c>
      <c r="F268" s="4" t="s">
        <v>15</v>
      </c>
      <c r="G268" s="69">
        <v>0</v>
      </c>
      <c r="H268" s="69">
        <v>0</v>
      </c>
      <c r="I268" s="69">
        <v>0</v>
      </c>
      <c r="J268" s="69">
        <v>0</v>
      </c>
      <c r="K268" s="69">
        <v>0</v>
      </c>
      <c r="L268" s="69">
        <v>0</v>
      </c>
      <c r="M268" s="69">
        <v>0</v>
      </c>
      <c r="N268" s="69" t="s">
        <v>145</v>
      </c>
      <c r="O268" s="69" t="s">
        <v>145</v>
      </c>
      <c r="P268" s="69" t="s">
        <v>145</v>
      </c>
      <c r="Q268" s="69" t="s">
        <v>145</v>
      </c>
      <c r="R268" s="69" t="s">
        <v>145</v>
      </c>
      <c r="S268" s="69" t="s">
        <v>145</v>
      </c>
      <c r="T268" s="69" t="s">
        <v>145</v>
      </c>
      <c r="U268" s="69" t="s">
        <v>145</v>
      </c>
      <c r="V268" s="69" t="s">
        <v>145</v>
      </c>
      <c r="W268" s="69" t="s">
        <v>145</v>
      </c>
      <c r="X268" s="69" t="s">
        <v>145</v>
      </c>
      <c r="Y268" s="69" t="s">
        <v>145</v>
      </c>
      <c r="Z268" s="69" t="s">
        <v>145</v>
      </c>
      <c r="AA268" s="69" t="s">
        <v>145</v>
      </c>
      <c r="AB268" s="69" t="s">
        <v>145</v>
      </c>
      <c r="AC268" s="69" t="s">
        <v>145</v>
      </c>
      <c r="AD268" s="69" t="s">
        <v>145</v>
      </c>
      <c r="AE268" s="69" t="s">
        <v>145</v>
      </c>
      <c r="AF268" s="69" t="s">
        <v>145</v>
      </c>
      <c r="AG268" s="69" t="s">
        <v>145</v>
      </c>
      <c r="AH268" s="69" t="s">
        <v>145</v>
      </c>
      <c r="AI268" s="69" t="s">
        <v>145</v>
      </c>
      <c r="AJ268" s="69" t="s">
        <v>145</v>
      </c>
      <c r="AK268" s="69" t="s">
        <v>145</v>
      </c>
    </row>
    <row r="269" spans="1:37" ht="15.75" x14ac:dyDescent="0.25">
      <c r="A269" s="64" t="str">
        <f t="shared" si="128"/>
        <v>UNC_CUMULATIVE_USE_ANNUAL</v>
      </c>
      <c r="B269" s="70">
        <v>1</v>
      </c>
      <c r="C269" s="68" t="s">
        <v>138</v>
      </c>
      <c r="D269" s="4" t="s">
        <v>6</v>
      </c>
      <c r="E269" s="4" t="s">
        <v>19</v>
      </c>
      <c r="F269" s="4" t="s">
        <v>15</v>
      </c>
      <c r="G269" s="69">
        <v>0</v>
      </c>
      <c r="H269" s="69">
        <v>0</v>
      </c>
      <c r="I269" s="69">
        <v>0</v>
      </c>
      <c r="J269" s="69">
        <v>0</v>
      </c>
      <c r="K269" s="69">
        <v>0</v>
      </c>
      <c r="L269" s="69">
        <v>0</v>
      </c>
      <c r="M269" s="69">
        <v>0</v>
      </c>
      <c r="N269" s="69" t="s">
        <v>145</v>
      </c>
      <c r="O269" s="69" t="s">
        <v>145</v>
      </c>
      <c r="P269" s="69" t="s">
        <v>145</v>
      </c>
      <c r="Q269" s="69" t="s">
        <v>145</v>
      </c>
      <c r="R269" s="69" t="s">
        <v>145</v>
      </c>
      <c r="S269" s="69" t="s">
        <v>145</v>
      </c>
      <c r="T269" s="69" t="s">
        <v>145</v>
      </c>
      <c r="U269" s="69" t="s">
        <v>145</v>
      </c>
      <c r="V269" s="69" t="s">
        <v>145</v>
      </c>
      <c r="W269" s="69" t="s">
        <v>145</v>
      </c>
      <c r="X269" s="69" t="s">
        <v>145</v>
      </c>
      <c r="Y269" s="69" t="s">
        <v>145</v>
      </c>
      <c r="Z269" s="69" t="s">
        <v>145</v>
      </c>
      <c r="AA269" s="69" t="s">
        <v>145</v>
      </c>
      <c r="AB269" s="69" t="s">
        <v>145</v>
      </c>
      <c r="AC269" s="69" t="s">
        <v>145</v>
      </c>
      <c r="AD269" s="69" t="s">
        <v>145</v>
      </c>
      <c r="AE269" s="69" t="s">
        <v>145</v>
      </c>
      <c r="AF269" s="69" t="s">
        <v>145</v>
      </c>
      <c r="AG269" s="69" t="s">
        <v>145</v>
      </c>
      <c r="AH269" s="69" t="s">
        <v>145</v>
      </c>
      <c r="AI269" s="69" t="s">
        <v>145</v>
      </c>
      <c r="AJ269" s="69" t="s">
        <v>145</v>
      </c>
      <c r="AK269" s="69" t="s">
        <v>145</v>
      </c>
    </row>
    <row r="270" spans="1:37" ht="15.75" x14ac:dyDescent="0.25">
      <c r="A270" s="64" t="str">
        <f t="shared" si="128"/>
        <v>UNC_CUMULATIVE_USE_ANNUAL</v>
      </c>
      <c r="B270" s="70">
        <v>1</v>
      </c>
      <c r="C270" s="68" t="s">
        <v>138</v>
      </c>
      <c r="D270" s="4" t="s">
        <v>6</v>
      </c>
      <c r="E270" s="4" t="s">
        <v>20</v>
      </c>
      <c r="F270" s="4" t="s">
        <v>15</v>
      </c>
      <c r="G270" s="69">
        <v>0</v>
      </c>
      <c r="H270" s="69">
        <v>0</v>
      </c>
      <c r="I270" s="69">
        <v>0</v>
      </c>
      <c r="J270" s="69">
        <v>0</v>
      </c>
      <c r="K270" s="69">
        <v>0</v>
      </c>
      <c r="L270" s="69">
        <v>0</v>
      </c>
      <c r="M270" s="69">
        <v>0</v>
      </c>
      <c r="N270" s="69" t="s">
        <v>145</v>
      </c>
      <c r="O270" s="69" t="s">
        <v>145</v>
      </c>
      <c r="P270" s="69" t="s">
        <v>145</v>
      </c>
      <c r="Q270" s="69" t="s">
        <v>145</v>
      </c>
      <c r="R270" s="69" t="s">
        <v>145</v>
      </c>
      <c r="S270" s="69" t="s">
        <v>145</v>
      </c>
      <c r="T270" s="69" t="s">
        <v>145</v>
      </c>
      <c r="U270" s="69" t="s">
        <v>145</v>
      </c>
      <c r="V270" s="69" t="s">
        <v>145</v>
      </c>
      <c r="W270" s="69" t="s">
        <v>145</v>
      </c>
      <c r="X270" s="69" t="s">
        <v>145</v>
      </c>
      <c r="Y270" s="69" t="s">
        <v>145</v>
      </c>
      <c r="Z270" s="69" t="s">
        <v>145</v>
      </c>
      <c r="AA270" s="69" t="s">
        <v>145</v>
      </c>
      <c r="AB270" s="69" t="s">
        <v>145</v>
      </c>
      <c r="AC270" s="69" t="s">
        <v>145</v>
      </c>
      <c r="AD270" s="69" t="s">
        <v>145</v>
      </c>
      <c r="AE270" s="69" t="s">
        <v>145</v>
      </c>
      <c r="AF270" s="69" t="s">
        <v>145</v>
      </c>
      <c r="AG270" s="69" t="s">
        <v>145</v>
      </c>
      <c r="AH270" s="69" t="s">
        <v>145</v>
      </c>
      <c r="AI270" s="69" t="s">
        <v>145</v>
      </c>
      <c r="AJ270" s="69" t="s">
        <v>145</v>
      </c>
      <c r="AK270" s="69" t="s">
        <v>145</v>
      </c>
    </row>
    <row r="271" spans="1:37" ht="15.75" x14ac:dyDescent="0.25">
      <c r="A271" s="64" t="str">
        <f t="shared" si="128"/>
        <v>UNC_CUMULATIVE_USE_ANNUAL</v>
      </c>
      <c r="B271" s="70">
        <v>1</v>
      </c>
      <c r="C271" s="68" t="s">
        <v>138</v>
      </c>
      <c r="D271" s="4" t="s">
        <v>6</v>
      </c>
      <c r="E271" s="4" t="s">
        <v>21</v>
      </c>
      <c r="F271" s="4" t="s">
        <v>15</v>
      </c>
      <c r="G271" s="69">
        <v>0</v>
      </c>
      <c r="H271" s="69">
        <v>0</v>
      </c>
      <c r="I271" s="69">
        <v>0</v>
      </c>
      <c r="J271" s="69">
        <v>0</v>
      </c>
      <c r="K271" s="69">
        <v>0</v>
      </c>
      <c r="L271" s="69">
        <v>500</v>
      </c>
      <c r="M271" s="69">
        <v>1500</v>
      </c>
      <c r="N271" s="69">
        <f t="shared" ref="N271:U271" si="129">M271</f>
        <v>1500</v>
      </c>
      <c r="O271" s="69">
        <f t="shared" si="129"/>
        <v>1500</v>
      </c>
      <c r="P271" s="69">
        <f t="shared" si="129"/>
        <v>1500</v>
      </c>
      <c r="Q271" s="69">
        <f t="shared" si="129"/>
        <v>1500</v>
      </c>
      <c r="R271" s="69">
        <f t="shared" si="129"/>
        <v>1500</v>
      </c>
      <c r="S271" s="69">
        <f t="shared" si="129"/>
        <v>1500</v>
      </c>
      <c r="T271" s="69">
        <f t="shared" si="129"/>
        <v>1500</v>
      </c>
      <c r="U271" s="69">
        <f t="shared" si="129"/>
        <v>1500</v>
      </c>
      <c r="V271" s="69">
        <v>1500</v>
      </c>
      <c r="W271" s="69">
        <f t="shared" ref="W271:AK271" si="130">V271</f>
        <v>1500</v>
      </c>
      <c r="X271" s="69">
        <f t="shared" si="130"/>
        <v>1500</v>
      </c>
      <c r="Y271" s="69">
        <f t="shared" si="130"/>
        <v>1500</v>
      </c>
      <c r="Z271" s="69">
        <f t="shared" si="130"/>
        <v>1500</v>
      </c>
      <c r="AA271" s="69">
        <f t="shared" si="130"/>
        <v>1500</v>
      </c>
      <c r="AB271" s="69">
        <f t="shared" si="130"/>
        <v>1500</v>
      </c>
      <c r="AC271" s="69">
        <f t="shared" si="130"/>
        <v>1500</v>
      </c>
      <c r="AD271" s="69">
        <f t="shared" si="130"/>
        <v>1500</v>
      </c>
      <c r="AE271" s="69">
        <f t="shared" si="130"/>
        <v>1500</v>
      </c>
      <c r="AF271" s="69">
        <f t="shared" si="130"/>
        <v>1500</v>
      </c>
      <c r="AG271" s="69">
        <f t="shared" si="130"/>
        <v>1500</v>
      </c>
      <c r="AH271" s="69">
        <f t="shared" si="130"/>
        <v>1500</v>
      </c>
      <c r="AI271" s="69">
        <f t="shared" si="130"/>
        <v>1500</v>
      </c>
      <c r="AJ271" s="69">
        <f t="shared" si="130"/>
        <v>1500</v>
      </c>
      <c r="AK271" s="69">
        <f t="shared" si="130"/>
        <v>1500</v>
      </c>
    </row>
    <row r="272" spans="1:37" ht="15.75" x14ac:dyDescent="0.25">
      <c r="A272" s="64" t="str">
        <f t="shared" si="128"/>
        <v>UNC_CUMULATIVE_USE_ANNUAL</v>
      </c>
      <c r="B272" s="70">
        <v>1</v>
      </c>
      <c r="C272" s="68" t="s">
        <v>138</v>
      </c>
      <c r="D272" s="4" t="s">
        <v>6</v>
      </c>
      <c r="E272" s="4" t="s">
        <v>22</v>
      </c>
      <c r="F272" s="4" t="s">
        <v>15</v>
      </c>
      <c r="G272" s="69">
        <v>0</v>
      </c>
      <c r="H272" s="69">
        <v>0</v>
      </c>
      <c r="I272" s="69">
        <v>0</v>
      </c>
      <c r="J272" s="69">
        <v>0</v>
      </c>
      <c r="K272" s="69">
        <v>0</v>
      </c>
      <c r="L272" s="69">
        <v>0</v>
      </c>
      <c r="M272" s="69">
        <v>0</v>
      </c>
      <c r="N272" s="69">
        <v>0</v>
      </c>
      <c r="O272" s="69">
        <v>0</v>
      </c>
      <c r="P272" s="69">
        <v>0</v>
      </c>
      <c r="Q272" s="69" t="s">
        <v>145</v>
      </c>
      <c r="R272" s="69" t="s">
        <v>145</v>
      </c>
      <c r="S272" s="69" t="s">
        <v>145</v>
      </c>
      <c r="T272" s="69" t="s">
        <v>145</v>
      </c>
      <c r="U272" s="69" t="s">
        <v>145</v>
      </c>
      <c r="V272" s="69" t="s">
        <v>145</v>
      </c>
      <c r="W272" s="69" t="s">
        <v>145</v>
      </c>
      <c r="X272" s="69" t="s">
        <v>145</v>
      </c>
      <c r="Y272" s="69" t="s">
        <v>145</v>
      </c>
      <c r="Z272" s="69" t="s">
        <v>145</v>
      </c>
      <c r="AA272" s="69" t="s">
        <v>145</v>
      </c>
      <c r="AB272" s="69" t="s">
        <v>145</v>
      </c>
      <c r="AC272" s="69" t="s">
        <v>145</v>
      </c>
      <c r="AD272" s="69" t="s">
        <v>145</v>
      </c>
      <c r="AE272" s="69" t="s">
        <v>145</v>
      </c>
      <c r="AF272" s="69" t="s">
        <v>145</v>
      </c>
      <c r="AG272" s="69" t="s">
        <v>145</v>
      </c>
      <c r="AH272" s="69" t="s">
        <v>145</v>
      </c>
      <c r="AI272" s="69" t="s">
        <v>145</v>
      </c>
      <c r="AJ272" s="69" t="s">
        <v>145</v>
      </c>
      <c r="AK272" s="69" t="s">
        <v>145</v>
      </c>
    </row>
    <row r="273" spans="1:37" ht="15.75" x14ac:dyDescent="0.25">
      <c r="A273" s="64" t="str">
        <f t="shared" si="128"/>
        <v>UNC_CUMULATIVE_USE_ANNUAL</v>
      </c>
      <c r="B273" s="70">
        <v>1</v>
      </c>
      <c r="C273" s="68" t="s">
        <v>138</v>
      </c>
      <c r="D273" s="4" t="s">
        <v>6</v>
      </c>
      <c r="E273" s="4" t="s">
        <v>23</v>
      </c>
      <c r="F273" s="4" t="s">
        <v>15</v>
      </c>
      <c r="G273" s="69">
        <v>0</v>
      </c>
      <c r="H273" s="69">
        <v>0</v>
      </c>
      <c r="I273" s="69">
        <v>0</v>
      </c>
      <c r="J273" s="69">
        <v>0</v>
      </c>
      <c r="K273" s="69">
        <v>0</v>
      </c>
      <c r="L273" s="69">
        <v>0</v>
      </c>
      <c r="M273" s="69">
        <v>0</v>
      </c>
      <c r="N273" s="69">
        <v>0</v>
      </c>
      <c r="O273" s="69">
        <v>0</v>
      </c>
      <c r="P273" s="69">
        <v>0</v>
      </c>
      <c r="Q273" s="69">
        <v>0</v>
      </c>
      <c r="R273" s="69">
        <v>0</v>
      </c>
      <c r="S273" s="69">
        <v>0</v>
      </c>
      <c r="T273" s="69">
        <v>0</v>
      </c>
      <c r="U273" s="69">
        <v>0</v>
      </c>
      <c r="V273" s="69" t="s">
        <v>145</v>
      </c>
      <c r="W273" s="69" t="s">
        <v>145</v>
      </c>
      <c r="X273" s="69" t="s">
        <v>145</v>
      </c>
      <c r="Y273" s="69" t="s">
        <v>145</v>
      </c>
      <c r="Z273" s="69" t="s">
        <v>145</v>
      </c>
      <c r="AA273" s="69" t="s">
        <v>145</v>
      </c>
      <c r="AB273" s="69" t="s">
        <v>145</v>
      </c>
      <c r="AC273" s="69" t="s">
        <v>145</v>
      </c>
      <c r="AD273" s="69" t="s">
        <v>145</v>
      </c>
      <c r="AE273" s="69" t="s">
        <v>145</v>
      </c>
      <c r="AF273" s="69" t="s">
        <v>145</v>
      </c>
      <c r="AG273" s="69" t="s">
        <v>145</v>
      </c>
      <c r="AH273" s="69" t="s">
        <v>145</v>
      </c>
      <c r="AI273" s="69" t="s">
        <v>145</v>
      </c>
      <c r="AJ273" s="69" t="s">
        <v>145</v>
      </c>
      <c r="AK273" s="69" t="s">
        <v>145</v>
      </c>
    </row>
    <row r="274" spans="1:37" ht="15.75" x14ac:dyDescent="0.25">
      <c r="A274" s="64" t="str">
        <f t="shared" si="128"/>
        <v>UNC_CUMULATIVE_USE_ANNUAL</v>
      </c>
      <c r="B274" s="70">
        <v>1</v>
      </c>
      <c r="C274" s="68" t="s">
        <v>138</v>
      </c>
      <c r="D274" s="4" t="s">
        <v>24</v>
      </c>
      <c r="E274" s="4" t="s">
        <v>25</v>
      </c>
      <c r="F274" s="4" t="s">
        <v>26</v>
      </c>
      <c r="G274" s="69">
        <v>0</v>
      </c>
      <c r="H274" s="69">
        <v>0</v>
      </c>
      <c r="I274" s="69">
        <v>0</v>
      </c>
      <c r="J274" s="69">
        <v>0</v>
      </c>
      <c r="K274" s="69">
        <v>0</v>
      </c>
      <c r="L274" s="69">
        <v>0</v>
      </c>
      <c r="M274" s="69">
        <v>0</v>
      </c>
      <c r="N274" s="69">
        <v>0</v>
      </c>
      <c r="O274" s="69">
        <v>0</v>
      </c>
      <c r="P274" s="69">
        <v>0</v>
      </c>
      <c r="Q274" s="69">
        <v>5000</v>
      </c>
      <c r="R274" s="69">
        <v>5000</v>
      </c>
      <c r="S274" s="69">
        <v>5000</v>
      </c>
      <c r="T274" s="69">
        <v>5000</v>
      </c>
      <c r="U274" s="69">
        <v>5000</v>
      </c>
      <c r="V274" s="69">
        <v>5000</v>
      </c>
      <c r="W274" s="69">
        <v>5000</v>
      </c>
      <c r="X274" s="69">
        <v>5000</v>
      </c>
      <c r="Y274" s="69">
        <v>5000</v>
      </c>
      <c r="Z274" s="69">
        <v>5000</v>
      </c>
      <c r="AA274" s="69">
        <v>5000</v>
      </c>
      <c r="AB274" s="69">
        <v>5000</v>
      </c>
      <c r="AC274" s="69">
        <v>5000</v>
      </c>
      <c r="AD274" s="69">
        <v>5000</v>
      </c>
      <c r="AE274" s="69">
        <v>5000</v>
      </c>
      <c r="AF274" s="69">
        <v>5000</v>
      </c>
      <c r="AG274" s="69">
        <v>5000</v>
      </c>
      <c r="AH274" s="69">
        <v>5000</v>
      </c>
      <c r="AI274" s="69">
        <v>5000</v>
      </c>
      <c r="AJ274" s="69">
        <v>5000</v>
      </c>
      <c r="AK274" s="69">
        <v>5000</v>
      </c>
    </row>
    <row r="275" spans="1:37" ht="15.75" x14ac:dyDescent="0.25">
      <c r="A275" s="64" t="str">
        <f>A274</f>
        <v>UNC_CUMULATIVE_USE_ANNUAL</v>
      </c>
      <c r="B275" s="70">
        <v>1</v>
      </c>
      <c r="C275" s="68" t="s">
        <v>138</v>
      </c>
      <c r="D275" s="4" t="s">
        <v>24</v>
      </c>
      <c r="E275" s="4" t="s">
        <v>27</v>
      </c>
      <c r="F275" s="4" t="s">
        <v>26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 t="s">
        <v>145</v>
      </c>
      <c r="M275" s="69" t="s">
        <v>145</v>
      </c>
      <c r="N275" s="69" t="s">
        <v>145</v>
      </c>
      <c r="O275" s="69" t="s">
        <v>145</v>
      </c>
      <c r="P275" s="69" t="s">
        <v>145</v>
      </c>
      <c r="Q275" s="69" t="s">
        <v>145</v>
      </c>
      <c r="R275" s="69" t="s">
        <v>145</v>
      </c>
      <c r="S275" s="69" t="s">
        <v>145</v>
      </c>
      <c r="T275" s="69" t="s">
        <v>145</v>
      </c>
      <c r="U275" s="69" t="s">
        <v>145</v>
      </c>
      <c r="V275" s="69" t="s">
        <v>145</v>
      </c>
      <c r="W275" s="69" t="s">
        <v>145</v>
      </c>
      <c r="X275" s="69" t="s">
        <v>145</v>
      </c>
      <c r="Y275" s="69" t="s">
        <v>145</v>
      </c>
      <c r="Z275" s="69" t="s">
        <v>145</v>
      </c>
      <c r="AA275" s="69" t="s">
        <v>145</v>
      </c>
      <c r="AB275" s="69" t="s">
        <v>145</v>
      </c>
      <c r="AC275" s="69" t="s">
        <v>145</v>
      </c>
      <c r="AD275" s="69" t="s">
        <v>145</v>
      </c>
      <c r="AE275" s="69" t="s">
        <v>145</v>
      </c>
      <c r="AF275" s="69" t="s">
        <v>145</v>
      </c>
      <c r="AG275" s="69" t="s">
        <v>145</v>
      </c>
      <c r="AH275" s="69" t="s">
        <v>145</v>
      </c>
      <c r="AI275" s="69" t="s">
        <v>145</v>
      </c>
      <c r="AJ275" s="69" t="s">
        <v>145</v>
      </c>
      <c r="AK275" s="69" t="s">
        <v>145</v>
      </c>
    </row>
    <row r="276" spans="1:37" ht="15.75" x14ac:dyDescent="0.25">
      <c r="A276" s="64" t="str">
        <f t="shared" si="128"/>
        <v>UNC_CUMULATIVE_USE_ANNUAL</v>
      </c>
      <c r="B276" s="70">
        <v>1</v>
      </c>
      <c r="C276" s="68" t="s">
        <v>138</v>
      </c>
      <c r="D276" s="4" t="s">
        <v>24</v>
      </c>
      <c r="E276" s="4" t="s">
        <v>28</v>
      </c>
      <c r="F276" s="4" t="s">
        <v>26</v>
      </c>
      <c r="G276" s="69">
        <v>0</v>
      </c>
      <c r="H276" s="69">
        <v>0</v>
      </c>
      <c r="I276" s="69">
        <v>0</v>
      </c>
      <c r="J276" s="69">
        <v>0</v>
      </c>
      <c r="K276" s="69">
        <v>0</v>
      </c>
      <c r="L276" s="69" t="s">
        <v>145</v>
      </c>
      <c r="M276" s="69" t="s">
        <v>145</v>
      </c>
      <c r="N276" s="69" t="s">
        <v>145</v>
      </c>
      <c r="O276" s="69" t="s">
        <v>145</v>
      </c>
      <c r="P276" s="69" t="s">
        <v>145</v>
      </c>
      <c r="Q276" s="69" t="s">
        <v>145</v>
      </c>
      <c r="R276" s="69" t="s">
        <v>145</v>
      </c>
      <c r="S276" s="69" t="s">
        <v>145</v>
      </c>
      <c r="T276" s="69" t="s">
        <v>145</v>
      </c>
      <c r="U276" s="69" t="s">
        <v>145</v>
      </c>
      <c r="V276" s="69" t="s">
        <v>145</v>
      </c>
      <c r="W276" s="69" t="s">
        <v>145</v>
      </c>
      <c r="X276" s="69" t="s">
        <v>145</v>
      </c>
      <c r="Y276" s="69" t="s">
        <v>145</v>
      </c>
      <c r="Z276" s="69" t="s">
        <v>145</v>
      </c>
      <c r="AA276" s="69" t="s">
        <v>145</v>
      </c>
      <c r="AB276" s="69" t="s">
        <v>145</v>
      </c>
      <c r="AC276" s="69" t="s">
        <v>145</v>
      </c>
      <c r="AD276" s="69" t="s">
        <v>145</v>
      </c>
      <c r="AE276" s="69" t="s">
        <v>145</v>
      </c>
      <c r="AF276" s="69" t="s">
        <v>145</v>
      </c>
      <c r="AG276" s="69" t="s">
        <v>145</v>
      </c>
      <c r="AH276" s="69" t="s">
        <v>145</v>
      </c>
      <c r="AI276" s="69" t="s">
        <v>145</v>
      </c>
      <c r="AJ276" s="69" t="s">
        <v>145</v>
      </c>
      <c r="AK276" s="69" t="s">
        <v>145</v>
      </c>
    </row>
    <row r="277" spans="1:37" ht="16.5" thickBot="1" x14ac:dyDescent="0.3">
      <c r="A277" s="78" t="str">
        <f t="shared" si="128"/>
        <v>UNC_CUMULATIVE_USE_ANNUAL</v>
      </c>
      <c r="B277" s="72">
        <v>1</v>
      </c>
      <c r="C277" s="73" t="s">
        <v>138</v>
      </c>
      <c r="D277" s="6" t="s">
        <v>24</v>
      </c>
      <c r="E277" s="6" t="s">
        <v>29</v>
      </c>
      <c r="F277" s="6" t="s">
        <v>26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 t="s">
        <v>145</v>
      </c>
      <c r="M277" s="74" t="s">
        <v>145</v>
      </c>
      <c r="N277" s="74" t="s">
        <v>145</v>
      </c>
      <c r="O277" s="74" t="s">
        <v>145</v>
      </c>
      <c r="P277" s="74" t="s">
        <v>145</v>
      </c>
      <c r="Q277" s="74" t="s">
        <v>145</v>
      </c>
      <c r="R277" s="74" t="s">
        <v>145</v>
      </c>
      <c r="S277" s="74" t="s">
        <v>145</v>
      </c>
      <c r="T277" s="74" t="s">
        <v>145</v>
      </c>
      <c r="U277" s="74" t="s">
        <v>145</v>
      </c>
      <c r="V277" s="74" t="s">
        <v>145</v>
      </c>
      <c r="W277" s="74" t="s">
        <v>145</v>
      </c>
      <c r="X277" s="74" t="s">
        <v>145</v>
      </c>
      <c r="Y277" s="74" t="s">
        <v>145</v>
      </c>
      <c r="Z277" s="74" t="s">
        <v>145</v>
      </c>
      <c r="AA277" s="74" t="s">
        <v>145</v>
      </c>
      <c r="AB277" s="74" t="s">
        <v>145</v>
      </c>
      <c r="AC277" s="74" t="s">
        <v>145</v>
      </c>
      <c r="AD277" s="74" t="s">
        <v>145</v>
      </c>
      <c r="AE277" s="74" t="s">
        <v>145</v>
      </c>
      <c r="AF277" s="74" t="s">
        <v>145</v>
      </c>
      <c r="AG277" s="74" t="s">
        <v>145</v>
      </c>
      <c r="AH277" s="74" t="s">
        <v>145</v>
      </c>
      <c r="AI277" s="74" t="s">
        <v>145</v>
      </c>
      <c r="AJ277" s="74" t="s">
        <v>145</v>
      </c>
      <c r="AK277" s="74" t="s">
        <v>145</v>
      </c>
    </row>
    <row r="278" spans="1:37" ht="15.75" x14ac:dyDescent="0.25">
      <c r="A278" s="109" t="s">
        <v>183</v>
      </c>
      <c r="B278" s="70">
        <v>1</v>
      </c>
      <c r="C278" s="68" t="s">
        <v>138</v>
      </c>
      <c r="D278" s="4" t="s">
        <v>6</v>
      </c>
      <c r="E278" s="4" t="s">
        <v>9</v>
      </c>
      <c r="F278" s="4" t="s">
        <v>8</v>
      </c>
      <c r="G278" s="69" t="s">
        <v>145</v>
      </c>
      <c r="H278" s="69" t="s">
        <v>145</v>
      </c>
      <c r="I278" s="69" t="s">
        <v>145</v>
      </c>
      <c r="J278" s="69" t="s">
        <v>145</v>
      </c>
      <c r="K278" s="69" t="s">
        <v>145</v>
      </c>
      <c r="L278" s="69" t="s">
        <v>145</v>
      </c>
      <c r="M278" s="69" t="s">
        <v>145</v>
      </c>
      <c r="N278" s="69" t="s">
        <v>145</v>
      </c>
      <c r="O278" s="69" t="s">
        <v>145</v>
      </c>
      <c r="P278" s="69" t="s">
        <v>145</v>
      </c>
      <c r="Q278" s="69" t="s">
        <v>145</v>
      </c>
      <c r="R278" s="69" t="s">
        <v>145</v>
      </c>
      <c r="S278" s="69" t="s">
        <v>145</v>
      </c>
      <c r="T278" s="69" t="s">
        <v>145</v>
      </c>
      <c r="U278" s="69" t="s">
        <v>145</v>
      </c>
      <c r="V278" s="69" t="s">
        <v>145</v>
      </c>
      <c r="W278" s="69" t="s">
        <v>145</v>
      </c>
      <c r="X278" s="69" t="s">
        <v>145</v>
      </c>
      <c r="Y278" s="69" t="s">
        <v>145</v>
      </c>
      <c r="Z278" s="69" t="s">
        <v>145</v>
      </c>
      <c r="AA278" s="69" t="s">
        <v>145</v>
      </c>
      <c r="AB278" s="69" t="s">
        <v>145</v>
      </c>
      <c r="AC278" s="69" t="s">
        <v>145</v>
      </c>
      <c r="AD278" s="69" t="s">
        <v>145</v>
      </c>
      <c r="AE278" s="69" t="s">
        <v>145</v>
      </c>
      <c r="AF278" s="69" t="s">
        <v>145</v>
      </c>
      <c r="AG278" s="69" t="s">
        <v>145</v>
      </c>
      <c r="AH278" s="69" t="s">
        <v>145</v>
      </c>
      <c r="AI278" s="69" t="s">
        <v>145</v>
      </c>
      <c r="AJ278" s="69" t="s">
        <v>145</v>
      </c>
      <c r="AK278" s="69" t="s">
        <v>145</v>
      </c>
    </row>
    <row r="279" spans="1:37" ht="15.75" x14ac:dyDescent="0.25">
      <c r="A279" s="109" t="s">
        <v>183</v>
      </c>
      <c r="B279" s="70">
        <v>1</v>
      </c>
      <c r="C279" s="68" t="s">
        <v>138</v>
      </c>
      <c r="D279" s="4" t="s">
        <v>6</v>
      </c>
      <c r="E279" s="4" t="s">
        <v>11</v>
      </c>
      <c r="F279" s="4" t="s">
        <v>8</v>
      </c>
      <c r="G279" s="69" t="s">
        <v>145</v>
      </c>
      <c r="H279" s="69" t="s">
        <v>145</v>
      </c>
      <c r="I279" s="69" t="s">
        <v>145</v>
      </c>
      <c r="J279" s="69" t="s">
        <v>145</v>
      </c>
      <c r="K279" s="69" t="s">
        <v>145</v>
      </c>
      <c r="L279" s="69" t="s">
        <v>145</v>
      </c>
      <c r="M279" s="69" t="s">
        <v>145</v>
      </c>
      <c r="N279" s="69" t="s">
        <v>145</v>
      </c>
      <c r="O279" s="69" t="s">
        <v>145</v>
      </c>
      <c r="P279" s="69" t="s">
        <v>145</v>
      </c>
      <c r="Q279" s="69" t="s">
        <v>145</v>
      </c>
      <c r="R279" s="69" t="s">
        <v>145</v>
      </c>
      <c r="S279" s="69" t="s">
        <v>145</v>
      </c>
      <c r="T279" s="69" t="s">
        <v>145</v>
      </c>
      <c r="U279" s="69" t="s">
        <v>145</v>
      </c>
      <c r="V279" s="69" t="s">
        <v>145</v>
      </c>
      <c r="W279" s="69" t="s">
        <v>145</v>
      </c>
      <c r="X279" s="69" t="s">
        <v>145</v>
      </c>
      <c r="Y279" s="69" t="s">
        <v>145</v>
      </c>
      <c r="Z279" s="69" t="s">
        <v>145</v>
      </c>
      <c r="AA279" s="69" t="s">
        <v>145</v>
      </c>
      <c r="AB279" s="69" t="s">
        <v>145</v>
      </c>
      <c r="AC279" s="69" t="s">
        <v>145</v>
      </c>
      <c r="AD279" s="69" t="s">
        <v>145</v>
      </c>
      <c r="AE279" s="69" t="s">
        <v>145</v>
      </c>
      <c r="AF279" s="69" t="s">
        <v>145</v>
      </c>
      <c r="AG279" s="69" t="s">
        <v>145</v>
      </c>
      <c r="AH279" s="69" t="s">
        <v>145</v>
      </c>
      <c r="AI279" s="69" t="s">
        <v>145</v>
      </c>
      <c r="AJ279" s="69" t="s">
        <v>145</v>
      </c>
      <c r="AK279" s="69" t="s">
        <v>145</v>
      </c>
    </row>
    <row r="280" spans="1:37" ht="15.75" x14ac:dyDescent="0.25">
      <c r="A280" s="109" t="s">
        <v>183</v>
      </c>
      <c r="B280" s="70">
        <v>1</v>
      </c>
      <c r="C280" s="68" t="s">
        <v>138</v>
      </c>
      <c r="D280" s="4" t="s">
        <v>6</v>
      </c>
      <c r="E280" s="4" t="s">
        <v>12</v>
      </c>
      <c r="F280" s="4" t="s">
        <v>8</v>
      </c>
      <c r="G280" s="69" t="s">
        <v>145</v>
      </c>
      <c r="H280" s="69" t="s">
        <v>145</v>
      </c>
      <c r="I280" s="69" t="s">
        <v>145</v>
      </c>
      <c r="J280" s="69" t="s">
        <v>145</v>
      </c>
      <c r="K280" s="69" t="s">
        <v>145</v>
      </c>
      <c r="L280" s="69" t="s">
        <v>145</v>
      </c>
      <c r="M280" s="69" t="s">
        <v>145</v>
      </c>
      <c r="N280" s="69" t="s">
        <v>145</v>
      </c>
      <c r="O280" s="69" t="s">
        <v>145</v>
      </c>
      <c r="P280" s="69" t="s">
        <v>145</v>
      </c>
      <c r="Q280" s="69" t="s">
        <v>145</v>
      </c>
      <c r="R280" s="69" t="s">
        <v>145</v>
      </c>
      <c r="S280" s="69" t="s">
        <v>145</v>
      </c>
      <c r="T280" s="69" t="s">
        <v>145</v>
      </c>
      <c r="U280" s="69" t="s">
        <v>145</v>
      </c>
      <c r="V280" s="69" t="s">
        <v>145</v>
      </c>
      <c r="W280" s="69" t="s">
        <v>145</v>
      </c>
      <c r="X280" s="69" t="s">
        <v>145</v>
      </c>
      <c r="Y280" s="69" t="s">
        <v>145</v>
      </c>
      <c r="Z280" s="69" t="s">
        <v>145</v>
      </c>
      <c r="AA280" s="69" t="s">
        <v>145</v>
      </c>
      <c r="AB280" s="69" t="s">
        <v>145</v>
      </c>
      <c r="AC280" s="69" t="s">
        <v>145</v>
      </c>
      <c r="AD280" s="69" t="s">
        <v>145</v>
      </c>
      <c r="AE280" s="69" t="s">
        <v>145</v>
      </c>
      <c r="AF280" s="69" t="s">
        <v>145</v>
      </c>
      <c r="AG280" s="69" t="s">
        <v>145</v>
      </c>
      <c r="AH280" s="69" t="s">
        <v>145</v>
      </c>
      <c r="AI280" s="69" t="s">
        <v>145</v>
      </c>
      <c r="AJ280" s="69" t="s">
        <v>145</v>
      </c>
      <c r="AK280" s="69" t="s">
        <v>145</v>
      </c>
    </row>
    <row r="281" spans="1:37" ht="15.75" x14ac:dyDescent="0.25">
      <c r="A281" s="109" t="s">
        <v>183</v>
      </c>
      <c r="B281" s="70">
        <v>1</v>
      </c>
      <c r="C281" s="68" t="s">
        <v>138</v>
      </c>
      <c r="D281" s="4" t="s">
        <v>6</v>
      </c>
      <c r="E281" s="4" t="s">
        <v>14</v>
      </c>
      <c r="F281" s="4" t="s">
        <v>15</v>
      </c>
      <c r="G281" s="69" t="s">
        <v>145</v>
      </c>
      <c r="H281" s="69" t="s">
        <v>145</v>
      </c>
      <c r="I281" s="69" t="s">
        <v>145</v>
      </c>
      <c r="J281" s="69" t="s">
        <v>145</v>
      </c>
      <c r="K281" s="69" t="s">
        <v>145</v>
      </c>
      <c r="L281" s="69" t="s">
        <v>145</v>
      </c>
      <c r="M281" s="69" t="s">
        <v>145</v>
      </c>
      <c r="N281" s="69" t="s">
        <v>145</v>
      </c>
      <c r="O281" s="69" t="s">
        <v>145</v>
      </c>
      <c r="P281" s="69" t="s">
        <v>145</v>
      </c>
      <c r="Q281" s="69" t="s">
        <v>145</v>
      </c>
      <c r="R281" s="69" t="s">
        <v>145</v>
      </c>
      <c r="S281" s="69" t="s">
        <v>145</v>
      </c>
      <c r="T281" s="69" t="s">
        <v>145</v>
      </c>
      <c r="U281" s="69" t="s">
        <v>145</v>
      </c>
      <c r="V281" s="69" t="s">
        <v>145</v>
      </c>
      <c r="W281" s="69" t="s">
        <v>145</v>
      </c>
      <c r="X281" s="69" t="s">
        <v>145</v>
      </c>
      <c r="Y281" s="69" t="s">
        <v>145</v>
      </c>
      <c r="Z281" s="69" t="s">
        <v>145</v>
      </c>
      <c r="AA281" s="69" t="s">
        <v>145</v>
      </c>
      <c r="AB281" s="69" t="s">
        <v>145</v>
      </c>
      <c r="AC281" s="69" t="s">
        <v>145</v>
      </c>
      <c r="AD281" s="69" t="s">
        <v>145</v>
      </c>
      <c r="AE281" s="69" t="s">
        <v>145</v>
      </c>
      <c r="AF281" s="69" t="s">
        <v>145</v>
      </c>
      <c r="AG281" s="69" t="s">
        <v>145</v>
      </c>
      <c r="AH281" s="69" t="s">
        <v>145</v>
      </c>
      <c r="AI281" s="69" t="s">
        <v>145</v>
      </c>
      <c r="AJ281" s="69" t="s">
        <v>145</v>
      </c>
      <c r="AK281" s="69" t="s">
        <v>145</v>
      </c>
    </row>
    <row r="282" spans="1:37" ht="15.75" x14ac:dyDescent="0.25">
      <c r="A282" s="109" t="s">
        <v>183</v>
      </c>
      <c r="B282" s="70">
        <v>1</v>
      </c>
      <c r="C282" s="68" t="s">
        <v>138</v>
      </c>
      <c r="D282" s="4" t="s">
        <v>6</v>
      </c>
      <c r="E282" s="4" t="s">
        <v>16</v>
      </c>
      <c r="F282" s="4" t="s">
        <v>15</v>
      </c>
      <c r="G282" s="69" t="s">
        <v>145</v>
      </c>
      <c r="H282" s="69" t="s">
        <v>145</v>
      </c>
      <c r="I282" s="69" t="s">
        <v>145</v>
      </c>
      <c r="J282" s="69" t="s">
        <v>145</v>
      </c>
      <c r="K282" s="69" t="s">
        <v>145</v>
      </c>
      <c r="L282" s="69" t="s">
        <v>145</v>
      </c>
      <c r="M282" s="69" t="s">
        <v>145</v>
      </c>
      <c r="N282" s="69" t="s">
        <v>145</v>
      </c>
      <c r="O282" s="69" t="s">
        <v>145</v>
      </c>
      <c r="P282" s="69" t="s">
        <v>145</v>
      </c>
      <c r="Q282" s="69" t="s">
        <v>145</v>
      </c>
      <c r="R282" s="69" t="s">
        <v>145</v>
      </c>
      <c r="S282" s="69" t="s">
        <v>145</v>
      </c>
      <c r="T282" s="69" t="s">
        <v>145</v>
      </c>
      <c r="U282" s="69" t="s">
        <v>145</v>
      </c>
      <c r="V282" s="69" t="s">
        <v>145</v>
      </c>
      <c r="W282" s="69" t="s">
        <v>145</v>
      </c>
      <c r="X282" s="69" t="s">
        <v>145</v>
      </c>
      <c r="Y282" s="69" t="s">
        <v>145</v>
      </c>
      <c r="Z282" s="69" t="s">
        <v>145</v>
      </c>
      <c r="AA282" s="69" t="s">
        <v>145</v>
      </c>
      <c r="AB282" s="69" t="s">
        <v>145</v>
      </c>
      <c r="AC282" s="69" t="s">
        <v>145</v>
      </c>
      <c r="AD282" s="69" t="s">
        <v>145</v>
      </c>
      <c r="AE282" s="69" t="s">
        <v>145</v>
      </c>
      <c r="AF282" s="69" t="s">
        <v>145</v>
      </c>
      <c r="AG282" s="69" t="s">
        <v>145</v>
      </c>
      <c r="AH282" s="69" t="s">
        <v>145</v>
      </c>
      <c r="AI282" s="69" t="s">
        <v>145</v>
      </c>
      <c r="AJ282" s="69" t="s">
        <v>145</v>
      </c>
      <c r="AK282" s="69" t="s">
        <v>145</v>
      </c>
    </row>
    <row r="283" spans="1:37" ht="15.75" x14ac:dyDescent="0.25">
      <c r="A283" s="109" t="s">
        <v>183</v>
      </c>
      <c r="B283" s="70">
        <v>1</v>
      </c>
      <c r="C283" s="68" t="s">
        <v>138</v>
      </c>
      <c r="D283" s="4" t="s">
        <v>6</v>
      </c>
      <c r="E283" s="4" t="s">
        <v>22</v>
      </c>
      <c r="F283" s="4" t="s">
        <v>15</v>
      </c>
      <c r="G283" s="69">
        <v>0</v>
      </c>
      <c r="H283" s="69">
        <v>0</v>
      </c>
      <c r="I283" s="69">
        <v>0</v>
      </c>
      <c r="J283" s="69">
        <v>0</v>
      </c>
      <c r="K283" s="69">
        <v>0</v>
      </c>
      <c r="L283" s="69">
        <v>0</v>
      </c>
      <c r="M283" s="69">
        <v>0</v>
      </c>
      <c r="N283" s="69">
        <v>0</v>
      </c>
      <c r="O283" s="69">
        <v>0</v>
      </c>
      <c r="P283" s="69">
        <v>0</v>
      </c>
      <c r="Q283" s="69" t="s">
        <v>145</v>
      </c>
      <c r="R283" s="69" t="s">
        <v>145</v>
      </c>
      <c r="S283" s="69" t="s">
        <v>145</v>
      </c>
      <c r="T283" s="69" t="s">
        <v>145</v>
      </c>
      <c r="U283" s="69" t="s">
        <v>145</v>
      </c>
      <c r="V283" s="69" t="s">
        <v>145</v>
      </c>
      <c r="W283" s="69" t="s">
        <v>145</v>
      </c>
      <c r="X283" s="69" t="s">
        <v>145</v>
      </c>
      <c r="Y283" s="69" t="s">
        <v>145</v>
      </c>
      <c r="Z283" s="69" t="s">
        <v>145</v>
      </c>
      <c r="AA283" s="69" t="s">
        <v>145</v>
      </c>
      <c r="AB283" s="69" t="s">
        <v>145</v>
      </c>
      <c r="AC283" s="69" t="s">
        <v>145</v>
      </c>
      <c r="AD283" s="69" t="s">
        <v>145</v>
      </c>
      <c r="AE283" s="69" t="s">
        <v>145</v>
      </c>
      <c r="AF283" s="69" t="s">
        <v>145</v>
      </c>
      <c r="AG283" s="69" t="s">
        <v>145</v>
      </c>
      <c r="AH283" s="69" t="s">
        <v>145</v>
      </c>
      <c r="AI283" s="69" t="s">
        <v>145</v>
      </c>
      <c r="AJ283" s="69" t="s">
        <v>145</v>
      </c>
      <c r="AK283" s="69" t="s">
        <v>145</v>
      </c>
    </row>
    <row r="284" spans="1:37" ht="15.75" x14ac:dyDescent="0.25">
      <c r="A284" s="109" t="s">
        <v>183</v>
      </c>
      <c r="B284" s="70">
        <v>1</v>
      </c>
      <c r="C284" s="68" t="s">
        <v>138</v>
      </c>
      <c r="D284" s="4" t="s">
        <v>6</v>
      </c>
      <c r="E284" s="4" t="s">
        <v>23</v>
      </c>
      <c r="F284" s="4" t="s">
        <v>15</v>
      </c>
      <c r="G284" s="69">
        <v>0</v>
      </c>
      <c r="H284" s="69">
        <v>0</v>
      </c>
      <c r="I284" s="69">
        <v>0</v>
      </c>
      <c r="J284" s="69">
        <v>0</v>
      </c>
      <c r="K284" s="69">
        <v>0</v>
      </c>
      <c r="L284" s="69">
        <v>0</v>
      </c>
      <c r="M284" s="69">
        <v>0</v>
      </c>
      <c r="N284" s="69">
        <v>0</v>
      </c>
      <c r="O284" s="69">
        <v>0</v>
      </c>
      <c r="P284" s="69">
        <v>0</v>
      </c>
      <c r="Q284" s="69">
        <v>0</v>
      </c>
      <c r="R284" s="69">
        <v>0</v>
      </c>
      <c r="S284" s="69">
        <v>0</v>
      </c>
      <c r="T284" s="69">
        <v>0</v>
      </c>
      <c r="U284" s="69">
        <v>0</v>
      </c>
      <c r="V284" s="69" t="s">
        <v>145</v>
      </c>
      <c r="W284" s="69" t="s">
        <v>145</v>
      </c>
      <c r="X284" s="69" t="s">
        <v>145</v>
      </c>
      <c r="Y284" s="69" t="s">
        <v>145</v>
      </c>
      <c r="Z284" s="69" t="s">
        <v>145</v>
      </c>
      <c r="AA284" s="69" t="s">
        <v>145</v>
      </c>
      <c r="AB284" s="69" t="s">
        <v>145</v>
      </c>
      <c r="AC284" s="69" t="s">
        <v>145</v>
      </c>
      <c r="AD284" s="69" t="s">
        <v>145</v>
      </c>
      <c r="AE284" s="69" t="s">
        <v>145</v>
      </c>
      <c r="AF284" s="69" t="s">
        <v>145</v>
      </c>
      <c r="AG284" s="69" t="s">
        <v>145</v>
      </c>
      <c r="AH284" s="69" t="s">
        <v>145</v>
      </c>
      <c r="AI284" s="69" t="s">
        <v>145</v>
      </c>
      <c r="AJ284" s="69" t="s">
        <v>145</v>
      </c>
      <c r="AK284" s="69" t="s">
        <v>145</v>
      </c>
    </row>
    <row r="285" spans="1:37" ht="15.75" x14ac:dyDescent="0.25">
      <c r="A285" s="109" t="s">
        <v>183</v>
      </c>
      <c r="B285" s="70">
        <v>1</v>
      </c>
      <c r="C285" s="68" t="s">
        <v>138</v>
      </c>
      <c r="D285" s="4" t="s">
        <v>24</v>
      </c>
      <c r="E285" s="4" t="s">
        <v>25</v>
      </c>
      <c r="F285" s="4" t="s">
        <v>26</v>
      </c>
      <c r="G285" s="69">
        <v>0</v>
      </c>
      <c r="H285" s="69">
        <v>0</v>
      </c>
      <c r="I285" s="69">
        <v>0</v>
      </c>
      <c r="J285" s="69">
        <v>0</v>
      </c>
      <c r="K285" s="69">
        <v>0</v>
      </c>
      <c r="L285" s="69">
        <v>0</v>
      </c>
      <c r="M285" s="69">
        <v>0</v>
      </c>
      <c r="N285" s="69">
        <v>0</v>
      </c>
      <c r="O285" s="69">
        <v>0</v>
      </c>
      <c r="P285" s="69">
        <v>0</v>
      </c>
      <c r="Q285" s="69">
        <v>5000</v>
      </c>
      <c r="R285" s="69">
        <v>5000</v>
      </c>
      <c r="S285" s="69">
        <v>5000</v>
      </c>
      <c r="T285" s="69">
        <v>5000</v>
      </c>
      <c r="U285" s="69">
        <v>5000</v>
      </c>
      <c r="V285" s="69">
        <v>5000</v>
      </c>
      <c r="W285" s="69">
        <v>5000</v>
      </c>
      <c r="X285" s="69">
        <v>5000</v>
      </c>
      <c r="Y285" s="69">
        <v>5000</v>
      </c>
      <c r="Z285" s="69">
        <v>5000</v>
      </c>
      <c r="AA285" s="69">
        <v>5000</v>
      </c>
      <c r="AB285" s="69">
        <v>5000</v>
      </c>
      <c r="AC285" s="69">
        <v>5000</v>
      </c>
      <c r="AD285" s="69">
        <v>5000</v>
      </c>
      <c r="AE285" s="69">
        <v>5000</v>
      </c>
      <c r="AF285" s="69">
        <v>5000</v>
      </c>
      <c r="AG285" s="69">
        <v>5000</v>
      </c>
      <c r="AH285" s="69">
        <v>5000</v>
      </c>
      <c r="AI285" s="69">
        <v>5000</v>
      </c>
      <c r="AJ285" s="69">
        <v>5000</v>
      </c>
      <c r="AK285" s="69">
        <v>5000</v>
      </c>
    </row>
    <row r="286" spans="1:37" ht="15.75" x14ac:dyDescent="0.25">
      <c r="A286" s="109" t="s">
        <v>183</v>
      </c>
      <c r="B286" s="70">
        <v>1</v>
      </c>
      <c r="C286" s="68" t="s">
        <v>138</v>
      </c>
      <c r="D286" s="4" t="s">
        <v>24</v>
      </c>
      <c r="E286" s="4" t="s">
        <v>184</v>
      </c>
      <c r="F286" s="4" t="s">
        <v>26</v>
      </c>
      <c r="G286" s="69" t="s">
        <v>145</v>
      </c>
      <c r="H286" s="69" t="s">
        <v>145</v>
      </c>
      <c r="I286" s="69" t="s">
        <v>145</v>
      </c>
      <c r="J286" s="69" t="s">
        <v>145</v>
      </c>
      <c r="K286" s="69" t="s">
        <v>145</v>
      </c>
      <c r="L286" s="69" t="s">
        <v>145</v>
      </c>
      <c r="M286" s="69" t="s">
        <v>145</v>
      </c>
      <c r="N286" s="69" t="s">
        <v>145</v>
      </c>
      <c r="O286" s="69" t="s">
        <v>145</v>
      </c>
      <c r="P286" s="69" t="s">
        <v>145</v>
      </c>
      <c r="Q286" s="69" t="s">
        <v>145</v>
      </c>
      <c r="R286" s="69" t="s">
        <v>145</v>
      </c>
      <c r="S286" s="69" t="s">
        <v>145</v>
      </c>
      <c r="T286" s="69" t="s">
        <v>145</v>
      </c>
      <c r="U286" s="69" t="s">
        <v>145</v>
      </c>
      <c r="V286" s="69" t="s">
        <v>145</v>
      </c>
      <c r="W286" s="69" t="s">
        <v>145</v>
      </c>
      <c r="X286" s="69" t="s">
        <v>145</v>
      </c>
      <c r="Y286" s="69" t="s">
        <v>145</v>
      </c>
      <c r="Z286" s="69" t="s">
        <v>145</v>
      </c>
      <c r="AA286" s="69" t="s">
        <v>145</v>
      </c>
      <c r="AB286" s="69" t="s">
        <v>145</v>
      </c>
      <c r="AC286" s="69" t="s">
        <v>145</v>
      </c>
      <c r="AD286" s="69" t="s">
        <v>145</v>
      </c>
      <c r="AE286" s="69" t="s">
        <v>145</v>
      </c>
      <c r="AF286" s="69" t="s">
        <v>145</v>
      </c>
      <c r="AG286" s="69" t="s">
        <v>145</v>
      </c>
      <c r="AH286" s="69" t="s">
        <v>145</v>
      </c>
      <c r="AI286" s="69" t="s">
        <v>145</v>
      </c>
      <c r="AJ286" s="69" t="s">
        <v>145</v>
      </c>
      <c r="AK286" s="69" t="s">
        <v>145</v>
      </c>
    </row>
  </sheetData>
  <conditionalFormatting sqref="A2:A5 A238:AK238 E239:AK240">
    <cfRule type="containsText" dxfId="33" priority="4" operator="containsText" text="ignore">
      <formula>NOT(ISERROR(SEARCH("ignore",A2)))</formula>
    </cfRule>
  </conditionalFormatting>
  <conditionalFormatting sqref="A239:A240">
    <cfRule type="containsText" dxfId="32" priority="6" operator="containsText" text="ignore">
      <formula>NOT(ISERROR(SEARCH("ignore",A239)))</formula>
    </cfRule>
  </conditionalFormatting>
  <conditionalFormatting sqref="A244:A245">
    <cfRule type="containsText" dxfId="31" priority="5" operator="containsText" text="ignore">
      <formula>NOT(ISERROR(SEARCH("ignore",A244)))</formula>
    </cfRule>
  </conditionalFormatting>
  <conditionalFormatting sqref="E213:E216">
    <cfRule type="containsText" dxfId="30" priority="7" operator="containsText" text="ignore">
      <formula>NOT(ISERROR(SEARCH("ignore",E213)))</formula>
    </cfRule>
  </conditionalFormatting>
  <conditionalFormatting sqref="G6:AK124 G127:AK170 G173:AK212 G217:AK237 G241:AK286">
    <cfRule type="cellIs" dxfId="29" priority="8" operator="equal">
      <formula>0</formula>
    </cfRule>
    <cfRule type="containsText" dxfId="28" priority="9" operator="containsText" text="unc">
      <formula>NOT(ISERROR(SEARCH("unc",G6)))</formula>
    </cfRule>
    <cfRule type="cellIs" dxfId="27" priority="10" operator="greaterThan">
      <formula>0</formula>
    </cfRule>
  </conditionalFormatting>
  <conditionalFormatting sqref="M124:AK124">
    <cfRule type="cellIs" dxfId="26" priority="11" operator="equal">
      <formula>0</formula>
    </cfRule>
    <cfRule type="containsText" dxfId="25" priority="12" operator="containsText" text="unc">
      <formula>NOT(ISERROR(SEARCH("unc",M124)))</formula>
    </cfRule>
    <cfRule type="cellIs" dxfId="24" priority="1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D7B7-08F1-4F84-BEBD-11221672EE26}">
  <dimension ref="A1:AK22"/>
  <sheetViews>
    <sheetView workbookViewId="0">
      <selection activeCell="Q18" sqref="H18:Q18"/>
    </sheetView>
  </sheetViews>
  <sheetFormatPr defaultRowHeight="15" x14ac:dyDescent="0.25"/>
  <cols>
    <col min="1" max="1" width="20.85546875" customWidth="1"/>
    <col min="2" max="2" width="18.42578125" style="36" customWidth="1"/>
    <col min="3" max="3" width="10.28515625" style="36" customWidth="1"/>
    <col min="4" max="4" width="17.85546875" style="36" customWidth="1"/>
    <col min="5" max="5" width="17.28515625" style="36" customWidth="1"/>
    <col min="6" max="6" width="12.5703125" customWidth="1"/>
    <col min="7" max="19" width="5.5703125" customWidth="1"/>
    <col min="20" max="27" width="6" customWidth="1"/>
    <col min="28" max="36" width="8" customWidth="1"/>
    <col min="37" max="37" width="6" customWidth="1"/>
  </cols>
  <sheetData>
    <row r="1" spans="1:37" ht="16.5" thickBot="1" x14ac:dyDescent="0.3">
      <c r="A1" s="80" t="s">
        <v>134</v>
      </c>
      <c r="B1" s="81" t="s">
        <v>135</v>
      </c>
      <c r="C1" s="81" t="s">
        <v>136</v>
      </c>
      <c r="D1" s="81" t="s">
        <v>0</v>
      </c>
      <c r="E1" s="82" t="s">
        <v>1</v>
      </c>
      <c r="F1" s="83" t="s">
        <v>2</v>
      </c>
      <c r="G1" s="83">
        <v>2020</v>
      </c>
      <c r="H1" s="83">
        <v>2021</v>
      </c>
      <c r="I1" s="83">
        <v>2022</v>
      </c>
      <c r="J1" s="83">
        <f t="shared" ref="J1:AK1" si="0">I1+1</f>
        <v>2023</v>
      </c>
      <c r="K1" s="83">
        <f t="shared" si="0"/>
        <v>2024</v>
      </c>
      <c r="L1" s="83">
        <f t="shared" si="0"/>
        <v>2025</v>
      </c>
      <c r="M1" s="83">
        <f t="shared" si="0"/>
        <v>2026</v>
      </c>
      <c r="N1" s="83">
        <f t="shared" si="0"/>
        <v>2027</v>
      </c>
      <c r="O1" s="83">
        <f t="shared" si="0"/>
        <v>2028</v>
      </c>
      <c r="P1" s="83">
        <f t="shared" si="0"/>
        <v>2029</v>
      </c>
      <c r="Q1" s="83">
        <f t="shared" si="0"/>
        <v>2030</v>
      </c>
      <c r="R1" s="83">
        <f t="shared" si="0"/>
        <v>2031</v>
      </c>
      <c r="S1" s="83">
        <f t="shared" si="0"/>
        <v>2032</v>
      </c>
      <c r="T1" s="83">
        <f t="shared" si="0"/>
        <v>2033</v>
      </c>
      <c r="U1" s="83">
        <f t="shared" si="0"/>
        <v>2034</v>
      </c>
      <c r="V1" s="83">
        <f t="shared" si="0"/>
        <v>2035</v>
      </c>
      <c r="W1" s="83">
        <f t="shared" si="0"/>
        <v>2036</v>
      </c>
      <c r="X1" s="83">
        <f t="shared" si="0"/>
        <v>2037</v>
      </c>
      <c r="Y1" s="83">
        <f t="shared" si="0"/>
        <v>2038</v>
      </c>
      <c r="Z1" s="83">
        <f t="shared" si="0"/>
        <v>2039</v>
      </c>
      <c r="AA1" s="83">
        <f t="shared" si="0"/>
        <v>2040</v>
      </c>
      <c r="AB1" s="83">
        <f t="shared" si="0"/>
        <v>2041</v>
      </c>
      <c r="AC1" s="83">
        <f t="shared" si="0"/>
        <v>2042</v>
      </c>
      <c r="AD1" s="83">
        <f t="shared" si="0"/>
        <v>2043</v>
      </c>
      <c r="AE1" s="83">
        <f t="shared" si="0"/>
        <v>2044</v>
      </c>
      <c r="AF1" s="83">
        <f t="shared" si="0"/>
        <v>2045</v>
      </c>
      <c r="AG1" s="83">
        <f t="shared" si="0"/>
        <v>2046</v>
      </c>
      <c r="AH1" s="83">
        <f t="shared" si="0"/>
        <v>2047</v>
      </c>
      <c r="AI1" s="83">
        <f t="shared" si="0"/>
        <v>2048</v>
      </c>
      <c r="AJ1" s="83">
        <f t="shared" si="0"/>
        <v>2049</v>
      </c>
      <c r="AK1" s="84">
        <f t="shared" si="0"/>
        <v>2050</v>
      </c>
    </row>
    <row r="2" spans="1:37" ht="16.5" thickBot="1" x14ac:dyDescent="0.3">
      <c r="A2" s="85" t="s">
        <v>147</v>
      </c>
      <c r="B2" s="86">
        <v>1</v>
      </c>
      <c r="C2" s="87" t="s">
        <v>138</v>
      </c>
      <c r="D2" s="6" t="s">
        <v>6</v>
      </c>
      <c r="E2" s="6" t="s">
        <v>7</v>
      </c>
      <c r="F2" s="6" t="s">
        <v>8</v>
      </c>
      <c r="G2" s="88">
        <v>0</v>
      </c>
      <c r="H2" s="88">
        <v>0</v>
      </c>
      <c r="I2" s="88">
        <v>0</v>
      </c>
      <c r="J2" s="88">
        <v>0</v>
      </c>
      <c r="K2" s="69">
        <v>900</v>
      </c>
      <c r="L2" s="69">
        <v>1800</v>
      </c>
      <c r="M2" s="69">
        <v>2700</v>
      </c>
      <c r="N2" s="69">
        <v>3600</v>
      </c>
      <c r="O2" s="69">
        <v>4500</v>
      </c>
      <c r="P2" s="69">
        <v>5400</v>
      </c>
      <c r="Q2" s="69">
        <v>6300</v>
      </c>
      <c r="R2" s="88">
        <f t="shared" ref="R2:AK3" si="1">Q2</f>
        <v>6300</v>
      </c>
      <c r="S2" s="88">
        <f t="shared" si="1"/>
        <v>6300</v>
      </c>
      <c r="T2" s="88">
        <f t="shared" si="1"/>
        <v>6300</v>
      </c>
      <c r="U2" s="88">
        <f t="shared" si="1"/>
        <v>6300</v>
      </c>
      <c r="V2" s="88">
        <f t="shared" si="1"/>
        <v>6300</v>
      </c>
      <c r="W2" s="88">
        <f t="shared" si="1"/>
        <v>6300</v>
      </c>
      <c r="X2" s="88">
        <f t="shared" si="1"/>
        <v>6300</v>
      </c>
      <c r="Y2" s="88">
        <f t="shared" si="1"/>
        <v>6300</v>
      </c>
      <c r="Z2" s="88">
        <f t="shared" si="1"/>
        <v>6300</v>
      </c>
      <c r="AA2" s="88">
        <f t="shared" si="1"/>
        <v>6300</v>
      </c>
      <c r="AB2" s="88">
        <f t="shared" si="1"/>
        <v>6300</v>
      </c>
      <c r="AC2" s="88">
        <f t="shared" si="1"/>
        <v>6300</v>
      </c>
      <c r="AD2" s="88">
        <f t="shared" si="1"/>
        <v>6300</v>
      </c>
      <c r="AE2" s="88">
        <f t="shared" si="1"/>
        <v>6300</v>
      </c>
      <c r="AF2" s="88">
        <f t="shared" si="1"/>
        <v>6300</v>
      </c>
      <c r="AG2" s="88">
        <f t="shared" si="1"/>
        <v>6300</v>
      </c>
      <c r="AH2" s="88">
        <f t="shared" si="1"/>
        <v>6300</v>
      </c>
      <c r="AI2" s="88">
        <f t="shared" si="1"/>
        <v>6300</v>
      </c>
      <c r="AJ2" s="88">
        <f t="shared" si="1"/>
        <v>6300</v>
      </c>
      <c r="AK2" s="88">
        <f t="shared" si="1"/>
        <v>6300</v>
      </c>
    </row>
    <row r="3" spans="1:37" ht="16.5" thickBot="1" x14ac:dyDescent="0.3">
      <c r="A3" s="89" t="s">
        <v>150</v>
      </c>
      <c r="B3" s="86">
        <v>1</v>
      </c>
      <c r="C3" s="87" t="s">
        <v>138</v>
      </c>
      <c r="D3" s="6" t="s">
        <v>6</v>
      </c>
      <c r="E3" s="6" t="s">
        <v>7</v>
      </c>
      <c r="F3" s="6" t="s">
        <v>8</v>
      </c>
      <c r="G3" s="88">
        <v>0</v>
      </c>
      <c r="H3" s="88">
        <v>0</v>
      </c>
      <c r="I3" s="88">
        <v>0</v>
      </c>
      <c r="J3" s="88">
        <v>0</v>
      </c>
      <c r="K3" s="88">
        <v>1000</v>
      </c>
      <c r="L3" s="88">
        <f t="shared" ref="L3:U3" si="2">K3+1000</f>
        <v>2000</v>
      </c>
      <c r="M3" s="88">
        <f t="shared" si="2"/>
        <v>3000</v>
      </c>
      <c r="N3" s="88">
        <f t="shared" si="2"/>
        <v>4000</v>
      </c>
      <c r="O3" s="88">
        <f t="shared" si="2"/>
        <v>5000</v>
      </c>
      <c r="P3" s="88">
        <f t="shared" si="2"/>
        <v>6000</v>
      </c>
      <c r="Q3" s="88">
        <f t="shared" si="2"/>
        <v>7000</v>
      </c>
      <c r="R3" s="88">
        <f t="shared" si="2"/>
        <v>8000</v>
      </c>
      <c r="S3" s="88">
        <f t="shared" si="2"/>
        <v>9000</v>
      </c>
      <c r="T3" s="88">
        <f t="shared" si="2"/>
        <v>10000</v>
      </c>
      <c r="U3" s="88">
        <f t="shared" si="2"/>
        <v>11000</v>
      </c>
      <c r="V3" s="88">
        <f t="shared" si="1"/>
        <v>11000</v>
      </c>
      <c r="W3" s="88">
        <f t="shared" si="1"/>
        <v>11000</v>
      </c>
      <c r="X3" s="88">
        <f t="shared" si="1"/>
        <v>11000</v>
      </c>
      <c r="Y3" s="88">
        <f t="shared" si="1"/>
        <v>11000</v>
      </c>
      <c r="Z3" s="88">
        <f t="shared" si="1"/>
        <v>11000</v>
      </c>
      <c r="AA3" s="88">
        <f t="shared" si="1"/>
        <v>11000</v>
      </c>
      <c r="AB3" s="88">
        <f t="shared" si="1"/>
        <v>11000</v>
      </c>
      <c r="AC3" s="88">
        <f t="shared" si="1"/>
        <v>11000</v>
      </c>
      <c r="AD3" s="88">
        <f t="shared" si="1"/>
        <v>11000</v>
      </c>
      <c r="AE3" s="88">
        <f t="shared" si="1"/>
        <v>11000</v>
      </c>
      <c r="AF3" s="88">
        <f t="shared" si="1"/>
        <v>11000</v>
      </c>
      <c r="AG3" s="88">
        <f t="shared" si="1"/>
        <v>11000</v>
      </c>
      <c r="AH3" s="88">
        <f t="shared" si="1"/>
        <v>11000</v>
      </c>
      <c r="AI3" s="88">
        <f t="shared" si="1"/>
        <v>11000</v>
      </c>
      <c r="AJ3" s="88">
        <f t="shared" si="1"/>
        <v>11000</v>
      </c>
      <c r="AK3" s="88">
        <f t="shared" si="1"/>
        <v>11000</v>
      </c>
    </row>
    <row r="4" spans="1:37" ht="15.75" x14ac:dyDescent="0.25">
      <c r="A4" s="66" t="s">
        <v>166</v>
      </c>
      <c r="B4" s="70">
        <v>1</v>
      </c>
      <c r="C4" s="68" t="s">
        <v>138</v>
      </c>
      <c r="D4" s="4" t="s">
        <v>6</v>
      </c>
      <c r="E4" s="4" t="s">
        <v>7</v>
      </c>
      <c r="F4" s="4" t="s">
        <v>8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</row>
    <row r="5" spans="1:37" ht="15.75" x14ac:dyDescent="0.25">
      <c r="A5" s="66" t="s">
        <v>143</v>
      </c>
      <c r="B5" s="67">
        <v>1</v>
      </c>
      <c r="C5" s="68" t="s">
        <v>138</v>
      </c>
      <c r="D5" s="4" t="s">
        <v>6</v>
      </c>
      <c r="E5" s="4" t="s">
        <v>7</v>
      </c>
      <c r="F5" s="4" t="s">
        <v>8</v>
      </c>
      <c r="G5" s="69">
        <v>0</v>
      </c>
      <c r="H5" s="69">
        <v>0</v>
      </c>
      <c r="I5" s="69">
        <v>0</v>
      </c>
      <c r="J5" s="69">
        <v>0</v>
      </c>
      <c r="K5" s="69">
        <v>900</v>
      </c>
      <c r="L5" s="69">
        <v>1800</v>
      </c>
      <c r="M5" s="69">
        <v>2700</v>
      </c>
      <c r="N5" s="69">
        <v>3600</v>
      </c>
      <c r="O5" s="69">
        <v>4500</v>
      </c>
      <c r="P5" s="69">
        <v>5400</v>
      </c>
      <c r="Q5" s="69">
        <v>6300</v>
      </c>
      <c r="R5" s="69">
        <v>6300</v>
      </c>
      <c r="S5" s="69">
        <v>6300</v>
      </c>
      <c r="T5" s="69">
        <v>6300</v>
      </c>
      <c r="U5" s="69">
        <v>6300</v>
      </c>
      <c r="V5" s="69">
        <v>6300</v>
      </c>
      <c r="W5" s="69">
        <v>6300</v>
      </c>
      <c r="X5" s="69">
        <v>6300</v>
      </c>
      <c r="Y5" s="69">
        <v>6300</v>
      </c>
      <c r="Z5" s="69">
        <v>6300</v>
      </c>
      <c r="AA5" s="69">
        <v>6300</v>
      </c>
      <c r="AB5" s="69">
        <v>6300</v>
      </c>
      <c r="AC5" s="69">
        <v>6300</v>
      </c>
      <c r="AD5" s="69">
        <v>6300</v>
      </c>
      <c r="AE5" s="69">
        <v>6300</v>
      </c>
      <c r="AF5" s="69">
        <v>6300</v>
      </c>
      <c r="AG5" s="69">
        <v>6300</v>
      </c>
      <c r="AH5" s="69">
        <v>6300</v>
      </c>
      <c r="AI5" s="69">
        <v>6300</v>
      </c>
      <c r="AJ5" s="69">
        <v>6300</v>
      </c>
      <c r="AK5" s="69">
        <v>6300</v>
      </c>
    </row>
    <row r="6" spans="1:37" ht="15.75" x14ac:dyDescent="0.25">
      <c r="A6" s="66" t="s">
        <v>143</v>
      </c>
      <c r="B6" s="67">
        <v>1</v>
      </c>
      <c r="C6" s="68" t="s">
        <v>138</v>
      </c>
      <c r="D6" s="4" t="s">
        <v>6</v>
      </c>
      <c r="E6" s="4" t="s">
        <v>9</v>
      </c>
      <c r="F6" s="4" t="s">
        <v>8</v>
      </c>
      <c r="G6" s="69">
        <v>0</v>
      </c>
      <c r="H6" s="69">
        <v>0</v>
      </c>
      <c r="I6" s="69">
        <v>0</v>
      </c>
      <c r="J6" s="69">
        <v>195</v>
      </c>
      <c r="K6" s="69">
        <v>1018</v>
      </c>
      <c r="L6" s="69">
        <v>1018</v>
      </c>
      <c r="M6" s="69">
        <v>1018</v>
      </c>
      <c r="N6" s="69">
        <v>1018</v>
      </c>
      <c r="O6" s="69">
        <v>1018</v>
      </c>
      <c r="P6" s="69">
        <v>1018</v>
      </c>
      <c r="Q6" s="69">
        <v>1018</v>
      </c>
      <c r="R6" s="69">
        <v>1018</v>
      </c>
      <c r="S6" s="69">
        <v>1018</v>
      </c>
      <c r="T6" s="69">
        <v>1018</v>
      </c>
      <c r="U6" s="69">
        <v>1018</v>
      </c>
      <c r="V6" s="69">
        <v>1918</v>
      </c>
      <c r="W6" s="69">
        <v>2818</v>
      </c>
      <c r="X6" s="69">
        <v>3718</v>
      </c>
      <c r="Y6" s="69">
        <v>4618</v>
      </c>
      <c r="Z6" s="69">
        <v>5518</v>
      </c>
      <c r="AA6" s="69">
        <v>6418</v>
      </c>
      <c r="AB6" s="69">
        <v>7318</v>
      </c>
      <c r="AC6" s="69">
        <v>8218</v>
      </c>
      <c r="AD6" s="69">
        <v>9118</v>
      </c>
      <c r="AE6" s="69">
        <v>10018</v>
      </c>
      <c r="AF6" s="69">
        <v>10918</v>
      </c>
      <c r="AG6" s="69">
        <v>11818</v>
      </c>
      <c r="AH6" s="69">
        <v>12718</v>
      </c>
      <c r="AI6" s="69">
        <v>13618</v>
      </c>
      <c r="AJ6" s="69">
        <v>14518</v>
      </c>
      <c r="AK6" s="69">
        <v>15418</v>
      </c>
    </row>
    <row r="7" spans="1:37" ht="15.75" x14ac:dyDescent="0.25">
      <c r="A7" s="66" t="s">
        <v>143</v>
      </c>
      <c r="B7" s="67">
        <v>1</v>
      </c>
      <c r="C7" s="68" t="s">
        <v>138</v>
      </c>
      <c r="D7" s="4" t="s">
        <v>6</v>
      </c>
      <c r="E7" s="4" t="s">
        <v>10</v>
      </c>
      <c r="F7" s="4" t="s">
        <v>8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560</v>
      </c>
      <c r="M7" s="69">
        <v>730</v>
      </c>
      <c r="N7" s="69">
        <v>730</v>
      </c>
      <c r="O7" s="69">
        <v>1230</v>
      </c>
      <c r="P7" s="69">
        <v>1730</v>
      </c>
      <c r="Q7" s="69">
        <v>2230</v>
      </c>
      <c r="R7" s="69">
        <v>3130</v>
      </c>
      <c r="S7" s="69">
        <v>4030</v>
      </c>
      <c r="T7" s="69">
        <v>4930</v>
      </c>
      <c r="U7" s="69">
        <v>5830</v>
      </c>
      <c r="V7" s="69">
        <v>5830</v>
      </c>
      <c r="W7" s="69">
        <v>5830</v>
      </c>
      <c r="X7" s="69">
        <v>5830</v>
      </c>
      <c r="Y7" s="69">
        <v>5830</v>
      </c>
      <c r="Z7" s="69">
        <v>5830</v>
      </c>
      <c r="AA7" s="69">
        <v>5830</v>
      </c>
      <c r="AB7" s="69">
        <v>5830</v>
      </c>
      <c r="AC7" s="69">
        <v>5830</v>
      </c>
      <c r="AD7" s="69">
        <v>5830</v>
      </c>
      <c r="AE7" s="69">
        <v>5830</v>
      </c>
      <c r="AF7" s="69">
        <v>5830</v>
      </c>
      <c r="AG7" s="69">
        <v>5830</v>
      </c>
      <c r="AH7" s="69">
        <v>5830</v>
      </c>
      <c r="AI7" s="69">
        <v>5830</v>
      </c>
      <c r="AJ7" s="69">
        <v>5830</v>
      </c>
      <c r="AK7" s="69">
        <v>5830</v>
      </c>
    </row>
    <row r="8" spans="1:37" ht="15.75" x14ac:dyDescent="0.25">
      <c r="A8" s="66" t="s">
        <v>143</v>
      </c>
      <c r="B8" s="70">
        <v>1</v>
      </c>
      <c r="C8" s="68" t="s">
        <v>138</v>
      </c>
      <c r="D8" s="4" t="s">
        <v>6</v>
      </c>
      <c r="E8" s="4" t="s">
        <v>12</v>
      </c>
      <c r="F8" s="4" t="s">
        <v>8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1094</v>
      </c>
      <c r="M8" s="69">
        <v>1094</v>
      </c>
      <c r="N8" s="69">
        <v>1094</v>
      </c>
      <c r="O8" s="69">
        <v>1094</v>
      </c>
      <c r="P8" s="69">
        <v>2594</v>
      </c>
      <c r="Q8" s="69">
        <v>4094</v>
      </c>
      <c r="R8" s="69">
        <v>4094</v>
      </c>
      <c r="S8" s="69">
        <v>4094</v>
      </c>
      <c r="T8" s="69">
        <v>4094</v>
      </c>
      <c r="U8" s="69">
        <v>4094</v>
      </c>
      <c r="V8" s="69">
        <v>5814</v>
      </c>
      <c r="W8" s="69">
        <v>7534</v>
      </c>
      <c r="X8" s="69">
        <v>9254</v>
      </c>
      <c r="Y8" s="69">
        <v>10974</v>
      </c>
      <c r="Z8" s="69">
        <v>12694</v>
      </c>
      <c r="AA8" s="69">
        <v>14414</v>
      </c>
      <c r="AB8" s="69">
        <v>16882.7</v>
      </c>
      <c r="AC8" s="69">
        <v>19351.400000000001</v>
      </c>
      <c r="AD8" s="69">
        <v>21820.1</v>
      </c>
      <c r="AE8" s="69">
        <v>24288.799999999999</v>
      </c>
      <c r="AF8" s="69">
        <v>26757.5</v>
      </c>
      <c r="AG8" s="69">
        <v>29226.2</v>
      </c>
      <c r="AH8" s="69">
        <v>31694.9</v>
      </c>
      <c r="AI8" s="69">
        <v>34163.599999999999</v>
      </c>
      <c r="AJ8" s="69">
        <v>36632.300000000003</v>
      </c>
      <c r="AK8" s="69">
        <v>39101</v>
      </c>
    </row>
    <row r="9" spans="1:37" ht="15.75" x14ac:dyDescent="0.25">
      <c r="A9" s="66" t="s">
        <v>143</v>
      </c>
      <c r="B9" s="70">
        <v>1</v>
      </c>
      <c r="C9" s="68" t="s">
        <v>138</v>
      </c>
      <c r="D9" s="4" t="s">
        <v>6</v>
      </c>
      <c r="E9" s="4" t="s">
        <v>13</v>
      </c>
      <c r="F9" s="4" t="s">
        <v>8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1720</v>
      </c>
      <c r="S9" s="69">
        <v>3440</v>
      </c>
      <c r="T9" s="69">
        <v>5160</v>
      </c>
      <c r="U9" s="69">
        <v>6880</v>
      </c>
      <c r="V9" s="69">
        <v>6880</v>
      </c>
      <c r="W9" s="69">
        <v>6880</v>
      </c>
      <c r="X9" s="69">
        <v>6880</v>
      </c>
      <c r="Y9" s="69">
        <v>6880</v>
      </c>
      <c r="Z9" s="69">
        <v>6880</v>
      </c>
      <c r="AA9" s="69">
        <v>6880</v>
      </c>
      <c r="AB9" s="69">
        <v>6880</v>
      </c>
      <c r="AC9" s="69">
        <v>6880</v>
      </c>
      <c r="AD9" s="69">
        <v>6880</v>
      </c>
      <c r="AE9" s="69">
        <v>6880</v>
      </c>
      <c r="AF9" s="69">
        <v>6880</v>
      </c>
      <c r="AG9" s="69">
        <v>6880</v>
      </c>
      <c r="AH9" s="69">
        <v>6880</v>
      </c>
      <c r="AI9" s="69">
        <v>6880</v>
      </c>
      <c r="AJ9" s="69">
        <v>6880</v>
      </c>
      <c r="AK9" s="69">
        <v>6880</v>
      </c>
    </row>
    <row r="10" spans="1:37" ht="15.75" x14ac:dyDescent="0.25">
      <c r="A10" s="66" t="s">
        <v>143</v>
      </c>
      <c r="B10" s="70">
        <v>1</v>
      </c>
      <c r="C10" s="68" t="s">
        <v>138</v>
      </c>
      <c r="D10" s="4" t="s">
        <v>6</v>
      </c>
      <c r="E10" s="4" t="s">
        <v>14</v>
      </c>
      <c r="F10" s="4" t="s">
        <v>15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300</v>
      </c>
      <c r="O10" s="69">
        <v>1500</v>
      </c>
      <c r="P10" s="69">
        <v>1500</v>
      </c>
      <c r="Q10" s="69">
        <v>1800</v>
      </c>
      <c r="R10" s="69">
        <v>2483</v>
      </c>
      <c r="S10" s="69">
        <v>3166</v>
      </c>
      <c r="T10" s="69">
        <v>3849</v>
      </c>
      <c r="U10" s="69">
        <v>4532</v>
      </c>
      <c r="V10" s="69">
        <v>5215</v>
      </c>
      <c r="W10" s="69">
        <v>5692</v>
      </c>
      <c r="X10" s="69">
        <v>6169</v>
      </c>
      <c r="Y10" s="69">
        <v>6646</v>
      </c>
      <c r="Z10" s="69">
        <v>7123</v>
      </c>
      <c r="AA10" s="69">
        <v>7600</v>
      </c>
      <c r="AB10" s="69">
        <v>8038</v>
      </c>
      <c r="AC10" s="69">
        <v>8476</v>
      </c>
      <c r="AD10" s="69">
        <v>8914</v>
      </c>
      <c r="AE10" s="69">
        <v>9352</v>
      </c>
      <c r="AF10" s="69">
        <v>9790</v>
      </c>
      <c r="AG10" s="69">
        <v>10228</v>
      </c>
      <c r="AH10" s="69">
        <v>10666</v>
      </c>
      <c r="AI10" s="69">
        <v>11104</v>
      </c>
      <c r="AJ10" s="69">
        <v>11542</v>
      </c>
      <c r="AK10" s="69">
        <v>11980</v>
      </c>
    </row>
    <row r="11" spans="1:37" ht="15.75" x14ac:dyDescent="0.25">
      <c r="A11" s="66" t="str">
        <f>A10</f>
        <v>IRP23_MIX</v>
      </c>
      <c r="B11" s="70">
        <v>1</v>
      </c>
      <c r="C11" s="68" t="s">
        <v>138</v>
      </c>
      <c r="D11" s="4" t="s">
        <v>6</v>
      </c>
      <c r="E11" s="4" t="s">
        <v>16</v>
      </c>
      <c r="F11" s="4" t="s">
        <v>15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700</v>
      </c>
      <c r="O11" s="69">
        <v>3500</v>
      </c>
      <c r="P11" s="69">
        <v>3500</v>
      </c>
      <c r="Q11" s="69">
        <v>4200</v>
      </c>
      <c r="R11" s="69">
        <v>5248</v>
      </c>
      <c r="S11" s="69">
        <v>6296</v>
      </c>
      <c r="T11" s="69">
        <v>7344</v>
      </c>
      <c r="U11" s="69">
        <v>8392</v>
      </c>
      <c r="V11" s="69">
        <v>9440</v>
      </c>
      <c r="W11" s="69">
        <v>10114</v>
      </c>
      <c r="X11" s="69">
        <v>10788</v>
      </c>
      <c r="Y11" s="69">
        <v>11462</v>
      </c>
      <c r="Z11" s="69">
        <v>12136</v>
      </c>
      <c r="AA11" s="69">
        <v>12810</v>
      </c>
      <c r="AB11" s="69">
        <v>14271</v>
      </c>
      <c r="AC11" s="69">
        <v>15732</v>
      </c>
      <c r="AD11" s="69">
        <v>17193</v>
      </c>
      <c r="AE11" s="69">
        <v>18654</v>
      </c>
      <c r="AF11" s="69">
        <v>20115</v>
      </c>
      <c r="AG11" s="69">
        <v>21576</v>
      </c>
      <c r="AH11" s="69">
        <v>23037</v>
      </c>
      <c r="AI11" s="69">
        <v>24498</v>
      </c>
      <c r="AJ11" s="69">
        <v>25959</v>
      </c>
      <c r="AK11" s="69">
        <v>27420</v>
      </c>
    </row>
    <row r="12" spans="1:37" ht="15.75" x14ac:dyDescent="0.25">
      <c r="A12" s="66" t="str">
        <f>A11</f>
        <v>IRP23_MIX</v>
      </c>
      <c r="B12" s="70">
        <v>1</v>
      </c>
      <c r="C12" s="68" t="s">
        <v>138</v>
      </c>
      <c r="D12" s="4" t="s">
        <v>6</v>
      </c>
      <c r="E12" s="4" t="s">
        <v>20</v>
      </c>
      <c r="F12" s="4" t="s">
        <v>15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1376</v>
      </c>
      <c r="R12" s="69">
        <v>1376</v>
      </c>
      <c r="S12" s="69">
        <v>1376</v>
      </c>
      <c r="T12" s="69">
        <v>1376</v>
      </c>
      <c r="U12" s="69">
        <v>1376</v>
      </c>
      <c r="V12" s="69">
        <v>1376</v>
      </c>
      <c r="W12" s="69">
        <v>1376</v>
      </c>
      <c r="X12" s="69">
        <v>1376</v>
      </c>
      <c r="Y12" s="69">
        <v>1376</v>
      </c>
      <c r="Z12" s="69">
        <v>1376</v>
      </c>
      <c r="AA12" s="69">
        <v>1376</v>
      </c>
      <c r="AB12" s="69">
        <v>1376</v>
      </c>
      <c r="AC12" s="69">
        <v>1376</v>
      </c>
      <c r="AD12" s="69">
        <v>1376</v>
      </c>
      <c r="AE12" s="69">
        <v>1376</v>
      </c>
      <c r="AF12" s="69">
        <v>1376</v>
      </c>
      <c r="AG12" s="69">
        <v>1376</v>
      </c>
      <c r="AH12" s="69">
        <v>1376</v>
      </c>
      <c r="AI12" s="69">
        <v>1376</v>
      </c>
      <c r="AJ12" s="69">
        <v>1376</v>
      </c>
      <c r="AK12" s="69">
        <v>1376</v>
      </c>
    </row>
    <row r="13" spans="1:37" ht="16.5" thickBot="1" x14ac:dyDescent="0.3">
      <c r="A13" s="71" t="s">
        <v>143</v>
      </c>
      <c r="B13" s="72">
        <v>1</v>
      </c>
      <c r="C13" s="73" t="s">
        <v>138</v>
      </c>
      <c r="D13" s="6" t="s">
        <v>24</v>
      </c>
      <c r="E13" s="6" t="s">
        <v>28</v>
      </c>
      <c r="F13" s="6" t="s">
        <v>26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2000</v>
      </c>
      <c r="O13" s="74">
        <v>2000</v>
      </c>
      <c r="P13" s="74">
        <v>2000</v>
      </c>
      <c r="Q13" s="74">
        <v>2000</v>
      </c>
      <c r="R13" s="74">
        <v>2400</v>
      </c>
      <c r="S13" s="74">
        <v>2800</v>
      </c>
      <c r="T13" s="74">
        <v>3200</v>
      </c>
      <c r="U13" s="74">
        <v>3600</v>
      </c>
      <c r="V13" s="74">
        <v>4000</v>
      </c>
      <c r="W13" s="74">
        <v>4400</v>
      </c>
      <c r="X13" s="74">
        <v>4800</v>
      </c>
      <c r="Y13" s="74">
        <v>5200</v>
      </c>
      <c r="Z13" s="74">
        <v>5600</v>
      </c>
      <c r="AA13" s="74">
        <v>6000</v>
      </c>
      <c r="AB13" s="74">
        <v>6600</v>
      </c>
      <c r="AC13" s="74">
        <v>7200</v>
      </c>
      <c r="AD13" s="74">
        <v>7800</v>
      </c>
      <c r="AE13" s="74">
        <v>8400</v>
      </c>
      <c r="AF13" s="74">
        <v>9000</v>
      </c>
      <c r="AG13" s="74">
        <v>9600</v>
      </c>
      <c r="AH13" s="74">
        <v>10200</v>
      </c>
      <c r="AI13" s="74">
        <v>10800</v>
      </c>
      <c r="AJ13" s="74">
        <v>11400</v>
      </c>
      <c r="AK13" s="74">
        <v>12000</v>
      </c>
    </row>
    <row r="14" spans="1:37" ht="15.75" x14ac:dyDescent="0.25">
      <c r="A14" s="66" t="s">
        <v>146</v>
      </c>
      <c r="B14" s="67">
        <v>1</v>
      </c>
      <c r="C14" s="68" t="s">
        <v>138</v>
      </c>
      <c r="D14" s="4" t="s">
        <v>6</v>
      </c>
      <c r="E14" s="4" t="s">
        <v>7</v>
      </c>
      <c r="F14" s="4" t="s">
        <v>8</v>
      </c>
      <c r="G14" s="69">
        <v>0</v>
      </c>
      <c r="H14" s="69">
        <v>0</v>
      </c>
      <c r="I14" s="69">
        <v>0</v>
      </c>
      <c r="J14" s="69">
        <v>0</v>
      </c>
      <c r="K14" s="69">
        <v>900</v>
      </c>
      <c r="L14" s="69">
        <v>1800</v>
      </c>
      <c r="M14" s="69">
        <v>2700</v>
      </c>
      <c r="N14" s="69">
        <v>3600</v>
      </c>
      <c r="O14" s="69">
        <v>4500</v>
      </c>
      <c r="P14" s="69">
        <v>5400</v>
      </c>
      <c r="Q14" s="69">
        <v>6300</v>
      </c>
      <c r="R14" s="69">
        <v>6300</v>
      </c>
      <c r="S14" s="69">
        <v>6300</v>
      </c>
      <c r="T14" s="69">
        <v>6300</v>
      </c>
      <c r="U14" s="69">
        <v>6300</v>
      </c>
      <c r="V14" s="69">
        <v>6300</v>
      </c>
      <c r="W14" s="69">
        <v>6300</v>
      </c>
      <c r="X14" s="69">
        <v>6300</v>
      </c>
      <c r="Y14" s="69">
        <v>6300</v>
      </c>
      <c r="Z14" s="69">
        <v>6300</v>
      </c>
      <c r="AA14" s="69">
        <v>6300</v>
      </c>
      <c r="AB14" s="69">
        <v>6300</v>
      </c>
      <c r="AC14" s="69">
        <v>6300</v>
      </c>
      <c r="AD14" s="69">
        <v>6300</v>
      </c>
      <c r="AE14" s="69">
        <v>6300</v>
      </c>
      <c r="AF14" s="69">
        <v>6300</v>
      </c>
      <c r="AG14" s="69">
        <v>6300</v>
      </c>
      <c r="AH14" s="69">
        <v>6300</v>
      </c>
      <c r="AI14" s="69">
        <v>6300</v>
      </c>
      <c r="AJ14" s="69">
        <v>6300</v>
      </c>
      <c r="AK14" s="69">
        <v>6300</v>
      </c>
    </row>
    <row r="15" spans="1:37" ht="15.75" x14ac:dyDescent="0.25">
      <c r="A15" s="66" t="str">
        <f t="shared" ref="A15:A22" si="3">A14</f>
        <v>IRP23_MIX_DLY_GAS</v>
      </c>
      <c r="B15" s="67">
        <v>1</v>
      </c>
      <c r="C15" s="68" t="s">
        <v>138</v>
      </c>
      <c r="D15" s="4" t="s">
        <v>6</v>
      </c>
      <c r="E15" s="4" t="s">
        <v>9</v>
      </c>
      <c r="F15" s="4" t="s">
        <v>8</v>
      </c>
      <c r="G15" s="69">
        <v>0</v>
      </c>
      <c r="H15" s="69">
        <v>0</v>
      </c>
      <c r="I15" s="69">
        <v>0</v>
      </c>
      <c r="J15" s="69">
        <v>195</v>
      </c>
      <c r="K15" s="69">
        <v>1018</v>
      </c>
      <c r="L15" s="69">
        <v>1018</v>
      </c>
      <c r="M15" s="69">
        <v>1018</v>
      </c>
      <c r="N15" s="69">
        <v>1018</v>
      </c>
      <c r="O15" s="69">
        <v>1018</v>
      </c>
      <c r="P15" s="69">
        <v>1018</v>
      </c>
      <c r="Q15" s="69">
        <v>1018</v>
      </c>
      <c r="R15" s="69">
        <v>1018</v>
      </c>
      <c r="S15" s="69">
        <v>1018</v>
      </c>
      <c r="T15" s="69">
        <v>1018</v>
      </c>
      <c r="U15" s="69">
        <v>1018</v>
      </c>
      <c r="V15" s="69">
        <v>1918</v>
      </c>
      <c r="W15" s="69">
        <v>2818</v>
      </c>
      <c r="X15" s="69">
        <v>3718</v>
      </c>
      <c r="Y15" s="69">
        <v>4618</v>
      </c>
      <c r="Z15" s="69">
        <v>5518</v>
      </c>
      <c r="AA15" s="69">
        <v>6418</v>
      </c>
      <c r="AB15" s="69">
        <v>7318</v>
      </c>
      <c r="AC15" s="69">
        <v>8218</v>
      </c>
      <c r="AD15" s="69">
        <v>9118</v>
      </c>
      <c r="AE15" s="69">
        <v>10018</v>
      </c>
      <c r="AF15" s="69">
        <v>10918</v>
      </c>
      <c r="AG15" s="69">
        <v>11818</v>
      </c>
      <c r="AH15" s="69">
        <v>12718</v>
      </c>
      <c r="AI15" s="69">
        <v>13618</v>
      </c>
      <c r="AJ15" s="69">
        <v>14518</v>
      </c>
      <c r="AK15" s="69">
        <v>15418</v>
      </c>
    </row>
    <row r="16" spans="1:37" ht="15.75" x14ac:dyDescent="0.25">
      <c r="A16" s="66" t="str">
        <f t="shared" si="3"/>
        <v>IRP23_MIX_DLY_GAS</v>
      </c>
      <c r="B16" s="67">
        <v>1</v>
      </c>
      <c r="C16" s="68" t="s">
        <v>138</v>
      </c>
      <c r="D16" s="4" t="s">
        <v>6</v>
      </c>
      <c r="E16" s="4" t="s">
        <v>10</v>
      </c>
      <c r="F16" s="4" t="s">
        <v>8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560</v>
      </c>
      <c r="M16" s="69">
        <v>730</v>
      </c>
      <c r="N16" s="69">
        <v>730</v>
      </c>
      <c r="O16" s="69">
        <v>1230</v>
      </c>
      <c r="P16" s="69">
        <v>1730</v>
      </c>
      <c r="Q16" s="69">
        <v>2230</v>
      </c>
      <c r="R16" s="69">
        <v>3130</v>
      </c>
      <c r="S16" s="69">
        <v>4030</v>
      </c>
      <c r="T16" s="69">
        <v>4930</v>
      </c>
      <c r="U16" s="69">
        <v>5830</v>
      </c>
      <c r="V16" s="69">
        <v>5830</v>
      </c>
      <c r="W16" s="69">
        <v>5830</v>
      </c>
      <c r="X16" s="69">
        <v>5830</v>
      </c>
      <c r="Y16" s="69">
        <v>5830</v>
      </c>
      <c r="Z16" s="69">
        <v>5830</v>
      </c>
      <c r="AA16" s="69">
        <v>5830</v>
      </c>
      <c r="AB16" s="69">
        <v>5830</v>
      </c>
      <c r="AC16" s="69">
        <v>5830</v>
      </c>
      <c r="AD16" s="69">
        <v>5830</v>
      </c>
      <c r="AE16" s="69">
        <v>5830</v>
      </c>
      <c r="AF16" s="69">
        <v>5830</v>
      </c>
      <c r="AG16" s="69">
        <v>5830</v>
      </c>
      <c r="AH16" s="69">
        <v>5830</v>
      </c>
      <c r="AI16" s="69">
        <v>5830</v>
      </c>
      <c r="AJ16" s="69">
        <v>5830</v>
      </c>
      <c r="AK16" s="69">
        <v>5830</v>
      </c>
    </row>
    <row r="17" spans="1:37" ht="15.75" x14ac:dyDescent="0.25">
      <c r="A17" s="66" t="str">
        <f t="shared" si="3"/>
        <v>IRP23_MIX_DLY_GAS</v>
      </c>
      <c r="B17" s="70">
        <v>1</v>
      </c>
      <c r="C17" s="68" t="s">
        <v>138</v>
      </c>
      <c r="D17" s="4" t="s">
        <v>6</v>
      </c>
      <c r="E17" s="4" t="s">
        <v>12</v>
      </c>
      <c r="F17" s="4" t="s">
        <v>8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1094</v>
      </c>
      <c r="M17" s="69">
        <v>1094</v>
      </c>
      <c r="N17" s="69">
        <v>1094</v>
      </c>
      <c r="O17" s="69">
        <v>1094</v>
      </c>
      <c r="P17" s="69">
        <v>2594</v>
      </c>
      <c r="Q17" s="69">
        <v>4094</v>
      </c>
      <c r="R17" s="69">
        <v>4094</v>
      </c>
      <c r="S17" s="69">
        <v>4094</v>
      </c>
      <c r="T17" s="69">
        <v>4094</v>
      </c>
      <c r="U17" s="69">
        <v>4094</v>
      </c>
      <c r="V17" s="69">
        <v>5814</v>
      </c>
      <c r="W17" s="69">
        <v>7534</v>
      </c>
      <c r="X17" s="69">
        <v>9254</v>
      </c>
      <c r="Y17" s="69">
        <v>10974</v>
      </c>
      <c r="Z17" s="69">
        <v>12694</v>
      </c>
      <c r="AA17" s="69">
        <v>14414</v>
      </c>
      <c r="AB17" s="69">
        <v>16882.7</v>
      </c>
      <c r="AC17" s="69">
        <v>19351.400000000001</v>
      </c>
      <c r="AD17" s="69">
        <v>21820.1</v>
      </c>
      <c r="AE17" s="69">
        <v>24288.799999999999</v>
      </c>
      <c r="AF17" s="69">
        <v>26757.5</v>
      </c>
      <c r="AG17" s="69">
        <v>29226.2</v>
      </c>
      <c r="AH17" s="69">
        <v>31694.9</v>
      </c>
      <c r="AI17" s="69">
        <v>34163.599999999999</v>
      </c>
      <c r="AJ17" s="69">
        <v>36632.300000000003</v>
      </c>
      <c r="AK17" s="69">
        <v>39101</v>
      </c>
    </row>
    <row r="18" spans="1:37" ht="15.75" x14ac:dyDescent="0.25">
      <c r="A18" s="66" t="str">
        <f t="shared" si="3"/>
        <v>IRP23_MIX_DLY_GAS</v>
      </c>
      <c r="B18" s="70">
        <v>1</v>
      </c>
      <c r="C18" s="68" t="s">
        <v>138</v>
      </c>
      <c r="D18" s="4" t="s">
        <v>6</v>
      </c>
      <c r="E18" s="4" t="s">
        <v>13</v>
      </c>
      <c r="F18" s="4" t="s">
        <v>8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1720</v>
      </c>
      <c r="S18" s="69">
        <v>3440</v>
      </c>
      <c r="T18" s="69">
        <v>5160</v>
      </c>
      <c r="U18" s="69">
        <v>6880</v>
      </c>
      <c r="V18" s="69">
        <v>6880</v>
      </c>
      <c r="W18" s="69">
        <v>6880</v>
      </c>
      <c r="X18" s="69">
        <v>6880</v>
      </c>
      <c r="Y18" s="69">
        <v>6880</v>
      </c>
      <c r="Z18" s="69">
        <v>6880</v>
      </c>
      <c r="AA18" s="69">
        <v>6880</v>
      </c>
      <c r="AB18" s="69">
        <v>6880</v>
      </c>
      <c r="AC18" s="69">
        <v>6880</v>
      </c>
      <c r="AD18" s="69">
        <v>6880</v>
      </c>
      <c r="AE18" s="69">
        <v>6880</v>
      </c>
      <c r="AF18" s="69">
        <v>6880</v>
      </c>
      <c r="AG18" s="69">
        <v>6880</v>
      </c>
      <c r="AH18" s="69">
        <v>6880</v>
      </c>
      <c r="AI18" s="69">
        <v>6880</v>
      </c>
      <c r="AJ18" s="69">
        <v>6880</v>
      </c>
      <c r="AK18" s="69">
        <v>6880</v>
      </c>
    </row>
    <row r="19" spans="1:37" ht="15.75" x14ac:dyDescent="0.25">
      <c r="A19" s="66" t="str">
        <f t="shared" si="3"/>
        <v>IRP23_MIX_DLY_GAS</v>
      </c>
      <c r="B19" s="70">
        <v>1</v>
      </c>
      <c r="C19" s="68" t="s">
        <v>138</v>
      </c>
      <c r="D19" s="4" t="s">
        <v>6</v>
      </c>
      <c r="E19" s="4" t="s">
        <v>14</v>
      </c>
      <c r="F19" s="4" t="s">
        <v>15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900</v>
      </c>
      <c r="Q19" s="69">
        <v>1800</v>
      </c>
      <c r="R19" s="69">
        <v>2483</v>
      </c>
      <c r="S19" s="69">
        <v>3166</v>
      </c>
      <c r="T19" s="69">
        <v>3849</v>
      </c>
      <c r="U19" s="69">
        <v>4532</v>
      </c>
      <c r="V19" s="69">
        <v>5215</v>
      </c>
      <c r="W19" s="69">
        <v>5692</v>
      </c>
      <c r="X19" s="69">
        <v>6169</v>
      </c>
      <c r="Y19" s="69">
        <v>6646</v>
      </c>
      <c r="Z19" s="69">
        <v>7123</v>
      </c>
      <c r="AA19" s="69">
        <v>7600</v>
      </c>
      <c r="AB19" s="69">
        <v>8038</v>
      </c>
      <c r="AC19" s="69">
        <v>8476</v>
      </c>
      <c r="AD19" s="69">
        <v>8914</v>
      </c>
      <c r="AE19" s="69">
        <v>9352</v>
      </c>
      <c r="AF19" s="69">
        <v>9790</v>
      </c>
      <c r="AG19" s="69">
        <v>10228</v>
      </c>
      <c r="AH19" s="69">
        <v>10666</v>
      </c>
      <c r="AI19" s="69">
        <v>11104</v>
      </c>
      <c r="AJ19" s="69">
        <v>11542</v>
      </c>
      <c r="AK19" s="69">
        <v>11980</v>
      </c>
    </row>
    <row r="20" spans="1:37" ht="15.75" x14ac:dyDescent="0.25">
      <c r="A20" s="66" t="str">
        <f t="shared" si="3"/>
        <v>IRP23_MIX_DLY_GAS</v>
      </c>
      <c r="B20" s="70">
        <v>1</v>
      </c>
      <c r="C20" s="68" t="s">
        <v>138</v>
      </c>
      <c r="D20" s="4" t="s">
        <v>6</v>
      </c>
      <c r="E20" s="4" t="s">
        <v>16</v>
      </c>
      <c r="F20" s="4" t="s">
        <v>15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2100</v>
      </c>
      <c r="Q20" s="69">
        <v>4200</v>
      </c>
      <c r="R20" s="69">
        <v>5248</v>
      </c>
      <c r="S20" s="69">
        <v>6296</v>
      </c>
      <c r="T20" s="69">
        <v>7344</v>
      </c>
      <c r="U20" s="69">
        <v>8392</v>
      </c>
      <c r="V20" s="69">
        <v>9440</v>
      </c>
      <c r="W20" s="69">
        <v>10114</v>
      </c>
      <c r="X20" s="69">
        <v>10788</v>
      </c>
      <c r="Y20" s="69">
        <v>11462</v>
      </c>
      <c r="Z20" s="69">
        <v>12136</v>
      </c>
      <c r="AA20" s="69">
        <v>12810</v>
      </c>
      <c r="AB20" s="69">
        <v>14271</v>
      </c>
      <c r="AC20" s="69">
        <v>15732</v>
      </c>
      <c r="AD20" s="69">
        <v>17193</v>
      </c>
      <c r="AE20" s="69">
        <v>18654</v>
      </c>
      <c r="AF20" s="69">
        <v>20115</v>
      </c>
      <c r="AG20" s="69">
        <v>21576</v>
      </c>
      <c r="AH20" s="69">
        <v>23037</v>
      </c>
      <c r="AI20" s="69">
        <v>24498</v>
      </c>
      <c r="AJ20" s="69">
        <v>25959</v>
      </c>
      <c r="AK20" s="69">
        <v>27420</v>
      </c>
    </row>
    <row r="21" spans="1:37" ht="15.75" x14ac:dyDescent="0.25">
      <c r="A21" s="66" t="str">
        <f t="shared" si="3"/>
        <v>IRP23_MIX_DLY_GAS</v>
      </c>
      <c r="B21" s="70">
        <v>1</v>
      </c>
      <c r="C21" s="68" t="s">
        <v>138</v>
      </c>
      <c r="D21" s="4" t="s">
        <v>6</v>
      </c>
      <c r="E21" s="4" t="s">
        <v>20</v>
      </c>
      <c r="F21" s="4" t="s">
        <v>15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1376</v>
      </c>
      <c r="R21" s="69">
        <v>1376</v>
      </c>
      <c r="S21" s="69">
        <v>1376</v>
      </c>
      <c r="T21" s="69">
        <v>1376</v>
      </c>
      <c r="U21" s="69">
        <v>1376</v>
      </c>
      <c r="V21" s="69">
        <v>1376</v>
      </c>
      <c r="W21" s="69">
        <v>1376</v>
      </c>
      <c r="X21" s="69">
        <v>1376</v>
      </c>
      <c r="Y21" s="69">
        <v>1376</v>
      </c>
      <c r="Z21" s="69">
        <v>1376</v>
      </c>
      <c r="AA21" s="69">
        <v>1376</v>
      </c>
      <c r="AB21" s="69">
        <v>1376</v>
      </c>
      <c r="AC21" s="69">
        <v>1376</v>
      </c>
      <c r="AD21" s="69">
        <v>1376</v>
      </c>
      <c r="AE21" s="69">
        <v>1376</v>
      </c>
      <c r="AF21" s="69">
        <v>1376</v>
      </c>
      <c r="AG21" s="69">
        <v>1376</v>
      </c>
      <c r="AH21" s="69">
        <v>1376</v>
      </c>
      <c r="AI21" s="69">
        <v>1376</v>
      </c>
      <c r="AJ21" s="69">
        <v>1376</v>
      </c>
      <c r="AK21" s="69">
        <v>1376</v>
      </c>
    </row>
    <row r="22" spans="1:37" ht="16.5" thickBot="1" x14ac:dyDescent="0.3">
      <c r="A22" s="66" t="str">
        <f t="shared" si="3"/>
        <v>IRP23_MIX_DLY_GAS</v>
      </c>
      <c r="B22" s="72">
        <v>1</v>
      </c>
      <c r="C22" s="73" t="s">
        <v>138</v>
      </c>
      <c r="D22" s="6" t="s">
        <v>24</v>
      </c>
      <c r="E22" s="6" t="s">
        <v>28</v>
      </c>
      <c r="F22" s="6" t="s">
        <v>26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2000</v>
      </c>
      <c r="O22" s="74">
        <v>2000</v>
      </c>
      <c r="P22" s="74">
        <v>2000</v>
      </c>
      <c r="Q22" s="74">
        <v>2000</v>
      </c>
      <c r="R22" s="74">
        <v>2400</v>
      </c>
      <c r="S22" s="74">
        <v>2800</v>
      </c>
      <c r="T22" s="74">
        <v>3200</v>
      </c>
      <c r="U22" s="74">
        <v>3600</v>
      </c>
      <c r="V22" s="74">
        <v>4000</v>
      </c>
      <c r="W22" s="74">
        <v>4400</v>
      </c>
      <c r="X22" s="74">
        <v>4800</v>
      </c>
      <c r="Y22" s="74">
        <v>5200</v>
      </c>
      <c r="Z22" s="74">
        <v>5600</v>
      </c>
      <c r="AA22" s="74">
        <v>6000</v>
      </c>
      <c r="AB22" s="74">
        <v>6600</v>
      </c>
      <c r="AC22" s="74">
        <v>7200</v>
      </c>
      <c r="AD22" s="74">
        <v>7800</v>
      </c>
      <c r="AE22" s="74">
        <v>8400</v>
      </c>
      <c r="AF22" s="74">
        <v>9000</v>
      </c>
      <c r="AG22" s="74">
        <v>9600</v>
      </c>
      <c r="AH22" s="74">
        <v>10200</v>
      </c>
      <c r="AI22" s="74">
        <v>10800</v>
      </c>
      <c r="AJ22" s="74">
        <v>11400</v>
      </c>
      <c r="AK22" s="74">
        <v>12000</v>
      </c>
    </row>
  </sheetData>
  <conditionalFormatting sqref="G2:AK22">
    <cfRule type="cellIs" dxfId="23" priority="1" operator="equal">
      <formula>0</formula>
    </cfRule>
    <cfRule type="containsText" dxfId="22" priority="2" operator="containsText" text="unc">
      <formula>NOT(ISERROR(SEARCH("unc",G2)))</formula>
    </cfRule>
    <cfRule type="cellIs" dxfId="21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5F67-EBFD-4D9C-ABE9-3DC8D48334AB}">
  <dimension ref="A1:AK51"/>
  <sheetViews>
    <sheetView workbookViewId="0">
      <selection activeCell="H1" sqref="H1"/>
    </sheetView>
  </sheetViews>
  <sheetFormatPr defaultRowHeight="15" x14ac:dyDescent="0.25"/>
  <cols>
    <col min="1" max="1" width="30.42578125" customWidth="1"/>
    <col min="2" max="2" width="13.140625" style="36" customWidth="1"/>
    <col min="3" max="3" width="8.28515625" style="36" customWidth="1"/>
    <col min="4" max="4" width="14.28515625" style="36" customWidth="1"/>
    <col min="5" max="5" width="19.42578125" style="36" customWidth="1"/>
    <col min="6" max="6" width="16.42578125" style="36" customWidth="1"/>
    <col min="7" max="13" width="6" customWidth="1"/>
    <col min="14" max="16" width="5.5703125" customWidth="1"/>
    <col min="17" max="17" width="7" customWidth="1"/>
    <col min="18" max="21" width="6" customWidth="1"/>
    <col min="22" max="22" width="7" customWidth="1"/>
    <col min="23" max="26" width="6" customWidth="1"/>
    <col min="27" max="27" width="6.42578125" customWidth="1"/>
    <col min="28" max="31" width="6" customWidth="1"/>
    <col min="32" max="32" width="8.140625" customWidth="1"/>
    <col min="33" max="36" width="6" customWidth="1"/>
    <col min="37" max="37" width="7.7109375" customWidth="1"/>
  </cols>
  <sheetData>
    <row r="1" spans="1:37" ht="16.5" thickBot="1" x14ac:dyDescent="0.3">
      <c r="A1" s="80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f>R1+1</f>
        <v>2032</v>
      </c>
      <c r="T1" s="63">
        <f>S1+1</f>
        <v>2033</v>
      </c>
      <c r="U1" s="63">
        <f>T1+1</f>
        <v>2034</v>
      </c>
      <c r="V1" s="63">
        <v>2035</v>
      </c>
      <c r="W1" s="63">
        <f>V1+1</f>
        <v>2036</v>
      </c>
      <c r="X1" s="63">
        <f>W1+1</f>
        <v>2037</v>
      </c>
      <c r="Y1" s="63">
        <f>X1+1</f>
        <v>2038</v>
      </c>
      <c r="Z1" s="63">
        <f>Y1+1</f>
        <v>2039</v>
      </c>
      <c r="AA1" s="63">
        <v>2040</v>
      </c>
      <c r="AB1" s="63">
        <f>AA1+1</f>
        <v>2041</v>
      </c>
      <c r="AC1" s="63">
        <f>AB1+1</f>
        <v>2042</v>
      </c>
      <c r="AD1" s="63">
        <f>AC1+1</f>
        <v>2043</v>
      </c>
      <c r="AE1" s="63">
        <f>AD1+1</f>
        <v>2044</v>
      </c>
      <c r="AF1" s="63">
        <v>2045</v>
      </c>
      <c r="AG1" s="63">
        <f>AF1+1</f>
        <v>2046</v>
      </c>
      <c r="AH1" s="63">
        <f>AG1+1</f>
        <v>2047</v>
      </c>
      <c r="AI1" s="63">
        <f>AH1+1</f>
        <v>2048</v>
      </c>
      <c r="AJ1" s="63">
        <f>AI1+1</f>
        <v>2049</v>
      </c>
      <c r="AK1" s="63">
        <v>2050</v>
      </c>
    </row>
    <row r="2" spans="1:37" ht="16.5" thickBot="1" x14ac:dyDescent="0.3">
      <c r="A2" s="90" t="s">
        <v>150</v>
      </c>
      <c r="B2" s="86">
        <v>1</v>
      </c>
      <c r="C2" s="91" t="s">
        <v>138</v>
      </c>
      <c r="D2" s="92" t="s">
        <v>6</v>
      </c>
      <c r="E2" s="92" t="s">
        <v>9</v>
      </c>
      <c r="F2" s="92" t="s">
        <v>8</v>
      </c>
      <c r="G2" s="88" t="s">
        <v>145</v>
      </c>
      <c r="H2" s="88"/>
      <c r="I2" s="88"/>
      <c r="J2" s="88"/>
      <c r="K2" s="88"/>
      <c r="L2" s="88" t="s">
        <v>145</v>
      </c>
      <c r="M2" s="88" t="s">
        <v>145</v>
      </c>
      <c r="N2" s="88" t="s">
        <v>145</v>
      </c>
      <c r="O2" s="88" t="s">
        <v>145</v>
      </c>
      <c r="P2" s="88" t="s">
        <v>145</v>
      </c>
      <c r="Q2" s="88" t="s">
        <v>145</v>
      </c>
      <c r="R2" s="88"/>
      <c r="S2" s="88"/>
      <c r="T2" s="88"/>
      <c r="U2" s="88"/>
      <c r="V2" s="88" t="s">
        <v>145</v>
      </c>
      <c r="W2" s="88"/>
      <c r="X2" s="88"/>
      <c r="Y2" s="88"/>
      <c r="Z2" s="88"/>
      <c r="AA2" s="88" t="s">
        <v>145</v>
      </c>
      <c r="AB2" s="88"/>
      <c r="AC2" s="88"/>
      <c r="AD2" s="88"/>
      <c r="AE2" s="88"/>
      <c r="AF2" s="88" t="s">
        <v>145</v>
      </c>
      <c r="AG2" s="88"/>
      <c r="AH2" s="88"/>
      <c r="AI2" s="88"/>
      <c r="AJ2" s="88"/>
      <c r="AK2" s="88" t="str">
        <f>AF2</f>
        <v>unc</v>
      </c>
    </row>
    <row r="3" spans="1:37" x14ac:dyDescent="0.25">
      <c r="A3" s="77" t="s">
        <v>137</v>
      </c>
      <c r="B3" s="77"/>
      <c r="C3" s="77"/>
      <c r="D3" s="77"/>
      <c r="E3" s="65" t="s">
        <v>7</v>
      </c>
      <c r="F3" s="77"/>
      <c r="G3" s="77"/>
      <c r="H3" s="77"/>
      <c r="I3" s="77"/>
      <c r="J3" s="77"/>
      <c r="K3" s="77"/>
      <c r="L3" s="77">
        <v>2000</v>
      </c>
      <c r="M3" s="77">
        <v>1000</v>
      </c>
      <c r="N3" s="77">
        <v>1000</v>
      </c>
      <c r="O3" s="77">
        <v>1000</v>
      </c>
      <c r="P3" s="77">
        <v>1000</v>
      </c>
      <c r="Q3" s="77">
        <v>1000</v>
      </c>
      <c r="R3" s="77"/>
      <c r="S3" s="77"/>
      <c r="T3" s="77"/>
      <c r="U3" s="77"/>
      <c r="V3" s="77">
        <v>4000</v>
      </c>
      <c r="W3" s="77"/>
      <c r="X3" s="77"/>
      <c r="Y3" s="77"/>
      <c r="Z3" s="77"/>
      <c r="AA3" s="77">
        <v>0</v>
      </c>
      <c r="AB3" s="77"/>
      <c r="AC3" s="77"/>
      <c r="AD3" s="77"/>
      <c r="AE3" s="77"/>
      <c r="AF3" s="77">
        <v>0</v>
      </c>
      <c r="AG3" s="77"/>
      <c r="AH3" s="77"/>
      <c r="AI3" s="77"/>
      <c r="AJ3" s="77"/>
      <c r="AK3" s="77">
        <v>0</v>
      </c>
    </row>
    <row r="4" spans="1:37" ht="15.75" x14ac:dyDescent="0.25">
      <c r="A4" s="64" t="s">
        <v>152</v>
      </c>
      <c r="B4" s="67">
        <v>1</v>
      </c>
      <c r="C4" s="68" t="s">
        <v>138</v>
      </c>
      <c r="D4" s="4" t="s">
        <v>6</v>
      </c>
      <c r="E4" s="4" t="s">
        <v>9</v>
      </c>
      <c r="F4" s="4" t="s">
        <v>8</v>
      </c>
      <c r="G4" s="69"/>
      <c r="H4" s="69"/>
      <c r="I4" s="69"/>
      <c r="J4" s="69"/>
      <c r="K4" s="69"/>
      <c r="L4" s="69">
        <v>1018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/>
      <c r="S4" s="69"/>
      <c r="T4" s="69"/>
      <c r="U4" s="69"/>
      <c r="V4" s="69">
        <v>1750</v>
      </c>
      <c r="W4" s="69"/>
      <c r="X4" s="69"/>
      <c r="Y4" s="69"/>
      <c r="Z4" s="69"/>
      <c r="AA4" s="69">
        <v>12000</v>
      </c>
      <c r="AB4" s="69"/>
      <c r="AC4" s="69"/>
      <c r="AD4" s="69"/>
      <c r="AE4" s="69"/>
      <c r="AF4" s="69">
        <v>25000</v>
      </c>
      <c r="AG4" s="69"/>
      <c r="AH4" s="69"/>
      <c r="AI4" s="69"/>
      <c r="AJ4" s="69"/>
      <c r="AK4" s="69">
        <v>25000</v>
      </c>
    </row>
    <row r="5" spans="1:37" ht="15.75" x14ac:dyDescent="0.25">
      <c r="A5" s="64" t="str">
        <f>A4</f>
        <v>LOW_RE</v>
      </c>
      <c r="B5" s="67">
        <v>1</v>
      </c>
      <c r="C5" s="68" t="s">
        <v>138</v>
      </c>
      <c r="D5" s="4" t="s">
        <v>6</v>
      </c>
      <c r="E5" s="4" t="s">
        <v>10</v>
      </c>
      <c r="F5" s="4" t="s">
        <v>8</v>
      </c>
      <c r="G5" s="69"/>
      <c r="H5" s="69"/>
      <c r="I5" s="69"/>
      <c r="J5" s="69"/>
      <c r="K5" s="69"/>
      <c r="L5" s="69">
        <v>2475</v>
      </c>
      <c r="M5" s="69">
        <v>2500</v>
      </c>
      <c r="N5" s="69">
        <v>2500</v>
      </c>
      <c r="O5" s="69">
        <v>2500</v>
      </c>
      <c r="P5" s="69">
        <v>2500</v>
      </c>
      <c r="Q5" s="69">
        <v>2500</v>
      </c>
      <c r="R5" s="69"/>
      <c r="S5" s="69"/>
      <c r="T5" s="69"/>
      <c r="U5" s="69"/>
      <c r="V5" s="69">
        <v>11750</v>
      </c>
      <c r="W5" s="69"/>
      <c r="X5" s="69"/>
      <c r="Y5" s="69"/>
      <c r="Z5" s="69"/>
      <c r="AA5" s="69">
        <v>12000</v>
      </c>
      <c r="AB5" s="69"/>
      <c r="AC5" s="69"/>
      <c r="AD5" s="69"/>
      <c r="AE5" s="69"/>
      <c r="AF5" s="69">
        <v>25000</v>
      </c>
      <c r="AG5" s="69"/>
      <c r="AH5" s="69"/>
      <c r="AI5" s="69"/>
      <c r="AJ5" s="69"/>
      <c r="AK5" s="69">
        <v>25000</v>
      </c>
    </row>
    <row r="6" spans="1:37" ht="15.75" x14ac:dyDescent="0.25">
      <c r="A6" s="64" t="str">
        <f>A5</f>
        <v>LOW_RE</v>
      </c>
      <c r="B6" s="70">
        <v>1</v>
      </c>
      <c r="C6" s="68" t="s">
        <v>138</v>
      </c>
      <c r="D6" s="4" t="s">
        <v>6</v>
      </c>
      <c r="E6" s="4" t="s">
        <v>11</v>
      </c>
      <c r="F6" s="4" t="s">
        <v>8</v>
      </c>
      <c r="G6" s="69"/>
      <c r="H6" s="69"/>
      <c r="I6" s="69"/>
      <c r="J6" s="69"/>
      <c r="K6" s="69"/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1000</v>
      </c>
      <c r="R6" s="69"/>
      <c r="S6" s="69"/>
      <c r="T6" s="69"/>
      <c r="U6" s="69"/>
      <c r="V6" s="69">
        <v>5000</v>
      </c>
      <c r="W6" s="69"/>
      <c r="X6" s="69"/>
      <c r="Y6" s="69"/>
      <c r="Z6" s="69"/>
      <c r="AA6" s="69">
        <v>5000</v>
      </c>
      <c r="AB6" s="69"/>
      <c r="AC6" s="69"/>
      <c r="AD6" s="69"/>
      <c r="AE6" s="69"/>
      <c r="AF6" s="69">
        <v>5000</v>
      </c>
      <c r="AG6" s="69"/>
      <c r="AH6" s="69"/>
      <c r="AI6" s="69"/>
      <c r="AJ6" s="69"/>
      <c r="AK6" s="69">
        <v>5000</v>
      </c>
    </row>
    <row r="7" spans="1:37" ht="15.75" x14ac:dyDescent="0.25">
      <c r="A7" s="64" t="str">
        <f>A6</f>
        <v>LOW_RE</v>
      </c>
      <c r="B7" s="70">
        <v>1</v>
      </c>
      <c r="C7" s="68" t="s">
        <v>138</v>
      </c>
      <c r="D7" s="4" t="s">
        <v>6</v>
      </c>
      <c r="E7" s="4" t="s">
        <v>12</v>
      </c>
      <c r="F7" s="4" t="s">
        <v>8</v>
      </c>
      <c r="G7" s="69"/>
      <c r="H7" s="69"/>
      <c r="I7" s="69"/>
      <c r="J7" s="69"/>
      <c r="K7" s="69"/>
      <c r="L7" s="69">
        <v>1094</v>
      </c>
      <c r="M7" s="69">
        <v>1000</v>
      </c>
      <c r="N7" s="69">
        <v>1000</v>
      </c>
      <c r="O7" s="69">
        <v>1000</v>
      </c>
      <c r="P7" s="69">
        <v>0</v>
      </c>
      <c r="Q7" s="69">
        <v>0</v>
      </c>
      <c r="R7" s="69"/>
      <c r="S7" s="69"/>
      <c r="T7" s="69"/>
      <c r="U7" s="69"/>
      <c r="V7" s="69">
        <v>2000</v>
      </c>
      <c r="W7" s="69"/>
      <c r="X7" s="69"/>
      <c r="Y7" s="69"/>
      <c r="Z7" s="69"/>
      <c r="AA7" s="69">
        <v>10000</v>
      </c>
      <c r="AB7" s="69"/>
      <c r="AC7" s="69"/>
      <c r="AD7" s="69"/>
      <c r="AE7" s="69"/>
      <c r="AF7" s="69">
        <v>11000</v>
      </c>
      <c r="AG7" s="69"/>
      <c r="AH7" s="69"/>
      <c r="AI7" s="69"/>
      <c r="AJ7" s="69"/>
      <c r="AK7" s="69">
        <v>16000</v>
      </c>
    </row>
    <row r="8" spans="1:37" ht="15.75" x14ac:dyDescent="0.25">
      <c r="A8" s="64" t="str">
        <f>A7</f>
        <v>LOW_RE</v>
      </c>
      <c r="B8" s="70">
        <v>1</v>
      </c>
      <c r="C8" s="68" t="s">
        <v>138</v>
      </c>
      <c r="D8" s="4" t="s">
        <v>6</v>
      </c>
      <c r="E8" s="4" t="s">
        <v>13</v>
      </c>
      <c r="F8" s="4" t="s">
        <v>8</v>
      </c>
      <c r="G8" s="69"/>
      <c r="H8" s="69"/>
      <c r="I8" s="69"/>
      <c r="J8" s="69"/>
      <c r="K8" s="69"/>
      <c r="L8" s="69">
        <v>0</v>
      </c>
      <c r="M8" s="69">
        <v>0</v>
      </c>
      <c r="N8" s="69">
        <v>0</v>
      </c>
      <c r="O8" s="69">
        <v>0</v>
      </c>
      <c r="P8" s="69">
        <v>1000</v>
      </c>
      <c r="Q8" s="69">
        <v>1500</v>
      </c>
      <c r="R8" s="69"/>
      <c r="S8" s="69"/>
      <c r="T8" s="69"/>
      <c r="U8" s="69"/>
      <c r="V8" s="69">
        <v>6000</v>
      </c>
      <c r="W8" s="69"/>
      <c r="X8" s="69"/>
      <c r="Y8" s="69"/>
      <c r="Z8" s="69"/>
      <c r="AA8" s="69">
        <v>0</v>
      </c>
      <c r="AB8" s="69"/>
      <c r="AC8" s="69"/>
      <c r="AD8" s="69"/>
      <c r="AE8" s="69"/>
      <c r="AF8" s="69">
        <v>0</v>
      </c>
      <c r="AG8" s="69"/>
      <c r="AH8" s="69"/>
      <c r="AI8" s="69"/>
      <c r="AJ8" s="69"/>
      <c r="AK8" s="69">
        <v>0</v>
      </c>
    </row>
    <row r="9" spans="1:37" ht="16.5" thickBot="1" x14ac:dyDescent="0.3">
      <c r="A9" s="78" t="str">
        <f>A8</f>
        <v>LOW_RE</v>
      </c>
      <c r="B9" s="72">
        <v>1</v>
      </c>
      <c r="C9" s="73" t="s">
        <v>138</v>
      </c>
      <c r="D9" s="6" t="s">
        <v>6</v>
      </c>
      <c r="E9" s="6" t="s">
        <v>21</v>
      </c>
      <c r="F9" s="6" t="s">
        <v>15</v>
      </c>
      <c r="G9" s="74"/>
      <c r="H9" s="74"/>
      <c r="I9" s="74"/>
      <c r="J9" s="74"/>
      <c r="K9" s="74"/>
      <c r="L9" s="74">
        <v>500</v>
      </c>
      <c r="M9" s="74">
        <v>1000</v>
      </c>
      <c r="N9" s="74">
        <v>0</v>
      </c>
      <c r="O9" s="74">
        <v>0</v>
      </c>
      <c r="P9" s="74">
        <f>O9</f>
        <v>0</v>
      </c>
      <c r="Q9" s="74">
        <f>P9</f>
        <v>0</v>
      </c>
      <c r="R9" s="74"/>
      <c r="S9" s="74"/>
      <c r="T9" s="74"/>
      <c r="U9" s="74"/>
      <c r="V9" s="74">
        <v>0</v>
      </c>
      <c r="W9" s="74"/>
      <c r="X9" s="74"/>
      <c r="Y9" s="74"/>
      <c r="Z9" s="74"/>
      <c r="AA9" s="74">
        <v>0</v>
      </c>
      <c r="AB9" s="74"/>
      <c r="AC9" s="74"/>
      <c r="AD9" s="74"/>
      <c r="AE9" s="74"/>
      <c r="AF9" s="74">
        <v>0</v>
      </c>
      <c r="AG9" s="74"/>
      <c r="AH9" s="74"/>
      <c r="AI9" s="74"/>
      <c r="AJ9" s="74"/>
      <c r="AK9" s="74">
        <v>0</v>
      </c>
    </row>
    <row r="10" spans="1:37" x14ac:dyDescent="0.25">
      <c r="A10" s="77" t="s">
        <v>137</v>
      </c>
      <c r="B10" s="77"/>
      <c r="C10" s="77"/>
      <c r="D10" s="77"/>
      <c r="E10" s="65" t="s">
        <v>7</v>
      </c>
      <c r="F10" s="77"/>
      <c r="G10" s="77"/>
      <c r="H10" s="77"/>
      <c r="I10" s="77"/>
      <c r="J10" s="77"/>
      <c r="K10" s="77"/>
      <c r="L10" s="77">
        <v>2000</v>
      </c>
      <c r="M10" s="77">
        <v>1000</v>
      </c>
      <c r="N10" s="77">
        <v>1000</v>
      </c>
      <c r="O10" s="77">
        <v>1000</v>
      </c>
      <c r="P10" s="77">
        <v>1000</v>
      </c>
      <c r="Q10" s="77">
        <v>1000</v>
      </c>
      <c r="R10" s="77"/>
      <c r="S10" s="77"/>
      <c r="T10" s="77"/>
      <c r="U10" s="77"/>
      <c r="V10" s="77">
        <v>4000</v>
      </c>
      <c r="W10" s="77"/>
      <c r="X10" s="77"/>
      <c r="Y10" s="77"/>
      <c r="Z10" s="77"/>
      <c r="AA10" s="77">
        <v>0</v>
      </c>
      <c r="AB10" s="77"/>
      <c r="AC10" s="77"/>
      <c r="AD10" s="77"/>
      <c r="AE10" s="77"/>
      <c r="AF10" s="77">
        <v>0</v>
      </c>
      <c r="AG10" s="77"/>
      <c r="AH10" s="77"/>
      <c r="AI10" s="77"/>
      <c r="AJ10" s="77"/>
      <c r="AK10" s="77">
        <v>0</v>
      </c>
    </row>
    <row r="11" spans="1:37" ht="15.75" x14ac:dyDescent="0.25">
      <c r="A11" s="64" t="s">
        <v>158</v>
      </c>
      <c r="B11" s="67">
        <v>1</v>
      </c>
      <c r="C11" s="68" t="s">
        <v>138</v>
      </c>
      <c r="D11" s="4" t="s">
        <v>6</v>
      </c>
      <c r="E11" s="4" t="s">
        <v>9</v>
      </c>
      <c r="F11" s="4" t="s">
        <v>8</v>
      </c>
      <c r="G11" s="69"/>
      <c r="H11" s="69"/>
      <c r="I11" s="69"/>
      <c r="J11" s="69"/>
      <c r="K11" s="69"/>
      <c r="L11" s="69">
        <v>1018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/>
      <c r="S11" s="69"/>
      <c r="T11" s="69"/>
      <c r="U11" s="69"/>
      <c r="V11" s="69">
        <v>5000</v>
      </c>
      <c r="W11" s="69"/>
      <c r="X11" s="69"/>
      <c r="Y11" s="69"/>
      <c r="Z11" s="69"/>
      <c r="AA11" s="69">
        <v>25000</v>
      </c>
      <c r="AB11" s="69"/>
      <c r="AC11" s="69"/>
      <c r="AD11" s="69"/>
      <c r="AE11" s="69"/>
      <c r="AF11" s="69">
        <v>25000</v>
      </c>
      <c r="AG11" s="69"/>
      <c r="AH11" s="69"/>
      <c r="AI11" s="69"/>
      <c r="AJ11" s="69"/>
      <c r="AK11" s="69">
        <v>25000</v>
      </c>
    </row>
    <row r="12" spans="1:37" ht="15.75" x14ac:dyDescent="0.25">
      <c r="A12" s="64" t="str">
        <f>A11</f>
        <v>MED_RE</v>
      </c>
      <c r="B12" s="67">
        <v>1</v>
      </c>
      <c r="C12" s="68" t="s">
        <v>138</v>
      </c>
      <c r="D12" s="4" t="s">
        <v>6</v>
      </c>
      <c r="E12" s="4" t="s">
        <v>10</v>
      </c>
      <c r="F12" s="4" t="s">
        <v>8</v>
      </c>
      <c r="G12" s="69"/>
      <c r="H12" s="69"/>
      <c r="I12" s="69"/>
      <c r="J12" s="69"/>
      <c r="K12" s="69"/>
      <c r="L12" s="69">
        <v>2475</v>
      </c>
      <c r="M12" s="69">
        <v>4000</v>
      </c>
      <c r="N12" s="69">
        <v>4000</v>
      </c>
      <c r="O12" s="69">
        <v>4000</v>
      </c>
      <c r="P12" s="69">
        <v>4000</v>
      </c>
      <c r="Q12" s="69">
        <v>4000</v>
      </c>
      <c r="R12" s="69"/>
      <c r="S12" s="69"/>
      <c r="T12" s="69"/>
      <c r="U12" s="69"/>
      <c r="V12" s="69">
        <v>21000</v>
      </c>
      <c r="W12" s="69"/>
      <c r="X12" s="69"/>
      <c r="Y12" s="69"/>
      <c r="Z12" s="69"/>
      <c r="AA12" s="69">
        <v>25000</v>
      </c>
      <c r="AB12" s="69"/>
      <c r="AC12" s="69"/>
      <c r="AD12" s="69"/>
      <c r="AE12" s="69"/>
      <c r="AF12" s="69">
        <v>25000</v>
      </c>
      <c r="AG12" s="69"/>
      <c r="AH12" s="69"/>
      <c r="AI12" s="69"/>
      <c r="AJ12" s="69"/>
      <c r="AK12" s="69">
        <v>25000</v>
      </c>
    </row>
    <row r="13" spans="1:37" ht="15.75" x14ac:dyDescent="0.25">
      <c r="A13" s="64" t="str">
        <f>A12</f>
        <v>MED_RE</v>
      </c>
      <c r="B13" s="70">
        <v>1</v>
      </c>
      <c r="C13" s="68" t="s">
        <v>138</v>
      </c>
      <c r="D13" s="4" t="s">
        <v>6</v>
      </c>
      <c r="E13" s="4" t="s">
        <v>11</v>
      </c>
      <c r="F13" s="4" t="s">
        <v>8</v>
      </c>
      <c r="G13" s="69"/>
      <c r="H13" s="69"/>
      <c r="I13" s="69"/>
      <c r="J13" s="69"/>
      <c r="K13" s="69"/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1000</v>
      </c>
      <c r="R13" s="69"/>
      <c r="S13" s="69"/>
      <c r="T13" s="69"/>
      <c r="U13" s="69"/>
      <c r="V13" s="69">
        <v>5000</v>
      </c>
      <c r="W13" s="69"/>
      <c r="X13" s="69"/>
      <c r="Y13" s="69"/>
      <c r="Z13" s="69"/>
      <c r="AA13" s="69">
        <v>5000</v>
      </c>
      <c r="AB13" s="69"/>
      <c r="AC13" s="69"/>
      <c r="AD13" s="69"/>
      <c r="AE13" s="69"/>
      <c r="AF13" s="69">
        <v>5000</v>
      </c>
      <c r="AG13" s="69"/>
      <c r="AH13" s="69"/>
      <c r="AI13" s="69"/>
      <c r="AJ13" s="69"/>
      <c r="AK13" s="69">
        <v>5000</v>
      </c>
    </row>
    <row r="14" spans="1:37" ht="15.75" x14ac:dyDescent="0.25">
      <c r="A14" s="64" t="str">
        <f>A13</f>
        <v>MED_RE</v>
      </c>
      <c r="B14" s="70">
        <v>1</v>
      </c>
      <c r="C14" s="68" t="s">
        <v>138</v>
      </c>
      <c r="D14" s="4" t="s">
        <v>6</v>
      </c>
      <c r="E14" s="4" t="s">
        <v>12</v>
      </c>
      <c r="F14" s="4" t="s">
        <v>8</v>
      </c>
      <c r="G14" s="69"/>
      <c r="H14" s="69"/>
      <c r="I14" s="69"/>
      <c r="J14" s="69"/>
      <c r="K14" s="69"/>
      <c r="L14" s="69">
        <v>1094</v>
      </c>
      <c r="M14" s="69">
        <v>1500</v>
      </c>
      <c r="N14" s="69">
        <v>1500</v>
      </c>
      <c r="O14" s="69">
        <v>0</v>
      </c>
      <c r="P14" s="69">
        <v>0</v>
      </c>
      <c r="Q14" s="69">
        <v>0</v>
      </c>
      <c r="R14" s="69"/>
      <c r="S14" s="69"/>
      <c r="T14" s="69"/>
      <c r="U14" s="69"/>
      <c r="V14" s="69">
        <v>2000</v>
      </c>
      <c r="W14" s="69"/>
      <c r="X14" s="69"/>
      <c r="Y14" s="69"/>
      <c r="Z14" s="69"/>
      <c r="AA14" s="69">
        <v>11000</v>
      </c>
      <c r="AB14" s="69"/>
      <c r="AC14" s="69"/>
      <c r="AD14" s="69"/>
      <c r="AE14" s="69"/>
      <c r="AF14" s="69">
        <v>16000</v>
      </c>
      <c r="AG14" s="69"/>
      <c r="AH14" s="69"/>
      <c r="AI14" s="69"/>
      <c r="AJ14" s="69"/>
      <c r="AK14" s="69">
        <v>21000</v>
      </c>
    </row>
    <row r="15" spans="1:37" ht="15.75" x14ac:dyDescent="0.25">
      <c r="A15" s="64" t="str">
        <f>A14</f>
        <v>MED_RE</v>
      </c>
      <c r="B15" s="70">
        <v>1</v>
      </c>
      <c r="C15" s="68" t="s">
        <v>138</v>
      </c>
      <c r="D15" s="4" t="s">
        <v>6</v>
      </c>
      <c r="E15" s="4" t="s">
        <v>13</v>
      </c>
      <c r="F15" s="4" t="s">
        <v>8</v>
      </c>
      <c r="G15" s="69"/>
      <c r="H15" s="69"/>
      <c r="I15" s="69"/>
      <c r="J15" s="69"/>
      <c r="K15" s="69"/>
      <c r="L15" s="69">
        <v>0</v>
      </c>
      <c r="M15" s="69">
        <v>0</v>
      </c>
      <c r="N15" s="69">
        <v>0</v>
      </c>
      <c r="O15" s="69">
        <v>1500</v>
      </c>
      <c r="P15" s="69">
        <v>1500</v>
      </c>
      <c r="Q15" s="69">
        <v>1500</v>
      </c>
      <c r="R15" s="69"/>
      <c r="S15" s="69"/>
      <c r="T15" s="69"/>
      <c r="U15" s="69"/>
      <c r="V15" s="69">
        <v>6000</v>
      </c>
      <c r="W15" s="69"/>
      <c r="X15" s="69"/>
      <c r="Y15" s="69"/>
      <c r="Z15" s="69"/>
      <c r="AA15" s="69">
        <v>0</v>
      </c>
      <c r="AB15" s="69"/>
      <c r="AC15" s="69"/>
      <c r="AD15" s="69"/>
      <c r="AE15" s="69"/>
      <c r="AF15" s="69">
        <v>0</v>
      </c>
      <c r="AG15" s="69"/>
      <c r="AH15" s="69"/>
      <c r="AI15" s="69"/>
      <c r="AJ15" s="69"/>
      <c r="AK15" s="69">
        <v>0</v>
      </c>
    </row>
    <row r="16" spans="1:37" ht="16.5" thickBot="1" x14ac:dyDescent="0.3">
      <c r="A16" s="78" t="str">
        <f>A15</f>
        <v>MED_RE</v>
      </c>
      <c r="B16" s="72">
        <v>1</v>
      </c>
      <c r="C16" s="73" t="s">
        <v>138</v>
      </c>
      <c r="D16" s="6" t="s">
        <v>6</v>
      </c>
      <c r="E16" s="6" t="s">
        <v>21</v>
      </c>
      <c r="F16" s="6" t="s">
        <v>15</v>
      </c>
      <c r="G16" s="74"/>
      <c r="H16" s="74"/>
      <c r="I16" s="74"/>
      <c r="J16" s="74"/>
      <c r="K16" s="74"/>
      <c r="L16" s="74">
        <v>500</v>
      </c>
      <c r="M16" s="74">
        <v>1000</v>
      </c>
      <c r="N16" s="74">
        <v>0</v>
      </c>
      <c r="O16" s="74">
        <v>0</v>
      </c>
      <c r="P16" s="74">
        <f>O16</f>
        <v>0</v>
      </c>
      <c r="Q16" s="74">
        <f>P16</f>
        <v>0</v>
      </c>
      <c r="R16" s="74"/>
      <c r="S16" s="74"/>
      <c r="T16" s="74"/>
      <c r="U16" s="74"/>
      <c r="V16" s="74">
        <v>0</v>
      </c>
      <c r="W16" s="74"/>
      <c r="X16" s="74"/>
      <c r="Y16" s="74"/>
      <c r="Z16" s="74"/>
      <c r="AA16" s="74">
        <v>0</v>
      </c>
      <c r="AB16" s="74"/>
      <c r="AC16" s="74"/>
      <c r="AD16" s="74"/>
      <c r="AE16" s="74"/>
      <c r="AF16" s="74">
        <v>0</v>
      </c>
      <c r="AG16" s="74"/>
      <c r="AH16" s="74"/>
      <c r="AI16" s="74"/>
      <c r="AJ16" s="74"/>
      <c r="AK16" s="74">
        <v>0</v>
      </c>
    </row>
    <row r="17" spans="1:37" x14ac:dyDescent="0.25">
      <c r="A17" s="77" t="s">
        <v>137</v>
      </c>
      <c r="B17" s="77"/>
      <c r="C17" s="77"/>
      <c r="D17" s="77"/>
      <c r="E17" s="65" t="s">
        <v>7</v>
      </c>
      <c r="F17" s="77"/>
      <c r="G17" s="77"/>
      <c r="H17" s="77"/>
      <c r="I17" s="77"/>
      <c r="J17" s="77"/>
      <c r="K17" s="77"/>
      <c r="L17" s="77">
        <v>2000</v>
      </c>
      <c r="M17" s="77">
        <v>1000</v>
      </c>
      <c r="N17" s="77">
        <v>1000</v>
      </c>
      <c r="O17" s="77">
        <v>1000</v>
      </c>
      <c r="P17" s="77">
        <v>1000</v>
      </c>
      <c r="Q17" s="77">
        <v>1000</v>
      </c>
      <c r="R17" s="77"/>
      <c r="S17" s="77"/>
      <c r="T17" s="77"/>
      <c r="U17" s="77"/>
      <c r="V17" s="77">
        <v>4000</v>
      </c>
      <c r="W17" s="77"/>
      <c r="X17" s="77"/>
      <c r="Y17" s="77"/>
      <c r="Z17" s="77"/>
      <c r="AA17" s="77">
        <v>0</v>
      </c>
      <c r="AB17" s="77"/>
      <c r="AC17" s="77"/>
      <c r="AD17" s="77"/>
      <c r="AE17" s="77"/>
      <c r="AF17" s="77">
        <v>0</v>
      </c>
      <c r="AG17" s="77"/>
      <c r="AH17" s="77"/>
      <c r="AI17" s="77"/>
      <c r="AJ17" s="77"/>
      <c r="AK17" s="77">
        <v>0</v>
      </c>
    </row>
    <row r="18" spans="1:37" ht="15.75" x14ac:dyDescent="0.25">
      <c r="A18" s="64" t="s">
        <v>160</v>
      </c>
      <c r="B18" s="67">
        <v>1</v>
      </c>
      <c r="C18" s="68" t="s">
        <v>138</v>
      </c>
      <c r="D18" s="4" t="s">
        <v>6</v>
      </c>
      <c r="E18" s="4" t="s">
        <v>9</v>
      </c>
      <c r="F18" s="4" t="s">
        <v>8</v>
      </c>
      <c r="G18" s="69"/>
      <c r="H18" s="69"/>
      <c r="I18" s="69"/>
      <c r="J18" s="69"/>
      <c r="K18" s="69"/>
      <c r="L18" s="69">
        <v>1018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/>
      <c r="S18" s="69"/>
      <c r="T18" s="69"/>
      <c r="U18" s="69"/>
      <c r="V18" s="69">
        <v>5000</v>
      </c>
      <c r="W18" s="69"/>
      <c r="X18" s="69"/>
      <c r="Y18" s="69"/>
      <c r="Z18" s="69"/>
      <c r="AA18" s="69">
        <v>25000</v>
      </c>
      <c r="AB18" s="69"/>
      <c r="AC18" s="69"/>
      <c r="AD18" s="69"/>
      <c r="AE18" s="69"/>
      <c r="AF18" s="69">
        <v>25000</v>
      </c>
      <c r="AG18" s="69"/>
      <c r="AH18" s="69"/>
      <c r="AI18" s="69"/>
      <c r="AJ18" s="69"/>
      <c r="AK18" s="69">
        <v>25000</v>
      </c>
    </row>
    <row r="19" spans="1:37" ht="15.75" x14ac:dyDescent="0.25">
      <c r="A19" s="64" t="str">
        <f>A18</f>
        <v>HIGH_RE</v>
      </c>
      <c r="B19" s="67">
        <v>1</v>
      </c>
      <c r="C19" s="68" t="s">
        <v>138</v>
      </c>
      <c r="D19" s="4" t="s">
        <v>6</v>
      </c>
      <c r="E19" s="4" t="s">
        <v>10</v>
      </c>
      <c r="F19" s="4" t="s">
        <v>8</v>
      </c>
      <c r="G19" s="69"/>
      <c r="H19" s="69"/>
      <c r="I19" s="69"/>
      <c r="J19" s="69"/>
      <c r="K19" s="69"/>
      <c r="L19" s="69">
        <v>2475</v>
      </c>
      <c r="M19" s="69">
        <v>4000</v>
      </c>
      <c r="N19" s="69">
        <v>4000</v>
      </c>
      <c r="O19" s="69">
        <v>4000</v>
      </c>
      <c r="P19" s="69">
        <v>4000</v>
      </c>
      <c r="Q19" s="69">
        <v>9000</v>
      </c>
      <c r="R19" s="69"/>
      <c r="S19" s="69"/>
      <c r="T19" s="69"/>
      <c r="U19" s="69"/>
      <c r="V19" s="69">
        <v>41000</v>
      </c>
      <c r="W19" s="69"/>
      <c r="X19" s="69"/>
      <c r="Y19" s="69"/>
      <c r="Z19" s="69"/>
      <c r="AA19" s="69">
        <v>25000</v>
      </c>
      <c r="AB19" s="69"/>
      <c r="AC19" s="69"/>
      <c r="AD19" s="69"/>
      <c r="AE19" s="69"/>
      <c r="AF19" s="69">
        <v>25000</v>
      </c>
      <c r="AG19" s="69"/>
      <c r="AH19" s="69"/>
      <c r="AI19" s="69"/>
      <c r="AJ19" s="69"/>
      <c r="AK19" s="69">
        <v>25000</v>
      </c>
    </row>
    <row r="20" spans="1:37" ht="15.75" x14ac:dyDescent="0.25">
      <c r="A20" s="64" t="str">
        <f>A19</f>
        <v>HIGH_RE</v>
      </c>
      <c r="B20" s="70">
        <v>1</v>
      </c>
      <c r="C20" s="68" t="s">
        <v>138</v>
      </c>
      <c r="D20" s="4" t="s">
        <v>6</v>
      </c>
      <c r="E20" s="4" t="s">
        <v>11</v>
      </c>
      <c r="F20" s="4" t="s">
        <v>8</v>
      </c>
      <c r="G20" s="69"/>
      <c r="H20" s="69"/>
      <c r="I20" s="69"/>
      <c r="J20" s="69"/>
      <c r="K20" s="69"/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1000</v>
      </c>
      <c r="R20" s="69"/>
      <c r="S20" s="69"/>
      <c r="T20" s="69"/>
      <c r="U20" s="69"/>
      <c r="V20" s="69">
        <v>5000</v>
      </c>
      <c r="W20" s="69"/>
      <c r="X20" s="69"/>
      <c r="Y20" s="69"/>
      <c r="Z20" s="69"/>
      <c r="AA20" s="69">
        <v>5000</v>
      </c>
      <c r="AB20" s="69"/>
      <c r="AC20" s="69"/>
      <c r="AD20" s="69"/>
      <c r="AE20" s="69"/>
      <c r="AF20" s="69">
        <v>5000</v>
      </c>
      <c r="AG20" s="69"/>
      <c r="AH20" s="69"/>
      <c r="AI20" s="69"/>
      <c r="AJ20" s="69"/>
      <c r="AK20" s="69">
        <v>5000</v>
      </c>
    </row>
    <row r="21" spans="1:37" ht="15.75" x14ac:dyDescent="0.25">
      <c r="A21" s="64" t="str">
        <f>A20</f>
        <v>HIGH_RE</v>
      </c>
      <c r="B21" s="70">
        <v>1</v>
      </c>
      <c r="C21" s="68" t="s">
        <v>138</v>
      </c>
      <c r="D21" s="4" t="s">
        <v>6</v>
      </c>
      <c r="E21" s="4" t="s">
        <v>12</v>
      </c>
      <c r="F21" s="4" t="s">
        <v>8</v>
      </c>
      <c r="G21" s="69"/>
      <c r="H21" s="69"/>
      <c r="I21" s="69"/>
      <c r="J21" s="69"/>
      <c r="K21" s="69"/>
      <c r="L21" s="69">
        <v>1094</v>
      </c>
      <c r="M21" s="69">
        <v>2000</v>
      </c>
      <c r="N21" s="69">
        <v>1000</v>
      </c>
      <c r="O21" s="69">
        <v>0</v>
      </c>
      <c r="P21" s="69">
        <v>0</v>
      </c>
      <c r="Q21" s="69">
        <v>0</v>
      </c>
      <c r="R21" s="69"/>
      <c r="S21" s="69"/>
      <c r="T21" s="69"/>
      <c r="U21" s="69"/>
      <c r="V21" s="69">
        <v>3000</v>
      </c>
      <c r="W21" s="69"/>
      <c r="X21" s="69"/>
      <c r="Y21" s="69"/>
      <c r="Z21" s="69"/>
      <c r="AA21" s="69">
        <v>16000</v>
      </c>
      <c r="AB21" s="69"/>
      <c r="AC21" s="69"/>
      <c r="AD21" s="69"/>
      <c r="AE21" s="69"/>
      <c r="AF21" s="69">
        <v>21000</v>
      </c>
      <c r="AG21" s="69"/>
      <c r="AH21" s="69"/>
      <c r="AI21" s="69"/>
      <c r="AJ21" s="69"/>
      <c r="AK21" s="69">
        <v>26000</v>
      </c>
    </row>
    <row r="22" spans="1:37" ht="15.75" x14ac:dyDescent="0.25">
      <c r="A22" s="64" t="str">
        <f>A21</f>
        <v>HIGH_RE</v>
      </c>
      <c r="B22" s="70">
        <v>1</v>
      </c>
      <c r="C22" s="68" t="s">
        <v>138</v>
      </c>
      <c r="D22" s="4" t="s">
        <v>6</v>
      </c>
      <c r="E22" s="4" t="s">
        <v>13</v>
      </c>
      <c r="F22" s="4" t="s">
        <v>8</v>
      </c>
      <c r="G22" s="69"/>
      <c r="H22" s="69"/>
      <c r="I22" s="69"/>
      <c r="J22" s="69"/>
      <c r="K22" s="69"/>
      <c r="L22" s="69">
        <v>0</v>
      </c>
      <c r="M22" s="69">
        <v>0</v>
      </c>
      <c r="N22" s="69">
        <v>1000</v>
      </c>
      <c r="O22" s="69">
        <v>2000</v>
      </c>
      <c r="P22" s="69">
        <v>2000</v>
      </c>
      <c r="Q22" s="69">
        <v>2000</v>
      </c>
      <c r="R22" s="69"/>
      <c r="S22" s="69"/>
      <c r="T22" s="69"/>
      <c r="U22" s="69"/>
      <c r="V22" s="69">
        <v>8000</v>
      </c>
      <c r="W22" s="69"/>
      <c r="X22" s="69"/>
      <c r="Y22" s="69"/>
      <c r="Z22" s="69"/>
      <c r="AA22" s="69">
        <v>0</v>
      </c>
      <c r="AB22" s="69"/>
      <c r="AC22" s="69"/>
      <c r="AD22" s="69"/>
      <c r="AE22" s="69"/>
      <c r="AF22" s="69">
        <v>0</v>
      </c>
      <c r="AG22" s="69"/>
      <c r="AH22" s="69"/>
      <c r="AI22" s="69"/>
      <c r="AJ22" s="69"/>
      <c r="AK22" s="69">
        <v>0</v>
      </c>
    </row>
    <row r="23" spans="1:37" ht="16.5" thickBot="1" x14ac:dyDescent="0.3">
      <c r="A23" s="78" t="str">
        <f>A22</f>
        <v>HIGH_RE</v>
      </c>
      <c r="B23" s="72">
        <v>1</v>
      </c>
      <c r="C23" s="73" t="s">
        <v>138</v>
      </c>
      <c r="D23" s="6" t="s">
        <v>6</v>
      </c>
      <c r="E23" s="6" t="s">
        <v>21</v>
      </c>
      <c r="F23" s="6" t="s">
        <v>15</v>
      </c>
      <c r="G23" s="74"/>
      <c r="H23" s="74"/>
      <c r="I23" s="74"/>
      <c r="J23" s="74"/>
      <c r="K23" s="74"/>
      <c r="L23" s="74">
        <v>500</v>
      </c>
      <c r="M23" s="74">
        <v>1000</v>
      </c>
      <c r="N23" s="74">
        <v>0</v>
      </c>
      <c r="O23" s="74">
        <v>0</v>
      </c>
      <c r="P23" s="74">
        <f>O23</f>
        <v>0</v>
      </c>
      <c r="Q23" s="74">
        <f>P23</f>
        <v>0</v>
      </c>
      <c r="R23" s="74"/>
      <c r="S23" s="74"/>
      <c r="T23" s="74"/>
      <c r="U23" s="74"/>
      <c r="V23" s="74">
        <v>0</v>
      </c>
      <c r="W23" s="74"/>
      <c r="X23" s="74"/>
      <c r="Y23" s="74"/>
      <c r="Z23" s="74"/>
      <c r="AA23" s="74">
        <v>0</v>
      </c>
      <c r="AB23" s="74"/>
      <c r="AC23" s="74"/>
      <c r="AD23" s="74"/>
      <c r="AE23" s="74"/>
      <c r="AF23" s="74">
        <v>0</v>
      </c>
      <c r="AG23" s="74"/>
      <c r="AH23" s="74"/>
      <c r="AI23" s="74"/>
      <c r="AJ23" s="74"/>
      <c r="AK23" s="74">
        <v>0</v>
      </c>
    </row>
    <row r="24" spans="1:37" x14ac:dyDescent="0.25">
      <c r="A24" s="77" t="s">
        <v>137</v>
      </c>
      <c r="B24" s="77"/>
      <c r="C24" s="77"/>
      <c r="D24" s="77"/>
      <c r="E24" s="65" t="s">
        <v>7</v>
      </c>
      <c r="F24" s="77"/>
      <c r="G24" s="77"/>
      <c r="H24" s="77"/>
      <c r="I24" s="77"/>
      <c r="J24" s="77"/>
      <c r="K24" s="77"/>
      <c r="L24" s="77">
        <v>2000</v>
      </c>
      <c r="M24" s="77">
        <v>1000</v>
      </c>
      <c r="N24" s="77">
        <v>1000</v>
      </c>
      <c r="O24" s="77">
        <v>1000</v>
      </c>
      <c r="P24" s="77">
        <v>1000</v>
      </c>
      <c r="Q24" s="77">
        <v>1000</v>
      </c>
      <c r="R24" s="77"/>
      <c r="S24" s="77"/>
      <c r="T24" s="77"/>
      <c r="U24" s="77"/>
      <c r="V24" s="77">
        <v>4000</v>
      </c>
      <c r="W24" s="77"/>
      <c r="X24" s="77"/>
      <c r="Y24" s="77"/>
      <c r="Z24" s="77"/>
      <c r="AA24" s="77">
        <v>0</v>
      </c>
      <c r="AB24" s="77"/>
      <c r="AC24" s="77"/>
      <c r="AD24" s="77"/>
      <c r="AE24" s="77"/>
      <c r="AF24" s="77">
        <v>0</v>
      </c>
      <c r="AG24" s="77"/>
      <c r="AH24" s="77"/>
      <c r="AI24" s="77"/>
      <c r="AJ24" s="77"/>
      <c r="AK24" s="77">
        <v>0</v>
      </c>
    </row>
    <row r="25" spans="1:37" ht="15.75" x14ac:dyDescent="0.25">
      <c r="A25" s="93" t="s">
        <v>163</v>
      </c>
      <c r="B25" s="67">
        <v>1</v>
      </c>
      <c r="C25" s="68" t="s">
        <v>138</v>
      </c>
      <c r="D25" s="4" t="s">
        <v>6</v>
      </c>
      <c r="E25" s="4" t="s">
        <v>9</v>
      </c>
      <c r="F25" s="4" t="s">
        <v>8</v>
      </c>
      <c r="G25" s="69"/>
      <c r="H25" s="69"/>
      <c r="I25" s="69"/>
      <c r="J25" s="69"/>
      <c r="K25" s="69"/>
      <c r="L25" s="69">
        <v>1018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/>
      <c r="S25" s="69"/>
      <c r="T25" s="69"/>
      <c r="U25" s="69"/>
      <c r="V25" s="69">
        <v>5000</v>
      </c>
      <c r="W25" s="69"/>
      <c r="X25" s="69"/>
      <c r="Y25" s="69"/>
      <c r="Z25" s="69"/>
      <c r="AA25" s="69">
        <v>25000</v>
      </c>
      <c r="AB25" s="69"/>
      <c r="AC25" s="69"/>
      <c r="AD25" s="69"/>
      <c r="AE25" s="69"/>
      <c r="AF25" s="69">
        <v>25000</v>
      </c>
      <c r="AG25" s="69"/>
      <c r="AH25" s="69"/>
      <c r="AI25" s="69"/>
      <c r="AJ25" s="69"/>
      <c r="AK25" s="69">
        <v>25000</v>
      </c>
    </row>
    <row r="26" spans="1:37" ht="15.75" x14ac:dyDescent="0.25">
      <c r="A26" s="93" t="str">
        <f>A25</f>
        <v>HIGH_NZ_RE</v>
      </c>
      <c r="B26" s="67">
        <v>1</v>
      </c>
      <c r="C26" s="68" t="s">
        <v>138</v>
      </c>
      <c r="D26" s="4" t="s">
        <v>6</v>
      </c>
      <c r="E26" s="4" t="s">
        <v>10</v>
      </c>
      <c r="F26" s="4" t="s">
        <v>8</v>
      </c>
      <c r="G26" s="69"/>
      <c r="H26" s="69"/>
      <c r="I26" s="69"/>
      <c r="J26" s="69"/>
      <c r="K26" s="69"/>
      <c r="L26" s="69">
        <v>6982</v>
      </c>
      <c r="M26" s="69">
        <v>9000</v>
      </c>
      <c r="N26" s="69">
        <v>9000</v>
      </c>
      <c r="O26" s="69">
        <v>9000</v>
      </c>
      <c r="P26" s="69">
        <v>9000</v>
      </c>
      <c r="Q26" s="69">
        <v>9000</v>
      </c>
      <c r="R26" s="69"/>
      <c r="S26" s="69"/>
      <c r="T26" s="69"/>
      <c r="U26" s="69"/>
      <c r="V26" s="69">
        <v>41000</v>
      </c>
      <c r="W26" s="69"/>
      <c r="X26" s="69"/>
      <c r="Y26" s="69"/>
      <c r="Z26" s="69"/>
      <c r="AA26" s="69">
        <v>25000</v>
      </c>
      <c r="AB26" s="69"/>
      <c r="AC26" s="69"/>
      <c r="AD26" s="69"/>
      <c r="AE26" s="69"/>
      <c r="AF26" s="69">
        <v>25000</v>
      </c>
      <c r="AG26" s="69"/>
      <c r="AH26" s="69"/>
      <c r="AI26" s="69"/>
      <c r="AJ26" s="69"/>
      <c r="AK26" s="69">
        <v>25000</v>
      </c>
    </row>
    <row r="27" spans="1:37" ht="15.75" x14ac:dyDescent="0.25">
      <c r="A27" s="93" t="str">
        <f>A26</f>
        <v>HIGH_NZ_RE</v>
      </c>
      <c r="B27" s="70">
        <v>1</v>
      </c>
      <c r="C27" s="68" t="s">
        <v>138</v>
      </c>
      <c r="D27" s="4" t="s">
        <v>6</v>
      </c>
      <c r="E27" s="4" t="s">
        <v>11</v>
      </c>
      <c r="F27" s="4" t="s">
        <v>8</v>
      </c>
      <c r="G27" s="69"/>
      <c r="H27" s="69"/>
      <c r="I27" s="69"/>
      <c r="J27" s="69"/>
      <c r="K27" s="69"/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1000</v>
      </c>
      <c r="R27" s="69"/>
      <c r="S27" s="69"/>
      <c r="T27" s="69"/>
      <c r="U27" s="69"/>
      <c r="V27" s="69">
        <v>5000</v>
      </c>
      <c r="W27" s="69"/>
      <c r="X27" s="69"/>
      <c r="Y27" s="69"/>
      <c r="Z27" s="69"/>
      <c r="AA27" s="69">
        <v>5000</v>
      </c>
      <c r="AB27" s="69"/>
      <c r="AC27" s="69"/>
      <c r="AD27" s="69"/>
      <c r="AE27" s="69"/>
      <c r="AF27" s="69">
        <v>5000</v>
      </c>
      <c r="AG27" s="69"/>
      <c r="AH27" s="69"/>
      <c r="AI27" s="69"/>
      <c r="AJ27" s="69"/>
      <c r="AK27" s="69">
        <v>5000</v>
      </c>
    </row>
    <row r="28" spans="1:37" ht="15.75" x14ac:dyDescent="0.25">
      <c r="A28" s="93" t="str">
        <f>A27</f>
        <v>HIGH_NZ_RE</v>
      </c>
      <c r="B28" s="70">
        <v>1</v>
      </c>
      <c r="C28" s="68" t="s">
        <v>138</v>
      </c>
      <c r="D28" s="4" t="s">
        <v>6</v>
      </c>
      <c r="E28" s="4" t="s">
        <v>12</v>
      </c>
      <c r="F28" s="4" t="s">
        <v>8</v>
      </c>
      <c r="G28" s="69"/>
      <c r="H28" s="69"/>
      <c r="I28" s="69"/>
      <c r="J28" s="69"/>
      <c r="K28" s="69"/>
      <c r="L28" s="69">
        <v>1094</v>
      </c>
      <c r="M28" s="69">
        <v>2000</v>
      </c>
      <c r="N28" s="69">
        <v>1000</v>
      </c>
      <c r="O28" s="69">
        <v>0</v>
      </c>
      <c r="P28" s="69">
        <v>0</v>
      </c>
      <c r="Q28" s="69">
        <v>0</v>
      </c>
      <c r="R28" s="69"/>
      <c r="S28" s="69"/>
      <c r="T28" s="69"/>
      <c r="U28" s="69"/>
      <c r="V28" s="69">
        <v>3000</v>
      </c>
      <c r="W28" s="69"/>
      <c r="X28" s="69"/>
      <c r="Y28" s="69"/>
      <c r="Z28" s="69"/>
      <c r="AA28" s="69">
        <v>16000</v>
      </c>
      <c r="AB28" s="69"/>
      <c r="AC28" s="69"/>
      <c r="AD28" s="69"/>
      <c r="AE28" s="69"/>
      <c r="AF28" s="69">
        <v>21000</v>
      </c>
      <c r="AG28" s="69"/>
      <c r="AH28" s="69"/>
      <c r="AI28" s="69"/>
      <c r="AJ28" s="69"/>
      <c r="AK28" s="69">
        <v>26000</v>
      </c>
    </row>
    <row r="29" spans="1:37" ht="15.75" x14ac:dyDescent="0.25">
      <c r="A29" s="93" t="str">
        <f>A28</f>
        <v>HIGH_NZ_RE</v>
      </c>
      <c r="B29" s="70">
        <v>1</v>
      </c>
      <c r="C29" s="68" t="s">
        <v>138</v>
      </c>
      <c r="D29" s="4" t="s">
        <v>6</v>
      </c>
      <c r="E29" s="4" t="s">
        <v>13</v>
      </c>
      <c r="F29" s="4" t="s">
        <v>8</v>
      </c>
      <c r="G29" s="69"/>
      <c r="H29" s="69"/>
      <c r="I29" s="69"/>
      <c r="J29" s="69"/>
      <c r="K29" s="69"/>
      <c r="L29" s="69">
        <v>0</v>
      </c>
      <c r="M29" s="69">
        <v>0</v>
      </c>
      <c r="N29" s="69">
        <v>1000</v>
      </c>
      <c r="O29" s="69">
        <v>2000</v>
      </c>
      <c r="P29" s="69">
        <v>2000</v>
      </c>
      <c r="Q29" s="69">
        <v>2000</v>
      </c>
      <c r="R29" s="69"/>
      <c r="S29" s="69"/>
      <c r="T29" s="69"/>
      <c r="U29" s="69"/>
      <c r="V29" s="69">
        <v>8000</v>
      </c>
      <c r="W29" s="69"/>
      <c r="X29" s="69"/>
      <c r="Y29" s="69"/>
      <c r="Z29" s="69"/>
      <c r="AA29" s="69">
        <v>0</v>
      </c>
      <c r="AB29" s="69"/>
      <c r="AC29" s="69"/>
      <c r="AD29" s="69"/>
      <c r="AE29" s="69"/>
      <c r="AF29" s="69">
        <v>0</v>
      </c>
      <c r="AG29" s="69"/>
      <c r="AH29" s="69"/>
      <c r="AI29" s="69"/>
      <c r="AJ29" s="69"/>
      <c r="AK29" s="69">
        <v>0</v>
      </c>
    </row>
    <row r="30" spans="1:37" ht="16.5" thickBot="1" x14ac:dyDescent="0.3">
      <c r="A30" s="94" t="str">
        <f>A29</f>
        <v>HIGH_NZ_RE</v>
      </c>
      <c r="B30" s="72">
        <v>1</v>
      </c>
      <c r="C30" s="73" t="s">
        <v>138</v>
      </c>
      <c r="D30" s="6" t="s">
        <v>6</v>
      </c>
      <c r="E30" s="6" t="s">
        <v>21</v>
      </c>
      <c r="F30" s="6" t="s">
        <v>15</v>
      </c>
      <c r="G30" s="74"/>
      <c r="H30" s="74"/>
      <c r="I30" s="74"/>
      <c r="J30" s="74"/>
      <c r="K30" s="74"/>
      <c r="L30" s="74">
        <v>500</v>
      </c>
      <c r="M30" s="74">
        <v>1000</v>
      </c>
      <c r="N30" s="74">
        <v>0</v>
      </c>
      <c r="O30" s="74">
        <v>0</v>
      </c>
      <c r="P30" s="74">
        <f>O30</f>
        <v>0</v>
      </c>
      <c r="Q30" s="74">
        <f>P30</f>
        <v>0</v>
      </c>
      <c r="R30" s="74"/>
      <c r="S30" s="74"/>
      <c r="T30" s="74"/>
      <c r="U30" s="74"/>
      <c r="V30" s="74">
        <v>0</v>
      </c>
      <c r="W30" s="74"/>
      <c r="X30" s="74"/>
      <c r="Y30" s="74"/>
      <c r="Z30" s="74"/>
      <c r="AA30" s="74">
        <v>0</v>
      </c>
      <c r="AB30" s="74"/>
      <c r="AC30" s="74"/>
      <c r="AD30" s="74"/>
      <c r="AE30" s="74"/>
      <c r="AF30" s="74">
        <v>0</v>
      </c>
      <c r="AG30" s="74"/>
      <c r="AH30" s="74"/>
      <c r="AI30" s="74"/>
      <c r="AJ30" s="74"/>
      <c r="AK30" s="74">
        <v>0</v>
      </c>
    </row>
    <row r="31" spans="1:37" x14ac:dyDescent="0.25">
      <c r="A31" s="77" t="s">
        <v>137</v>
      </c>
      <c r="B31" s="77"/>
      <c r="C31" s="77"/>
      <c r="D31" s="77"/>
      <c r="E31" s="65" t="s">
        <v>7</v>
      </c>
      <c r="F31" s="77"/>
      <c r="G31" s="77"/>
      <c r="H31" s="77"/>
      <c r="I31" s="77"/>
      <c r="J31" s="77"/>
      <c r="K31" s="77"/>
      <c r="L31" s="77">
        <v>2000</v>
      </c>
      <c r="M31" s="77">
        <v>1000</v>
      </c>
      <c r="N31" s="77">
        <v>1000</v>
      </c>
      <c r="O31" s="77">
        <v>1000</v>
      </c>
      <c r="P31" s="77">
        <v>1000</v>
      </c>
      <c r="Q31" s="77">
        <v>1000</v>
      </c>
      <c r="R31" s="77"/>
      <c r="S31" s="77"/>
      <c r="T31" s="77"/>
      <c r="U31" s="77"/>
      <c r="V31" s="77">
        <v>4000</v>
      </c>
      <c r="W31" s="77"/>
      <c r="X31" s="77"/>
      <c r="Y31" s="77"/>
      <c r="Z31" s="77"/>
      <c r="AA31" s="77">
        <v>0</v>
      </c>
      <c r="AB31" s="77"/>
      <c r="AC31" s="77"/>
      <c r="AD31" s="77"/>
      <c r="AE31" s="77"/>
      <c r="AF31" s="77">
        <v>0</v>
      </c>
      <c r="AG31" s="77"/>
      <c r="AH31" s="77"/>
      <c r="AI31" s="77"/>
      <c r="AJ31" s="77"/>
      <c r="AK31" s="77">
        <v>0</v>
      </c>
    </row>
    <row r="32" spans="1:37" ht="15.75" x14ac:dyDescent="0.25">
      <c r="A32" s="93" t="s">
        <v>167</v>
      </c>
      <c r="B32" s="67">
        <v>1</v>
      </c>
      <c r="C32" s="68" t="s">
        <v>138</v>
      </c>
      <c r="D32" s="4" t="s">
        <v>6</v>
      </c>
      <c r="E32" s="4" t="s">
        <v>9</v>
      </c>
      <c r="F32" s="4" t="s">
        <v>8</v>
      </c>
      <c r="G32" s="69"/>
      <c r="H32" s="69"/>
      <c r="I32" s="69"/>
      <c r="J32" s="69"/>
      <c r="K32" s="69"/>
      <c r="L32" s="69">
        <v>1018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/>
      <c r="S32" s="69"/>
      <c r="T32" s="69"/>
      <c r="U32" s="69"/>
      <c r="V32" s="69">
        <v>5000</v>
      </c>
      <c r="W32" s="69"/>
      <c r="X32" s="69"/>
      <c r="Y32" s="69"/>
      <c r="Z32" s="69"/>
      <c r="AA32" s="69">
        <v>25000</v>
      </c>
      <c r="AB32" s="69"/>
      <c r="AC32" s="69"/>
      <c r="AD32" s="69"/>
      <c r="AE32" s="69"/>
      <c r="AF32" s="69">
        <v>25000</v>
      </c>
      <c r="AG32" s="69"/>
      <c r="AH32" s="69"/>
      <c r="AI32" s="69"/>
      <c r="AJ32" s="69"/>
      <c r="AK32" s="69">
        <v>25000</v>
      </c>
    </row>
    <row r="33" spans="1:37" ht="15.75" x14ac:dyDescent="0.25">
      <c r="A33" s="93" t="str">
        <f>A32</f>
        <v>HIGH_NZ_RE_ST50</v>
      </c>
      <c r="B33" s="67">
        <v>1</v>
      </c>
      <c r="C33" s="68" t="s">
        <v>138</v>
      </c>
      <c r="D33" s="4" t="s">
        <v>6</v>
      </c>
      <c r="E33" s="4" t="s">
        <v>10</v>
      </c>
      <c r="F33" s="4" t="s">
        <v>8</v>
      </c>
      <c r="G33" s="69"/>
      <c r="H33" s="69"/>
      <c r="I33" s="69"/>
      <c r="J33" s="69"/>
      <c r="K33" s="69"/>
      <c r="L33" s="69">
        <v>6982</v>
      </c>
      <c r="M33" s="69">
        <v>9000</v>
      </c>
      <c r="N33" s="69">
        <v>9000</v>
      </c>
      <c r="O33" s="69">
        <v>9000</v>
      </c>
      <c r="P33" s="69">
        <v>9000</v>
      </c>
      <c r="Q33" s="69">
        <v>9000</v>
      </c>
      <c r="R33" s="69"/>
      <c r="S33" s="69"/>
      <c r="T33" s="69"/>
      <c r="U33" s="69"/>
      <c r="V33" s="69">
        <v>41000</v>
      </c>
      <c r="W33" s="69"/>
      <c r="X33" s="69"/>
      <c r="Y33" s="69"/>
      <c r="Z33" s="69"/>
      <c r="AA33" s="69">
        <v>25000</v>
      </c>
      <c r="AB33" s="69"/>
      <c r="AC33" s="69"/>
      <c r="AD33" s="69"/>
      <c r="AE33" s="69"/>
      <c r="AF33" s="69">
        <v>25000</v>
      </c>
      <c r="AG33" s="69"/>
      <c r="AH33" s="69"/>
      <c r="AI33" s="69"/>
      <c r="AJ33" s="69"/>
      <c r="AK33" s="69">
        <v>25000</v>
      </c>
    </row>
    <row r="34" spans="1:37" ht="15.75" x14ac:dyDescent="0.25">
      <c r="A34" s="93" t="str">
        <f>A33</f>
        <v>HIGH_NZ_RE_ST50</v>
      </c>
      <c r="B34" s="70">
        <v>1</v>
      </c>
      <c r="C34" s="68" t="s">
        <v>138</v>
      </c>
      <c r="D34" s="4" t="s">
        <v>6</v>
      </c>
      <c r="E34" s="4" t="s">
        <v>11</v>
      </c>
      <c r="F34" s="4" t="s">
        <v>8</v>
      </c>
      <c r="G34" s="69"/>
      <c r="H34" s="69"/>
      <c r="I34" s="69"/>
      <c r="J34" s="69"/>
      <c r="K34" s="69"/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1000</v>
      </c>
      <c r="R34" s="69"/>
      <c r="S34" s="69"/>
      <c r="T34" s="69"/>
      <c r="U34" s="69"/>
      <c r="V34" s="69">
        <v>5000</v>
      </c>
      <c r="W34" s="69"/>
      <c r="X34" s="69"/>
      <c r="Y34" s="69"/>
      <c r="Z34" s="69"/>
      <c r="AA34" s="69">
        <v>5000</v>
      </c>
      <c r="AB34" s="69"/>
      <c r="AC34" s="69"/>
      <c r="AD34" s="69"/>
      <c r="AE34" s="69"/>
      <c r="AF34" s="69">
        <v>5000</v>
      </c>
      <c r="AG34" s="69"/>
      <c r="AH34" s="69"/>
      <c r="AI34" s="69"/>
      <c r="AJ34" s="69"/>
      <c r="AK34" s="69">
        <v>5000</v>
      </c>
    </row>
    <row r="35" spans="1:37" ht="15.75" x14ac:dyDescent="0.25">
      <c r="A35" s="93" t="str">
        <f>A34</f>
        <v>HIGH_NZ_RE_ST50</v>
      </c>
      <c r="B35" s="70">
        <v>1</v>
      </c>
      <c r="C35" s="68" t="s">
        <v>138</v>
      </c>
      <c r="D35" s="4" t="s">
        <v>6</v>
      </c>
      <c r="E35" s="4" t="s">
        <v>14</v>
      </c>
      <c r="F35" s="4" t="s">
        <v>15</v>
      </c>
      <c r="G35" s="69"/>
      <c r="H35" s="69"/>
      <c r="I35" s="69"/>
      <c r="J35" s="69"/>
      <c r="K35" s="69"/>
      <c r="L35" s="69">
        <v>0</v>
      </c>
      <c r="M35" s="69">
        <v>0</v>
      </c>
      <c r="N35" s="69">
        <v>0</v>
      </c>
      <c r="O35" s="69" t="s">
        <v>145</v>
      </c>
      <c r="P35" s="69" t="s">
        <v>145</v>
      </c>
      <c r="Q35" s="69" t="s">
        <v>145</v>
      </c>
      <c r="R35" s="69"/>
      <c r="S35" s="69"/>
      <c r="T35" s="69"/>
      <c r="U35" s="69"/>
      <c r="V35" s="69" t="s">
        <v>145</v>
      </c>
      <c r="W35" s="69"/>
      <c r="X35" s="69"/>
      <c r="Y35" s="69"/>
      <c r="Z35" s="69"/>
      <c r="AA35" s="69" t="s">
        <v>145</v>
      </c>
      <c r="AB35" s="69"/>
      <c r="AC35" s="69"/>
      <c r="AD35" s="69"/>
      <c r="AE35" s="69"/>
      <c r="AF35" s="69" t="s">
        <v>145</v>
      </c>
      <c r="AG35" s="69"/>
      <c r="AH35" s="69"/>
      <c r="AI35" s="69"/>
      <c r="AJ35" s="69"/>
      <c r="AK35" s="69">
        <v>0</v>
      </c>
    </row>
    <row r="36" spans="1:37" ht="15.75" x14ac:dyDescent="0.25">
      <c r="A36" s="93" t="str">
        <f>A34</f>
        <v>HIGH_NZ_RE_ST50</v>
      </c>
      <c r="B36" s="70">
        <v>1</v>
      </c>
      <c r="C36" s="68" t="s">
        <v>138</v>
      </c>
      <c r="D36" s="4" t="s">
        <v>6</v>
      </c>
      <c r="E36" s="4" t="s">
        <v>12</v>
      </c>
      <c r="F36" s="4" t="s">
        <v>8</v>
      </c>
      <c r="G36" s="69"/>
      <c r="H36" s="69"/>
      <c r="I36" s="69"/>
      <c r="J36" s="69"/>
      <c r="K36" s="69"/>
      <c r="L36" s="69">
        <v>1094</v>
      </c>
      <c r="M36" s="69">
        <v>2000</v>
      </c>
      <c r="N36" s="69">
        <v>1000</v>
      </c>
      <c r="O36" s="69">
        <v>0</v>
      </c>
      <c r="P36" s="69">
        <v>0</v>
      </c>
      <c r="Q36" s="69">
        <v>0</v>
      </c>
      <c r="R36" s="69"/>
      <c r="S36" s="69"/>
      <c r="T36" s="69"/>
      <c r="U36" s="69"/>
      <c r="V36" s="69">
        <v>3000</v>
      </c>
      <c r="W36" s="69"/>
      <c r="X36" s="69"/>
      <c r="Y36" s="69"/>
      <c r="Z36" s="69"/>
      <c r="AA36" s="69">
        <v>16000</v>
      </c>
      <c r="AB36" s="69"/>
      <c r="AC36" s="69"/>
      <c r="AD36" s="69"/>
      <c r="AE36" s="69"/>
      <c r="AF36" s="69">
        <v>21000</v>
      </c>
      <c r="AG36" s="69"/>
      <c r="AH36" s="69"/>
      <c r="AI36" s="69"/>
      <c r="AJ36" s="69"/>
      <c r="AK36" s="69">
        <v>26000</v>
      </c>
    </row>
    <row r="37" spans="1:37" ht="15.75" x14ac:dyDescent="0.25">
      <c r="A37" s="93" t="str">
        <f>A36</f>
        <v>HIGH_NZ_RE_ST50</v>
      </c>
      <c r="B37" s="70">
        <v>1</v>
      </c>
      <c r="C37" s="68" t="s">
        <v>138</v>
      </c>
      <c r="D37" s="4" t="s">
        <v>6</v>
      </c>
      <c r="E37" s="4" t="s">
        <v>13</v>
      </c>
      <c r="F37" s="4" t="s">
        <v>8</v>
      </c>
      <c r="G37" s="69"/>
      <c r="H37" s="69"/>
      <c r="I37" s="69"/>
      <c r="J37" s="69"/>
      <c r="K37" s="69"/>
      <c r="L37" s="69">
        <v>0</v>
      </c>
      <c r="M37" s="69">
        <v>0</v>
      </c>
      <c r="N37" s="69">
        <v>1000</v>
      </c>
      <c r="O37" s="69">
        <v>2000</v>
      </c>
      <c r="P37" s="69">
        <v>2000</v>
      </c>
      <c r="Q37" s="69">
        <v>2000</v>
      </c>
      <c r="R37" s="69"/>
      <c r="S37" s="69"/>
      <c r="T37" s="69"/>
      <c r="U37" s="69"/>
      <c r="V37" s="69">
        <v>8000</v>
      </c>
      <c r="W37" s="69"/>
      <c r="X37" s="69"/>
      <c r="Y37" s="69"/>
      <c r="Z37" s="69"/>
      <c r="AA37" s="69">
        <v>0</v>
      </c>
      <c r="AB37" s="69"/>
      <c r="AC37" s="69"/>
      <c r="AD37" s="69"/>
      <c r="AE37" s="69"/>
      <c r="AF37" s="69">
        <v>0</v>
      </c>
      <c r="AG37" s="69"/>
      <c r="AH37" s="69"/>
      <c r="AI37" s="69"/>
      <c r="AJ37" s="69"/>
      <c r="AK37" s="69">
        <v>0</v>
      </c>
    </row>
    <row r="38" spans="1:37" ht="16.5" thickBot="1" x14ac:dyDescent="0.3">
      <c r="A38" s="94" t="str">
        <f>A37</f>
        <v>HIGH_NZ_RE_ST50</v>
      </c>
      <c r="B38" s="72">
        <v>1</v>
      </c>
      <c r="C38" s="73" t="s">
        <v>138</v>
      </c>
      <c r="D38" s="6" t="s">
        <v>6</v>
      </c>
      <c r="E38" s="6" t="s">
        <v>21</v>
      </c>
      <c r="F38" s="6" t="s">
        <v>15</v>
      </c>
      <c r="G38" s="74"/>
      <c r="H38" s="74"/>
      <c r="I38" s="74"/>
      <c r="J38" s="74"/>
      <c r="K38" s="74"/>
      <c r="L38" s="74">
        <v>500</v>
      </c>
      <c r="M38" s="74">
        <v>1000</v>
      </c>
      <c r="N38" s="74">
        <v>0</v>
      </c>
      <c r="O38" s="74">
        <v>0</v>
      </c>
      <c r="P38" s="74">
        <f>O38</f>
        <v>0</v>
      </c>
      <c r="Q38" s="74">
        <f>P38</f>
        <v>0</v>
      </c>
      <c r="R38" s="74"/>
      <c r="S38" s="74"/>
      <c r="T38" s="74"/>
      <c r="U38" s="74"/>
      <c r="V38" s="74">
        <v>0</v>
      </c>
      <c r="W38" s="74"/>
      <c r="X38" s="74"/>
      <c r="Y38" s="74"/>
      <c r="Z38" s="74"/>
      <c r="AA38" s="74">
        <v>0</v>
      </c>
      <c r="AB38" s="74"/>
      <c r="AC38" s="74"/>
      <c r="AD38" s="74"/>
      <c r="AE38" s="74"/>
      <c r="AF38" s="74">
        <v>0</v>
      </c>
      <c r="AG38" s="74"/>
      <c r="AH38" s="74"/>
      <c r="AI38" s="74"/>
      <c r="AJ38" s="74"/>
      <c r="AK38" s="74">
        <v>0</v>
      </c>
    </row>
    <row r="39" spans="1:37" x14ac:dyDescent="0.25">
      <c r="A39" s="77" t="s">
        <v>137</v>
      </c>
      <c r="B39" s="77"/>
      <c r="C39" s="77"/>
      <c r="D39" s="77"/>
      <c r="E39" s="65" t="s">
        <v>7</v>
      </c>
      <c r="F39" s="77"/>
      <c r="G39" s="77"/>
      <c r="H39" s="77"/>
      <c r="I39" s="77"/>
      <c r="J39" s="77"/>
      <c r="K39" s="77"/>
      <c r="L39" s="77">
        <v>2000</v>
      </c>
      <c r="M39" s="77">
        <v>1000</v>
      </c>
      <c r="N39" s="77">
        <v>1000</v>
      </c>
      <c r="O39" s="77">
        <v>1000</v>
      </c>
      <c r="P39" s="77">
        <v>1000</v>
      </c>
      <c r="Q39" s="77">
        <v>1000</v>
      </c>
      <c r="R39" s="77"/>
      <c r="S39" s="77"/>
      <c r="T39" s="77"/>
      <c r="U39" s="77"/>
      <c r="V39" s="77">
        <v>4000</v>
      </c>
      <c r="W39" s="77"/>
      <c r="X39" s="77"/>
      <c r="Y39" s="77"/>
      <c r="Z39" s="77"/>
      <c r="AA39" s="77">
        <v>0</v>
      </c>
      <c r="AB39" s="77"/>
      <c r="AC39" s="77"/>
      <c r="AD39" s="77"/>
      <c r="AE39" s="77"/>
      <c r="AF39" s="77">
        <v>0</v>
      </c>
      <c r="AG39" s="77"/>
      <c r="AH39" s="77"/>
      <c r="AI39" s="77"/>
      <c r="AJ39" s="77"/>
      <c r="AK39" s="77">
        <v>0</v>
      </c>
    </row>
    <row r="40" spans="1:37" ht="15.75" x14ac:dyDescent="0.25">
      <c r="A40" s="93" t="s">
        <v>168</v>
      </c>
      <c r="B40" s="67">
        <v>1</v>
      </c>
      <c r="C40" s="68" t="s">
        <v>138</v>
      </c>
      <c r="D40" s="4" t="s">
        <v>6</v>
      </c>
      <c r="E40" s="4" t="s">
        <v>9</v>
      </c>
      <c r="F40" s="4" t="s">
        <v>8</v>
      </c>
      <c r="G40" s="69"/>
      <c r="H40" s="69"/>
      <c r="I40" s="69"/>
      <c r="J40" s="69"/>
      <c r="K40" s="69"/>
      <c r="L40" s="69">
        <v>1018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/>
      <c r="S40" s="69"/>
      <c r="T40" s="69"/>
      <c r="U40" s="69"/>
      <c r="V40" s="69">
        <v>5000</v>
      </c>
      <c r="W40" s="69"/>
      <c r="X40" s="69"/>
      <c r="Y40" s="69"/>
      <c r="Z40" s="69"/>
      <c r="AA40" s="69">
        <v>25000</v>
      </c>
      <c r="AB40" s="69"/>
      <c r="AC40" s="69"/>
      <c r="AD40" s="69"/>
      <c r="AE40" s="69"/>
      <c r="AF40" s="69">
        <v>25000</v>
      </c>
      <c r="AG40" s="69"/>
      <c r="AH40" s="69"/>
      <c r="AI40" s="69"/>
      <c r="AJ40" s="69"/>
      <c r="AK40" s="69">
        <v>25000</v>
      </c>
    </row>
    <row r="41" spans="1:37" ht="15.75" x14ac:dyDescent="0.25">
      <c r="A41" s="93" t="str">
        <f t="shared" ref="A41:A49" si="0">A40</f>
        <v>HIGH_NZ_RE_DLY_GAS</v>
      </c>
      <c r="B41" s="67">
        <v>1</v>
      </c>
      <c r="C41" s="68" t="s">
        <v>138</v>
      </c>
      <c r="D41" s="4" t="s">
        <v>6</v>
      </c>
      <c r="E41" s="4" t="s">
        <v>10</v>
      </c>
      <c r="F41" s="4" t="s">
        <v>8</v>
      </c>
      <c r="G41" s="69"/>
      <c r="H41" s="69"/>
      <c r="I41" s="69"/>
      <c r="J41" s="69"/>
      <c r="K41" s="69"/>
      <c r="L41" s="69">
        <v>6982</v>
      </c>
      <c r="M41" s="69">
        <v>9000</v>
      </c>
      <c r="N41" s="69">
        <v>9000</v>
      </c>
      <c r="O41" s="69">
        <v>9000</v>
      </c>
      <c r="P41" s="69">
        <v>9000</v>
      </c>
      <c r="Q41" s="69">
        <v>9000</v>
      </c>
      <c r="R41" s="69"/>
      <c r="S41" s="69"/>
      <c r="T41" s="69"/>
      <c r="U41" s="69"/>
      <c r="V41" s="69">
        <v>41000</v>
      </c>
      <c r="W41" s="69"/>
      <c r="X41" s="69"/>
      <c r="Y41" s="69"/>
      <c r="Z41" s="69"/>
      <c r="AA41" s="69">
        <v>25000</v>
      </c>
      <c r="AB41" s="69"/>
      <c r="AC41" s="69"/>
      <c r="AD41" s="69"/>
      <c r="AE41" s="69"/>
      <c r="AF41" s="69">
        <v>25000</v>
      </c>
      <c r="AG41" s="69"/>
      <c r="AH41" s="69"/>
      <c r="AI41" s="69"/>
      <c r="AJ41" s="69"/>
      <c r="AK41" s="69">
        <v>25000</v>
      </c>
    </row>
    <row r="42" spans="1:37" ht="15.75" x14ac:dyDescent="0.25">
      <c r="A42" s="93" t="str">
        <f t="shared" si="0"/>
        <v>HIGH_NZ_RE_DLY_GAS</v>
      </c>
      <c r="B42" s="70">
        <v>1</v>
      </c>
      <c r="C42" s="68" t="s">
        <v>138</v>
      </c>
      <c r="D42" s="4" t="s">
        <v>6</v>
      </c>
      <c r="E42" s="4" t="s">
        <v>11</v>
      </c>
      <c r="F42" s="4" t="s">
        <v>8</v>
      </c>
      <c r="G42" s="69"/>
      <c r="H42" s="69"/>
      <c r="I42" s="69"/>
      <c r="J42" s="69"/>
      <c r="K42" s="69"/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1000</v>
      </c>
      <c r="R42" s="69"/>
      <c r="S42" s="69"/>
      <c r="T42" s="69"/>
      <c r="U42" s="69"/>
      <c r="V42" s="69">
        <v>5000</v>
      </c>
      <c r="W42" s="69"/>
      <c r="X42" s="69"/>
      <c r="Y42" s="69"/>
      <c r="Z42" s="69"/>
      <c r="AA42" s="69">
        <v>5000</v>
      </c>
      <c r="AB42" s="69"/>
      <c r="AC42" s="69"/>
      <c r="AD42" s="69"/>
      <c r="AE42" s="69"/>
      <c r="AF42" s="69">
        <v>5000</v>
      </c>
      <c r="AG42" s="69"/>
      <c r="AH42" s="69"/>
      <c r="AI42" s="69"/>
      <c r="AJ42" s="69"/>
      <c r="AK42" s="69">
        <v>5000</v>
      </c>
    </row>
    <row r="43" spans="1:37" ht="15.75" x14ac:dyDescent="0.25">
      <c r="A43" s="93" t="str">
        <f t="shared" si="0"/>
        <v>HIGH_NZ_RE_DLY_GAS</v>
      </c>
      <c r="B43" s="70">
        <v>1</v>
      </c>
      <c r="C43" s="68" t="s">
        <v>138</v>
      </c>
      <c r="D43" s="4" t="s">
        <v>6</v>
      </c>
      <c r="E43" s="4" t="s">
        <v>12</v>
      </c>
      <c r="F43" s="4" t="s">
        <v>8</v>
      </c>
      <c r="G43" s="69"/>
      <c r="H43" s="69"/>
      <c r="I43" s="69"/>
      <c r="J43" s="69"/>
      <c r="K43" s="69"/>
      <c r="L43" s="69">
        <v>1094</v>
      </c>
      <c r="M43" s="69">
        <v>2000</v>
      </c>
      <c r="N43" s="69">
        <v>1000</v>
      </c>
      <c r="O43" s="69">
        <v>0</v>
      </c>
      <c r="P43" s="69">
        <v>0</v>
      </c>
      <c r="Q43" s="69">
        <v>0</v>
      </c>
      <c r="R43" s="69"/>
      <c r="S43" s="69"/>
      <c r="T43" s="69"/>
      <c r="U43" s="69"/>
      <c r="V43" s="69">
        <v>3000</v>
      </c>
      <c r="W43" s="69"/>
      <c r="X43" s="69"/>
      <c r="Y43" s="69"/>
      <c r="Z43" s="69"/>
      <c r="AA43" s="69">
        <v>16000</v>
      </c>
      <c r="AB43" s="69"/>
      <c r="AC43" s="69"/>
      <c r="AD43" s="69"/>
      <c r="AE43" s="69"/>
      <c r="AF43" s="69">
        <v>21000</v>
      </c>
      <c r="AG43" s="69"/>
      <c r="AH43" s="69"/>
      <c r="AI43" s="69"/>
      <c r="AJ43" s="69"/>
      <c r="AK43" s="69">
        <v>26000</v>
      </c>
    </row>
    <row r="44" spans="1:37" ht="15.75" x14ac:dyDescent="0.25">
      <c r="A44" s="93" t="str">
        <f t="shared" si="0"/>
        <v>HIGH_NZ_RE_DLY_GAS</v>
      </c>
      <c r="B44" s="70">
        <v>1</v>
      </c>
      <c r="C44" s="68" t="s">
        <v>138</v>
      </c>
      <c r="D44" s="4" t="s">
        <v>6</v>
      </c>
      <c r="E44" s="4" t="s">
        <v>13</v>
      </c>
      <c r="F44" s="4" t="s">
        <v>8</v>
      </c>
      <c r="G44" s="69"/>
      <c r="H44" s="69"/>
      <c r="I44" s="69"/>
      <c r="J44" s="69"/>
      <c r="K44" s="69"/>
      <c r="L44" s="69">
        <v>0</v>
      </c>
      <c r="M44" s="69">
        <v>0</v>
      </c>
      <c r="N44" s="69">
        <v>1000</v>
      </c>
      <c r="O44" s="69">
        <v>2000</v>
      </c>
      <c r="P44" s="69">
        <v>2000</v>
      </c>
      <c r="Q44" s="69">
        <v>2000</v>
      </c>
      <c r="R44" s="69"/>
      <c r="S44" s="69"/>
      <c r="T44" s="69"/>
      <c r="U44" s="69"/>
      <c r="V44" s="69">
        <v>8000</v>
      </c>
      <c r="W44" s="69"/>
      <c r="X44" s="69"/>
      <c r="Y44" s="69"/>
      <c r="Z44" s="69"/>
      <c r="AA44" s="69">
        <v>0</v>
      </c>
      <c r="AB44" s="69"/>
      <c r="AC44" s="69"/>
      <c r="AD44" s="69"/>
      <c r="AE44" s="69"/>
      <c r="AF44" s="69">
        <v>0</v>
      </c>
      <c r="AG44" s="69"/>
      <c r="AH44" s="69"/>
      <c r="AI44" s="69"/>
      <c r="AJ44" s="69"/>
      <c r="AK44" s="69">
        <v>0</v>
      </c>
    </row>
    <row r="45" spans="1:37" ht="15.75" x14ac:dyDescent="0.25">
      <c r="A45" s="93" t="str">
        <f t="shared" si="0"/>
        <v>HIGH_NZ_RE_DLY_GAS</v>
      </c>
      <c r="B45" s="70">
        <v>1</v>
      </c>
      <c r="C45" s="68" t="s">
        <v>138</v>
      </c>
      <c r="D45" s="4" t="s">
        <v>6</v>
      </c>
      <c r="E45" s="4" t="s">
        <v>14</v>
      </c>
      <c r="F45" s="4" t="s">
        <v>15</v>
      </c>
      <c r="G45" s="69"/>
      <c r="H45" s="69"/>
      <c r="I45" s="69"/>
      <c r="J45" s="69"/>
      <c r="K45" s="69"/>
      <c r="L45" s="69">
        <v>0</v>
      </c>
      <c r="M45" s="69">
        <v>0</v>
      </c>
      <c r="N45" s="69">
        <v>0</v>
      </c>
      <c r="O45" s="69">
        <v>0</v>
      </c>
      <c r="P45" s="69">
        <v>900</v>
      </c>
      <c r="Q45" s="69">
        <v>1800</v>
      </c>
      <c r="R45" s="69"/>
      <c r="S45" s="69"/>
      <c r="T45" s="69"/>
      <c r="U45" s="69"/>
      <c r="V45" s="69" t="s">
        <v>145</v>
      </c>
      <c r="W45" s="69"/>
      <c r="X45" s="69"/>
      <c r="Y45" s="69"/>
      <c r="Z45" s="69"/>
      <c r="AA45" s="69" t="s">
        <v>145</v>
      </c>
      <c r="AB45" s="69"/>
      <c r="AC45" s="69"/>
      <c r="AD45" s="69"/>
      <c r="AE45" s="69"/>
      <c r="AF45" s="69" t="s">
        <v>145</v>
      </c>
      <c r="AG45" s="69"/>
      <c r="AH45" s="69"/>
      <c r="AI45" s="69"/>
      <c r="AJ45" s="69"/>
      <c r="AK45" s="69" t="s">
        <v>145</v>
      </c>
    </row>
    <row r="46" spans="1:37" ht="15.75" x14ac:dyDescent="0.25">
      <c r="A46" s="93" t="str">
        <f t="shared" si="0"/>
        <v>HIGH_NZ_RE_DLY_GAS</v>
      </c>
      <c r="B46" s="70">
        <v>1</v>
      </c>
      <c r="C46" s="68" t="s">
        <v>138</v>
      </c>
      <c r="D46" s="4" t="s">
        <v>6</v>
      </c>
      <c r="E46" s="4" t="s">
        <v>16</v>
      </c>
      <c r="F46" s="4" t="s">
        <v>15</v>
      </c>
      <c r="G46" s="69"/>
      <c r="H46" s="69"/>
      <c r="I46" s="69"/>
      <c r="J46" s="69"/>
      <c r="K46" s="69"/>
      <c r="L46" s="69">
        <v>0</v>
      </c>
      <c r="M46" s="69">
        <v>0</v>
      </c>
      <c r="N46" s="69">
        <v>0</v>
      </c>
      <c r="O46" s="69">
        <v>0</v>
      </c>
      <c r="P46" s="69">
        <v>2100</v>
      </c>
      <c r="Q46" s="69">
        <v>4200</v>
      </c>
      <c r="R46" s="69"/>
      <c r="S46" s="69"/>
      <c r="T46" s="69"/>
      <c r="U46" s="69"/>
      <c r="V46" s="69" t="s">
        <v>145</v>
      </c>
      <c r="W46" s="69"/>
      <c r="X46" s="69"/>
      <c r="Y46" s="69"/>
      <c r="Z46" s="69"/>
      <c r="AA46" s="69" t="s">
        <v>145</v>
      </c>
      <c r="AB46" s="69"/>
      <c r="AC46" s="69"/>
      <c r="AD46" s="69"/>
      <c r="AE46" s="69"/>
      <c r="AF46" s="69" t="s">
        <v>145</v>
      </c>
      <c r="AG46" s="69"/>
      <c r="AH46" s="69"/>
      <c r="AI46" s="69"/>
      <c r="AJ46" s="69"/>
      <c r="AK46" s="69" t="s">
        <v>145</v>
      </c>
    </row>
    <row r="47" spans="1:37" ht="15.75" x14ac:dyDescent="0.25">
      <c r="A47" s="93" t="str">
        <f t="shared" si="0"/>
        <v>HIGH_NZ_RE_DLY_GAS</v>
      </c>
      <c r="B47" s="70">
        <v>1</v>
      </c>
      <c r="C47" s="68" t="s">
        <v>138</v>
      </c>
      <c r="D47" s="4" t="s">
        <v>6</v>
      </c>
      <c r="E47" s="4" t="s">
        <v>17</v>
      </c>
      <c r="F47" s="4" t="s">
        <v>15</v>
      </c>
      <c r="G47" s="69"/>
      <c r="H47" s="69"/>
      <c r="I47" s="69"/>
      <c r="J47" s="69"/>
      <c r="K47" s="69"/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/>
      <c r="S47" s="69"/>
      <c r="T47" s="69"/>
      <c r="U47" s="69"/>
      <c r="V47" s="69" t="s">
        <v>145</v>
      </c>
      <c r="W47" s="69"/>
      <c r="X47" s="69"/>
      <c r="Y47" s="69"/>
      <c r="Z47" s="69"/>
      <c r="AA47" s="69" t="s">
        <v>145</v>
      </c>
      <c r="AB47" s="69"/>
      <c r="AC47" s="69"/>
      <c r="AD47" s="69"/>
      <c r="AE47" s="69"/>
      <c r="AF47" s="69" t="s">
        <v>145</v>
      </c>
      <c r="AG47" s="69"/>
      <c r="AH47" s="69"/>
      <c r="AI47" s="69"/>
      <c r="AJ47" s="69"/>
      <c r="AK47" s="69" t="s">
        <v>145</v>
      </c>
    </row>
    <row r="48" spans="1:37" ht="15.75" x14ac:dyDescent="0.25">
      <c r="A48" s="93" t="str">
        <f t="shared" si="0"/>
        <v>HIGH_NZ_RE_DLY_GAS</v>
      </c>
      <c r="B48" s="70">
        <v>1</v>
      </c>
      <c r="C48" s="68" t="s">
        <v>138</v>
      </c>
      <c r="D48" s="4" t="s">
        <v>6</v>
      </c>
      <c r="E48" s="4" t="s">
        <v>18</v>
      </c>
      <c r="F48" s="4" t="s">
        <v>15</v>
      </c>
      <c r="G48" s="69"/>
      <c r="H48" s="69"/>
      <c r="I48" s="69"/>
      <c r="J48" s="69"/>
      <c r="K48" s="69"/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/>
      <c r="S48" s="69"/>
      <c r="T48" s="69"/>
      <c r="U48" s="69"/>
      <c r="V48" s="69" t="s">
        <v>145</v>
      </c>
      <c r="W48" s="69"/>
      <c r="X48" s="69"/>
      <c r="Y48" s="69"/>
      <c r="Z48" s="69"/>
      <c r="AA48" s="69" t="s">
        <v>145</v>
      </c>
      <c r="AB48" s="69"/>
      <c r="AC48" s="69"/>
      <c r="AD48" s="69"/>
      <c r="AE48" s="69"/>
      <c r="AF48" s="69" t="s">
        <v>145</v>
      </c>
      <c r="AG48" s="69"/>
      <c r="AH48" s="69"/>
      <c r="AI48" s="69"/>
      <c r="AJ48" s="69"/>
      <c r="AK48" s="69" t="s">
        <v>145</v>
      </c>
    </row>
    <row r="49" spans="1:37" ht="15.75" x14ac:dyDescent="0.25">
      <c r="A49" s="93" t="str">
        <f t="shared" si="0"/>
        <v>HIGH_NZ_RE_DLY_GAS</v>
      </c>
      <c r="B49" s="70">
        <v>1</v>
      </c>
      <c r="C49" s="68" t="s">
        <v>138</v>
      </c>
      <c r="D49" s="4" t="s">
        <v>6</v>
      </c>
      <c r="E49" s="4" t="s">
        <v>19</v>
      </c>
      <c r="F49" s="4" t="s">
        <v>15</v>
      </c>
      <c r="G49" s="69"/>
      <c r="H49" s="69"/>
      <c r="I49" s="69"/>
      <c r="J49" s="69"/>
      <c r="K49" s="69"/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/>
      <c r="S49" s="69"/>
      <c r="T49" s="69"/>
      <c r="U49" s="69"/>
      <c r="V49" s="69" t="s">
        <v>145</v>
      </c>
      <c r="W49" s="69"/>
      <c r="X49" s="69"/>
      <c r="Y49" s="69"/>
      <c r="Z49" s="69"/>
      <c r="AA49" s="69" t="s">
        <v>145</v>
      </c>
      <c r="AB49" s="69"/>
      <c r="AC49" s="69"/>
      <c r="AD49" s="69"/>
      <c r="AE49" s="69"/>
      <c r="AF49" s="69" t="s">
        <v>145</v>
      </c>
      <c r="AG49" s="69"/>
      <c r="AH49" s="69"/>
      <c r="AI49" s="69"/>
      <c r="AJ49" s="69"/>
      <c r="AK49" s="69" t="s">
        <v>145</v>
      </c>
    </row>
    <row r="50" spans="1:37" ht="15.75" x14ac:dyDescent="0.25">
      <c r="A50" s="93" t="str">
        <f>A47</f>
        <v>HIGH_NZ_RE_DLY_GAS</v>
      </c>
      <c r="B50" s="70">
        <v>1</v>
      </c>
      <c r="C50" s="68" t="s">
        <v>138</v>
      </c>
      <c r="D50" s="4" t="s">
        <v>6</v>
      </c>
      <c r="E50" s="4" t="s">
        <v>20</v>
      </c>
      <c r="F50" s="4" t="s">
        <v>15</v>
      </c>
      <c r="G50" s="69"/>
      <c r="H50" s="69"/>
      <c r="I50" s="69"/>
      <c r="J50" s="69"/>
      <c r="K50" s="69"/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1376</v>
      </c>
      <c r="R50" s="69"/>
      <c r="S50" s="69"/>
      <c r="T50" s="69"/>
      <c r="U50" s="69"/>
      <c r="V50" s="69" t="s">
        <v>145</v>
      </c>
      <c r="W50" s="69"/>
      <c r="X50" s="69"/>
      <c r="Y50" s="69"/>
      <c r="Z50" s="69"/>
      <c r="AA50" s="69" t="s">
        <v>145</v>
      </c>
      <c r="AB50" s="69"/>
      <c r="AC50" s="69"/>
      <c r="AD50" s="69"/>
      <c r="AE50" s="69"/>
      <c r="AF50" s="69" t="s">
        <v>145</v>
      </c>
      <c r="AG50" s="69"/>
      <c r="AH50" s="69"/>
      <c r="AI50" s="69"/>
      <c r="AJ50" s="69"/>
      <c r="AK50" s="69" t="s">
        <v>145</v>
      </c>
    </row>
    <row r="51" spans="1:37" ht="16.5" thickBot="1" x14ac:dyDescent="0.3">
      <c r="A51" s="94" t="str">
        <f>A44</f>
        <v>HIGH_NZ_RE_DLY_GAS</v>
      </c>
      <c r="B51" s="72">
        <v>1</v>
      </c>
      <c r="C51" s="73" t="s">
        <v>138</v>
      </c>
      <c r="D51" s="6" t="s">
        <v>6</v>
      </c>
      <c r="E51" s="6" t="s">
        <v>21</v>
      </c>
      <c r="F51" s="6" t="s">
        <v>15</v>
      </c>
      <c r="G51" s="74"/>
      <c r="H51" s="74"/>
      <c r="I51" s="74"/>
      <c r="J51" s="74"/>
      <c r="K51" s="74"/>
      <c r="L51" s="74">
        <v>500</v>
      </c>
      <c r="M51" s="74">
        <v>1000</v>
      </c>
      <c r="N51" s="74">
        <v>0</v>
      </c>
      <c r="O51" s="74">
        <v>0</v>
      </c>
      <c r="P51" s="74">
        <f>O51</f>
        <v>0</v>
      </c>
      <c r="Q51" s="74">
        <f>P51</f>
        <v>0</v>
      </c>
      <c r="R51" s="74"/>
      <c r="S51" s="74"/>
      <c r="T51" s="74"/>
      <c r="U51" s="74"/>
      <c r="V51" s="74">
        <v>0</v>
      </c>
      <c r="W51" s="74"/>
      <c r="X51" s="74"/>
      <c r="Y51" s="74"/>
      <c r="Z51" s="74"/>
      <c r="AA51" s="74">
        <v>0</v>
      </c>
      <c r="AB51" s="74"/>
      <c r="AC51" s="74"/>
      <c r="AD51" s="74"/>
      <c r="AE51" s="74"/>
      <c r="AF51" s="74">
        <v>0</v>
      </c>
      <c r="AG51" s="74"/>
      <c r="AH51" s="74"/>
      <c r="AI51" s="74"/>
      <c r="AJ51" s="74"/>
      <c r="AK51" s="74">
        <v>0</v>
      </c>
    </row>
  </sheetData>
  <conditionalFormatting sqref="G2:AK2">
    <cfRule type="cellIs" dxfId="20" priority="76" operator="equal">
      <formula>0</formula>
    </cfRule>
    <cfRule type="containsText" dxfId="19" priority="77" operator="containsText" text="unc">
      <formula>NOT(ISERROR(SEARCH("unc",G2)))</formula>
    </cfRule>
    <cfRule type="cellIs" dxfId="18" priority="78" operator="greaterThan">
      <formula>0</formula>
    </cfRule>
  </conditionalFormatting>
  <conditionalFormatting sqref="G4:AK9 G11:AK16">
    <cfRule type="cellIs" dxfId="17" priority="1" operator="equal">
      <formula>0</formula>
    </cfRule>
    <cfRule type="containsText" dxfId="16" priority="2" operator="containsText" text="unc">
      <formula>NOT(ISERROR(SEARCH("unc",G4)))</formula>
    </cfRule>
    <cfRule type="cellIs" dxfId="15" priority="3" operator="greaterThan">
      <formula>0</formula>
    </cfRule>
  </conditionalFormatting>
  <conditionalFormatting sqref="G18:AK23">
    <cfRule type="cellIs" dxfId="14" priority="4" operator="equal">
      <formula>0</formula>
    </cfRule>
    <cfRule type="containsText" dxfId="13" priority="5" operator="containsText" text="unc">
      <formula>NOT(ISERROR(SEARCH("unc",G18)))</formula>
    </cfRule>
    <cfRule type="cellIs" dxfId="12" priority="6" operator="greaterThan">
      <formula>0</formula>
    </cfRule>
  </conditionalFormatting>
  <conditionalFormatting sqref="G25:AK30">
    <cfRule type="cellIs" dxfId="11" priority="7" operator="equal">
      <formula>0</formula>
    </cfRule>
    <cfRule type="containsText" dxfId="10" priority="8" operator="containsText" text="unc">
      <formula>NOT(ISERROR(SEARCH("unc",G25)))</formula>
    </cfRule>
    <cfRule type="cellIs" dxfId="9" priority="9" operator="greaterThan">
      <formula>0</formula>
    </cfRule>
  </conditionalFormatting>
  <conditionalFormatting sqref="G32:AK38">
    <cfRule type="cellIs" dxfId="8" priority="10" operator="equal">
      <formula>0</formula>
    </cfRule>
    <cfRule type="containsText" dxfId="7" priority="11" operator="containsText" text="unc">
      <formula>NOT(ISERROR(SEARCH("unc",G32)))</formula>
    </cfRule>
    <cfRule type="cellIs" dxfId="6" priority="12" operator="greaterThan">
      <formula>0</formula>
    </cfRule>
  </conditionalFormatting>
  <conditionalFormatting sqref="G40:AK51">
    <cfRule type="cellIs" dxfId="5" priority="13" operator="equal">
      <formula>0</formula>
    </cfRule>
    <cfRule type="containsText" dxfId="4" priority="14" operator="containsText" text="unc">
      <formula>NOT(ISERROR(SEARCH("unc",G40)))</formula>
    </cfRule>
    <cfRule type="cellIs" dxfId="3" priority="15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FD91-1411-4466-B694-77948580711B}">
  <dimension ref="A1:AK2"/>
  <sheetViews>
    <sheetView workbookViewId="0">
      <selection activeCell="K10" sqref="K10"/>
    </sheetView>
  </sheetViews>
  <sheetFormatPr defaultRowHeight="15" x14ac:dyDescent="0.25"/>
  <cols>
    <col min="1" max="1" width="23.42578125" customWidth="1"/>
    <col min="2" max="2" width="18.42578125" style="36" customWidth="1"/>
    <col min="3" max="3" width="10.28515625" style="36" customWidth="1"/>
    <col min="4" max="4" width="17.85546875" style="36" customWidth="1"/>
    <col min="5" max="5" width="17.28515625" style="36" customWidth="1"/>
    <col min="6" max="6" width="12.5703125" customWidth="1"/>
    <col min="7" max="7" width="5.5703125" bestFit="1" customWidth="1"/>
    <col min="8" max="14" width="5.5703125" customWidth="1"/>
    <col min="15" max="37" width="5.5703125" bestFit="1" customWidth="1"/>
  </cols>
  <sheetData>
    <row r="1" spans="1:37" ht="16.5" thickBot="1" x14ac:dyDescent="0.3">
      <c r="A1" s="80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</row>
    <row r="2" spans="1:37" ht="16.5" thickBot="1" x14ac:dyDescent="0.3">
      <c r="A2" s="89" t="s">
        <v>150</v>
      </c>
      <c r="B2" s="86">
        <v>1</v>
      </c>
      <c r="C2" s="87" t="s">
        <v>138</v>
      </c>
      <c r="D2" s="6" t="s">
        <v>6</v>
      </c>
      <c r="E2" s="6" t="s">
        <v>9</v>
      </c>
      <c r="F2" s="6" t="s">
        <v>8</v>
      </c>
      <c r="G2" s="88"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  <c r="P2" s="88">
        <f>O2</f>
        <v>0</v>
      </c>
      <c r="Q2" s="88">
        <f>P2</f>
        <v>0</v>
      </c>
      <c r="R2" s="88">
        <v>0</v>
      </c>
      <c r="S2" s="88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f t="shared" ref="AA2:AK2" si="0">Z2</f>
        <v>0</v>
      </c>
      <c r="AB2" s="88">
        <f t="shared" si="0"/>
        <v>0</v>
      </c>
      <c r="AC2" s="88">
        <f t="shared" si="0"/>
        <v>0</v>
      </c>
      <c r="AD2" s="88">
        <f t="shared" si="0"/>
        <v>0</v>
      </c>
      <c r="AE2" s="88">
        <f t="shared" si="0"/>
        <v>0</v>
      </c>
      <c r="AF2" s="88">
        <f t="shared" si="0"/>
        <v>0</v>
      </c>
      <c r="AG2" s="88">
        <f t="shared" si="0"/>
        <v>0</v>
      </c>
      <c r="AH2" s="88">
        <f t="shared" si="0"/>
        <v>0</v>
      </c>
      <c r="AI2" s="88">
        <f t="shared" si="0"/>
        <v>0</v>
      </c>
      <c r="AJ2" s="88">
        <f t="shared" si="0"/>
        <v>0</v>
      </c>
      <c r="AK2" s="88">
        <f t="shared" si="0"/>
        <v>0</v>
      </c>
    </row>
  </sheetData>
  <conditionalFormatting sqref="G2:AK2">
    <cfRule type="cellIs" dxfId="2" priority="1" operator="equal">
      <formula>0</formula>
    </cfRule>
    <cfRule type="containsText" dxfId="1" priority="2" operator="containsText" text="unc">
      <formula>NOT(ISERROR(SEARCH("unc",G2)))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</vt:lpstr>
      <vt:lpstr>parameter_mapping</vt:lpstr>
      <vt:lpstr>parameters</vt:lpstr>
      <vt:lpstr>max_total_installed</vt:lpstr>
      <vt:lpstr>min_total_installed</vt:lpstr>
      <vt:lpstr>max_annual_installed</vt:lpstr>
      <vt:lpstr>min_annual_installed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2024-05-23T09:05:55Z</dcterms:modified>
</cp:coreProperties>
</file>