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F0CBE505-28A0-4117-B9B3-C7795AF71104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za_original" sheetId="5" r:id="rId1"/>
    <sheet name="original" sheetId="4" r:id="rId2"/>
    <sheet name="ambitions" sheetId="2" r:id="rId3"/>
    <sheet name="pypsa-za-original" sheetId="3" r:id="rId4"/>
    <sheet name="updated" sheetId="1" r:id="rId5"/>
  </sheets>
  <externalReferences>
    <externalReference r:id="rId6"/>
  </externalReferences>
  <definedNames>
    <definedName name="_xlnm._FilterDatabase" localSheetId="2" hidden="1">ambitions!$A$1:$B$94</definedName>
    <definedName name="_xlnm._FilterDatabase" localSheetId="1" hidden="1">original!$A$1:$B$94</definedName>
    <definedName name="_xlnm._FilterDatabase" localSheetId="4" hidden="1">updated!$A$1:$F$195</definedName>
    <definedName name="_xlnm._FilterDatabase" localSheetId="0" hidden="1">za_original!$A$1:$B$94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5" l="1"/>
  <c r="R28" i="5" s="1"/>
  <c r="D28" i="5"/>
  <c r="E28" i="5"/>
  <c r="F28" i="5"/>
  <c r="G28" i="5"/>
  <c r="H28" i="5"/>
  <c r="C28" i="5"/>
  <c r="D50" i="5"/>
  <c r="E50" i="5"/>
  <c r="F50" i="5"/>
  <c r="G50" i="5"/>
  <c r="H50" i="5"/>
  <c r="C50" i="5"/>
  <c r="D56" i="5"/>
  <c r="E56" i="5"/>
  <c r="F56" i="5"/>
  <c r="G56" i="5"/>
  <c r="H56" i="5"/>
  <c r="C56" i="5"/>
  <c r="D27" i="5"/>
  <c r="E27" i="5"/>
  <c r="F27" i="5"/>
  <c r="G27" i="5"/>
  <c r="H27" i="5"/>
  <c r="C27" i="5"/>
  <c r="D29" i="5"/>
  <c r="E29" i="5"/>
  <c r="F29" i="5"/>
  <c r="G29" i="5"/>
  <c r="H29" i="5"/>
  <c r="C29" i="5"/>
  <c r="D22" i="5"/>
  <c r="D23" i="5" s="1"/>
  <c r="E22" i="5"/>
  <c r="E23" i="5" s="1"/>
  <c r="F22" i="5"/>
  <c r="F23" i="5" s="1"/>
  <c r="G22" i="5"/>
  <c r="G23" i="5" s="1"/>
  <c r="H22" i="5"/>
  <c r="H23" i="5" s="1"/>
  <c r="C22" i="5"/>
  <c r="C23" i="5" s="1"/>
  <c r="H31" i="5"/>
  <c r="G31" i="5"/>
  <c r="F31" i="5"/>
  <c r="E31" i="5"/>
  <c r="D31" i="5"/>
  <c r="C31" i="5"/>
  <c r="D30" i="5"/>
  <c r="E30" i="5" s="1"/>
  <c r="F30" i="5" s="1"/>
  <c r="G30" i="5" s="1"/>
  <c r="H30" i="5" s="1"/>
  <c r="D20" i="5"/>
  <c r="E20" i="5" s="1"/>
  <c r="F20" i="5" s="1"/>
  <c r="G20" i="5" s="1"/>
  <c r="H20" i="5" s="1"/>
  <c r="C27" i="4"/>
  <c r="C29" i="4"/>
  <c r="C28" i="4"/>
  <c r="C21" i="4"/>
  <c r="C31" i="4"/>
  <c r="C22" i="2"/>
  <c r="D20" i="2" l="1"/>
  <c r="E20" i="2" s="1"/>
  <c r="F20" i="2" s="1"/>
  <c r="G20" i="2" s="1"/>
  <c r="H20" i="2" s="1"/>
  <c r="D22" i="2"/>
  <c r="E22" i="2" s="1"/>
  <c r="F22" i="2" s="1"/>
  <c r="G22" i="2" s="1"/>
  <c r="H22" i="2" s="1"/>
  <c r="D30" i="2"/>
  <c r="E30" i="2" s="1"/>
  <c r="F30" i="2" s="1"/>
  <c r="G30" i="2" s="1"/>
  <c r="H30" i="2" s="1"/>
  <c r="D31" i="2"/>
  <c r="E31" i="2"/>
  <c r="F31" i="2"/>
  <c r="G31" i="2"/>
  <c r="H31" i="2"/>
  <c r="C31" i="2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H23" i="3"/>
  <c r="E23" i="3"/>
  <c r="D23" i="3"/>
  <c r="C23" i="3"/>
  <c r="B23" i="3"/>
  <c r="E22" i="3"/>
  <c r="D22" i="3"/>
  <c r="C22" i="3"/>
  <c r="B22" i="3"/>
  <c r="H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E18" i="3"/>
  <c r="D18" i="3"/>
  <c r="C18" i="3"/>
  <c r="B18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H8" i="3"/>
  <c r="E8" i="3"/>
  <c r="D8" i="3"/>
  <c r="C8" i="3"/>
  <c r="B8" i="3"/>
  <c r="E7" i="3"/>
  <c r="D7" i="3"/>
  <c r="C7" i="3"/>
  <c r="B7" i="3"/>
  <c r="H6" i="3"/>
  <c r="E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E3" i="3"/>
  <c r="D3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0"/>
            <rFont val="Arial"/>
            <family val="2"/>
            <charset val="1"/>
          </rPr>
          <t>R/kWkm</t>
        </r>
      </text>
    </comment>
    <comment ref="I18" authorId="0" shapeId="0" xr:uid="{00000000-0006-0000-0100-000002000000}">
      <text>
        <r>
          <rPr>
            <sz val="10"/>
            <rFont val="Arial"/>
            <family val="2"/>
            <charset val="1"/>
          </rPr>
          <t>R/kWkm</t>
        </r>
      </text>
    </comment>
  </commentList>
</comments>
</file>

<file path=xl/sharedStrings.xml><?xml version="1.0" encoding="utf-8"?>
<sst xmlns="http://schemas.openxmlformats.org/spreadsheetml/2006/main" count="1927" uniqueCount="155">
  <si>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</si>
  <si>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</si>
  <si>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</si>
  <si>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</si>
  <si>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</si>
  <si>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</si>
  <si>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</si>
  <si>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</si>
  <si>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</si>
  <si>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</si>
  <si>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</si>
  <si>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</si>
  <si>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</si>
  <si>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</si>
  <si>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</si>
  <si>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</si>
  <si>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</si>
  <si>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</si>
  <si>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</si>
  <si>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</si>
  <si>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</si>
  <si>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</si>
  <si>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</si>
  <si>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</si>
  <si>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</si>
  <si>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</si>
  <si>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</si>
  <si>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</si>
  <si>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</si>
  <si>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</si>
  <si>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</si>
  <si>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ZAR/kWel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</si>
  <si>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</si>
  <si>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</si>
  <si>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</si>
  <si>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</si>
  <si>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</si>
  <si>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</si>
  <si>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</si>
  <si>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</si>
  <si>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</si>
  <si>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</si>
  <si>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</si>
  <si>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</si>
  <si>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</si>
  <si>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</si>
  <si>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</si>
  <si>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</si>
  <si>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</si>
  <si>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</si>
  <si>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</si>
  <si>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</si>
  <si>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</si>
  <si>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</si>
  <si>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</si>
  <si>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</si>
  <si>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</si>
  <si>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</si>
  <si>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</si>
  <si>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</si>
  <si>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</si>
  <si>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</si>
  <si>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</si>
  <si>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</si>
  <si>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</si>
  <si>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</si>
  <si>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</si>
  <si>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</si>
  <si>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</si>
  <si>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</si>
  <si>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</si>
  <si>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</si>
  <si>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</si>
  <si>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</si>
  <si>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</si>
  <si>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</si>
  <si>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</si>
  <si>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</si>
  <si>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</si>
  <si>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</si>
  <si>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</si>
  <si>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</si>
  <si>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</si>
  <si>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</si>
  <si>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</si>
  <si>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</si>
  <si>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</si>
  <si>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</si>
  <si>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</si>
  <si>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</si>
  <si>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</si>
  <si>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</si>
  <si>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</si>
  <si>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</si>
  <si>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</si>
  <si>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</si>
  <si>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</si>
  <si>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</si>
  <si>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</si>
  <si>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</si>
  <si>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</si>
  <si>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</si>
  <si>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</si>
  <si>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</si>
  <si>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</si>
  <si>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</si>
  <si>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</si>
  <si>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</si>
  <si>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</si>
  <si>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</si>
  <si>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</si>
  <si>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</si>
  <si>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</si>
  <si>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</si>
  <si>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</si>
  <si>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</si>
  <si>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</si>
  <si>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</si>
  <si>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</si>
  <si>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</si>
  <si>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</si>
  <si>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</si>
  <si>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</si>
  <si>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</si>
  <si>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</si>
  <si>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</si>
  <si>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</si>
  <si>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Coal</t>
  </si>
  <si>
    <t>Nuclear</t>
  </si>
  <si>
    <t>Wind</t>
  </si>
  <si>
    <t>PV</t>
  </si>
  <si>
    <t>Battery</t>
  </si>
  <si>
    <t>Transmission lines</t>
  </si>
  <si>
    <t>Overnight cost [R/kW_el]</t>
  </si>
  <si>
    <t>FOM [%/a]</t>
  </si>
  <si>
    <t>Lifetime [a]</t>
  </si>
  <si>
    <t>VOM [R/MWh_el]</t>
  </si>
  <si>
    <t>Fuel cost [R/MWh_th]</t>
  </si>
  <si>
    <t>Efficiency</t>
  </si>
  <si>
    <t>CO2 emissions [kg/MWh_th]</t>
  </si>
  <si>
    <t>SOx emissions  [kg/MWh_th]</t>
  </si>
  <si>
    <t>NOx emissions [kg/MWh_th]</t>
  </si>
  <si>
    <t>Hg emissions [kg/MWh_th]</t>
  </si>
  <si>
    <t>Particulate emissions [kg/MWh_th]</t>
  </si>
  <si>
    <t>Water usage [l/MWh_th]</t>
  </si>
  <si>
    <t>ZAR/MW/km</t>
  </si>
  <si>
    <t>ZAR/kWh</t>
  </si>
  <si>
    <t>ZAR/MW</t>
  </si>
  <si>
    <t>csir-aggressive</t>
  </si>
  <si>
    <t>csir-moderate (used in paper)</t>
  </si>
  <si>
    <t>ZAR/MWhel</t>
  </si>
  <si>
    <t>ZAR/MWhth</t>
  </si>
  <si>
    <t>diesel</t>
  </si>
  <si>
    <t>CSP</t>
  </si>
  <si>
    <t>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</si>
</sst>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ir-today"/>
      <sheetName val="csir-moderate"/>
      <sheetName val="csir-aggressive"/>
    </sheetNames>
    <sheetDataSet>
      <sheetData sheetId="0">
        <row r="2">
          <cell r="B2">
            <v>35463</v>
          </cell>
          <cell r="C2">
            <v>60447</v>
          </cell>
          <cell r="D2">
            <v>8975</v>
          </cell>
          <cell r="E2">
            <v>8173</v>
          </cell>
          <cell r="I2">
            <v>6</v>
          </cell>
        </row>
        <row r="3">
          <cell r="B3">
            <v>2.6</v>
          </cell>
          <cell r="C3">
            <v>1.6</v>
          </cell>
          <cell r="D3">
            <v>1.8</v>
          </cell>
          <cell r="E3">
            <v>2</v>
          </cell>
          <cell r="F3">
            <v>4</v>
          </cell>
          <cell r="G3">
            <v>2</v>
          </cell>
          <cell r="H3">
            <v>2.5</v>
          </cell>
          <cell r="I3">
            <v>2</v>
          </cell>
        </row>
        <row r="4">
          <cell r="B4">
            <v>30</v>
          </cell>
          <cell r="C4">
            <v>60</v>
          </cell>
          <cell r="D4">
            <v>30</v>
          </cell>
          <cell r="E4">
            <v>30</v>
          </cell>
          <cell r="F4">
            <v>20</v>
          </cell>
          <cell r="G4">
            <v>25</v>
          </cell>
          <cell r="H4">
            <v>20</v>
          </cell>
          <cell r="I4">
            <v>40</v>
          </cell>
        </row>
        <row r="5">
          <cell r="B5">
            <v>80</v>
          </cell>
          <cell r="C5">
            <v>37</v>
          </cell>
          <cell r="D5">
            <v>22</v>
          </cell>
          <cell r="E5">
            <v>2.4</v>
          </cell>
          <cell r="H5">
            <v>3.2</v>
          </cell>
        </row>
        <row r="6">
          <cell r="B6">
            <v>98</v>
          </cell>
          <cell r="C6">
            <v>29</v>
          </cell>
          <cell r="D6">
            <v>540</v>
          </cell>
          <cell r="E6">
            <v>540</v>
          </cell>
        </row>
        <row r="7">
          <cell r="B7">
            <v>0.37</v>
          </cell>
          <cell r="C7">
            <v>0.34</v>
          </cell>
          <cell r="D7">
            <v>0.49</v>
          </cell>
          <cell r="E7">
            <v>0.31</v>
          </cell>
          <cell r="H7">
            <v>0.89</v>
          </cell>
        </row>
        <row r="8">
          <cell r="B8">
            <v>348</v>
          </cell>
          <cell r="C8">
            <v>0</v>
          </cell>
          <cell r="D8">
            <v>181</v>
          </cell>
          <cell r="E8">
            <v>181</v>
          </cell>
        </row>
        <row r="9">
          <cell r="B9">
            <v>0.18344883815735799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0.69710558499796205</v>
          </cell>
          <cell r="C10">
            <v>0</v>
          </cell>
          <cell r="D10">
            <v>9.74E-2</v>
          </cell>
          <cell r="E10">
            <v>9.3758138727320098E-2</v>
          </cell>
        </row>
        <row r="11">
          <cell r="B11">
            <v>3.6689767631471699E-2</v>
          </cell>
          <cell r="C11">
            <v>0</v>
          </cell>
          <cell r="D11">
            <v>0</v>
          </cell>
          <cell r="E11">
            <v>0</v>
          </cell>
        </row>
        <row r="12">
          <cell r="B12">
            <v>3.6689767631471699E-2</v>
          </cell>
          <cell r="C12">
            <v>0</v>
          </cell>
          <cell r="D12">
            <v>0</v>
          </cell>
          <cell r="E12">
            <v>3.1252712909106702E-2</v>
          </cell>
        </row>
        <row r="13">
          <cell r="B13">
            <v>84.8</v>
          </cell>
          <cell r="C13">
            <v>0</v>
          </cell>
          <cell r="D13">
            <v>9.6</v>
          </cell>
          <cell r="E1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E029-657E-4ADB-BFF8-5DD15DBF8F4F}">
  <dimension ref="A1:R94"/>
  <sheetViews>
    <sheetView workbookViewId="0">
      <selection activeCell="B60" sqref="A60:B61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8" x14ac:dyDescent="0.35">
      <c r="A17" t="s">
        <v>152</v>
      </c>
      <c r="B17" t="s">
        <v>11</v>
      </c>
      <c r="I17" s="5" t="s">
        <v>12</v>
      </c>
      <c r="J17" t="s">
        <v>23</v>
      </c>
    </row>
    <row r="18" spans="1:18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 s="6">
        <v>10000</v>
      </c>
      <c r="G18">
        <v>9891</v>
      </c>
      <c r="H18">
        <v>9238</v>
      </c>
      <c r="I18" s="5" t="s">
        <v>31</v>
      </c>
      <c r="J18" t="s">
        <v>13</v>
      </c>
    </row>
    <row r="19" spans="1:18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 s="6">
        <v>6000</v>
      </c>
      <c r="G19">
        <v>4940</v>
      </c>
      <c r="H19">
        <v>4517</v>
      </c>
      <c r="I19" s="5" t="s">
        <v>31</v>
      </c>
      <c r="J19" t="s">
        <v>43</v>
      </c>
    </row>
    <row r="20" spans="1:18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 s="6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  <c r="J20" t="s">
        <v>43</v>
      </c>
    </row>
    <row r="21" spans="1:18" x14ac:dyDescent="0.35">
      <c r="A21" t="s">
        <v>25</v>
      </c>
      <c r="B21" t="s">
        <v>30</v>
      </c>
      <c r="C21">
        <v>35463</v>
      </c>
      <c r="D21">
        <v>35463</v>
      </c>
      <c r="E21">
        <v>35463</v>
      </c>
      <c r="F21" s="6">
        <v>35463</v>
      </c>
      <c r="G21">
        <v>35463</v>
      </c>
      <c r="H21">
        <v>35463</v>
      </c>
      <c r="I21" s="5" t="s">
        <v>31</v>
      </c>
      <c r="J21" t="s">
        <v>44</v>
      </c>
    </row>
    <row r="22" spans="1:18" x14ac:dyDescent="0.35">
      <c r="A22" t="s">
        <v>6</v>
      </c>
      <c r="B22" t="s">
        <v>30</v>
      </c>
      <c r="C22">
        <f>C19</f>
        <v>9307</v>
      </c>
      <c r="D22">
        <f t="shared" ref="D22:H22" si="1">D19</f>
        <v>7165</v>
      </c>
      <c r="E22">
        <f t="shared" si="1"/>
        <v>6264</v>
      </c>
      <c r="F22" s="6">
        <f t="shared" si="1"/>
        <v>6000</v>
      </c>
      <c r="G22">
        <f t="shared" si="1"/>
        <v>4940</v>
      </c>
      <c r="H22">
        <f t="shared" si="1"/>
        <v>4517</v>
      </c>
      <c r="I22" s="5" t="s">
        <v>31</v>
      </c>
      <c r="J22" t="s">
        <v>45</v>
      </c>
    </row>
    <row r="23" spans="1:18" x14ac:dyDescent="0.35">
      <c r="A23" t="s">
        <v>17</v>
      </c>
      <c r="B23" t="s">
        <v>30</v>
      </c>
      <c r="C23">
        <f>C22</f>
        <v>9307</v>
      </c>
      <c r="D23">
        <f t="shared" ref="D23:H23" si="2">D22</f>
        <v>7165</v>
      </c>
      <c r="E23">
        <f t="shared" si="2"/>
        <v>6264</v>
      </c>
      <c r="F23">
        <f t="shared" si="2"/>
        <v>6000</v>
      </c>
      <c r="G23">
        <f t="shared" si="2"/>
        <v>4940</v>
      </c>
      <c r="H23">
        <f t="shared" si="2"/>
        <v>4517</v>
      </c>
      <c r="I23" s="5" t="s">
        <v>31</v>
      </c>
      <c r="J23" t="s">
        <v>45</v>
      </c>
    </row>
    <row r="24" spans="1:18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 s="6">
        <v>2000</v>
      </c>
      <c r="G24">
        <v>2000</v>
      </c>
      <c r="H24">
        <v>2000</v>
      </c>
      <c r="I24" s="5" t="s">
        <v>31</v>
      </c>
      <c r="J24" t="s">
        <v>43</v>
      </c>
    </row>
    <row r="25" spans="1:18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 s="6">
        <v>2000</v>
      </c>
      <c r="G25">
        <v>2000</v>
      </c>
      <c r="H25">
        <v>2000</v>
      </c>
      <c r="I25" s="5" t="s">
        <v>31</v>
      </c>
      <c r="J25" t="s">
        <v>43</v>
      </c>
    </row>
    <row r="26" spans="1:18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 s="6">
        <v>3000</v>
      </c>
      <c r="G26">
        <v>3000</v>
      </c>
      <c r="H26">
        <v>3000</v>
      </c>
      <c r="I26" s="5" t="s">
        <v>31</v>
      </c>
      <c r="J26" t="s">
        <v>43</v>
      </c>
    </row>
    <row r="27" spans="1:18" x14ac:dyDescent="0.35">
      <c r="A27" t="s">
        <v>21</v>
      </c>
      <c r="B27" t="s">
        <v>30</v>
      </c>
      <c r="C27">
        <f>'[1]csir-today'!$E$2</f>
        <v>8173</v>
      </c>
      <c r="D27">
        <f>'[1]csir-today'!$E$2</f>
        <v>8173</v>
      </c>
      <c r="E27">
        <f>'[1]csir-today'!$E$2</f>
        <v>8173</v>
      </c>
      <c r="F27">
        <f>'[1]csir-today'!$E$2</f>
        <v>8173</v>
      </c>
      <c r="G27">
        <f>'[1]csir-today'!$E$2</f>
        <v>8173</v>
      </c>
      <c r="H27">
        <f>'[1]csir-today'!$E$2</f>
        <v>8173</v>
      </c>
      <c r="I27" s="5" t="s">
        <v>31</v>
      </c>
      <c r="J27" t="s">
        <v>43</v>
      </c>
    </row>
    <row r="28" spans="1:18" x14ac:dyDescent="0.35">
      <c r="A28" t="s">
        <v>22</v>
      </c>
      <c r="B28" t="s">
        <v>30</v>
      </c>
      <c r="C28">
        <f>'pypsa-za-original'!$C$3</f>
        <v>60447</v>
      </c>
      <c r="D28">
        <f>'pypsa-za-original'!$C$3</f>
        <v>60447</v>
      </c>
      <c r="E28">
        <f>'pypsa-za-original'!$C$3</f>
        <v>60447</v>
      </c>
      <c r="F28">
        <f>'pypsa-za-original'!$C$3</f>
        <v>60447</v>
      </c>
      <c r="G28">
        <f>'pypsa-za-original'!$C$3</f>
        <v>60447</v>
      </c>
      <c r="H28">
        <f>'pypsa-za-original'!$C$3</f>
        <v>60447</v>
      </c>
      <c r="I28" s="5" t="s">
        <v>31</v>
      </c>
      <c r="J28" t="s">
        <v>43</v>
      </c>
      <c r="Q28">
        <f>C21/C28</f>
        <v>0.58667923966449953</v>
      </c>
      <c r="R28">
        <f>1-Q28</f>
        <v>0.41332076033550047</v>
      </c>
    </row>
    <row r="29" spans="1:18" x14ac:dyDescent="0.35">
      <c r="A29" t="s">
        <v>24</v>
      </c>
      <c r="B29" t="s">
        <v>30</v>
      </c>
      <c r="C29">
        <f>'[1]csir-today'!$D$2</f>
        <v>8975</v>
      </c>
      <c r="D29">
        <f>'[1]csir-today'!$D$2</f>
        <v>8975</v>
      </c>
      <c r="E29">
        <f>'[1]csir-today'!$D$2</f>
        <v>8975</v>
      </c>
      <c r="F29">
        <f>'[1]csir-today'!$D$2</f>
        <v>8975</v>
      </c>
      <c r="G29">
        <f>'[1]csir-today'!$D$2</f>
        <v>8975</v>
      </c>
      <c r="H29">
        <f>'[1]csir-today'!$D$2</f>
        <v>8975</v>
      </c>
      <c r="I29" s="5" t="s">
        <v>31</v>
      </c>
      <c r="J29" t="s">
        <v>43</v>
      </c>
    </row>
    <row r="30" spans="1:18" x14ac:dyDescent="0.35">
      <c r="A30" t="s">
        <v>152</v>
      </c>
      <c r="B30" t="s">
        <v>30</v>
      </c>
      <c r="C30">
        <v>400</v>
      </c>
      <c r="D30">
        <f t="shared" ref="D30:H30" si="3">0.9*C30</f>
        <v>360</v>
      </c>
      <c r="E30">
        <f t="shared" si="3"/>
        <v>324</v>
      </c>
      <c r="F30" s="6">
        <f t="shared" si="3"/>
        <v>291.60000000000002</v>
      </c>
      <c r="G30">
        <f t="shared" si="3"/>
        <v>262.44000000000005</v>
      </c>
      <c r="H30">
        <f t="shared" si="3"/>
        <v>236.19600000000005</v>
      </c>
      <c r="I30" s="5" t="s">
        <v>31</v>
      </c>
      <c r="J30" t="s">
        <v>43</v>
      </c>
    </row>
    <row r="31" spans="1:18" x14ac:dyDescent="0.35">
      <c r="A31" t="s">
        <v>10</v>
      </c>
      <c r="B31" t="s">
        <v>46</v>
      </c>
      <c r="C31">
        <f>'[1]csir-today'!$F$3</f>
        <v>4</v>
      </c>
      <c r="D31">
        <f>'[1]csir-today'!$F$3</f>
        <v>4</v>
      </c>
      <c r="E31">
        <f>'[1]csir-today'!$F$3</f>
        <v>4</v>
      </c>
      <c r="F31">
        <f>'[1]csir-today'!$F$3</f>
        <v>4</v>
      </c>
      <c r="G31">
        <f>'[1]csir-today'!$F$3</f>
        <v>4</v>
      </c>
      <c r="H31">
        <f>'[1]csir-today'!$F$3</f>
        <v>4</v>
      </c>
      <c r="I31" s="5" t="s">
        <v>47</v>
      </c>
      <c r="J31" t="s">
        <v>13</v>
      </c>
    </row>
    <row r="32" spans="1:18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152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f>150*3.6</f>
        <v>540</v>
      </c>
      <c r="D50">
        <f t="shared" ref="D50:H50" si="4">150*3.6</f>
        <v>540</v>
      </c>
      <c r="E50">
        <f t="shared" si="4"/>
        <v>540</v>
      </c>
      <c r="F50">
        <f t="shared" si="4"/>
        <v>540</v>
      </c>
      <c r="G50">
        <f t="shared" si="4"/>
        <v>540</v>
      </c>
      <c r="H50">
        <f t="shared" si="4"/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152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150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v>98</v>
      </c>
      <c r="D55">
        <v>98</v>
      </c>
      <c r="E55">
        <v>98</v>
      </c>
      <c r="F55">
        <v>98</v>
      </c>
      <c r="G55">
        <v>98</v>
      </c>
      <c r="H55">
        <v>98</v>
      </c>
      <c r="I55" s="5" t="s">
        <v>151</v>
      </c>
      <c r="J55" t="s">
        <v>54</v>
      </c>
    </row>
    <row r="56" spans="1:10" x14ac:dyDescent="0.35">
      <c r="A56" t="s">
        <v>152</v>
      </c>
      <c r="B56" t="s">
        <v>52</v>
      </c>
      <c r="C56">
        <f>50*18</f>
        <v>900</v>
      </c>
      <c r="D56">
        <f t="shared" ref="D56:H56" si="5">50*18</f>
        <v>900</v>
      </c>
      <c r="E56">
        <f t="shared" si="5"/>
        <v>900</v>
      </c>
      <c r="F56">
        <f t="shared" si="5"/>
        <v>900</v>
      </c>
      <c r="G56">
        <f t="shared" si="5"/>
        <v>900</v>
      </c>
      <c r="H56">
        <f t="shared" si="5"/>
        <v>900</v>
      </c>
      <c r="I56" s="5" t="s">
        <v>151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152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152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v>12000</v>
      </c>
      <c r="E70">
        <v>12000</v>
      </c>
      <c r="F70">
        <v>12000</v>
      </c>
      <c r="G70">
        <v>12000</v>
      </c>
      <c r="H70">
        <v>12000</v>
      </c>
      <c r="I70" s="5" t="s">
        <v>31</v>
      </c>
      <c r="J70" t="s">
        <v>69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 s="6">
        <v>0</v>
      </c>
      <c r="G74">
        <v>0</v>
      </c>
      <c r="H74">
        <v>0</v>
      </c>
      <c r="I74" s="5" t="s">
        <v>146</v>
      </c>
      <c r="J74" t="s">
        <v>69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 s="6">
        <v>6000</v>
      </c>
      <c r="G76">
        <v>6000</v>
      </c>
      <c r="H76">
        <v>6000</v>
      </c>
      <c r="I76" s="5" t="s">
        <v>145</v>
      </c>
      <c r="J76" t="s">
        <v>122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 s="6">
        <v>6000</v>
      </c>
      <c r="G79">
        <v>6000</v>
      </c>
      <c r="H79">
        <v>6000</v>
      </c>
      <c r="I79" s="5" t="s">
        <v>145</v>
      </c>
      <c r="J79" t="s">
        <v>122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  <c r="J82" t="s">
        <v>40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  <c r="J85" t="s">
        <v>122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  <row r="88" spans="1:10" x14ac:dyDescent="0.35">
      <c r="A88" t="s">
        <v>153</v>
      </c>
      <c r="B88" t="s">
        <v>11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 s="5" t="s">
        <v>12</v>
      </c>
      <c r="J88" t="s">
        <v>23</v>
      </c>
    </row>
    <row r="89" spans="1:10" x14ac:dyDescent="0.35">
      <c r="A89" t="s">
        <v>153</v>
      </c>
      <c r="B89" t="s">
        <v>30</v>
      </c>
      <c r="I89" s="5" t="s">
        <v>31</v>
      </c>
      <c r="J89" t="s">
        <v>43</v>
      </c>
    </row>
    <row r="90" spans="1:10" x14ac:dyDescent="0.35">
      <c r="A90" t="s">
        <v>153</v>
      </c>
      <c r="B90" t="s">
        <v>46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 s="5" t="s">
        <v>47</v>
      </c>
      <c r="J90" t="s">
        <v>43</v>
      </c>
    </row>
    <row r="91" spans="1:10" x14ac:dyDescent="0.35">
      <c r="A91" t="s">
        <v>153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 t="s">
        <v>150</v>
      </c>
      <c r="J91" t="s">
        <v>43</v>
      </c>
    </row>
    <row r="92" spans="1:10" x14ac:dyDescent="0.35">
      <c r="A92" t="s">
        <v>153</v>
      </c>
      <c r="B92" t="s">
        <v>52</v>
      </c>
      <c r="I92" s="5" t="s">
        <v>151</v>
      </c>
      <c r="J92" t="s">
        <v>56</v>
      </c>
    </row>
    <row r="93" spans="1:10" x14ac:dyDescent="0.35">
      <c r="A93" t="s">
        <v>153</v>
      </c>
      <c r="B93" t="s">
        <v>57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" t="s">
        <v>8</v>
      </c>
      <c r="J93" t="s">
        <v>61</v>
      </c>
    </row>
    <row r="94" spans="1:10" x14ac:dyDescent="0.35">
      <c r="A94" t="s">
        <v>153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 t="s">
        <v>59</v>
      </c>
      <c r="J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1570-D232-4C75-BEA4-A6A23D1A7F9E}">
  <dimension ref="A1:E94"/>
  <sheetViews>
    <sheetView topLeftCell="A10" workbookViewId="0">
      <selection activeCell="B53" sqref="B53:B56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customWidth="1"/>
    <col min="4" max="4" width="22.36328125" style="5" bestFit="1" customWidth="1"/>
  </cols>
  <sheetData>
    <row r="1" spans="1:5" x14ac:dyDescent="0.35">
      <c r="A1" t="s">
        <v>0</v>
      </c>
      <c r="B1" t="s">
        <v>2</v>
      </c>
      <c r="C1">
        <v>2040</v>
      </c>
      <c r="D1" s="5" t="s">
        <v>4</v>
      </c>
      <c r="E1" t="s">
        <v>5</v>
      </c>
    </row>
    <row r="2" spans="1:5" x14ac:dyDescent="0.35">
      <c r="A2" t="s">
        <v>15</v>
      </c>
      <c r="B2" t="s">
        <v>7</v>
      </c>
      <c r="C2">
        <v>0.08</v>
      </c>
      <c r="D2" s="5" t="s">
        <v>8</v>
      </c>
    </row>
    <row r="3" spans="1:5" x14ac:dyDescent="0.35">
      <c r="A3" t="s">
        <v>6</v>
      </c>
      <c r="B3" t="s">
        <v>7</v>
      </c>
      <c r="C3">
        <v>0.08</v>
      </c>
      <c r="D3" s="5" t="s">
        <v>8</v>
      </c>
      <c r="E3" t="s">
        <v>9</v>
      </c>
    </row>
    <row r="4" spans="1:5" x14ac:dyDescent="0.35">
      <c r="A4" t="s">
        <v>17</v>
      </c>
      <c r="B4" t="s">
        <v>7</v>
      </c>
      <c r="C4">
        <v>0.08</v>
      </c>
      <c r="D4" s="5" t="s">
        <v>8</v>
      </c>
      <c r="E4" t="s">
        <v>9</v>
      </c>
    </row>
    <row r="5" spans="1:5" x14ac:dyDescent="0.35">
      <c r="A5" t="s">
        <v>10</v>
      </c>
      <c r="B5" t="s">
        <v>11</v>
      </c>
      <c r="C5">
        <v>20</v>
      </c>
      <c r="D5" s="5" t="s">
        <v>12</v>
      </c>
      <c r="E5" t="s">
        <v>13</v>
      </c>
    </row>
    <row r="6" spans="1:5" x14ac:dyDescent="0.35">
      <c r="A6" t="s">
        <v>15</v>
      </c>
      <c r="B6" t="s">
        <v>11</v>
      </c>
      <c r="C6">
        <v>25</v>
      </c>
      <c r="D6" s="5" t="s">
        <v>12</v>
      </c>
      <c r="E6" t="s">
        <v>16</v>
      </c>
    </row>
    <row r="7" spans="1:5" x14ac:dyDescent="0.35">
      <c r="A7" t="s">
        <v>6</v>
      </c>
      <c r="B7" t="s">
        <v>11</v>
      </c>
      <c r="C7">
        <v>25</v>
      </c>
      <c r="D7" s="5" t="s">
        <v>12</v>
      </c>
      <c r="E7" t="s">
        <v>16</v>
      </c>
    </row>
    <row r="8" spans="1:5" x14ac:dyDescent="0.35">
      <c r="A8" t="s">
        <v>17</v>
      </c>
      <c r="B8" t="s">
        <v>11</v>
      </c>
      <c r="C8">
        <v>25</v>
      </c>
      <c r="D8" s="5" t="s">
        <v>12</v>
      </c>
      <c r="E8" t="s">
        <v>16</v>
      </c>
    </row>
    <row r="9" spans="1:5" x14ac:dyDescent="0.35">
      <c r="A9" t="s">
        <v>18</v>
      </c>
      <c r="B9" t="s">
        <v>11</v>
      </c>
      <c r="C9">
        <v>80</v>
      </c>
      <c r="D9" s="5" t="s">
        <v>12</v>
      </c>
      <c r="E9" t="s">
        <v>16</v>
      </c>
    </row>
    <row r="10" spans="1:5" x14ac:dyDescent="0.35">
      <c r="A10" t="s">
        <v>19</v>
      </c>
      <c r="B10" t="s">
        <v>11</v>
      </c>
      <c r="C10">
        <v>80</v>
      </c>
      <c r="D10" s="5" t="s">
        <v>12</v>
      </c>
      <c r="E10" t="s">
        <v>16</v>
      </c>
    </row>
    <row r="11" spans="1:5" x14ac:dyDescent="0.35">
      <c r="A11" t="s">
        <v>20</v>
      </c>
      <c r="B11" t="s">
        <v>11</v>
      </c>
      <c r="C11">
        <v>80</v>
      </c>
      <c r="D11" s="5" t="s">
        <v>12</v>
      </c>
      <c r="E11" t="s">
        <v>16</v>
      </c>
    </row>
    <row r="12" spans="1:5" x14ac:dyDescent="0.35">
      <c r="A12" t="s">
        <v>21</v>
      </c>
      <c r="B12" t="s">
        <v>11</v>
      </c>
      <c r="C12">
        <v>30</v>
      </c>
      <c r="D12" s="5" t="s">
        <v>12</v>
      </c>
      <c r="E12" t="s">
        <v>16</v>
      </c>
    </row>
    <row r="13" spans="1:5" x14ac:dyDescent="0.35">
      <c r="A13" t="s">
        <v>22</v>
      </c>
      <c r="B13" t="s">
        <v>11</v>
      </c>
      <c r="C13">
        <v>60</v>
      </c>
      <c r="D13" s="5" t="s">
        <v>12</v>
      </c>
      <c r="E13" t="s">
        <v>23</v>
      </c>
    </row>
    <row r="14" spans="1:5" x14ac:dyDescent="0.35">
      <c r="A14" t="s">
        <v>24</v>
      </c>
      <c r="B14" t="s">
        <v>11</v>
      </c>
      <c r="C14">
        <v>30</v>
      </c>
      <c r="D14" s="5" t="s">
        <v>12</v>
      </c>
      <c r="E14" t="s">
        <v>16</v>
      </c>
    </row>
    <row r="15" spans="1:5" x14ac:dyDescent="0.35">
      <c r="A15" t="s">
        <v>25</v>
      </c>
      <c r="B15" t="s">
        <v>11</v>
      </c>
      <c r="C15">
        <v>30</v>
      </c>
      <c r="D15" s="5" t="s">
        <v>12</v>
      </c>
      <c r="E15" t="s">
        <v>16</v>
      </c>
    </row>
    <row r="16" spans="1:5" x14ac:dyDescent="0.35">
      <c r="A16" t="s">
        <v>28</v>
      </c>
      <c r="B16" t="s">
        <v>11</v>
      </c>
      <c r="D16" s="5" t="s">
        <v>12</v>
      </c>
      <c r="E16" t="s">
        <v>23</v>
      </c>
    </row>
    <row r="17" spans="1:5" x14ac:dyDescent="0.35">
      <c r="A17" t="s">
        <v>152</v>
      </c>
      <c r="B17" t="s">
        <v>11</v>
      </c>
      <c r="D17" s="5" t="s">
        <v>12</v>
      </c>
      <c r="E17" t="s">
        <v>23</v>
      </c>
    </row>
    <row r="18" spans="1:5" x14ac:dyDescent="0.35">
      <c r="A18" t="s">
        <v>10</v>
      </c>
      <c r="B18" t="s">
        <v>30</v>
      </c>
      <c r="C18">
        <v>10000</v>
      </c>
      <c r="D18" s="5" t="s">
        <v>31</v>
      </c>
      <c r="E18" t="s">
        <v>13</v>
      </c>
    </row>
    <row r="19" spans="1:5" x14ac:dyDescent="0.35">
      <c r="A19" t="s">
        <v>15</v>
      </c>
      <c r="B19" t="s">
        <v>30</v>
      </c>
      <c r="C19">
        <v>6000</v>
      </c>
      <c r="D19" s="5" t="s">
        <v>31</v>
      </c>
      <c r="E19" t="s">
        <v>43</v>
      </c>
    </row>
    <row r="20" spans="1:5" x14ac:dyDescent="0.35">
      <c r="A20" t="s">
        <v>28</v>
      </c>
      <c r="B20" t="s">
        <v>30</v>
      </c>
      <c r="C20">
        <v>10000</v>
      </c>
      <c r="D20" s="5" t="s">
        <v>31</v>
      </c>
      <c r="E20" t="s">
        <v>43</v>
      </c>
    </row>
    <row r="21" spans="1:5" x14ac:dyDescent="0.35">
      <c r="A21" t="s">
        <v>25</v>
      </c>
      <c r="B21" t="s">
        <v>30</v>
      </c>
      <c r="C21">
        <f>'[1]csir-today'!$B$2</f>
        <v>35463</v>
      </c>
      <c r="D21" s="5" t="s">
        <v>31</v>
      </c>
      <c r="E21" t="s">
        <v>44</v>
      </c>
    </row>
    <row r="22" spans="1:5" x14ac:dyDescent="0.35">
      <c r="A22" t="s">
        <v>6</v>
      </c>
      <c r="B22" t="s">
        <v>30</v>
      </c>
      <c r="C22">
        <v>6000</v>
      </c>
      <c r="D22" s="5" t="s">
        <v>31</v>
      </c>
      <c r="E22" t="s">
        <v>45</v>
      </c>
    </row>
    <row r="23" spans="1:5" x14ac:dyDescent="0.35">
      <c r="A23" t="s">
        <v>17</v>
      </c>
      <c r="B23" t="s">
        <v>30</v>
      </c>
      <c r="C23">
        <v>6000</v>
      </c>
      <c r="D23" s="5" t="s">
        <v>31</v>
      </c>
      <c r="E23" t="s">
        <v>45</v>
      </c>
    </row>
    <row r="24" spans="1:5" x14ac:dyDescent="0.35">
      <c r="A24" t="s">
        <v>18</v>
      </c>
      <c r="B24" t="s">
        <v>30</v>
      </c>
      <c r="C24">
        <v>2000</v>
      </c>
      <c r="D24" s="5" t="s">
        <v>31</v>
      </c>
      <c r="E24" t="s">
        <v>43</v>
      </c>
    </row>
    <row r="25" spans="1:5" x14ac:dyDescent="0.35">
      <c r="A25" t="s">
        <v>19</v>
      </c>
      <c r="B25" t="s">
        <v>30</v>
      </c>
      <c r="C25">
        <v>2000</v>
      </c>
      <c r="D25" s="5" t="s">
        <v>31</v>
      </c>
      <c r="E25" t="s">
        <v>43</v>
      </c>
    </row>
    <row r="26" spans="1:5" x14ac:dyDescent="0.35">
      <c r="A26" t="s">
        <v>20</v>
      </c>
      <c r="B26" t="s">
        <v>30</v>
      </c>
      <c r="C26">
        <v>3000</v>
      </c>
      <c r="D26" s="5" t="s">
        <v>31</v>
      </c>
      <c r="E26" t="s">
        <v>43</v>
      </c>
    </row>
    <row r="27" spans="1:5" x14ac:dyDescent="0.35">
      <c r="A27" t="s">
        <v>21</v>
      </c>
      <c r="B27" t="s">
        <v>30</v>
      </c>
      <c r="C27">
        <f>'[1]csir-today'!$E$2</f>
        <v>8173</v>
      </c>
      <c r="D27" s="5" t="s">
        <v>31</v>
      </c>
      <c r="E27" t="s">
        <v>43</v>
      </c>
    </row>
    <row r="28" spans="1:5" x14ac:dyDescent="0.35">
      <c r="A28" t="s">
        <v>22</v>
      </c>
      <c r="B28" t="s">
        <v>30</v>
      </c>
      <c r="C28">
        <f>'[1]csir-today'!$C$2</f>
        <v>60447</v>
      </c>
      <c r="D28" s="5" t="s">
        <v>31</v>
      </c>
      <c r="E28" t="s">
        <v>43</v>
      </c>
    </row>
    <row r="29" spans="1:5" x14ac:dyDescent="0.35">
      <c r="A29" t="s">
        <v>24</v>
      </c>
      <c r="B29" t="s">
        <v>30</v>
      </c>
      <c r="C29">
        <f>'[1]csir-today'!$D$2</f>
        <v>8975</v>
      </c>
      <c r="D29" s="5" t="s">
        <v>31</v>
      </c>
      <c r="E29" t="s">
        <v>43</v>
      </c>
    </row>
    <row r="30" spans="1:5" x14ac:dyDescent="0.35">
      <c r="A30" t="s">
        <v>152</v>
      </c>
      <c r="B30" t="s">
        <v>30</v>
      </c>
      <c r="C30">
        <v>400</v>
      </c>
      <c r="D30" s="5" t="s">
        <v>31</v>
      </c>
      <c r="E30" t="s">
        <v>43</v>
      </c>
    </row>
    <row r="31" spans="1:5" x14ac:dyDescent="0.35">
      <c r="A31" t="s">
        <v>10</v>
      </c>
      <c r="B31" t="s">
        <v>46</v>
      </c>
      <c r="C31">
        <f>'[1]csir-today'!$F$3</f>
        <v>4</v>
      </c>
      <c r="D31" s="5" t="s">
        <v>47</v>
      </c>
      <c r="E31" t="s">
        <v>13</v>
      </c>
    </row>
    <row r="32" spans="1:5" x14ac:dyDescent="0.35">
      <c r="A32" t="s">
        <v>15</v>
      </c>
      <c r="B32" t="s">
        <v>46</v>
      </c>
      <c r="C32">
        <v>2</v>
      </c>
      <c r="D32" s="5" t="s">
        <v>47</v>
      </c>
      <c r="E32" t="s">
        <v>43</v>
      </c>
    </row>
    <row r="33" spans="1:5" x14ac:dyDescent="0.35">
      <c r="A33" t="s">
        <v>6</v>
      </c>
      <c r="B33" t="s">
        <v>46</v>
      </c>
      <c r="C33">
        <v>2</v>
      </c>
      <c r="D33" s="5" t="s">
        <v>47</v>
      </c>
      <c r="E33" t="s">
        <v>45</v>
      </c>
    </row>
    <row r="34" spans="1:5" x14ac:dyDescent="0.35">
      <c r="A34" t="s">
        <v>17</v>
      </c>
      <c r="B34" t="s">
        <v>46</v>
      </c>
      <c r="C34">
        <v>2</v>
      </c>
      <c r="D34" s="5" t="s">
        <v>47</v>
      </c>
      <c r="E34" t="s">
        <v>45</v>
      </c>
    </row>
    <row r="35" spans="1:5" x14ac:dyDescent="0.35">
      <c r="A35" t="s">
        <v>28</v>
      </c>
      <c r="B35" t="s">
        <v>46</v>
      </c>
      <c r="C35">
        <v>2.6</v>
      </c>
      <c r="D35" s="5" t="s">
        <v>47</v>
      </c>
      <c r="E35" t="s">
        <v>43</v>
      </c>
    </row>
    <row r="36" spans="1:5" x14ac:dyDescent="0.35">
      <c r="A36" t="s">
        <v>25</v>
      </c>
      <c r="B36" t="s">
        <v>46</v>
      </c>
      <c r="C36">
        <v>2.6</v>
      </c>
      <c r="D36" s="5" t="s">
        <v>47</v>
      </c>
      <c r="E36" t="s">
        <v>44</v>
      </c>
    </row>
    <row r="37" spans="1:5" x14ac:dyDescent="0.35">
      <c r="A37" t="s">
        <v>152</v>
      </c>
      <c r="B37" t="s">
        <v>46</v>
      </c>
      <c r="C37">
        <v>2.6</v>
      </c>
      <c r="D37" s="5" t="s">
        <v>47</v>
      </c>
      <c r="E37" t="s">
        <v>43</v>
      </c>
    </row>
    <row r="38" spans="1:5" x14ac:dyDescent="0.35">
      <c r="A38" t="s">
        <v>18</v>
      </c>
      <c r="B38" t="s">
        <v>46</v>
      </c>
      <c r="C38">
        <v>1</v>
      </c>
      <c r="D38" s="5" t="s">
        <v>47</v>
      </c>
      <c r="E38" t="s">
        <v>43</v>
      </c>
    </row>
    <row r="39" spans="1:5" x14ac:dyDescent="0.35">
      <c r="A39" t="s">
        <v>19</v>
      </c>
      <c r="B39" t="s">
        <v>46</v>
      </c>
      <c r="C39">
        <v>1</v>
      </c>
      <c r="D39" s="5" t="s">
        <v>47</v>
      </c>
      <c r="E39" t="s">
        <v>43</v>
      </c>
    </row>
    <row r="40" spans="1:5" x14ac:dyDescent="0.35">
      <c r="A40" t="s">
        <v>20</v>
      </c>
      <c r="B40" t="s">
        <v>46</v>
      </c>
      <c r="C40">
        <v>2</v>
      </c>
      <c r="D40" s="5" t="s">
        <v>47</v>
      </c>
      <c r="E40" t="s">
        <v>43</v>
      </c>
    </row>
    <row r="41" spans="1:5" x14ac:dyDescent="0.35">
      <c r="A41" t="s">
        <v>24</v>
      </c>
      <c r="B41" t="s">
        <v>46</v>
      </c>
      <c r="C41">
        <v>1.8</v>
      </c>
      <c r="D41" s="5" t="s">
        <v>47</v>
      </c>
      <c r="E41" t="s">
        <v>43</v>
      </c>
    </row>
    <row r="42" spans="1:5" x14ac:dyDescent="0.35">
      <c r="A42" t="s">
        <v>22</v>
      </c>
      <c r="B42" t="s">
        <v>46</v>
      </c>
      <c r="C42">
        <v>1.6</v>
      </c>
      <c r="D42" s="5" t="s">
        <v>47</v>
      </c>
    </row>
    <row r="43" spans="1:5" x14ac:dyDescent="0.35">
      <c r="A43" t="s">
        <v>21</v>
      </c>
      <c r="B43" t="s">
        <v>46</v>
      </c>
      <c r="C43">
        <v>2</v>
      </c>
      <c r="D43" s="5" t="s">
        <v>47</v>
      </c>
      <c r="E43" t="s">
        <v>43</v>
      </c>
    </row>
    <row r="44" spans="1:5" x14ac:dyDescent="0.35">
      <c r="A44" t="s">
        <v>10</v>
      </c>
      <c r="B44" t="s">
        <v>48</v>
      </c>
      <c r="C44">
        <v>0.02</v>
      </c>
      <c r="D44" s="5" t="s">
        <v>150</v>
      </c>
      <c r="E44" t="s">
        <v>13</v>
      </c>
    </row>
    <row r="45" spans="1:5" x14ac:dyDescent="0.35">
      <c r="A45" t="s">
        <v>15</v>
      </c>
      <c r="B45" t="s">
        <v>48</v>
      </c>
      <c r="C45">
        <v>0.01</v>
      </c>
      <c r="D45" s="5" t="s">
        <v>150</v>
      </c>
      <c r="E45" t="s">
        <v>50</v>
      </c>
    </row>
    <row r="46" spans="1:5" x14ac:dyDescent="0.35">
      <c r="A46" t="s">
        <v>25</v>
      </c>
      <c r="B46" t="s">
        <v>48</v>
      </c>
      <c r="C46">
        <v>80</v>
      </c>
      <c r="D46" s="5" t="s">
        <v>150</v>
      </c>
      <c r="E46" t="s">
        <v>44</v>
      </c>
    </row>
    <row r="47" spans="1:5" x14ac:dyDescent="0.35">
      <c r="A47" t="s">
        <v>24</v>
      </c>
      <c r="B47" t="s">
        <v>48</v>
      </c>
      <c r="C47">
        <v>22</v>
      </c>
      <c r="D47" s="5" t="s">
        <v>150</v>
      </c>
      <c r="E47" t="s">
        <v>43</v>
      </c>
    </row>
    <row r="48" spans="1:5" x14ac:dyDescent="0.35">
      <c r="A48" t="s">
        <v>21</v>
      </c>
      <c r="B48" t="s">
        <v>48</v>
      </c>
      <c r="C48">
        <v>2.4</v>
      </c>
      <c r="D48" s="5" t="s">
        <v>150</v>
      </c>
      <c r="E48" t="s">
        <v>43</v>
      </c>
    </row>
    <row r="49" spans="1:5" x14ac:dyDescent="0.35">
      <c r="A49" t="s">
        <v>22</v>
      </c>
      <c r="B49" t="s">
        <v>48</v>
      </c>
      <c r="C49">
        <v>37</v>
      </c>
      <c r="D49" s="5" t="s">
        <v>150</v>
      </c>
      <c r="E49" t="s">
        <v>43</v>
      </c>
    </row>
    <row r="50" spans="1:5" x14ac:dyDescent="0.35">
      <c r="A50" t="s">
        <v>51</v>
      </c>
      <c r="B50" t="s">
        <v>52</v>
      </c>
      <c r="C50">
        <v>540</v>
      </c>
      <c r="D50" s="5" t="s">
        <v>151</v>
      </c>
      <c r="E50" t="s">
        <v>54</v>
      </c>
    </row>
    <row r="51" spans="1:5" x14ac:dyDescent="0.35">
      <c r="A51" t="s">
        <v>55</v>
      </c>
      <c r="B51" t="s">
        <v>52</v>
      </c>
      <c r="D51" s="5" t="s">
        <v>151</v>
      </c>
      <c r="E51" t="s">
        <v>43</v>
      </c>
    </row>
    <row r="52" spans="1:5" x14ac:dyDescent="0.35">
      <c r="A52" t="s">
        <v>152</v>
      </c>
      <c r="B52" t="s">
        <v>48</v>
      </c>
      <c r="C52">
        <v>3</v>
      </c>
      <c r="D52" s="5" t="s">
        <v>49</v>
      </c>
      <c r="E52" t="s">
        <v>43</v>
      </c>
    </row>
    <row r="53" spans="1:5" x14ac:dyDescent="0.35">
      <c r="A53" t="s">
        <v>22</v>
      </c>
      <c r="B53" t="s">
        <v>52</v>
      </c>
      <c r="C53">
        <v>29</v>
      </c>
      <c r="D53" s="5" t="s">
        <v>151</v>
      </c>
      <c r="E53" t="s">
        <v>54</v>
      </c>
    </row>
    <row r="54" spans="1:5" x14ac:dyDescent="0.35">
      <c r="A54" t="s">
        <v>28</v>
      </c>
      <c r="B54" t="s">
        <v>52</v>
      </c>
      <c r="D54" s="5" t="s">
        <v>151</v>
      </c>
      <c r="E54" t="s">
        <v>54</v>
      </c>
    </row>
    <row r="55" spans="1:5" x14ac:dyDescent="0.35">
      <c r="A55" t="s">
        <v>25</v>
      </c>
      <c r="B55" t="s">
        <v>52</v>
      </c>
      <c r="C55">
        <v>98</v>
      </c>
      <c r="D55" s="5" t="s">
        <v>151</v>
      </c>
      <c r="E55" t="s">
        <v>54</v>
      </c>
    </row>
    <row r="56" spans="1:5" x14ac:dyDescent="0.35">
      <c r="A56" t="s">
        <v>152</v>
      </c>
      <c r="B56" t="s">
        <v>52</v>
      </c>
      <c r="C56">
        <v>50</v>
      </c>
      <c r="D56" s="5" t="s">
        <v>53</v>
      </c>
      <c r="E56" t="s">
        <v>56</v>
      </c>
    </row>
    <row r="57" spans="1:5" x14ac:dyDescent="0.35">
      <c r="A57" t="s">
        <v>18</v>
      </c>
      <c r="B57" t="s">
        <v>57</v>
      </c>
      <c r="C57" s="4">
        <v>0.75</v>
      </c>
      <c r="D57" s="5" t="s">
        <v>8</v>
      </c>
      <c r="E57" t="s">
        <v>43</v>
      </c>
    </row>
    <row r="58" spans="1:5" x14ac:dyDescent="0.35">
      <c r="A58" t="s">
        <v>19</v>
      </c>
      <c r="B58" t="s">
        <v>57</v>
      </c>
      <c r="C58" s="4">
        <v>0.9</v>
      </c>
      <c r="D58" s="5" t="s">
        <v>8</v>
      </c>
      <c r="E58" t="s">
        <v>43</v>
      </c>
    </row>
    <row r="59" spans="1:5" x14ac:dyDescent="0.35">
      <c r="A59" t="s">
        <v>20</v>
      </c>
      <c r="B59" t="s">
        <v>57</v>
      </c>
      <c r="C59" s="4">
        <v>0.9</v>
      </c>
      <c r="D59" s="5" t="s">
        <v>8</v>
      </c>
      <c r="E59" t="s">
        <v>43</v>
      </c>
    </row>
    <row r="60" spans="1:5" x14ac:dyDescent="0.35">
      <c r="A60" t="s">
        <v>21</v>
      </c>
      <c r="B60" t="s">
        <v>57</v>
      </c>
      <c r="C60" s="4">
        <v>0.31</v>
      </c>
      <c r="D60" s="5" t="s">
        <v>8</v>
      </c>
      <c r="E60" t="s">
        <v>43</v>
      </c>
    </row>
    <row r="61" spans="1:5" x14ac:dyDescent="0.35">
      <c r="A61" t="s">
        <v>24</v>
      </c>
      <c r="B61" t="s">
        <v>57</v>
      </c>
      <c r="C61" s="4">
        <v>0.49</v>
      </c>
      <c r="D61" s="5" t="s">
        <v>8</v>
      </c>
      <c r="E61" t="s">
        <v>43</v>
      </c>
    </row>
    <row r="62" spans="1:5" x14ac:dyDescent="0.35">
      <c r="A62" t="s">
        <v>28</v>
      </c>
      <c r="B62" t="s">
        <v>57</v>
      </c>
      <c r="C62" s="4">
        <v>0.46800000000000003</v>
      </c>
      <c r="D62" s="5" t="s">
        <v>8</v>
      </c>
      <c r="E62" t="s">
        <v>43</v>
      </c>
    </row>
    <row r="63" spans="1:5" x14ac:dyDescent="0.35">
      <c r="A63" t="s">
        <v>27</v>
      </c>
      <c r="B63" t="s">
        <v>57</v>
      </c>
      <c r="C63" s="4">
        <v>0.23899999999999999</v>
      </c>
      <c r="D63" s="5" t="s">
        <v>8</v>
      </c>
      <c r="E63" t="s">
        <v>43</v>
      </c>
    </row>
    <row r="64" spans="1:5" x14ac:dyDescent="0.35">
      <c r="A64" t="s">
        <v>22</v>
      </c>
      <c r="B64" t="s">
        <v>57</v>
      </c>
      <c r="C64" s="4">
        <v>0.33700000000000002</v>
      </c>
      <c r="D64" s="5" t="s">
        <v>8</v>
      </c>
      <c r="E64" t="s">
        <v>43</v>
      </c>
    </row>
    <row r="65" spans="1:5" x14ac:dyDescent="0.35">
      <c r="A65" t="s">
        <v>51</v>
      </c>
      <c r="B65" t="s">
        <v>58</v>
      </c>
      <c r="C65">
        <v>0.187</v>
      </c>
      <c r="D65" s="5" t="s">
        <v>59</v>
      </c>
      <c r="E65" t="s">
        <v>60</v>
      </c>
    </row>
    <row r="66" spans="1:5" x14ac:dyDescent="0.35">
      <c r="A66" t="s">
        <v>25</v>
      </c>
      <c r="B66" t="s">
        <v>57</v>
      </c>
      <c r="C66" s="4">
        <v>0.37</v>
      </c>
      <c r="D66" s="5" t="s">
        <v>8</v>
      </c>
      <c r="E66" t="s">
        <v>44</v>
      </c>
    </row>
    <row r="67" spans="1:5" x14ac:dyDescent="0.35">
      <c r="A67" t="s">
        <v>152</v>
      </c>
      <c r="B67" t="s">
        <v>57</v>
      </c>
      <c r="C67" s="4">
        <v>0.39300000000000002</v>
      </c>
      <c r="D67" s="5" t="s">
        <v>8</v>
      </c>
      <c r="E67" t="s">
        <v>61</v>
      </c>
    </row>
    <row r="68" spans="1:5" x14ac:dyDescent="0.35">
      <c r="A68" t="s">
        <v>25</v>
      </c>
      <c r="B68" t="s">
        <v>58</v>
      </c>
      <c r="C68">
        <v>0.35399999999999998</v>
      </c>
      <c r="D68" s="5" t="s">
        <v>59</v>
      </c>
      <c r="E68" t="s">
        <v>60</v>
      </c>
    </row>
    <row r="69" spans="1:5" x14ac:dyDescent="0.35">
      <c r="A69" t="s">
        <v>152</v>
      </c>
      <c r="B69" t="s">
        <v>58</v>
      </c>
      <c r="C69">
        <v>0.248</v>
      </c>
      <c r="D69" s="5" t="s">
        <v>59</v>
      </c>
      <c r="E69" t="s">
        <v>60</v>
      </c>
    </row>
    <row r="70" spans="1:5" x14ac:dyDescent="0.35">
      <c r="A70" t="s">
        <v>89</v>
      </c>
      <c r="B70" t="s">
        <v>30</v>
      </c>
      <c r="C70">
        <v>12000</v>
      </c>
      <c r="D70" s="5" t="s">
        <v>31</v>
      </c>
      <c r="E70" t="s">
        <v>69</v>
      </c>
    </row>
    <row r="71" spans="1:5" x14ac:dyDescent="0.35">
      <c r="A71" t="s">
        <v>89</v>
      </c>
      <c r="B71" t="s">
        <v>11</v>
      </c>
      <c r="C71">
        <v>20</v>
      </c>
      <c r="D71" s="5" t="s">
        <v>12</v>
      </c>
      <c r="E71" t="s">
        <v>69</v>
      </c>
    </row>
    <row r="72" spans="1:5" x14ac:dyDescent="0.35">
      <c r="A72" t="s">
        <v>89</v>
      </c>
      <c r="B72" t="s">
        <v>57</v>
      </c>
      <c r="C72" s="4">
        <v>0.89</v>
      </c>
      <c r="D72" s="5" t="s">
        <v>91</v>
      </c>
      <c r="E72" t="s">
        <v>92</v>
      </c>
    </row>
    <row r="73" spans="1:5" x14ac:dyDescent="0.35">
      <c r="A73" t="s">
        <v>89</v>
      </c>
      <c r="B73" t="s">
        <v>46</v>
      </c>
      <c r="C73">
        <v>2.5</v>
      </c>
      <c r="D73" s="5" t="s">
        <v>47</v>
      </c>
      <c r="E73" t="s">
        <v>69</v>
      </c>
    </row>
    <row r="74" spans="1:5" x14ac:dyDescent="0.35">
      <c r="A74" t="s">
        <v>93</v>
      </c>
      <c r="B74" t="s">
        <v>30</v>
      </c>
      <c r="C74">
        <v>0</v>
      </c>
      <c r="D74" s="5" t="s">
        <v>146</v>
      </c>
      <c r="E74" t="s">
        <v>69</v>
      </c>
    </row>
    <row r="75" spans="1:5" x14ac:dyDescent="0.35">
      <c r="A75" t="s">
        <v>93</v>
      </c>
      <c r="B75" t="s">
        <v>11</v>
      </c>
      <c r="C75">
        <v>20</v>
      </c>
      <c r="D75" s="5" t="s">
        <v>12</v>
      </c>
      <c r="E75" t="s">
        <v>69</v>
      </c>
    </row>
    <row r="76" spans="1:5" x14ac:dyDescent="0.35">
      <c r="A76" t="s">
        <v>121</v>
      </c>
      <c r="B76" t="s">
        <v>30</v>
      </c>
      <c r="C76">
        <v>6000</v>
      </c>
      <c r="D76" s="5" t="s">
        <v>145</v>
      </c>
      <c r="E76" t="s">
        <v>122</v>
      </c>
    </row>
    <row r="77" spans="1:5" x14ac:dyDescent="0.35">
      <c r="A77" t="s">
        <v>121</v>
      </c>
      <c r="B77" t="s">
        <v>11</v>
      </c>
      <c r="C77">
        <v>40</v>
      </c>
      <c r="D77" s="5" t="s">
        <v>12</v>
      </c>
      <c r="E77" t="s">
        <v>122</v>
      </c>
    </row>
    <row r="78" spans="1:5" x14ac:dyDescent="0.35">
      <c r="A78" t="s">
        <v>121</v>
      </c>
      <c r="B78" t="s">
        <v>46</v>
      </c>
      <c r="C78">
        <v>2</v>
      </c>
      <c r="D78" s="5" t="s">
        <v>47</v>
      </c>
      <c r="E78" t="s">
        <v>122</v>
      </c>
    </row>
    <row r="79" spans="1:5" x14ac:dyDescent="0.35">
      <c r="A79" t="s">
        <v>123</v>
      </c>
      <c r="B79" t="s">
        <v>30</v>
      </c>
      <c r="C79">
        <v>6000</v>
      </c>
      <c r="D79" s="5" t="s">
        <v>145</v>
      </c>
      <c r="E79" t="s">
        <v>122</v>
      </c>
    </row>
    <row r="80" spans="1:5" x14ac:dyDescent="0.35">
      <c r="A80" t="s">
        <v>123</v>
      </c>
      <c r="B80" t="s">
        <v>11</v>
      </c>
      <c r="C80">
        <v>40</v>
      </c>
      <c r="D80" s="5" t="s">
        <v>12</v>
      </c>
      <c r="E80" t="s">
        <v>122</v>
      </c>
    </row>
    <row r="81" spans="1:5" x14ac:dyDescent="0.35">
      <c r="A81" t="s">
        <v>123</v>
      </c>
      <c r="B81" t="s">
        <v>46</v>
      </c>
      <c r="C81">
        <v>2</v>
      </c>
      <c r="D81" s="5" t="s">
        <v>47</v>
      </c>
      <c r="E81" t="s">
        <v>122</v>
      </c>
    </row>
    <row r="82" spans="1:5" x14ac:dyDescent="0.35">
      <c r="A82" t="s">
        <v>124</v>
      </c>
      <c r="B82" t="s">
        <v>30</v>
      </c>
      <c r="D82" s="5" t="s">
        <v>145</v>
      </c>
      <c r="E82" t="s">
        <v>40</v>
      </c>
    </row>
    <row r="83" spans="1:5" x14ac:dyDescent="0.35">
      <c r="A83" t="s">
        <v>124</v>
      </c>
      <c r="B83" t="s">
        <v>11</v>
      </c>
      <c r="C83">
        <v>40</v>
      </c>
      <c r="D83" s="5" t="s">
        <v>12</v>
      </c>
      <c r="E83" t="s">
        <v>122</v>
      </c>
    </row>
    <row r="84" spans="1:5" x14ac:dyDescent="0.35">
      <c r="A84" t="s">
        <v>124</v>
      </c>
      <c r="B84" t="s">
        <v>46</v>
      </c>
      <c r="C84">
        <v>2</v>
      </c>
      <c r="D84" s="5" t="s">
        <v>47</v>
      </c>
      <c r="E84" t="s">
        <v>122</v>
      </c>
    </row>
    <row r="85" spans="1:5" x14ac:dyDescent="0.35">
      <c r="A85" t="s">
        <v>125</v>
      </c>
      <c r="B85" t="s">
        <v>30</v>
      </c>
      <c r="D85" s="5" t="s">
        <v>147</v>
      </c>
      <c r="E85" t="s">
        <v>122</v>
      </c>
    </row>
    <row r="86" spans="1:5" x14ac:dyDescent="0.35">
      <c r="A86" t="s">
        <v>125</v>
      </c>
      <c r="B86" t="s">
        <v>11</v>
      </c>
      <c r="C86">
        <v>40</v>
      </c>
      <c r="D86" s="5" t="s">
        <v>12</v>
      </c>
      <c r="E86" t="s">
        <v>122</v>
      </c>
    </row>
    <row r="87" spans="1:5" x14ac:dyDescent="0.35">
      <c r="A87" t="s">
        <v>125</v>
      </c>
      <c r="B87" t="s">
        <v>46</v>
      </c>
      <c r="C87">
        <v>2</v>
      </c>
      <c r="D87" s="5" t="s">
        <v>47</v>
      </c>
      <c r="E87" t="s">
        <v>122</v>
      </c>
    </row>
    <row r="88" spans="1:5" x14ac:dyDescent="0.35">
      <c r="A88" t="s">
        <v>153</v>
      </c>
      <c r="B88" t="s">
        <v>11</v>
      </c>
      <c r="D88" s="5" t="s">
        <v>12</v>
      </c>
      <c r="E88" t="s">
        <v>23</v>
      </c>
    </row>
    <row r="89" spans="1:5" x14ac:dyDescent="0.35">
      <c r="A89" t="s">
        <v>153</v>
      </c>
      <c r="B89" t="s">
        <v>30</v>
      </c>
      <c r="D89" s="5" t="s">
        <v>31</v>
      </c>
      <c r="E89" t="s">
        <v>43</v>
      </c>
    </row>
    <row r="90" spans="1:5" x14ac:dyDescent="0.35">
      <c r="A90" t="s">
        <v>153</v>
      </c>
      <c r="B90" t="s">
        <v>46</v>
      </c>
      <c r="C90">
        <v>5</v>
      </c>
      <c r="D90" s="5" t="s">
        <v>47</v>
      </c>
      <c r="E90" t="s">
        <v>43</v>
      </c>
    </row>
    <row r="91" spans="1:5" x14ac:dyDescent="0.35">
      <c r="A91" t="s">
        <v>153</v>
      </c>
      <c r="B91" t="s">
        <v>48</v>
      </c>
      <c r="C91">
        <v>0</v>
      </c>
      <c r="D91" s="5" t="s">
        <v>150</v>
      </c>
      <c r="E91" t="s">
        <v>43</v>
      </c>
    </row>
    <row r="92" spans="1:5" x14ac:dyDescent="0.35">
      <c r="A92" t="s">
        <v>153</v>
      </c>
      <c r="B92" t="s">
        <v>52</v>
      </c>
      <c r="C92">
        <v>50</v>
      </c>
      <c r="D92" s="5" t="s">
        <v>151</v>
      </c>
      <c r="E92" t="s">
        <v>56</v>
      </c>
    </row>
    <row r="93" spans="1:5" x14ac:dyDescent="0.35">
      <c r="A93" t="s">
        <v>153</v>
      </c>
      <c r="B93" t="s">
        <v>57</v>
      </c>
      <c r="C93" s="4">
        <v>1</v>
      </c>
      <c r="D93" s="5" t="s">
        <v>8</v>
      </c>
      <c r="E93" t="s">
        <v>61</v>
      </c>
    </row>
    <row r="94" spans="1:5" x14ac:dyDescent="0.35">
      <c r="A94" t="s">
        <v>153</v>
      </c>
      <c r="B94" t="s">
        <v>58</v>
      </c>
      <c r="C94">
        <v>0</v>
      </c>
      <c r="D94" s="5" t="s">
        <v>59</v>
      </c>
      <c r="E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topLeftCell="A43" workbookViewId="0">
      <selection sqref="A1:R1048576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0" x14ac:dyDescent="0.35">
      <c r="A17" t="s">
        <v>152</v>
      </c>
      <c r="B17" t="s">
        <v>11</v>
      </c>
      <c r="I17" s="5" t="s">
        <v>12</v>
      </c>
      <c r="J17" t="s">
        <v>23</v>
      </c>
    </row>
    <row r="18" spans="1:10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>
        <v>10544</v>
      </c>
      <c r="G18">
        <v>9891</v>
      </c>
      <c r="H18">
        <v>9238</v>
      </c>
      <c r="I18" s="5" t="s">
        <v>31</v>
      </c>
    </row>
    <row r="19" spans="1:10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>
        <v>5363</v>
      </c>
      <c r="G19">
        <v>4940</v>
      </c>
      <c r="H19">
        <v>4517</v>
      </c>
      <c r="I19" s="5" t="s">
        <v>31</v>
      </c>
    </row>
    <row r="20" spans="1:10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</row>
    <row r="21" spans="1:10" x14ac:dyDescent="0.35">
      <c r="A21" t="s">
        <v>25</v>
      </c>
      <c r="B21" t="s">
        <v>30</v>
      </c>
      <c r="C21">
        <v>48188</v>
      </c>
      <c r="D21">
        <v>48188</v>
      </c>
      <c r="E21">
        <v>48188</v>
      </c>
      <c r="F21">
        <v>48188</v>
      </c>
      <c r="G21">
        <v>48188</v>
      </c>
      <c r="H21">
        <v>48188</v>
      </c>
      <c r="I21" s="5" t="s">
        <v>31</v>
      </c>
    </row>
    <row r="22" spans="1:10" x14ac:dyDescent="0.35">
      <c r="A22" t="s">
        <v>6</v>
      </c>
      <c r="B22" t="s">
        <v>30</v>
      </c>
      <c r="C22">
        <f>1.5*C23</f>
        <v>13960.5</v>
      </c>
      <c r="D22">
        <f t="shared" ref="D22:H22" si="1">0.9*C22</f>
        <v>12564.45</v>
      </c>
      <c r="E22">
        <f t="shared" si="1"/>
        <v>11308.005000000001</v>
      </c>
      <c r="F22">
        <f t="shared" si="1"/>
        <v>10177.204500000002</v>
      </c>
      <c r="G22">
        <f t="shared" si="1"/>
        <v>9159.4840500000009</v>
      </c>
      <c r="H22">
        <f t="shared" si="1"/>
        <v>8243.5356450000018</v>
      </c>
      <c r="I22" s="5" t="s">
        <v>31</v>
      </c>
    </row>
    <row r="23" spans="1:10" x14ac:dyDescent="0.35">
      <c r="A23" t="s">
        <v>17</v>
      </c>
      <c r="B23" t="s">
        <v>30</v>
      </c>
      <c r="C23">
        <v>9307</v>
      </c>
      <c r="D23">
        <v>7165</v>
      </c>
      <c r="E23">
        <v>6264</v>
      </c>
      <c r="F23">
        <v>5363</v>
      </c>
      <c r="G23">
        <v>4940</v>
      </c>
      <c r="H23">
        <v>4517</v>
      </c>
      <c r="I23" s="5" t="s">
        <v>31</v>
      </c>
    </row>
    <row r="24" spans="1:10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>
        <v>2000</v>
      </c>
      <c r="G24">
        <v>2000</v>
      </c>
      <c r="H24">
        <v>2000</v>
      </c>
      <c r="I24" s="5" t="s">
        <v>31</v>
      </c>
    </row>
    <row r="25" spans="1:10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>
        <v>2000</v>
      </c>
      <c r="G25">
        <v>2000</v>
      </c>
      <c r="H25">
        <v>2000</v>
      </c>
      <c r="I25" s="5" t="s">
        <v>31</v>
      </c>
    </row>
    <row r="26" spans="1:10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>
        <v>3000</v>
      </c>
      <c r="G26">
        <v>3000</v>
      </c>
      <c r="H26">
        <v>3000</v>
      </c>
      <c r="I26" s="5" t="s">
        <v>31</v>
      </c>
    </row>
    <row r="27" spans="1:10" x14ac:dyDescent="0.35">
      <c r="A27" t="s">
        <v>21</v>
      </c>
      <c r="B27" t="s">
        <v>30</v>
      </c>
      <c r="C27">
        <v>10754</v>
      </c>
      <c r="D27">
        <v>10754</v>
      </c>
      <c r="E27">
        <v>10754</v>
      </c>
      <c r="F27">
        <v>10754</v>
      </c>
      <c r="G27">
        <v>10754</v>
      </c>
      <c r="H27">
        <v>10754</v>
      </c>
      <c r="I27" s="5" t="s">
        <v>31</v>
      </c>
    </row>
    <row r="28" spans="1:10" x14ac:dyDescent="0.35">
      <c r="A28" t="s">
        <v>22</v>
      </c>
      <c r="B28" t="s">
        <v>30</v>
      </c>
      <c r="C28">
        <v>91968</v>
      </c>
      <c r="D28">
        <v>91968</v>
      </c>
      <c r="E28">
        <v>91968</v>
      </c>
      <c r="F28">
        <v>91968</v>
      </c>
      <c r="G28">
        <v>91968</v>
      </c>
      <c r="H28">
        <v>91968</v>
      </c>
      <c r="I28" s="5" t="s">
        <v>31</v>
      </c>
    </row>
    <row r="29" spans="1:10" x14ac:dyDescent="0.35">
      <c r="A29" t="s">
        <v>24</v>
      </c>
      <c r="B29" t="s">
        <v>30</v>
      </c>
      <c r="C29">
        <v>12199</v>
      </c>
      <c r="D29">
        <v>12199</v>
      </c>
      <c r="E29">
        <v>12199</v>
      </c>
      <c r="F29">
        <v>12199</v>
      </c>
      <c r="G29">
        <v>12199</v>
      </c>
      <c r="H29">
        <v>12199</v>
      </c>
      <c r="I29" s="5" t="s">
        <v>31</v>
      </c>
    </row>
    <row r="30" spans="1:10" x14ac:dyDescent="0.35">
      <c r="A30" t="s">
        <v>152</v>
      </c>
      <c r="B30" t="s">
        <v>30</v>
      </c>
      <c r="C30">
        <v>400</v>
      </c>
      <c r="D30">
        <f t="shared" ref="D30:H30" si="2">0.9*C30</f>
        <v>360</v>
      </c>
      <c r="E30">
        <f t="shared" si="2"/>
        <v>324</v>
      </c>
      <c r="F30">
        <f t="shared" si="2"/>
        <v>291.60000000000002</v>
      </c>
      <c r="G30">
        <f t="shared" si="2"/>
        <v>262.44000000000005</v>
      </c>
      <c r="H30">
        <f t="shared" si="2"/>
        <v>236.19600000000005</v>
      </c>
      <c r="I30" s="5" t="s">
        <v>31</v>
      </c>
    </row>
    <row r="31" spans="1:10" x14ac:dyDescent="0.35">
      <c r="A31" t="s">
        <v>10</v>
      </c>
      <c r="B31" t="s">
        <v>46</v>
      </c>
      <c r="C31">
        <f>'[1]csir-today'!$F$3</f>
        <v>4</v>
      </c>
      <c r="D31">
        <f>'[1]csir-today'!$F$3</f>
        <v>4</v>
      </c>
      <c r="E31">
        <f>'[1]csir-today'!$F$3</f>
        <v>4</v>
      </c>
      <c r="F31">
        <f>'[1]csir-today'!$F$3</f>
        <v>4</v>
      </c>
      <c r="G31">
        <f>'[1]csir-today'!$F$3</f>
        <v>4</v>
      </c>
      <c r="H31">
        <f>'[1]csir-today'!$F$3</f>
        <v>4</v>
      </c>
      <c r="I31" s="5" t="s">
        <v>47</v>
      </c>
      <c r="J31" t="s">
        <v>13</v>
      </c>
    </row>
    <row r="32" spans="1:10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152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v>540</v>
      </c>
      <c r="D50">
        <v>540</v>
      </c>
      <c r="E50">
        <v>540</v>
      </c>
      <c r="F50">
        <v>540</v>
      </c>
      <c r="G50">
        <v>540</v>
      </c>
      <c r="H50"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152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49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v>98</v>
      </c>
      <c r="D55">
        <v>98</v>
      </c>
      <c r="E55">
        <v>98</v>
      </c>
      <c r="F55">
        <v>98</v>
      </c>
      <c r="G55">
        <v>98</v>
      </c>
      <c r="H55">
        <v>98</v>
      </c>
      <c r="I55" s="5" t="s">
        <v>151</v>
      </c>
      <c r="J55" t="s">
        <v>54</v>
      </c>
    </row>
    <row r="56" spans="1:10" x14ac:dyDescent="0.35">
      <c r="A56" t="s">
        <v>152</v>
      </c>
      <c r="B56" t="s">
        <v>52</v>
      </c>
      <c r="C56">
        <v>900</v>
      </c>
      <c r="D56">
        <v>900</v>
      </c>
      <c r="E56">
        <v>900</v>
      </c>
      <c r="F56">
        <v>900</v>
      </c>
      <c r="G56">
        <v>900</v>
      </c>
      <c r="H56">
        <v>900</v>
      </c>
      <c r="I56" s="5" t="s">
        <v>151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152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152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v>12000</v>
      </c>
      <c r="E70">
        <v>12000</v>
      </c>
      <c r="F70">
        <v>12000</v>
      </c>
      <c r="G70">
        <v>12000</v>
      </c>
      <c r="H70">
        <v>12000</v>
      </c>
      <c r="I70" s="5" t="s">
        <v>31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 t="s">
        <v>146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>
        <v>6000</v>
      </c>
      <c r="G76">
        <v>6000</v>
      </c>
      <c r="H76">
        <v>6000</v>
      </c>
      <c r="I76" s="5" t="s">
        <v>145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>
        <v>6000</v>
      </c>
      <c r="G79">
        <v>6000</v>
      </c>
      <c r="H79">
        <v>6000</v>
      </c>
      <c r="I79" s="5" t="s">
        <v>145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  <row r="88" spans="1:10" x14ac:dyDescent="0.35">
      <c r="A88" t="s">
        <v>153</v>
      </c>
      <c r="B88" t="s">
        <v>11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 s="5" t="s">
        <v>12</v>
      </c>
      <c r="J88" t="s">
        <v>23</v>
      </c>
    </row>
    <row r="89" spans="1:10" x14ac:dyDescent="0.35">
      <c r="A89" t="s">
        <v>153</v>
      </c>
      <c r="B89" t="s">
        <v>30</v>
      </c>
      <c r="I89" s="5" t="s">
        <v>31</v>
      </c>
    </row>
    <row r="90" spans="1:10" x14ac:dyDescent="0.35">
      <c r="A90" t="s">
        <v>153</v>
      </c>
      <c r="B90" t="s">
        <v>46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 s="5" t="s">
        <v>47</v>
      </c>
      <c r="J90" t="s">
        <v>43</v>
      </c>
    </row>
    <row r="91" spans="1:10" x14ac:dyDescent="0.35">
      <c r="A91" t="s">
        <v>153</v>
      </c>
      <c r="B91" t="s">
        <v>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" t="s">
        <v>150</v>
      </c>
      <c r="J91" t="s">
        <v>43</v>
      </c>
    </row>
    <row r="92" spans="1:10" x14ac:dyDescent="0.35">
      <c r="A92" t="s">
        <v>153</v>
      </c>
      <c r="B92" t="s">
        <v>52</v>
      </c>
      <c r="C92">
        <v>50</v>
      </c>
      <c r="D92">
        <v>50</v>
      </c>
      <c r="E92">
        <v>50</v>
      </c>
      <c r="F92">
        <v>50</v>
      </c>
      <c r="G92">
        <v>50</v>
      </c>
      <c r="H92">
        <v>50</v>
      </c>
      <c r="I92" s="5" t="s">
        <v>151</v>
      </c>
      <c r="J92" t="s">
        <v>56</v>
      </c>
    </row>
    <row r="93" spans="1:10" x14ac:dyDescent="0.35">
      <c r="A93" t="s">
        <v>153</v>
      </c>
      <c r="B93" t="s">
        <v>57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" t="s">
        <v>8</v>
      </c>
      <c r="J93" t="s">
        <v>61</v>
      </c>
    </row>
    <row r="94" spans="1:10" x14ac:dyDescent="0.35">
      <c r="A94" t="s">
        <v>153</v>
      </c>
      <c r="B94" t="s">
        <v>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" t="s">
        <v>59</v>
      </c>
      <c r="J94" t="s">
        <v>60</v>
      </c>
    </row>
  </sheetData>
  <autoFilter ref="A1:B9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H3" sqref="G3:H3"/>
    </sheetView>
  </sheetViews>
  <sheetFormatPr defaultRowHeight="14.5" x14ac:dyDescent="0.35"/>
  <cols>
    <col min="1" max="1" width="30.453125" bestFit="1" customWidth="1"/>
  </cols>
  <sheetData>
    <row r="1" spans="1:9" x14ac:dyDescent="0.35">
      <c r="A1" t="s">
        <v>149</v>
      </c>
    </row>
    <row r="2" spans="1:9" x14ac:dyDescent="0.35">
      <c r="B2" t="s">
        <v>127</v>
      </c>
      <c r="C2" t="s">
        <v>128</v>
      </c>
      <c r="D2" t="s">
        <v>24</v>
      </c>
      <c r="E2" t="s">
        <v>21</v>
      </c>
      <c r="F2" t="s">
        <v>129</v>
      </c>
      <c r="G2" t="s">
        <v>130</v>
      </c>
      <c r="H2" t="s">
        <v>131</v>
      </c>
      <c r="I2" t="s">
        <v>132</v>
      </c>
    </row>
    <row r="3" spans="1:9" x14ac:dyDescent="0.35">
      <c r="A3" t="s">
        <v>133</v>
      </c>
      <c r="B3">
        <f>'[1]csir-today'!$B$2</f>
        <v>35463</v>
      </c>
      <c r="C3">
        <f>'[1]csir-today'!$C$2</f>
        <v>60447</v>
      </c>
      <c r="D3">
        <f>'[1]csir-today'!$D$2</f>
        <v>8975</v>
      </c>
      <c r="E3">
        <f>'[1]csir-today'!$E$2</f>
        <v>8173</v>
      </c>
      <c r="F3" s="3">
        <v>10000</v>
      </c>
      <c r="G3" s="3">
        <v>6000</v>
      </c>
      <c r="H3" s="3">
        <v>12000</v>
      </c>
      <c r="I3">
        <f>'[1]csir-today'!$I$2</f>
        <v>6</v>
      </c>
    </row>
    <row r="4" spans="1:9" x14ac:dyDescent="0.35">
      <c r="A4" t="s">
        <v>134</v>
      </c>
      <c r="B4">
        <f>'[1]csir-today'!$B$3</f>
        <v>2.6</v>
      </c>
      <c r="C4">
        <f>'[1]csir-today'!$C$3</f>
        <v>1.6</v>
      </c>
      <c r="D4">
        <f>'[1]csir-today'!$D$3</f>
        <v>1.8</v>
      </c>
      <c r="E4">
        <f>'[1]csir-today'!$E$3</f>
        <v>2</v>
      </c>
      <c r="F4">
        <f>'[1]csir-today'!$F$3</f>
        <v>4</v>
      </c>
      <c r="G4">
        <f>'[1]csir-today'!$G$3</f>
        <v>2</v>
      </c>
      <c r="H4">
        <f>'[1]csir-today'!$H$3</f>
        <v>2.5</v>
      </c>
      <c r="I4">
        <f>'[1]csir-today'!$I$3</f>
        <v>2</v>
      </c>
    </row>
    <row r="5" spans="1:9" x14ac:dyDescent="0.35">
      <c r="A5" t="s">
        <v>135</v>
      </c>
      <c r="B5">
        <f>'[1]csir-today'!$B$4</f>
        <v>30</v>
      </c>
      <c r="C5">
        <f>'[1]csir-today'!$C$4</f>
        <v>60</v>
      </c>
      <c r="D5">
        <f>'[1]csir-today'!$D$4</f>
        <v>30</v>
      </c>
      <c r="E5">
        <f>'[1]csir-today'!$E$4</f>
        <v>30</v>
      </c>
      <c r="F5">
        <f>'[1]csir-today'!$F$4</f>
        <v>20</v>
      </c>
      <c r="G5">
        <f>'[1]csir-today'!$G$4</f>
        <v>25</v>
      </c>
      <c r="H5">
        <f>'[1]csir-today'!$H$4</f>
        <v>20</v>
      </c>
      <c r="I5">
        <f>'[1]csir-today'!$I$4</f>
        <v>40</v>
      </c>
    </row>
    <row r="6" spans="1:9" x14ac:dyDescent="0.35">
      <c r="A6" t="s">
        <v>136</v>
      </c>
      <c r="B6">
        <f>'[1]csir-today'!$B$5</f>
        <v>80</v>
      </c>
      <c r="C6">
        <f>'[1]csir-today'!$C$5</f>
        <v>37</v>
      </c>
      <c r="D6" t="s">
        <v>154</v>
      </c>
      <c r="E6">
        <f>'[1]csir-today'!$E$5</f>
        <v>2.4</v>
      </c>
      <c r="H6">
        <f>'[1]csir-today'!$H$5</f>
        <v>3.2</v>
      </c>
    </row>
    <row r="7" spans="1:9" x14ac:dyDescent="0.35">
      <c r="A7" t="s">
        <v>137</v>
      </c>
      <c r="B7">
        <f>'[1]csir-today'!$B$6</f>
        <v>98</v>
      </c>
      <c r="C7">
        <f>'[1]csir-today'!$C$6</f>
        <v>29</v>
      </c>
      <c r="D7">
        <f>'[1]csir-today'!$D$6</f>
        <v>540</v>
      </c>
      <c r="E7">
        <f>'[1]csir-today'!$E$6</f>
        <v>540</v>
      </c>
    </row>
    <row r="8" spans="1:9" x14ac:dyDescent="0.35">
      <c r="A8" t="s">
        <v>138</v>
      </c>
      <c r="B8">
        <f>'[1]csir-today'!$B$7</f>
        <v>0.37</v>
      </c>
      <c r="C8">
        <f>'[1]csir-today'!$C$7</f>
        <v>0.34</v>
      </c>
      <c r="D8">
        <f>'[1]csir-today'!$D$7</f>
        <v>0.49</v>
      </c>
      <c r="E8">
        <f>'[1]csir-today'!$E$7</f>
        <v>0.31</v>
      </c>
      <c r="H8">
        <f>'[1]csir-today'!$H$7</f>
        <v>0.89</v>
      </c>
    </row>
    <row r="9" spans="1:9" x14ac:dyDescent="0.35">
      <c r="A9" t="s">
        <v>139</v>
      </c>
      <c r="B9">
        <f>'[1]csir-today'!$B$8</f>
        <v>348</v>
      </c>
      <c r="C9">
        <f>'[1]csir-today'!$C$8</f>
        <v>0</v>
      </c>
      <c r="D9">
        <f>'[1]csir-today'!$D$8</f>
        <v>181</v>
      </c>
      <c r="E9">
        <f>'[1]csir-today'!$E$8</f>
        <v>181</v>
      </c>
    </row>
    <row r="10" spans="1:9" x14ac:dyDescent="0.35">
      <c r="A10" t="s">
        <v>140</v>
      </c>
      <c r="B10" s="2">
        <f>'[1]csir-today'!$B$9</f>
        <v>0.18344883815735799</v>
      </c>
      <c r="C10" s="2">
        <f>'[1]csir-today'!$C$9</f>
        <v>0</v>
      </c>
      <c r="D10" s="2">
        <f>'[1]csir-today'!$D$9</f>
        <v>0</v>
      </c>
      <c r="E10" s="2">
        <f>'[1]csir-today'!$E$9</f>
        <v>0</v>
      </c>
    </row>
    <row r="11" spans="1:9" x14ac:dyDescent="0.35">
      <c r="A11" t="s">
        <v>141</v>
      </c>
      <c r="B11" s="2">
        <f>'[1]csir-today'!$B$10</f>
        <v>0.69710558499796205</v>
      </c>
      <c r="C11" s="2">
        <f>'[1]csir-today'!$C$10</f>
        <v>0</v>
      </c>
      <c r="D11" s="2">
        <f>'[1]csir-today'!$D$10</f>
        <v>9.74E-2</v>
      </c>
      <c r="E11" s="2">
        <f>'[1]csir-today'!$E$10</f>
        <v>9.3758138727320098E-2</v>
      </c>
    </row>
    <row r="12" spans="1:9" x14ac:dyDescent="0.35">
      <c r="A12" t="s">
        <v>142</v>
      </c>
      <c r="B12" s="2">
        <f>'[1]csir-today'!$B$11</f>
        <v>3.6689767631471699E-2</v>
      </c>
      <c r="C12" s="2">
        <f>'[1]csir-today'!$C$11</f>
        <v>0</v>
      </c>
      <c r="D12" s="2">
        <f>'[1]csir-today'!$D$11</f>
        <v>0</v>
      </c>
      <c r="E12" s="2">
        <f>'[1]csir-today'!$E$11</f>
        <v>0</v>
      </c>
    </row>
    <row r="13" spans="1:9" x14ac:dyDescent="0.35">
      <c r="A13" t="s">
        <v>143</v>
      </c>
      <c r="B13" s="2">
        <f>'[1]csir-today'!$B$12</f>
        <v>3.6689767631471699E-2</v>
      </c>
      <c r="C13" s="2">
        <f>'[1]csir-today'!$C$12</f>
        <v>0</v>
      </c>
      <c r="D13" s="2">
        <f>'[1]csir-today'!$D$12</f>
        <v>0</v>
      </c>
      <c r="E13" s="2">
        <f>'[1]csir-today'!$E$12</f>
        <v>3.1252712909106702E-2</v>
      </c>
    </row>
    <row r="14" spans="1:9" x14ac:dyDescent="0.35">
      <c r="A14" t="s">
        <v>144</v>
      </c>
      <c r="B14">
        <f>'[1]csir-today'!$B$13</f>
        <v>84.8</v>
      </c>
      <c r="C14">
        <f>'[1]csir-today'!$C$13</f>
        <v>0</v>
      </c>
      <c r="D14">
        <f>'[1]csir-today'!$D$13</f>
        <v>9.6</v>
      </c>
      <c r="E14">
        <f>'[1]csir-today'!$E$13</f>
        <v>0</v>
      </c>
    </row>
    <row r="16" spans="1:9" x14ac:dyDescent="0.35">
      <c r="A16" t="s">
        <v>148</v>
      </c>
    </row>
    <row r="17" spans="1:9" x14ac:dyDescent="0.35">
      <c r="B17" t="s">
        <v>127</v>
      </c>
      <c r="C17" t="s">
        <v>128</v>
      </c>
      <c r="D17" t="s">
        <v>24</v>
      </c>
      <c r="E17" t="s">
        <v>21</v>
      </c>
      <c r="F17" t="s">
        <v>129</v>
      </c>
      <c r="G17" t="s">
        <v>130</v>
      </c>
      <c r="H17" t="s">
        <v>131</v>
      </c>
      <c r="I17" t="s">
        <v>132</v>
      </c>
    </row>
    <row r="18" spans="1:9" x14ac:dyDescent="0.35">
      <c r="A18" t="s">
        <v>133</v>
      </c>
      <c r="B18">
        <f>'[1]csir-today'!$B$2</f>
        <v>35463</v>
      </c>
      <c r="C18">
        <f>'[1]csir-today'!$C$2</f>
        <v>60447</v>
      </c>
      <c r="D18">
        <f>'[1]csir-today'!$D$2</f>
        <v>8975</v>
      </c>
      <c r="E18">
        <f>'[1]csir-today'!$E$2</f>
        <v>8173</v>
      </c>
      <c r="F18" s="1">
        <v>7500</v>
      </c>
      <c r="G18" s="1">
        <v>3000</v>
      </c>
      <c r="H18" s="1">
        <v>6000</v>
      </c>
      <c r="I18">
        <f>'[1]csir-today'!$I$2</f>
        <v>6</v>
      </c>
    </row>
    <row r="19" spans="1:9" x14ac:dyDescent="0.35">
      <c r="A19" t="s">
        <v>134</v>
      </c>
      <c r="B19">
        <f>'[1]csir-today'!$B$3</f>
        <v>2.6</v>
      </c>
      <c r="C19">
        <f>'[1]csir-today'!$C$3</f>
        <v>1.6</v>
      </c>
      <c r="D19">
        <f>'[1]csir-today'!$D$3</f>
        <v>1.8</v>
      </c>
      <c r="E19">
        <f>'[1]csir-today'!$E$3</f>
        <v>2</v>
      </c>
      <c r="F19">
        <f>'[1]csir-today'!$F$3</f>
        <v>4</v>
      </c>
      <c r="G19">
        <f>'[1]csir-today'!$G$3</f>
        <v>2</v>
      </c>
      <c r="H19">
        <f>'[1]csir-today'!$H$3</f>
        <v>2.5</v>
      </c>
      <c r="I19">
        <f>'[1]csir-today'!$I$3</f>
        <v>2</v>
      </c>
    </row>
    <row r="20" spans="1:9" x14ac:dyDescent="0.35">
      <c r="A20" t="s">
        <v>135</v>
      </c>
      <c r="B20">
        <f>'[1]csir-today'!$B$4</f>
        <v>30</v>
      </c>
      <c r="C20">
        <f>'[1]csir-today'!$C$4</f>
        <v>60</v>
      </c>
      <c r="D20">
        <f>'[1]csir-today'!$D$4</f>
        <v>30</v>
      </c>
      <c r="E20">
        <f>'[1]csir-today'!$E$4</f>
        <v>30</v>
      </c>
      <c r="F20">
        <f>'[1]csir-today'!$F$4</f>
        <v>20</v>
      </c>
      <c r="G20">
        <f>'[1]csir-today'!$G$4</f>
        <v>25</v>
      </c>
      <c r="H20">
        <f>'[1]csir-today'!$H$4</f>
        <v>20</v>
      </c>
      <c r="I20">
        <f>'[1]csir-today'!$I$4</f>
        <v>40</v>
      </c>
    </row>
    <row r="21" spans="1:9" x14ac:dyDescent="0.35">
      <c r="A21" t="s">
        <v>136</v>
      </c>
      <c r="B21">
        <f>'[1]csir-today'!$B$5</f>
        <v>80</v>
      </c>
      <c r="C21">
        <f>'[1]csir-today'!$C$5</f>
        <v>37</v>
      </c>
      <c r="D21">
        <f>'[1]csir-today'!$D$5</f>
        <v>22</v>
      </c>
      <c r="E21">
        <f>'[1]csir-today'!$E$5</f>
        <v>2.4</v>
      </c>
      <c r="H21">
        <f>'[1]csir-today'!$H$5</f>
        <v>3.2</v>
      </c>
    </row>
    <row r="22" spans="1:9" x14ac:dyDescent="0.35">
      <c r="A22" t="s">
        <v>137</v>
      </c>
      <c r="B22">
        <f>'[1]csir-today'!$B$6</f>
        <v>98</v>
      </c>
      <c r="C22">
        <f>'[1]csir-today'!$C$6</f>
        <v>29</v>
      </c>
      <c r="D22">
        <f>'[1]csir-today'!$D$6</f>
        <v>540</v>
      </c>
      <c r="E22">
        <f>'[1]csir-today'!$E$6</f>
        <v>540</v>
      </c>
    </row>
    <row r="23" spans="1:9" x14ac:dyDescent="0.35">
      <c r="A23" t="s">
        <v>138</v>
      </c>
      <c r="B23">
        <f>'[1]csir-today'!$B$7</f>
        <v>0.37</v>
      </c>
      <c r="C23">
        <f>'[1]csir-today'!$C$7</f>
        <v>0.34</v>
      </c>
      <c r="D23">
        <f>'[1]csir-today'!$D$7</f>
        <v>0.49</v>
      </c>
      <c r="E23">
        <f>'[1]csir-today'!$E$7</f>
        <v>0.31</v>
      </c>
      <c r="H23">
        <f>'[1]csir-today'!$H$7</f>
        <v>0.89</v>
      </c>
    </row>
    <row r="24" spans="1:9" x14ac:dyDescent="0.35">
      <c r="A24" t="s">
        <v>139</v>
      </c>
      <c r="B24">
        <f>'[1]csir-today'!$B$8</f>
        <v>348</v>
      </c>
      <c r="C24">
        <f>'[1]csir-today'!$C$8</f>
        <v>0</v>
      </c>
      <c r="D24">
        <f>'[1]csir-today'!$D$8</f>
        <v>181</v>
      </c>
      <c r="E24">
        <f>'[1]csir-today'!$E$8</f>
        <v>181</v>
      </c>
    </row>
    <row r="25" spans="1:9" x14ac:dyDescent="0.35">
      <c r="A25" t="s">
        <v>140</v>
      </c>
      <c r="B25" s="2">
        <f>'[1]csir-today'!$B$9</f>
        <v>0.18344883815735799</v>
      </c>
      <c r="C25" s="2">
        <f>'[1]csir-today'!$C$9</f>
        <v>0</v>
      </c>
      <c r="D25" s="2">
        <f>'[1]csir-today'!$D$9</f>
        <v>0</v>
      </c>
      <c r="E25" s="2">
        <f>'[1]csir-today'!$E$9</f>
        <v>0</v>
      </c>
    </row>
    <row r="26" spans="1:9" x14ac:dyDescent="0.35">
      <c r="A26" t="s">
        <v>141</v>
      </c>
      <c r="B26" s="2">
        <f>'[1]csir-today'!$B$10</f>
        <v>0.69710558499796205</v>
      </c>
      <c r="C26" s="2">
        <f>'[1]csir-today'!$C$10</f>
        <v>0</v>
      </c>
      <c r="D26" s="2">
        <f>'[1]csir-today'!$D$10</f>
        <v>9.74E-2</v>
      </c>
      <c r="E26" s="2">
        <f>'[1]csir-today'!$E$10</f>
        <v>9.3758138727320098E-2</v>
      </c>
    </row>
    <row r="27" spans="1:9" x14ac:dyDescent="0.35">
      <c r="A27" t="s">
        <v>142</v>
      </c>
      <c r="B27" s="2">
        <f>'[1]csir-today'!$B$11</f>
        <v>3.6689767631471699E-2</v>
      </c>
      <c r="C27" s="2">
        <f>'[1]csir-today'!$C$11</f>
        <v>0</v>
      </c>
      <c r="D27" s="2">
        <f>'[1]csir-today'!$D$11</f>
        <v>0</v>
      </c>
      <c r="E27" s="2">
        <f>'[1]csir-today'!$E$11</f>
        <v>0</v>
      </c>
    </row>
    <row r="28" spans="1:9" x14ac:dyDescent="0.35">
      <c r="A28" t="s">
        <v>143</v>
      </c>
      <c r="B28" s="2">
        <f>'[1]csir-today'!$B$12</f>
        <v>3.6689767631471699E-2</v>
      </c>
      <c r="C28" s="2">
        <f>'[1]csir-today'!$C$12</f>
        <v>0</v>
      </c>
      <c r="D28" s="2">
        <f>'[1]csir-today'!$D$12</f>
        <v>0</v>
      </c>
      <c r="E28" s="2">
        <f>'[1]csir-today'!$E$12</f>
        <v>3.1252712909106702E-2</v>
      </c>
    </row>
    <row r="29" spans="1:9" x14ac:dyDescent="0.35">
      <c r="A29" t="s">
        <v>144</v>
      </c>
      <c r="B29">
        <f>'[1]csir-today'!$B$13</f>
        <v>84.8</v>
      </c>
      <c r="C29">
        <f>'[1]csir-today'!$C$13</f>
        <v>0</v>
      </c>
      <c r="D29">
        <f>'[1]csir-today'!$D$13</f>
        <v>9.6</v>
      </c>
      <c r="E29">
        <f>'[1]csir-today'!$E$13</f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95"/>
  <sheetViews>
    <sheetView workbookViewId="0">
      <selection activeCell="A40" sqref="A40"/>
    </sheetView>
  </sheetViews>
  <sheetFormatPr defaultRowHeight="14.5" x14ac:dyDescent="0.35"/>
  <cols>
    <col min="1" max="1" width="32.36328125" bestFit="1" customWidth="1"/>
    <col min="3" max="3" width="9.1796875" customWidth="1"/>
    <col min="4" max="4" width="8.81640625" bestFit="1" customWidth="1"/>
    <col min="5" max="5" width="23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>
        <v>2030</v>
      </c>
      <c r="C2" t="s">
        <v>7</v>
      </c>
      <c r="D2">
        <v>0.04</v>
      </c>
      <c r="E2" t="s">
        <v>8</v>
      </c>
      <c r="F2" t="s">
        <v>9</v>
      </c>
    </row>
    <row r="3" spans="1:6" hidden="1" x14ac:dyDescent="0.35">
      <c r="A3" t="s">
        <v>10</v>
      </c>
      <c r="B3">
        <v>2030</v>
      </c>
      <c r="C3" t="s">
        <v>11</v>
      </c>
      <c r="D3">
        <v>30</v>
      </c>
      <c r="E3" t="s">
        <v>12</v>
      </c>
      <c r="F3" t="s">
        <v>13</v>
      </c>
    </row>
    <row r="4" spans="1:6" hidden="1" x14ac:dyDescent="0.35">
      <c r="A4" t="s">
        <v>14</v>
      </c>
      <c r="B4">
        <v>2030</v>
      </c>
      <c r="C4" t="s">
        <v>11</v>
      </c>
      <c r="D4">
        <v>30</v>
      </c>
      <c r="E4" t="s">
        <v>12</v>
      </c>
      <c r="F4" t="s">
        <v>13</v>
      </c>
    </row>
    <row r="5" spans="1:6" hidden="1" x14ac:dyDescent="0.35">
      <c r="A5" t="s">
        <v>15</v>
      </c>
      <c r="B5">
        <v>2030</v>
      </c>
      <c r="C5" t="s">
        <v>11</v>
      </c>
      <c r="D5">
        <v>25</v>
      </c>
      <c r="E5" t="s">
        <v>12</v>
      </c>
      <c r="F5" t="s">
        <v>16</v>
      </c>
    </row>
    <row r="6" spans="1:6" hidden="1" x14ac:dyDescent="0.35">
      <c r="A6" t="s">
        <v>6</v>
      </c>
      <c r="B6">
        <v>2030</v>
      </c>
      <c r="C6" t="s">
        <v>11</v>
      </c>
      <c r="D6">
        <v>25</v>
      </c>
      <c r="E6" t="s">
        <v>12</v>
      </c>
      <c r="F6" t="s">
        <v>16</v>
      </c>
    </row>
    <row r="7" spans="1:6" hidden="1" x14ac:dyDescent="0.35">
      <c r="A7" t="s">
        <v>17</v>
      </c>
      <c r="B7">
        <v>2030</v>
      </c>
      <c r="C7" t="s">
        <v>11</v>
      </c>
      <c r="D7">
        <v>25</v>
      </c>
      <c r="E7" t="s">
        <v>12</v>
      </c>
      <c r="F7" t="s">
        <v>16</v>
      </c>
    </row>
    <row r="8" spans="1:6" hidden="1" x14ac:dyDescent="0.35">
      <c r="A8" t="s">
        <v>18</v>
      </c>
      <c r="B8">
        <v>2030</v>
      </c>
      <c r="C8" t="s">
        <v>11</v>
      </c>
      <c r="D8">
        <v>80</v>
      </c>
      <c r="E8" t="s">
        <v>12</v>
      </c>
      <c r="F8" t="s">
        <v>16</v>
      </c>
    </row>
    <row r="9" spans="1:6" hidden="1" x14ac:dyDescent="0.35">
      <c r="A9" t="s">
        <v>19</v>
      </c>
      <c r="B9">
        <v>2030</v>
      </c>
      <c r="C9" t="s">
        <v>11</v>
      </c>
      <c r="D9">
        <v>80</v>
      </c>
      <c r="E9" t="s">
        <v>12</v>
      </c>
      <c r="F9" t="s">
        <v>16</v>
      </c>
    </row>
    <row r="10" spans="1:6" hidden="1" x14ac:dyDescent="0.35">
      <c r="A10" t="s">
        <v>20</v>
      </c>
      <c r="B10">
        <v>2030</v>
      </c>
      <c r="C10" t="s">
        <v>11</v>
      </c>
      <c r="D10">
        <v>80</v>
      </c>
      <c r="E10" t="s">
        <v>12</v>
      </c>
      <c r="F10" t="s">
        <v>16</v>
      </c>
    </row>
    <row r="11" spans="1:6" hidden="1" x14ac:dyDescent="0.35">
      <c r="A11" t="s">
        <v>21</v>
      </c>
      <c r="B11">
        <v>2030</v>
      </c>
      <c r="C11" t="s">
        <v>11</v>
      </c>
      <c r="D11">
        <v>30</v>
      </c>
      <c r="E11" t="s">
        <v>12</v>
      </c>
      <c r="F11" t="s">
        <v>16</v>
      </c>
    </row>
    <row r="12" spans="1:6" hidden="1" x14ac:dyDescent="0.35">
      <c r="A12" t="s">
        <v>22</v>
      </c>
      <c r="B12">
        <v>2030</v>
      </c>
      <c r="C12" t="s">
        <v>11</v>
      </c>
      <c r="D12">
        <v>45</v>
      </c>
      <c r="E12" t="s">
        <v>12</v>
      </c>
      <c r="F12" t="s">
        <v>23</v>
      </c>
    </row>
    <row r="13" spans="1:6" hidden="1" x14ac:dyDescent="0.35">
      <c r="A13" t="s">
        <v>24</v>
      </c>
      <c r="B13">
        <v>2030</v>
      </c>
      <c r="C13" t="s">
        <v>11</v>
      </c>
      <c r="D13">
        <v>30</v>
      </c>
      <c r="E13" t="s">
        <v>12</v>
      </c>
      <c r="F13" t="s">
        <v>16</v>
      </c>
    </row>
    <row r="14" spans="1:6" hidden="1" x14ac:dyDescent="0.35">
      <c r="A14" t="s">
        <v>25</v>
      </c>
      <c r="B14">
        <v>2030</v>
      </c>
      <c r="C14" t="s">
        <v>11</v>
      </c>
      <c r="D14">
        <v>40</v>
      </c>
      <c r="E14" t="s">
        <v>12</v>
      </c>
      <c r="F14" t="s">
        <v>16</v>
      </c>
    </row>
    <row r="15" spans="1:6" hidden="1" x14ac:dyDescent="0.35">
      <c r="A15" t="s">
        <v>26</v>
      </c>
      <c r="B15">
        <v>2030</v>
      </c>
      <c r="C15" t="s">
        <v>11</v>
      </c>
      <c r="D15">
        <v>40</v>
      </c>
      <c r="E15" t="s">
        <v>12</v>
      </c>
      <c r="F15" t="s">
        <v>16</v>
      </c>
    </row>
    <row r="16" spans="1:6" hidden="1" x14ac:dyDescent="0.35">
      <c r="A16" t="s">
        <v>27</v>
      </c>
      <c r="B16">
        <v>2030</v>
      </c>
      <c r="C16" t="s">
        <v>11</v>
      </c>
      <c r="D16">
        <v>40</v>
      </c>
      <c r="E16" t="s">
        <v>12</v>
      </c>
      <c r="F16" t="s">
        <v>16</v>
      </c>
    </row>
    <row r="17" spans="1:6" hidden="1" x14ac:dyDescent="0.35">
      <c r="A17" t="s">
        <v>28</v>
      </c>
      <c r="B17">
        <v>2030</v>
      </c>
      <c r="C17" t="s">
        <v>11</v>
      </c>
      <c r="D17">
        <v>30</v>
      </c>
      <c r="E17" t="s">
        <v>12</v>
      </c>
      <c r="F17" t="s">
        <v>23</v>
      </c>
    </row>
    <row r="18" spans="1:6" hidden="1" x14ac:dyDescent="0.35">
      <c r="A18" t="s">
        <v>29</v>
      </c>
      <c r="B18">
        <v>2030</v>
      </c>
      <c r="C18" t="s">
        <v>11</v>
      </c>
      <c r="D18">
        <v>30</v>
      </c>
      <c r="E18" t="s">
        <v>12</v>
      </c>
      <c r="F18" t="s">
        <v>23</v>
      </c>
    </row>
    <row r="19" spans="1:6" hidden="1" x14ac:dyDescent="0.35">
      <c r="A19" t="s">
        <v>10</v>
      </c>
      <c r="B19">
        <v>2030</v>
      </c>
      <c r="C19" t="s">
        <v>30</v>
      </c>
      <c r="D19">
        <v>7500</v>
      </c>
      <c r="E19" t="s">
        <v>31</v>
      </c>
      <c r="F19" t="s">
        <v>13</v>
      </c>
    </row>
    <row r="20" spans="1:6" hidden="1" x14ac:dyDescent="0.35">
      <c r="A20" t="s">
        <v>14</v>
      </c>
      <c r="B20">
        <v>2030</v>
      </c>
      <c r="C20" t="s">
        <v>30</v>
      </c>
      <c r="D20">
        <v>1640</v>
      </c>
      <c r="E20" t="s">
        <v>32</v>
      </c>
      <c r="F20" t="s">
        <v>13</v>
      </c>
    </row>
    <row r="21" spans="1:6" hidden="1" x14ac:dyDescent="0.35">
      <c r="A21" t="s">
        <v>33</v>
      </c>
      <c r="B21">
        <v>2030</v>
      </c>
      <c r="C21" t="s">
        <v>30</v>
      </c>
      <c r="D21">
        <v>250</v>
      </c>
      <c r="E21" t="s">
        <v>32</v>
      </c>
      <c r="F21" t="s">
        <v>13</v>
      </c>
    </row>
    <row r="22" spans="1:6" hidden="1" x14ac:dyDescent="0.35">
      <c r="A22" t="s">
        <v>34</v>
      </c>
      <c r="B22">
        <v>2030</v>
      </c>
      <c r="C22" t="s">
        <v>30</v>
      </c>
      <c r="D22">
        <v>2685</v>
      </c>
      <c r="E22" t="s">
        <v>35</v>
      </c>
      <c r="F22" t="s">
        <v>13</v>
      </c>
    </row>
    <row r="23" spans="1:6" hidden="1" x14ac:dyDescent="0.35">
      <c r="A23" t="s">
        <v>36</v>
      </c>
      <c r="B23">
        <v>2030</v>
      </c>
      <c r="C23" t="s">
        <v>30</v>
      </c>
      <c r="D23">
        <v>1342</v>
      </c>
      <c r="E23" t="s">
        <v>35</v>
      </c>
      <c r="F23" t="s">
        <v>13</v>
      </c>
    </row>
    <row r="24" spans="1:6" hidden="1" x14ac:dyDescent="0.35">
      <c r="A24" t="s">
        <v>37</v>
      </c>
      <c r="B24">
        <v>2030</v>
      </c>
      <c r="C24" t="s">
        <v>30</v>
      </c>
      <c r="D24">
        <v>400</v>
      </c>
      <c r="E24" t="s">
        <v>32</v>
      </c>
      <c r="F24" t="s">
        <v>38</v>
      </c>
    </row>
    <row r="25" spans="1:6" hidden="1" x14ac:dyDescent="0.35">
      <c r="A25" t="s">
        <v>39</v>
      </c>
      <c r="B25">
        <v>2030</v>
      </c>
      <c r="C25" t="s">
        <v>30</v>
      </c>
      <c r="D25">
        <v>2000</v>
      </c>
      <c r="E25" t="s">
        <v>35</v>
      </c>
      <c r="F25" t="s">
        <v>40</v>
      </c>
    </row>
    <row r="26" spans="1:6" hidden="1" x14ac:dyDescent="0.35">
      <c r="A26" t="s">
        <v>41</v>
      </c>
      <c r="B26">
        <v>2030</v>
      </c>
      <c r="C26" t="s">
        <v>30</v>
      </c>
      <c r="D26">
        <v>1000</v>
      </c>
      <c r="E26" t="s">
        <v>35</v>
      </c>
      <c r="F26" t="s">
        <v>42</v>
      </c>
    </row>
    <row r="27" spans="1:6" hidden="1" x14ac:dyDescent="0.35">
      <c r="A27" t="s">
        <v>15</v>
      </c>
      <c r="B27">
        <v>2030</v>
      </c>
      <c r="C27" t="s">
        <v>30</v>
      </c>
      <c r="D27">
        <v>3000</v>
      </c>
      <c r="E27" t="s">
        <v>31</v>
      </c>
      <c r="F27" t="s">
        <v>43</v>
      </c>
    </row>
    <row r="28" spans="1:6" hidden="1" x14ac:dyDescent="0.35">
      <c r="A28" t="s">
        <v>28</v>
      </c>
      <c r="B28">
        <v>2030</v>
      </c>
      <c r="C28" t="s">
        <v>30</v>
      </c>
      <c r="D28">
        <v>2209</v>
      </c>
      <c r="E28" t="s">
        <v>32</v>
      </c>
      <c r="F28" t="s">
        <v>43</v>
      </c>
    </row>
    <row r="29" spans="1:6" hidden="1" x14ac:dyDescent="0.35">
      <c r="A29" t="s">
        <v>27</v>
      </c>
      <c r="B29">
        <v>2030</v>
      </c>
      <c r="C29" t="s">
        <v>30</v>
      </c>
      <c r="D29">
        <v>3392</v>
      </c>
      <c r="E29" t="s">
        <v>32</v>
      </c>
      <c r="F29" t="s">
        <v>43</v>
      </c>
    </row>
    <row r="30" spans="1:6" hidden="1" x14ac:dyDescent="0.35">
      <c r="A30" t="s">
        <v>25</v>
      </c>
      <c r="B30">
        <v>2030</v>
      </c>
      <c r="C30" t="s">
        <v>30</v>
      </c>
      <c r="D30">
        <v>35463</v>
      </c>
      <c r="E30" t="s">
        <v>31</v>
      </c>
      <c r="F30" t="s">
        <v>44</v>
      </c>
    </row>
    <row r="31" spans="1:6" hidden="1" x14ac:dyDescent="0.35">
      <c r="A31" t="s">
        <v>26</v>
      </c>
      <c r="B31">
        <v>2030</v>
      </c>
      <c r="C31" t="s">
        <v>30</v>
      </c>
      <c r="D31">
        <v>1500</v>
      </c>
      <c r="E31" t="s">
        <v>32</v>
      </c>
      <c r="F31" t="s">
        <v>43</v>
      </c>
    </row>
    <row r="32" spans="1:6" hidden="1" x14ac:dyDescent="0.35">
      <c r="A32" t="s">
        <v>6</v>
      </c>
      <c r="B32">
        <v>2030</v>
      </c>
      <c r="C32" t="s">
        <v>30</v>
      </c>
      <c r="D32">
        <v>725</v>
      </c>
      <c r="E32" t="s">
        <v>32</v>
      </c>
      <c r="F32" t="s">
        <v>45</v>
      </c>
    </row>
    <row r="33" spans="1:6" hidden="1" x14ac:dyDescent="0.35">
      <c r="A33" t="s">
        <v>17</v>
      </c>
      <c r="B33">
        <v>2030</v>
      </c>
      <c r="C33" t="s">
        <v>30</v>
      </c>
      <c r="D33">
        <v>425</v>
      </c>
      <c r="E33" t="s">
        <v>32</v>
      </c>
      <c r="F33" t="s">
        <v>45</v>
      </c>
    </row>
    <row r="34" spans="1:6" hidden="1" x14ac:dyDescent="0.35">
      <c r="A34" t="s">
        <v>18</v>
      </c>
      <c r="B34">
        <v>2030</v>
      </c>
      <c r="C34" t="s">
        <v>30</v>
      </c>
      <c r="D34">
        <v>2000</v>
      </c>
      <c r="E34" t="s">
        <v>32</v>
      </c>
      <c r="F34" t="s">
        <v>43</v>
      </c>
    </row>
    <row r="35" spans="1:6" hidden="1" x14ac:dyDescent="0.35">
      <c r="A35" t="s">
        <v>19</v>
      </c>
      <c r="B35">
        <v>2030</v>
      </c>
      <c r="C35" t="s">
        <v>30</v>
      </c>
      <c r="D35">
        <v>2000</v>
      </c>
      <c r="E35" t="s">
        <v>32</v>
      </c>
      <c r="F35" t="s">
        <v>43</v>
      </c>
    </row>
    <row r="36" spans="1:6" hidden="1" x14ac:dyDescent="0.35">
      <c r="A36" t="s">
        <v>20</v>
      </c>
      <c r="B36">
        <v>2030</v>
      </c>
      <c r="C36" t="s">
        <v>30</v>
      </c>
      <c r="D36">
        <v>3000</v>
      </c>
      <c r="E36" t="s">
        <v>32</v>
      </c>
      <c r="F36" t="s">
        <v>43</v>
      </c>
    </row>
    <row r="37" spans="1:6" hidden="1" x14ac:dyDescent="0.35">
      <c r="A37" t="s">
        <v>21</v>
      </c>
      <c r="B37">
        <v>2030</v>
      </c>
      <c r="C37" t="s">
        <v>30</v>
      </c>
      <c r="D37">
        <v>8173</v>
      </c>
      <c r="E37" t="s">
        <v>31</v>
      </c>
      <c r="F37" t="s">
        <v>43</v>
      </c>
    </row>
    <row r="38" spans="1:6" hidden="1" x14ac:dyDescent="0.35">
      <c r="A38" t="s">
        <v>22</v>
      </c>
      <c r="B38">
        <v>2030</v>
      </c>
      <c r="C38" t="s">
        <v>30</v>
      </c>
      <c r="D38">
        <v>60447</v>
      </c>
      <c r="E38" t="s">
        <v>31</v>
      </c>
      <c r="F38" t="s">
        <v>43</v>
      </c>
    </row>
    <row r="39" spans="1:6" hidden="1" x14ac:dyDescent="0.35">
      <c r="A39" t="s">
        <v>24</v>
      </c>
      <c r="B39">
        <v>2030</v>
      </c>
      <c r="C39" t="s">
        <v>30</v>
      </c>
      <c r="D39">
        <v>8975</v>
      </c>
      <c r="E39" t="s">
        <v>31</v>
      </c>
      <c r="F39" t="s">
        <v>43</v>
      </c>
    </row>
    <row r="40" spans="1:6" x14ac:dyDescent="0.35">
      <c r="A40" t="s">
        <v>29</v>
      </c>
      <c r="B40">
        <v>2030</v>
      </c>
      <c r="C40" t="s">
        <v>30</v>
      </c>
      <c r="D40">
        <v>400</v>
      </c>
      <c r="E40" t="s">
        <v>32</v>
      </c>
      <c r="F40" t="s">
        <v>43</v>
      </c>
    </row>
    <row r="41" spans="1:6" hidden="1" x14ac:dyDescent="0.35">
      <c r="A41" t="s">
        <v>10</v>
      </c>
      <c r="B41">
        <v>2030</v>
      </c>
      <c r="C41" t="s">
        <v>46</v>
      </c>
      <c r="D41">
        <v>2.4505490000000001</v>
      </c>
      <c r="E41" t="s">
        <v>47</v>
      </c>
      <c r="F41" t="s">
        <v>13</v>
      </c>
    </row>
    <row r="42" spans="1:6" hidden="1" x14ac:dyDescent="0.35">
      <c r="A42" t="s">
        <v>14</v>
      </c>
      <c r="B42">
        <v>2030</v>
      </c>
      <c r="C42" t="s">
        <v>46</v>
      </c>
      <c r="D42">
        <v>2.304878</v>
      </c>
      <c r="E42" t="s">
        <v>47</v>
      </c>
      <c r="F42" t="s">
        <v>13</v>
      </c>
    </row>
    <row r="43" spans="1:6" hidden="1" x14ac:dyDescent="0.35">
      <c r="A43" t="s">
        <v>15</v>
      </c>
      <c r="B43">
        <v>2030</v>
      </c>
      <c r="C43" t="s">
        <v>46</v>
      </c>
      <c r="D43">
        <v>4.1666670000000003</v>
      </c>
      <c r="E43" t="s">
        <v>47</v>
      </c>
      <c r="F43" t="s">
        <v>43</v>
      </c>
    </row>
    <row r="44" spans="1:6" hidden="1" x14ac:dyDescent="0.35">
      <c r="A44" t="s">
        <v>6</v>
      </c>
      <c r="B44">
        <v>2030</v>
      </c>
      <c r="C44" t="s">
        <v>46</v>
      </c>
      <c r="D44">
        <v>2</v>
      </c>
      <c r="E44" t="s">
        <v>47</v>
      </c>
      <c r="F44" t="s">
        <v>45</v>
      </c>
    </row>
    <row r="45" spans="1:6" hidden="1" x14ac:dyDescent="0.35">
      <c r="A45" t="s">
        <v>17</v>
      </c>
      <c r="B45">
        <v>2030</v>
      </c>
      <c r="C45" t="s">
        <v>46</v>
      </c>
      <c r="D45">
        <v>3</v>
      </c>
      <c r="E45" t="s">
        <v>47</v>
      </c>
      <c r="F45" t="s">
        <v>45</v>
      </c>
    </row>
    <row r="46" spans="1:6" hidden="1" x14ac:dyDescent="0.35">
      <c r="A46" t="s">
        <v>28</v>
      </c>
      <c r="B46">
        <v>2030</v>
      </c>
      <c r="C46" t="s">
        <v>46</v>
      </c>
      <c r="D46">
        <v>4.5269349999999999</v>
      </c>
      <c r="E46" t="s">
        <v>47</v>
      </c>
      <c r="F46" t="s">
        <v>43</v>
      </c>
    </row>
    <row r="47" spans="1:6" hidden="1" x14ac:dyDescent="0.35">
      <c r="A47" t="s">
        <v>27</v>
      </c>
      <c r="B47">
        <v>2030</v>
      </c>
      <c r="C47" t="s">
        <v>46</v>
      </c>
      <c r="D47">
        <v>2.3584909999999999</v>
      </c>
      <c r="E47" t="s">
        <v>47</v>
      </c>
      <c r="F47" t="s">
        <v>43</v>
      </c>
    </row>
    <row r="48" spans="1:6" hidden="1" x14ac:dyDescent="0.35">
      <c r="A48" t="s">
        <v>25</v>
      </c>
      <c r="B48">
        <v>2030</v>
      </c>
      <c r="C48" t="s">
        <v>46</v>
      </c>
      <c r="D48">
        <v>1.923076</v>
      </c>
      <c r="E48" t="s">
        <v>47</v>
      </c>
      <c r="F48" t="s">
        <v>44</v>
      </c>
    </row>
    <row r="49" spans="1:6" hidden="1" x14ac:dyDescent="0.35">
      <c r="A49" t="s">
        <v>26</v>
      </c>
      <c r="B49">
        <v>2030</v>
      </c>
      <c r="C49" t="s">
        <v>46</v>
      </c>
      <c r="D49">
        <v>2</v>
      </c>
      <c r="E49" t="s">
        <v>47</v>
      </c>
      <c r="F49" t="s">
        <v>44</v>
      </c>
    </row>
    <row r="50" spans="1:6" hidden="1" x14ac:dyDescent="0.35">
      <c r="A50" t="s">
        <v>29</v>
      </c>
      <c r="B50">
        <v>2030</v>
      </c>
      <c r="C50" t="s">
        <v>46</v>
      </c>
      <c r="D50">
        <v>1.5</v>
      </c>
      <c r="E50" t="s">
        <v>47</v>
      </c>
      <c r="F50" t="s">
        <v>43</v>
      </c>
    </row>
    <row r="51" spans="1:6" hidden="1" x14ac:dyDescent="0.35">
      <c r="A51" t="s">
        <v>18</v>
      </c>
      <c r="B51">
        <v>2030</v>
      </c>
      <c r="C51" t="s">
        <v>46</v>
      </c>
      <c r="D51">
        <v>1</v>
      </c>
      <c r="E51" t="s">
        <v>47</v>
      </c>
      <c r="F51" t="s">
        <v>43</v>
      </c>
    </row>
    <row r="52" spans="1:6" hidden="1" x14ac:dyDescent="0.35">
      <c r="A52" t="s">
        <v>19</v>
      </c>
      <c r="B52">
        <v>2030</v>
      </c>
      <c r="C52" t="s">
        <v>46</v>
      </c>
      <c r="D52">
        <v>1</v>
      </c>
      <c r="E52" t="s">
        <v>47</v>
      </c>
      <c r="F52" t="s">
        <v>43</v>
      </c>
    </row>
    <row r="53" spans="1:6" hidden="1" x14ac:dyDescent="0.35">
      <c r="A53" t="s">
        <v>20</v>
      </c>
      <c r="B53">
        <v>2030</v>
      </c>
      <c r="C53" t="s">
        <v>46</v>
      </c>
      <c r="D53">
        <v>2</v>
      </c>
      <c r="E53" t="s">
        <v>47</v>
      </c>
      <c r="F53" t="s">
        <v>43</v>
      </c>
    </row>
    <row r="54" spans="1:6" hidden="1" x14ac:dyDescent="0.35">
      <c r="A54" t="s">
        <v>24</v>
      </c>
      <c r="B54">
        <v>2030</v>
      </c>
      <c r="C54" t="s">
        <v>46</v>
      </c>
      <c r="D54">
        <v>2.5</v>
      </c>
      <c r="E54" t="s">
        <v>47</v>
      </c>
      <c r="F54" t="s">
        <v>43</v>
      </c>
    </row>
    <row r="55" spans="1:6" hidden="1" x14ac:dyDescent="0.35">
      <c r="A55" t="s">
        <v>21</v>
      </c>
      <c r="B55">
        <v>2030</v>
      </c>
      <c r="C55" t="s">
        <v>46</v>
      </c>
      <c r="D55">
        <v>3.75</v>
      </c>
      <c r="E55" t="s">
        <v>47</v>
      </c>
      <c r="F55" t="s">
        <v>43</v>
      </c>
    </row>
    <row r="56" spans="1:6" hidden="1" x14ac:dyDescent="0.35">
      <c r="A56" t="s">
        <v>10</v>
      </c>
      <c r="B56">
        <v>2030</v>
      </c>
      <c r="C56" t="s">
        <v>48</v>
      </c>
      <c r="D56">
        <v>2.2999999999999998</v>
      </c>
      <c r="E56" t="s">
        <v>49</v>
      </c>
      <c r="F56" t="s">
        <v>13</v>
      </c>
    </row>
    <row r="57" spans="1:6" hidden="1" x14ac:dyDescent="0.35">
      <c r="A57" t="s">
        <v>14</v>
      </c>
      <c r="B57">
        <v>2030</v>
      </c>
      <c r="C57" t="s">
        <v>48</v>
      </c>
      <c r="D57">
        <v>2.7</v>
      </c>
      <c r="E57" t="s">
        <v>49</v>
      </c>
      <c r="F57" t="s">
        <v>13</v>
      </c>
    </row>
    <row r="58" spans="1:6" hidden="1" x14ac:dyDescent="0.35">
      <c r="A58" t="s">
        <v>15</v>
      </c>
      <c r="B58">
        <v>2030</v>
      </c>
      <c r="C58" t="s">
        <v>48</v>
      </c>
      <c r="D58">
        <v>0.01</v>
      </c>
      <c r="E58" t="s">
        <v>49</v>
      </c>
      <c r="F58" t="s">
        <v>50</v>
      </c>
    </row>
    <row r="59" spans="1:6" hidden="1" x14ac:dyDescent="0.35">
      <c r="A59" t="s">
        <v>25</v>
      </c>
      <c r="B59">
        <v>2030</v>
      </c>
      <c r="C59" t="s">
        <v>48</v>
      </c>
      <c r="D59">
        <v>6</v>
      </c>
      <c r="E59" t="s">
        <v>49</v>
      </c>
      <c r="F59" t="s">
        <v>44</v>
      </c>
    </row>
    <row r="60" spans="1:6" hidden="1" x14ac:dyDescent="0.35">
      <c r="A60" t="s">
        <v>26</v>
      </c>
      <c r="B60">
        <v>2030</v>
      </c>
      <c r="C60" t="s">
        <v>48</v>
      </c>
      <c r="D60">
        <v>7</v>
      </c>
      <c r="E60" t="s">
        <v>49</v>
      </c>
      <c r="F60" t="s">
        <v>43</v>
      </c>
    </row>
    <row r="61" spans="1:6" hidden="1" x14ac:dyDescent="0.35">
      <c r="A61" t="s">
        <v>24</v>
      </c>
      <c r="B61">
        <v>2030</v>
      </c>
      <c r="C61" t="s">
        <v>48</v>
      </c>
      <c r="D61">
        <v>4</v>
      </c>
      <c r="E61" t="s">
        <v>49</v>
      </c>
      <c r="F61" t="s">
        <v>43</v>
      </c>
    </row>
    <row r="62" spans="1:6" hidden="1" x14ac:dyDescent="0.35">
      <c r="A62" t="s">
        <v>21</v>
      </c>
      <c r="B62">
        <v>2030</v>
      </c>
      <c r="C62" t="s">
        <v>48</v>
      </c>
      <c r="D62">
        <v>3</v>
      </c>
      <c r="E62" t="s">
        <v>49</v>
      </c>
      <c r="F62" t="s">
        <v>43</v>
      </c>
    </row>
    <row r="63" spans="1:6" hidden="1" x14ac:dyDescent="0.35">
      <c r="A63" t="s">
        <v>22</v>
      </c>
      <c r="B63">
        <v>2030</v>
      </c>
      <c r="C63" t="s">
        <v>48</v>
      </c>
      <c r="D63">
        <v>8</v>
      </c>
      <c r="E63" t="s">
        <v>49</v>
      </c>
      <c r="F63" t="s">
        <v>43</v>
      </c>
    </row>
    <row r="64" spans="1:6" hidden="1" x14ac:dyDescent="0.35">
      <c r="A64" t="s">
        <v>51</v>
      </c>
      <c r="B64">
        <v>2030</v>
      </c>
      <c r="C64" t="s">
        <v>52</v>
      </c>
      <c r="D64">
        <v>21.6</v>
      </c>
      <c r="E64" t="s">
        <v>53</v>
      </c>
      <c r="F64" t="s">
        <v>54</v>
      </c>
    </row>
    <row r="65" spans="1:6" hidden="1" x14ac:dyDescent="0.35">
      <c r="A65" t="s">
        <v>55</v>
      </c>
      <c r="B65">
        <v>2030</v>
      </c>
      <c r="C65" t="s">
        <v>52</v>
      </c>
      <c r="D65">
        <v>3</v>
      </c>
      <c r="E65" t="s">
        <v>53</v>
      </c>
      <c r="F65" t="s">
        <v>43</v>
      </c>
    </row>
    <row r="66" spans="1:6" hidden="1" x14ac:dyDescent="0.35">
      <c r="A66" t="s">
        <v>29</v>
      </c>
      <c r="B66">
        <v>2030</v>
      </c>
      <c r="C66" t="s">
        <v>48</v>
      </c>
      <c r="D66">
        <v>3</v>
      </c>
      <c r="E66" t="s">
        <v>49</v>
      </c>
      <c r="F66" t="s">
        <v>43</v>
      </c>
    </row>
    <row r="67" spans="1:6" hidden="1" x14ac:dyDescent="0.35">
      <c r="A67" t="s">
        <v>22</v>
      </c>
      <c r="B67">
        <v>2030</v>
      </c>
      <c r="C67" t="s">
        <v>52</v>
      </c>
      <c r="D67">
        <v>3</v>
      </c>
      <c r="E67" t="s">
        <v>53</v>
      </c>
      <c r="F67" t="s">
        <v>54</v>
      </c>
    </row>
    <row r="68" spans="1:6" hidden="1" x14ac:dyDescent="0.35">
      <c r="A68" t="s">
        <v>28</v>
      </c>
      <c r="B68">
        <v>2030</v>
      </c>
      <c r="C68" t="s">
        <v>52</v>
      </c>
      <c r="D68">
        <v>7</v>
      </c>
      <c r="E68" t="s">
        <v>53</v>
      </c>
      <c r="F68" t="s">
        <v>54</v>
      </c>
    </row>
    <row r="69" spans="1:6" hidden="1" x14ac:dyDescent="0.35">
      <c r="A69" t="s">
        <v>25</v>
      </c>
      <c r="B69">
        <v>2030</v>
      </c>
      <c r="C69" t="s">
        <v>52</v>
      </c>
      <c r="D69">
        <v>8.4</v>
      </c>
      <c r="E69" t="s">
        <v>53</v>
      </c>
      <c r="F69" t="s">
        <v>54</v>
      </c>
    </row>
    <row r="70" spans="1:6" hidden="1" x14ac:dyDescent="0.35">
      <c r="A70" t="s">
        <v>26</v>
      </c>
      <c r="B70">
        <v>2030</v>
      </c>
      <c r="C70" t="s">
        <v>52</v>
      </c>
      <c r="D70">
        <v>2.9</v>
      </c>
      <c r="E70" t="s">
        <v>53</v>
      </c>
      <c r="F70" t="s">
        <v>54</v>
      </c>
    </row>
    <row r="71" spans="1:6" hidden="1" x14ac:dyDescent="0.35">
      <c r="A71" t="s">
        <v>29</v>
      </c>
      <c r="B71">
        <v>2030</v>
      </c>
      <c r="C71" t="s">
        <v>52</v>
      </c>
      <c r="D71">
        <v>50</v>
      </c>
      <c r="E71" t="s">
        <v>53</v>
      </c>
      <c r="F71" t="s">
        <v>56</v>
      </c>
    </row>
    <row r="72" spans="1:6" hidden="1" x14ac:dyDescent="0.35">
      <c r="A72" t="s">
        <v>18</v>
      </c>
      <c r="B72">
        <v>2030</v>
      </c>
      <c r="C72" t="s">
        <v>57</v>
      </c>
      <c r="D72">
        <v>0.75</v>
      </c>
      <c r="E72" t="s">
        <v>8</v>
      </c>
      <c r="F72" t="s">
        <v>43</v>
      </c>
    </row>
    <row r="73" spans="1:6" hidden="1" x14ac:dyDescent="0.35">
      <c r="A73" t="s">
        <v>19</v>
      </c>
      <c r="B73">
        <v>2030</v>
      </c>
      <c r="C73" t="s">
        <v>57</v>
      </c>
      <c r="D73">
        <v>0.9</v>
      </c>
      <c r="E73" t="s">
        <v>8</v>
      </c>
      <c r="F73" t="s">
        <v>43</v>
      </c>
    </row>
    <row r="74" spans="1:6" hidden="1" x14ac:dyDescent="0.35">
      <c r="A74" t="s">
        <v>20</v>
      </c>
      <c r="B74">
        <v>2030</v>
      </c>
      <c r="C74" t="s">
        <v>57</v>
      </c>
      <c r="D74">
        <v>0.9</v>
      </c>
      <c r="E74" t="s">
        <v>8</v>
      </c>
      <c r="F74" t="s">
        <v>43</v>
      </c>
    </row>
    <row r="75" spans="1:6" hidden="1" x14ac:dyDescent="0.35">
      <c r="A75" t="s">
        <v>21</v>
      </c>
      <c r="B75">
        <v>2030</v>
      </c>
      <c r="C75" t="s">
        <v>57</v>
      </c>
      <c r="D75">
        <v>0.39</v>
      </c>
      <c r="E75" t="s">
        <v>8</v>
      </c>
      <c r="F75" t="s">
        <v>43</v>
      </c>
    </row>
    <row r="76" spans="1:6" hidden="1" x14ac:dyDescent="0.35">
      <c r="A76" t="s">
        <v>24</v>
      </c>
      <c r="B76">
        <v>2030</v>
      </c>
      <c r="C76" t="s">
        <v>57</v>
      </c>
      <c r="D76">
        <v>0.5</v>
      </c>
      <c r="E76" t="s">
        <v>8</v>
      </c>
      <c r="F76" t="s">
        <v>43</v>
      </c>
    </row>
    <row r="77" spans="1:6" hidden="1" x14ac:dyDescent="0.35">
      <c r="A77" t="s">
        <v>28</v>
      </c>
      <c r="B77">
        <v>2030</v>
      </c>
      <c r="C77" t="s">
        <v>57</v>
      </c>
      <c r="D77">
        <v>0.46800000000000003</v>
      </c>
      <c r="E77" t="s">
        <v>8</v>
      </c>
      <c r="F77" t="s">
        <v>43</v>
      </c>
    </row>
    <row r="78" spans="1:6" hidden="1" x14ac:dyDescent="0.35">
      <c r="A78" t="s">
        <v>27</v>
      </c>
      <c r="B78">
        <v>2030</v>
      </c>
      <c r="C78" t="s">
        <v>57</v>
      </c>
      <c r="D78">
        <v>0.23899999999999999</v>
      </c>
      <c r="E78" t="s">
        <v>8</v>
      </c>
      <c r="F78" t="s">
        <v>43</v>
      </c>
    </row>
    <row r="79" spans="1:6" hidden="1" x14ac:dyDescent="0.35">
      <c r="A79" t="s">
        <v>22</v>
      </c>
      <c r="B79">
        <v>2030</v>
      </c>
      <c r="C79" t="s">
        <v>57</v>
      </c>
      <c r="D79">
        <v>0.33700000000000002</v>
      </c>
      <c r="E79" t="s">
        <v>8</v>
      </c>
      <c r="F79" t="s">
        <v>43</v>
      </c>
    </row>
    <row r="80" spans="1:6" hidden="1" x14ac:dyDescent="0.35">
      <c r="A80" t="s">
        <v>51</v>
      </c>
      <c r="B80">
        <v>2030</v>
      </c>
      <c r="C80" t="s">
        <v>58</v>
      </c>
      <c r="D80">
        <v>0.187</v>
      </c>
      <c r="E80" t="s">
        <v>59</v>
      </c>
      <c r="F80" t="s">
        <v>60</v>
      </c>
    </row>
    <row r="81" spans="1:6" hidden="1" x14ac:dyDescent="0.35">
      <c r="A81" t="s">
        <v>25</v>
      </c>
      <c r="B81">
        <v>2030</v>
      </c>
      <c r="C81" t="s">
        <v>57</v>
      </c>
      <c r="D81">
        <v>0.46400000000000002</v>
      </c>
      <c r="E81" t="s">
        <v>8</v>
      </c>
      <c r="F81" t="s">
        <v>44</v>
      </c>
    </row>
    <row r="82" spans="1:6" hidden="1" x14ac:dyDescent="0.35">
      <c r="A82" t="s">
        <v>26</v>
      </c>
      <c r="B82">
        <v>2030</v>
      </c>
      <c r="C82" t="s">
        <v>57</v>
      </c>
      <c r="D82">
        <v>0.44700000000000001</v>
      </c>
      <c r="E82" t="s">
        <v>8</v>
      </c>
      <c r="F82" t="s">
        <v>43</v>
      </c>
    </row>
    <row r="83" spans="1:6" hidden="1" x14ac:dyDescent="0.35">
      <c r="A83" t="s">
        <v>29</v>
      </c>
      <c r="B83">
        <v>2030</v>
      </c>
      <c r="C83" t="s">
        <v>57</v>
      </c>
      <c r="D83">
        <v>0.39300000000000002</v>
      </c>
      <c r="E83" t="s">
        <v>8</v>
      </c>
      <c r="F83" t="s">
        <v>61</v>
      </c>
    </row>
    <row r="84" spans="1:6" hidden="1" x14ac:dyDescent="0.35">
      <c r="A84" t="s">
        <v>25</v>
      </c>
      <c r="B84">
        <v>2030</v>
      </c>
      <c r="C84" t="s">
        <v>58</v>
      </c>
      <c r="D84">
        <v>0.35399999999999998</v>
      </c>
      <c r="E84" t="s">
        <v>59</v>
      </c>
      <c r="F84" t="s">
        <v>60</v>
      </c>
    </row>
    <row r="85" spans="1:6" hidden="1" x14ac:dyDescent="0.35">
      <c r="A85" t="s">
        <v>26</v>
      </c>
      <c r="B85">
        <v>2030</v>
      </c>
      <c r="C85" t="s">
        <v>58</v>
      </c>
      <c r="D85">
        <v>0.33400000000000002</v>
      </c>
      <c r="E85" t="s">
        <v>59</v>
      </c>
      <c r="F85" t="s">
        <v>60</v>
      </c>
    </row>
    <row r="86" spans="1:6" hidden="1" x14ac:dyDescent="0.35">
      <c r="A86" t="s">
        <v>29</v>
      </c>
      <c r="B86">
        <v>2030</v>
      </c>
      <c r="C86" t="s">
        <v>58</v>
      </c>
      <c r="D86">
        <v>0.248</v>
      </c>
      <c r="E86" t="s">
        <v>59</v>
      </c>
      <c r="F86" t="s">
        <v>60</v>
      </c>
    </row>
    <row r="87" spans="1:6" hidden="1" x14ac:dyDescent="0.35">
      <c r="A87" t="s">
        <v>27</v>
      </c>
      <c r="B87">
        <v>2030</v>
      </c>
      <c r="C87" t="s">
        <v>58</v>
      </c>
      <c r="D87">
        <v>2.5999999999999999E-2</v>
      </c>
      <c r="E87" t="s">
        <v>59</v>
      </c>
      <c r="F87" t="s">
        <v>60</v>
      </c>
    </row>
    <row r="88" spans="1:6" hidden="1" x14ac:dyDescent="0.35">
      <c r="A88" t="s">
        <v>62</v>
      </c>
      <c r="B88">
        <v>2030</v>
      </c>
      <c r="C88" t="s">
        <v>30</v>
      </c>
      <c r="D88">
        <v>350</v>
      </c>
      <c r="E88" t="s">
        <v>32</v>
      </c>
      <c r="F88" t="s">
        <v>63</v>
      </c>
    </row>
    <row r="89" spans="1:6" hidden="1" x14ac:dyDescent="0.35">
      <c r="A89" t="s">
        <v>62</v>
      </c>
      <c r="B89">
        <v>2030</v>
      </c>
      <c r="C89" t="s">
        <v>46</v>
      </c>
      <c r="D89">
        <v>4</v>
      </c>
      <c r="E89" t="s">
        <v>47</v>
      </c>
      <c r="F89" t="s">
        <v>64</v>
      </c>
    </row>
    <row r="90" spans="1:6" hidden="1" x14ac:dyDescent="0.35">
      <c r="A90" t="s">
        <v>62</v>
      </c>
      <c r="B90">
        <v>2030</v>
      </c>
      <c r="C90" t="s">
        <v>11</v>
      </c>
      <c r="D90">
        <v>18</v>
      </c>
      <c r="E90" t="s">
        <v>12</v>
      </c>
      <c r="F90" t="s">
        <v>64</v>
      </c>
    </row>
    <row r="91" spans="1:6" hidden="1" x14ac:dyDescent="0.35">
      <c r="A91" t="s">
        <v>62</v>
      </c>
      <c r="B91">
        <v>2030</v>
      </c>
      <c r="C91" t="s">
        <v>57</v>
      </c>
      <c r="D91">
        <v>0.8</v>
      </c>
      <c r="E91" t="s">
        <v>8</v>
      </c>
      <c r="F91" t="s">
        <v>64</v>
      </c>
    </row>
    <row r="92" spans="1:6" hidden="1" x14ac:dyDescent="0.35">
      <c r="A92" t="s">
        <v>65</v>
      </c>
      <c r="B92">
        <v>2030</v>
      </c>
      <c r="C92" t="s">
        <v>30</v>
      </c>
      <c r="D92">
        <v>339</v>
      </c>
      <c r="E92" t="s">
        <v>32</v>
      </c>
      <c r="F92" t="s">
        <v>64</v>
      </c>
    </row>
    <row r="93" spans="1:6" hidden="1" x14ac:dyDescent="0.35">
      <c r="A93" t="s">
        <v>65</v>
      </c>
      <c r="B93">
        <v>2030</v>
      </c>
      <c r="C93" t="s">
        <v>46</v>
      </c>
      <c r="D93">
        <v>3</v>
      </c>
      <c r="E93" t="s">
        <v>47</v>
      </c>
      <c r="F93" t="s">
        <v>64</v>
      </c>
    </row>
    <row r="94" spans="1:6" hidden="1" x14ac:dyDescent="0.35">
      <c r="A94" t="s">
        <v>65</v>
      </c>
      <c r="B94">
        <v>2030</v>
      </c>
      <c r="C94" t="s">
        <v>11</v>
      </c>
      <c r="D94">
        <v>20</v>
      </c>
      <c r="E94" t="s">
        <v>12</v>
      </c>
      <c r="F94" t="s">
        <v>64</v>
      </c>
    </row>
    <row r="95" spans="1:6" hidden="1" x14ac:dyDescent="0.35">
      <c r="A95" t="s">
        <v>65</v>
      </c>
      <c r="B95">
        <v>2030</v>
      </c>
      <c r="C95" t="s">
        <v>57</v>
      </c>
      <c r="D95">
        <v>0.57999999999999996</v>
      </c>
      <c r="E95" t="s">
        <v>8</v>
      </c>
      <c r="F95" t="s">
        <v>66</v>
      </c>
    </row>
    <row r="96" spans="1:6" hidden="1" x14ac:dyDescent="0.35">
      <c r="A96" t="s">
        <v>67</v>
      </c>
      <c r="B96">
        <v>2030</v>
      </c>
      <c r="C96" t="s">
        <v>30</v>
      </c>
      <c r="D96">
        <v>11.2</v>
      </c>
      <c r="E96" t="s">
        <v>68</v>
      </c>
      <c r="F96" t="s">
        <v>69</v>
      </c>
    </row>
    <row r="97" spans="1:6" hidden="1" x14ac:dyDescent="0.35">
      <c r="A97" t="s">
        <v>67</v>
      </c>
      <c r="B97">
        <v>2030</v>
      </c>
      <c r="C97" t="s">
        <v>11</v>
      </c>
      <c r="D97">
        <v>20</v>
      </c>
      <c r="E97" t="s">
        <v>12</v>
      </c>
      <c r="F97" t="s">
        <v>69</v>
      </c>
    </row>
    <row r="98" spans="1:6" hidden="1" x14ac:dyDescent="0.35">
      <c r="A98" t="s">
        <v>70</v>
      </c>
      <c r="B98">
        <v>2030</v>
      </c>
      <c r="C98" t="s">
        <v>30</v>
      </c>
      <c r="D98">
        <v>0.5</v>
      </c>
      <c r="E98" t="s">
        <v>71</v>
      </c>
      <c r="F98" t="s">
        <v>72</v>
      </c>
    </row>
    <row r="99" spans="1:6" hidden="1" x14ac:dyDescent="0.35">
      <c r="A99" t="s">
        <v>70</v>
      </c>
      <c r="B99">
        <v>2030</v>
      </c>
      <c r="C99" t="s">
        <v>11</v>
      </c>
      <c r="D99">
        <v>40</v>
      </c>
      <c r="E99" t="s">
        <v>12</v>
      </c>
      <c r="F99" t="s">
        <v>73</v>
      </c>
    </row>
    <row r="100" spans="1:6" hidden="1" x14ac:dyDescent="0.35">
      <c r="A100" t="s">
        <v>74</v>
      </c>
      <c r="B100">
        <v>2030</v>
      </c>
      <c r="C100" t="s">
        <v>30</v>
      </c>
      <c r="D100">
        <v>267</v>
      </c>
      <c r="E100" t="s">
        <v>35</v>
      </c>
      <c r="F100" t="s">
        <v>75</v>
      </c>
    </row>
    <row r="101" spans="1:6" hidden="1" x14ac:dyDescent="0.35">
      <c r="A101" t="s">
        <v>74</v>
      </c>
      <c r="B101">
        <v>2030</v>
      </c>
      <c r="C101" t="s">
        <v>11</v>
      </c>
      <c r="D101">
        <v>40</v>
      </c>
      <c r="E101" t="s">
        <v>12</v>
      </c>
      <c r="F101" t="s">
        <v>76</v>
      </c>
    </row>
    <row r="102" spans="1:6" hidden="1" x14ac:dyDescent="0.35">
      <c r="A102" t="s">
        <v>74</v>
      </c>
      <c r="B102">
        <v>2030</v>
      </c>
      <c r="C102" t="s">
        <v>46</v>
      </c>
      <c r="D102">
        <v>5</v>
      </c>
      <c r="E102" t="s">
        <v>47</v>
      </c>
      <c r="F102" t="s">
        <v>76</v>
      </c>
    </row>
    <row r="103" spans="1:6" hidden="1" x14ac:dyDescent="0.35">
      <c r="A103" t="s">
        <v>74</v>
      </c>
      <c r="B103">
        <v>2030</v>
      </c>
      <c r="C103" t="s">
        <v>57</v>
      </c>
      <c r="D103">
        <v>0.98</v>
      </c>
      <c r="E103" t="s">
        <v>8</v>
      </c>
      <c r="F103" t="s">
        <v>76</v>
      </c>
    </row>
    <row r="104" spans="1:6" hidden="1" x14ac:dyDescent="0.35">
      <c r="A104" t="s">
        <v>77</v>
      </c>
      <c r="B104">
        <v>2030</v>
      </c>
      <c r="C104" t="s">
        <v>30</v>
      </c>
      <c r="D104">
        <v>1000</v>
      </c>
      <c r="E104" t="s">
        <v>78</v>
      </c>
      <c r="F104" t="s">
        <v>79</v>
      </c>
    </row>
    <row r="105" spans="1:6" hidden="1" x14ac:dyDescent="0.35">
      <c r="A105" t="s">
        <v>77</v>
      </c>
      <c r="B105">
        <v>2030</v>
      </c>
      <c r="C105" t="s">
        <v>11</v>
      </c>
      <c r="D105">
        <v>25</v>
      </c>
      <c r="E105" t="s">
        <v>12</v>
      </c>
      <c r="F105" t="s">
        <v>79</v>
      </c>
    </row>
    <row r="106" spans="1:6" hidden="1" x14ac:dyDescent="0.35">
      <c r="A106" t="s">
        <v>77</v>
      </c>
      <c r="B106">
        <v>2030</v>
      </c>
      <c r="C106" t="s">
        <v>46</v>
      </c>
      <c r="D106">
        <v>3</v>
      </c>
      <c r="E106" t="s">
        <v>47</v>
      </c>
      <c r="F106" t="s">
        <v>79</v>
      </c>
    </row>
    <row r="107" spans="1:6" hidden="1" x14ac:dyDescent="0.35">
      <c r="A107" t="s">
        <v>77</v>
      </c>
      <c r="B107">
        <v>2030</v>
      </c>
      <c r="C107" t="s">
        <v>57</v>
      </c>
      <c r="D107">
        <v>0.6</v>
      </c>
      <c r="E107" t="s">
        <v>8</v>
      </c>
      <c r="F107" t="s">
        <v>80</v>
      </c>
    </row>
    <row r="108" spans="1:6" hidden="1" x14ac:dyDescent="0.35">
      <c r="A108" t="s">
        <v>81</v>
      </c>
      <c r="B108">
        <v>2030</v>
      </c>
      <c r="C108" t="s">
        <v>30</v>
      </c>
      <c r="D108">
        <v>1000</v>
      </c>
      <c r="E108" t="s">
        <v>82</v>
      </c>
      <c r="F108" t="s">
        <v>83</v>
      </c>
    </row>
    <row r="109" spans="1:6" hidden="1" x14ac:dyDescent="0.35">
      <c r="A109" t="s">
        <v>81</v>
      </c>
      <c r="B109">
        <v>2030</v>
      </c>
      <c r="C109" t="s">
        <v>11</v>
      </c>
      <c r="D109">
        <v>25</v>
      </c>
      <c r="E109" t="s">
        <v>12</v>
      </c>
      <c r="F109" t="s">
        <v>83</v>
      </c>
    </row>
    <row r="110" spans="1:6" hidden="1" x14ac:dyDescent="0.35">
      <c r="A110" t="s">
        <v>81</v>
      </c>
      <c r="B110">
        <v>2030</v>
      </c>
      <c r="C110" t="s">
        <v>46</v>
      </c>
      <c r="D110">
        <v>3</v>
      </c>
      <c r="E110" t="s">
        <v>47</v>
      </c>
      <c r="F110" t="s">
        <v>83</v>
      </c>
    </row>
    <row r="111" spans="1:6" hidden="1" x14ac:dyDescent="0.35">
      <c r="A111" t="s">
        <v>81</v>
      </c>
      <c r="B111">
        <v>2030</v>
      </c>
      <c r="C111" t="s">
        <v>57</v>
      </c>
      <c r="D111">
        <v>0.8</v>
      </c>
      <c r="E111" t="s">
        <v>8</v>
      </c>
      <c r="F111" t="s">
        <v>84</v>
      </c>
    </row>
    <row r="112" spans="1:6" hidden="1" x14ac:dyDescent="0.35">
      <c r="A112" t="s">
        <v>85</v>
      </c>
      <c r="B112">
        <v>2030</v>
      </c>
      <c r="C112" t="s">
        <v>30</v>
      </c>
      <c r="D112">
        <v>250</v>
      </c>
      <c r="E112" t="s">
        <v>86</v>
      </c>
      <c r="F112" t="s">
        <v>87</v>
      </c>
    </row>
    <row r="113" spans="1:6" hidden="1" x14ac:dyDescent="0.35">
      <c r="A113" t="s">
        <v>85</v>
      </c>
      <c r="B113">
        <v>2030</v>
      </c>
      <c r="C113" t="s">
        <v>11</v>
      </c>
      <c r="D113">
        <v>30</v>
      </c>
      <c r="E113" t="s">
        <v>12</v>
      </c>
      <c r="F113" t="s">
        <v>88</v>
      </c>
    </row>
    <row r="114" spans="1:6" hidden="1" x14ac:dyDescent="0.35">
      <c r="A114" t="s">
        <v>85</v>
      </c>
      <c r="B114">
        <v>2030</v>
      </c>
      <c r="C114" t="s">
        <v>46</v>
      </c>
      <c r="D114">
        <v>4</v>
      </c>
      <c r="E114" t="s">
        <v>47</v>
      </c>
      <c r="F114" t="s">
        <v>88</v>
      </c>
    </row>
    <row r="115" spans="1:6" hidden="1" x14ac:dyDescent="0.35">
      <c r="A115" t="s">
        <v>89</v>
      </c>
      <c r="B115">
        <v>2030</v>
      </c>
      <c r="C115" t="s">
        <v>30</v>
      </c>
      <c r="D115">
        <v>411</v>
      </c>
      <c r="E115" t="s">
        <v>90</v>
      </c>
      <c r="F115" t="s">
        <v>69</v>
      </c>
    </row>
    <row r="116" spans="1:6" hidden="1" x14ac:dyDescent="0.35">
      <c r="A116" t="s">
        <v>89</v>
      </c>
      <c r="B116">
        <v>2030</v>
      </c>
      <c r="C116" t="s">
        <v>11</v>
      </c>
      <c r="D116">
        <v>20</v>
      </c>
      <c r="E116" t="s">
        <v>12</v>
      </c>
      <c r="F116" t="s">
        <v>69</v>
      </c>
    </row>
    <row r="117" spans="1:6" hidden="1" x14ac:dyDescent="0.35">
      <c r="A117" t="s">
        <v>89</v>
      </c>
      <c r="B117">
        <v>2030</v>
      </c>
      <c r="C117" t="s">
        <v>57</v>
      </c>
      <c r="D117">
        <v>0.9</v>
      </c>
      <c r="E117" t="s">
        <v>91</v>
      </c>
      <c r="F117" t="s">
        <v>92</v>
      </c>
    </row>
    <row r="118" spans="1:6" hidden="1" x14ac:dyDescent="0.35">
      <c r="A118" t="s">
        <v>89</v>
      </c>
      <c r="B118">
        <v>2030</v>
      </c>
      <c r="C118" t="s">
        <v>46</v>
      </c>
      <c r="D118">
        <v>3</v>
      </c>
      <c r="E118" t="s">
        <v>47</v>
      </c>
      <c r="F118" t="s">
        <v>69</v>
      </c>
    </row>
    <row r="119" spans="1:6" hidden="1" x14ac:dyDescent="0.35">
      <c r="A119" t="s">
        <v>93</v>
      </c>
      <c r="B119">
        <v>2030</v>
      </c>
      <c r="C119" t="s">
        <v>30</v>
      </c>
      <c r="D119">
        <v>192</v>
      </c>
      <c r="E119" t="s">
        <v>68</v>
      </c>
      <c r="F119" t="s">
        <v>69</v>
      </c>
    </row>
    <row r="120" spans="1:6" hidden="1" x14ac:dyDescent="0.35">
      <c r="A120" t="s">
        <v>93</v>
      </c>
      <c r="B120">
        <v>2030</v>
      </c>
      <c r="C120" t="s">
        <v>11</v>
      </c>
      <c r="D120">
        <v>15</v>
      </c>
      <c r="E120" t="s">
        <v>12</v>
      </c>
      <c r="F120" t="s">
        <v>69</v>
      </c>
    </row>
    <row r="121" spans="1:6" hidden="1" x14ac:dyDescent="0.35">
      <c r="A121" t="s">
        <v>94</v>
      </c>
      <c r="B121">
        <v>2030</v>
      </c>
      <c r="C121" t="s">
        <v>30</v>
      </c>
      <c r="D121">
        <v>1050</v>
      </c>
      <c r="E121" t="s">
        <v>95</v>
      </c>
      <c r="F121" t="s">
        <v>96</v>
      </c>
    </row>
    <row r="122" spans="1:6" hidden="1" x14ac:dyDescent="0.35">
      <c r="A122" t="s">
        <v>94</v>
      </c>
      <c r="B122">
        <v>2030</v>
      </c>
      <c r="C122" t="s">
        <v>11</v>
      </c>
      <c r="D122">
        <v>20</v>
      </c>
      <c r="E122" t="s">
        <v>12</v>
      </c>
      <c r="F122" t="s">
        <v>96</v>
      </c>
    </row>
    <row r="123" spans="1:6" hidden="1" x14ac:dyDescent="0.35">
      <c r="A123" t="s">
        <v>94</v>
      </c>
      <c r="B123">
        <v>2030</v>
      </c>
      <c r="C123" t="s">
        <v>46</v>
      </c>
      <c r="D123">
        <v>3.5</v>
      </c>
      <c r="E123" t="s">
        <v>47</v>
      </c>
      <c r="F123" t="s">
        <v>97</v>
      </c>
    </row>
    <row r="124" spans="1:6" hidden="1" x14ac:dyDescent="0.35">
      <c r="A124" t="s">
        <v>94</v>
      </c>
      <c r="B124">
        <v>2030</v>
      </c>
      <c r="C124" t="s">
        <v>57</v>
      </c>
      <c r="D124">
        <v>3</v>
      </c>
      <c r="E124" t="s">
        <v>8</v>
      </c>
      <c r="F124" t="s">
        <v>98</v>
      </c>
    </row>
    <row r="125" spans="1:6" hidden="1" x14ac:dyDescent="0.35">
      <c r="A125" t="s">
        <v>94</v>
      </c>
      <c r="B125">
        <v>2030</v>
      </c>
      <c r="C125" t="s">
        <v>7</v>
      </c>
      <c r="D125">
        <v>0.04</v>
      </c>
      <c r="E125" t="s">
        <v>8</v>
      </c>
      <c r="F125" t="s">
        <v>97</v>
      </c>
    </row>
    <row r="126" spans="1:6" hidden="1" x14ac:dyDescent="0.35">
      <c r="A126" t="s">
        <v>99</v>
      </c>
      <c r="B126">
        <v>2030</v>
      </c>
      <c r="C126" t="s">
        <v>30</v>
      </c>
      <c r="D126">
        <v>1400</v>
      </c>
      <c r="E126" t="s">
        <v>95</v>
      </c>
      <c r="F126" t="s">
        <v>97</v>
      </c>
    </row>
    <row r="127" spans="1:6" hidden="1" x14ac:dyDescent="0.35">
      <c r="A127" t="s">
        <v>99</v>
      </c>
      <c r="B127">
        <v>2030</v>
      </c>
      <c r="C127" t="s">
        <v>11</v>
      </c>
      <c r="D127">
        <v>20</v>
      </c>
      <c r="E127" t="s">
        <v>12</v>
      </c>
      <c r="F127" t="s">
        <v>97</v>
      </c>
    </row>
    <row r="128" spans="1:6" hidden="1" x14ac:dyDescent="0.35">
      <c r="A128" t="s">
        <v>99</v>
      </c>
      <c r="B128">
        <v>2030</v>
      </c>
      <c r="C128" t="s">
        <v>46</v>
      </c>
      <c r="D128">
        <v>3.5</v>
      </c>
      <c r="E128" t="s">
        <v>47</v>
      </c>
      <c r="F128" t="s">
        <v>97</v>
      </c>
    </row>
    <row r="129" spans="1:6" hidden="1" x14ac:dyDescent="0.35">
      <c r="A129" t="s">
        <v>99</v>
      </c>
      <c r="B129">
        <v>2030</v>
      </c>
      <c r="C129" t="s">
        <v>57</v>
      </c>
      <c r="D129">
        <v>4</v>
      </c>
      <c r="E129" t="s">
        <v>8</v>
      </c>
      <c r="F129" t="s">
        <v>98</v>
      </c>
    </row>
    <row r="130" spans="1:6" hidden="1" x14ac:dyDescent="0.35">
      <c r="A130" t="s">
        <v>99</v>
      </c>
      <c r="B130">
        <v>2030</v>
      </c>
      <c r="C130" t="s">
        <v>7</v>
      </c>
      <c r="D130">
        <v>0.04</v>
      </c>
      <c r="E130" t="s">
        <v>8</v>
      </c>
      <c r="F130" t="s">
        <v>97</v>
      </c>
    </row>
    <row r="131" spans="1:6" hidden="1" x14ac:dyDescent="0.35">
      <c r="A131" t="s">
        <v>100</v>
      </c>
      <c r="B131">
        <v>2030</v>
      </c>
      <c r="C131" t="s">
        <v>30</v>
      </c>
      <c r="D131">
        <v>700</v>
      </c>
      <c r="E131" t="s">
        <v>95</v>
      </c>
      <c r="F131" t="s">
        <v>97</v>
      </c>
    </row>
    <row r="132" spans="1:6" hidden="1" x14ac:dyDescent="0.35">
      <c r="A132" t="s">
        <v>100</v>
      </c>
      <c r="B132">
        <v>2030</v>
      </c>
      <c r="C132" t="s">
        <v>11</v>
      </c>
      <c r="D132">
        <v>20</v>
      </c>
      <c r="E132" t="s">
        <v>12</v>
      </c>
      <c r="F132" t="s">
        <v>97</v>
      </c>
    </row>
    <row r="133" spans="1:6" hidden="1" x14ac:dyDescent="0.35">
      <c r="A133" t="s">
        <v>100</v>
      </c>
      <c r="B133">
        <v>2030</v>
      </c>
      <c r="C133" t="s">
        <v>46</v>
      </c>
      <c r="D133">
        <v>3.5</v>
      </c>
      <c r="E133" t="s">
        <v>47</v>
      </c>
      <c r="F133" t="s">
        <v>97</v>
      </c>
    </row>
    <row r="134" spans="1:6" hidden="1" x14ac:dyDescent="0.35">
      <c r="A134" t="s">
        <v>100</v>
      </c>
      <c r="B134">
        <v>2030</v>
      </c>
      <c r="C134" t="s">
        <v>57</v>
      </c>
      <c r="D134">
        <v>3</v>
      </c>
      <c r="E134" t="s">
        <v>8</v>
      </c>
      <c r="F134" t="s">
        <v>98</v>
      </c>
    </row>
    <row r="135" spans="1:6" hidden="1" x14ac:dyDescent="0.35">
      <c r="A135" t="s">
        <v>101</v>
      </c>
      <c r="B135">
        <v>2030</v>
      </c>
      <c r="C135" t="s">
        <v>7</v>
      </c>
      <c r="D135">
        <v>0.04</v>
      </c>
      <c r="E135" t="s">
        <v>8</v>
      </c>
      <c r="F135" t="s">
        <v>97</v>
      </c>
    </row>
    <row r="136" spans="1:6" hidden="1" x14ac:dyDescent="0.35">
      <c r="A136" t="s">
        <v>101</v>
      </c>
      <c r="B136">
        <v>2030</v>
      </c>
      <c r="C136" t="s">
        <v>11</v>
      </c>
      <c r="D136">
        <v>50</v>
      </c>
      <c r="E136" t="s">
        <v>12</v>
      </c>
      <c r="F136" t="s">
        <v>97</v>
      </c>
    </row>
    <row r="137" spans="1:6" hidden="1" x14ac:dyDescent="0.35">
      <c r="A137" t="s">
        <v>101</v>
      </c>
      <c r="B137">
        <v>2030</v>
      </c>
      <c r="C137" t="s">
        <v>46</v>
      </c>
      <c r="D137">
        <v>1</v>
      </c>
      <c r="E137" t="s">
        <v>47</v>
      </c>
      <c r="F137" t="s">
        <v>97</v>
      </c>
    </row>
    <row r="138" spans="1:6" hidden="1" x14ac:dyDescent="0.35">
      <c r="A138" t="s">
        <v>101</v>
      </c>
      <c r="B138">
        <v>2030</v>
      </c>
      <c r="C138" t="s">
        <v>30</v>
      </c>
      <c r="D138">
        <v>50</v>
      </c>
      <c r="E138" t="s">
        <v>102</v>
      </c>
      <c r="F138" t="s">
        <v>97</v>
      </c>
    </row>
    <row r="139" spans="1:6" hidden="1" x14ac:dyDescent="0.35">
      <c r="A139" t="s">
        <v>103</v>
      </c>
      <c r="B139">
        <v>2030</v>
      </c>
      <c r="C139" t="s">
        <v>7</v>
      </c>
      <c r="D139">
        <v>0.04</v>
      </c>
      <c r="E139" t="s">
        <v>8</v>
      </c>
      <c r="F139" t="s">
        <v>97</v>
      </c>
    </row>
    <row r="140" spans="1:6" hidden="1" x14ac:dyDescent="0.35">
      <c r="A140" t="s">
        <v>103</v>
      </c>
      <c r="B140">
        <v>2030</v>
      </c>
      <c r="C140" t="s">
        <v>11</v>
      </c>
      <c r="D140">
        <v>50</v>
      </c>
      <c r="E140" t="s">
        <v>12</v>
      </c>
      <c r="F140" t="s">
        <v>97</v>
      </c>
    </row>
    <row r="141" spans="1:6" hidden="1" x14ac:dyDescent="0.35">
      <c r="A141" t="s">
        <v>103</v>
      </c>
      <c r="B141">
        <v>2030</v>
      </c>
      <c r="C141" t="s">
        <v>46</v>
      </c>
      <c r="D141">
        <v>1</v>
      </c>
      <c r="E141" t="s">
        <v>47</v>
      </c>
      <c r="F141" t="s">
        <v>97</v>
      </c>
    </row>
    <row r="142" spans="1:6" hidden="1" x14ac:dyDescent="0.35">
      <c r="A142" t="s">
        <v>103</v>
      </c>
      <c r="B142">
        <v>2030</v>
      </c>
      <c r="C142" t="s">
        <v>30</v>
      </c>
      <c r="D142">
        <v>250</v>
      </c>
      <c r="E142" t="s">
        <v>102</v>
      </c>
      <c r="F142" t="s">
        <v>97</v>
      </c>
    </row>
    <row r="143" spans="1:6" hidden="1" x14ac:dyDescent="0.35">
      <c r="A143" t="s">
        <v>104</v>
      </c>
      <c r="B143">
        <v>2030</v>
      </c>
      <c r="C143" t="s">
        <v>57</v>
      </c>
      <c r="D143">
        <v>0.9</v>
      </c>
      <c r="E143" t="s">
        <v>8</v>
      </c>
      <c r="F143" t="s">
        <v>105</v>
      </c>
    </row>
    <row r="144" spans="1:6" hidden="1" x14ac:dyDescent="0.35">
      <c r="A144" t="s">
        <v>106</v>
      </c>
      <c r="B144">
        <v>2030</v>
      </c>
      <c r="C144" t="s">
        <v>57</v>
      </c>
      <c r="D144">
        <v>0.9</v>
      </c>
      <c r="E144" t="s">
        <v>8</v>
      </c>
      <c r="F144" t="s">
        <v>105</v>
      </c>
    </row>
    <row r="145" spans="1:6" hidden="1" x14ac:dyDescent="0.35">
      <c r="A145" t="s">
        <v>107</v>
      </c>
      <c r="B145">
        <v>2030</v>
      </c>
      <c r="C145" t="s">
        <v>30</v>
      </c>
      <c r="D145">
        <v>860</v>
      </c>
      <c r="E145" t="s">
        <v>108</v>
      </c>
      <c r="F145" t="s">
        <v>109</v>
      </c>
    </row>
    <row r="146" spans="1:6" hidden="1" x14ac:dyDescent="0.35">
      <c r="A146" t="s">
        <v>107</v>
      </c>
      <c r="B146">
        <v>2030</v>
      </c>
      <c r="C146" t="s">
        <v>46</v>
      </c>
      <c r="D146">
        <v>1</v>
      </c>
      <c r="E146" t="s">
        <v>47</v>
      </c>
      <c r="F146" t="s">
        <v>105</v>
      </c>
    </row>
    <row r="147" spans="1:6" hidden="1" x14ac:dyDescent="0.35">
      <c r="A147" t="s">
        <v>107</v>
      </c>
      <c r="B147">
        <v>2030</v>
      </c>
      <c r="C147" t="s">
        <v>11</v>
      </c>
      <c r="D147">
        <v>20</v>
      </c>
      <c r="E147" t="s">
        <v>12</v>
      </c>
      <c r="F147" t="s">
        <v>105</v>
      </c>
    </row>
    <row r="148" spans="1:6" hidden="1" x14ac:dyDescent="0.35">
      <c r="A148" t="s">
        <v>107</v>
      </c>
      <c r="B148">
        <v>2030</v>
      </c>
      <c r="C148" t="s">
        <v>7</v>
      </c>
      <c r="D148">
        <v>0.04</v>
      </c>
      <c r="E148" t="s">
        <v>8</v>
      </c>
      <c r="F148" t="s">
        <v>97</v>
      </c>
    </row>
    <row r="149" spans="1:6" hidden="1" x14ac:dyDescent="0.35">
      <c r="A149" t="s">
        <v>110</v>
      </c>
      <c r="B149">
        <v>2030</v>
      </c>
      <c r="C149" t="s">
        <v>30</v>
      </c>
      <c r="D149">
        <v>30</v>
      </c>
      <c r="E149" t="s">
        <v>108</v>
      </c>
      <c r="F149" t="s">
        <v>109</v>
      </c>
    </row>
    <row r="150" spans="1:6" hidden="1" x14ac:dyDescent="0.35">
      <c r="A150" t="s">
        <v>110</v>
      </c>
      <c r="B150">
        <v>2030</v>
      </c>
      <c r="C150" t="s">
        <v>46</v>
      </c>
      <c r="D150">
        <v>1</v>
      </c>
      <c r="E150" t="s">
        <v>47</v>
      </c>
      <c r="F150" t="s">
        <v>105</v>
      </c>
    </row>
    <row r="151" spans="1:6" hidden="1" x14ac:dyDescent="0.35">
      <c r="A151" t="s">
        <v>110</v>
      </c>
      <c r="B151">
        <v>2030</v>
      </c>
      <c r="C151" t="s">
        <v>11</v>
      </c>
      <c r="D151">
        <v>40</v>
      </c>
      <c r="E151" t="s">
        <v>12</v>
      </c>
      <c r="F151" t="s">
        <v>105</v>
      </c>
    </row>
    <row r="152" spans="1:6" hidden="1" x14ac:dyDescent="0.35">
      <c r="A152" t="s">
        <v>111</v>
      </c>
      <c r="B152">
        <v>2030</v>
      </c>
      <c r="C152" t="s">
        <v>30</v>
      </c>
      <c r="D152">
        <v>100</v>
      </c>
      <c r="E152" t="s">
        <v>112</v>
      </c>
      <c r="F152" t="s">
        <v>79</v>
      </c>
    </row>
    <row r="153" spans="1:6" hidden="1" x14ac:dyDescent="0.35">
      <c r="A153" t="s">
        <v>111</v>
      </c>
      <c r="B153">
        <v>2030</v>
      </c>
      <c r="C153" t="s">
        <v>11</v>
      </c>
      <c r="D153">
        <v>20</v>
      </c>
      <c r="E153" t="s">
        <v>12</v>
      </c>
      <c r="F153" t="s">
        <v>79</v>
      </c>
    </row>
    <row r="154" spans="1:6" hidden="1" x14ac:dyDescent="0.35">
      <c r="A154" t="s">
        <v>111</v>
      </c>
      <c r="B154">
        <v>2030</v>
      </c>
      <c r="C154" t="s">
        <v>46</v>
      </c>
      <c r="D154">
        <v>2</v>
      </c>
      <c r="E154" t="s">
        <v>47</v>
      </c>
      <c r="F154" t="s">
        <v>79</v>
      </c>
    </row>
    <row r="155" spans="1:6" hidden="1" x14ac:dyDescent="0.35">
      <c r="A155" t="s">
        <v>111</v>
      </c>
      <c r="B155">
        <v>2030</v>
      </c>
      <c r="C155" t="s">
        <v>57</v>
      </c>
      <c r="D155">
        <v>0.9</v>
      </c>
      <c r="E155" t="s">
        <v>8</v>
      </c>
      <c r="F155" t="s">
        <v>79</v>
      </c>
    </row>
    <row r="156" spans="1:6" hidden="1" x14ac:dyDescent="0.35">
      <c r="A156" t="s">
        <v>111</v>
      </c>
      <c r="B156">
        <v>2030</v>
      </c>
      <c r="C156" t="s">
        <v>7</v>
      </c>
      <c r="D156">
        <v>0.04</v>
      </c>
      <c r="E156" t="s">
        <v>8</v>
      </c>
      <c r="F156" t="s">
        <v>97</v>
      </c>
    </row>
    <row r="157" spans="1:6" hidden="1" x14ac:dyDescent="0.35">
      <c r="A157" t="s">
        <v>113</v>
      </c>
      <c r="B157">
        <v>2030</v>
      </c>
      <c r="C157" t="s">
        <v>30</v>
      </c>
      <c r="D157">
        <v>100</v>
      </c>
      <c r="E157" t="s">
        <v>112</v>
      </c>
      <c r="F157" t="s">
        <v>79</v>
      </c>
    </row>
    <row r="158" spans="1:6" hidden="1" x14ac:dyDescent="0.35">
      <c r="A158" t="s">
        <v>113</v>
      </c>
      <c r="B158">
        <v>2030</v>
      </c>
      <c r="C158" t="s">
        <v>11</v>
      </c>
      <c r="D158">
        <v>20</v>
      </c>
      <c r="E158" t="s">
        <v>12</v>
      </c>
      <c r="F158" t="s">
        <v>79</v>
      </c>
    </row>
    <row r="159" spans="1:6" hidden="1" x14ac:dyDescent="0.35">
      <c r="A159" t="s">
        <v>113</v>
      </c>
      <c r="B159">
        <v>2030</v>
      </c>
      <c r="C159" t="s">
        <v>46</v>
      </c>
      <c r="D159">
        <v>2</v>
      </c>
      <c r="E159" t="s">
        <v>47</v>
      </c>
      <c r="F159" t="s">
        <v>79</v>
      </c>
    </row>
    <row r="160" spans="1:6" hidden="1" x14ac:dyDescent="0.35">
      <c r="A160" t="s">
        <v>113</v>
      </c>
      <c r="B160">
        <v>2030</v>
      </c>
      <c r="C160" t="s">
        <v>57</v>
      </c>
      <c r="D160">
        <v>0.9</v>
      </c>
      <c r="E160" t="s">
        <v>8</v>
      </c>
      <c r="F160" t="s">
        <v>79</v>
      </c>
    </row>
    <row r="161" spans="1:6" hidden="1" x14ac:dyDescent="0.35">
      <c r="A161" t="s">
        <v>114</v>
      </c>
      <c r="B161">
        <v>2030</v>
      </c>
      <c r="C161" t="s">
        <v>30</v>
      </c>
      <c r="D161">
        <v>175</v>
      </c>
      <c r="E161" t="s">
        <v>112</v>
      </c>
      <c r="F161" t="s">
        <v>97</v>
      </c>
    </row>
    <row r="162" spans="1:6" hidden="1" x14ac:dyDescent="0.35">
      <c r="A162" t="s">
        <v>114</v>
      </c>
      <c r="B162">
        <v>2030</v>
      </c>
      <c r="C162" t="s">
        <v>11</v>
      </c>
      <c r="D162">
        <v>20</v>
      </c>
      <c r="E162" t="s">
        <v>12</v>
      </c>
      <c r="F162" t="s">
        <v>97</v>
      </c>
    </row>
    <row r="163" spans="1:6" hidden="1" x14ac:dyDescent="0.35">
      <c r="A163" t="s">
        <v>114</v>
      </c>
      <c r="B163">
        <v>2030</v>
      </c>
      <c r="C163" t="s">
        <v>46</v>
      </c>
      <c r="D163">
        <v>2</v>
      </c>
      <c r="E163" t="s">
        <v>47</v>
      </c>
      <c r="F163" t="s">
        <v>97</v>
      </c>
    </row>
    <row r="164" spans="1:6" hidden="1" x14ac:dyDescent="0.35">
      <c r="A164" t="s">
        <v>114</v>
      </c>
      <c r="B164">
        <v>2030</v>
      </c>
      <c r="C164" t="s">
        <v>57</v>
      </c>
      <c r="D164">
        <v>0.9</v>
      </c>
      <c r="E164" t="s">
        <v>8</v>
      </c>
      <c r="F164" t="s">
        <v>97</v>
      </c>
    </row>
    <row r="165" spans="1:6" hidden="1" x14ac:dyDescent="0.35">
      <c r="A165" t="s">
        <v>114</v>
      </c>
      <c r="B165">
        <v>2030</v>
      </c>
      <c r="C165" t="s">
        <v>7</v>
      </c>
      <c r="D165">
        <v>0.04</v>
      </c>
      <c r="E165" t="s">
        <v>8</v>
      </c>
      <c r="F165" t="s">
        <v>97</v>
      </c>
    </row>
    <row r="166" spans="1:6" hidden="1" x14ac:dyDescent="0.35">
      <c r="A166" t="s">
        <v>115</v>
      </c>
      <c r="B166">
        <v>2030</v>
      </c>
      <c r="C166" t="s">
        <v>30</v>
      </c>
      <c r="D166">
        <v>63</v>
      </c>
      <c r="E166" t="s">
        <v>112</v>
      </c>
      <c r="F166" t="s">
        <v>97</v>
      </c>
    </row>
    <row r="167" spans="1:6" hidden="1" x14ac:dyDescent="0.35">
      <c r="A167" t="s">
        <v>115</v>
      </c>
      <c r="B167">
        <v>2030</v>
      </c>
      <c r="C167" t="s">
        <v>11</v>
      </c>
      <c r="D167">
        <v>22</v>
      </c>
      <c r="E167" t="s">
        <v>12</v>
      </c>
      <c r="F167" t="s">
        <v>97</v>
      </c>
    </row>
    <row r="168" spans="1:6" hidden="1" x14ac:dyDescent="0.35">
      <c r="A168" t="s">
        <v>115</v>
      </c>
      <c r="B168">
        <v>2030</v>
      </c>
      <c r="C168" t="s">
        <v>46</v>
      </c>
      <c r="D168">
        <v>1</v>
      </c>
      <c r="E168" t="s">
        <v>47</v>
      </c>
      <c r="F168" t="s">
        <v>97</v>
      </c>
    </row>
    <row r="169" spans="1:6" hidden="1" x14ac:dyDescent="0.35">
      <c r="A169" t="s">
        <v>115</v>
      </c>
      <c r="B169">
        <v>2030</v>
      </c>
      <c r="C169" t="s">
        <v>57</v>
      </c>
      <c r="D169">
        <v>0.9</v>
      </c>
      <c r="E169" t="s">
        <v>8</v>
      </c>
      <c r="F169" t="s">
        <v>97</v>
      </c>
    </row>
    <row r="170" spans="1:6" hidden="1" x14ac:dyDescent="0.35">
      <c r="A170" t="s">
        <v>116</v>
      </c>
      <c r="B170">
        <v>2030</v>
      </c>
      <c r="C170" t="s">
        <v>11</v>
      </c>
      <c r="D170">
        <v>25</v>
      </c>
      <c r="E170" t="s">
        <v>12</v>
      </c>
      <c r="F170" t="s">
        <v>105</v>
      </c>
    </row>
    <row r="171" spans="1:6" hidden="1" x14ac:dyDescent="0.35">
      <c r="A171" t="s">
        <v>116</v>
      </c>
      <c r="B171">
        <v>2030</v>
      </c>
      <c r="C171" t="s">
        <v>30</v>
      </c>
      <c r="D171">
        <v>1400</v>
      </c>
      <c r="E171" t="s">
        <v>32</v>
      </c>
      <c r="F171" t="s">
        <v>105</v>
      </c>
    </row>
    <row r="172" spans="1:6" hidden="1" x14ac:dyDescent="0.35">
      <c r="A172" t="s">
        <v>116</v>
      </c>
      <c r="B172">
        <v>2030</v>
      </c>
      <c r="C172" t="s">
        <v>46</v>
      </c>
      <c r="D172">
        <v>3</v>
      </c>
      <c r="E172" t="s">
        <v>47</v>
      </c>
      <c r="F172" t="s">
        <v>105</v>
      </c>
    </row>
    <row r="173" spans="1:6" hidden="1" x14ac:dyDescent="0.35">
      <c r="A173" t="s">
        <v>116</v>
      </c>
      <c r="B173">
        <v>2030</v>
      </c>
      <c r="C173" t="s">
        <v>7</v>
      </c>
      <c r="D173">
        <v>0.04</v>
      </c>
      <c r="E173" t="s">
        <v>8</v>
      </c>
      <c r="F173" t="s">
        <v>97</v>
      </c>
    </row>
    <row r="174" spans="1:6" hidden="1" x14ac:dyDescent="0.35">
      <c r="A174" t="s">
        <v>117</v>
      </c>
      <c r="B174">
        <v>2030</v>
      </c>
      <c r="C174" t="s">
        <v>11</v>
      </c>
      <c r="D174">
        <v>25</v>
      </c>
      <c r="E174" t="s">
        <v>12</v>
      </c>
      <c r="F174" t="s">
        <v>105</v>
      </c>
    </row>
    <row r="175" spans="1:6" hidden="1" x14ac:dyDescent="0.35">
      <c r="A175" t="s">
        <v>117</v>
      </c>
      <c r="B175">
        <v>2030</v>
      </c>
      <c r="C175" t="s">
        <v>30</v>
      </c>
      <c r="D175">
        <v>650</v>
      </c>
      <c r="E175" t="s">
        <v>32</v>
      </c>
      <c r="F175" t="s">
        <v>105</v>
      </c>
    </row>
    <row r="176" spans="1:6" hidden="1" x14ac:dyDescent="0.35">
      <c r="A176" t="s">
        <v>117</v>
      </c>
      <c r="B176">
        <v>2030</v>
      </c>
      <c r="C176" t="s">
        <v>46</v>
      </c>
      <c r="D176">
        <v>3</v>
      </c>
      <c r="E176" t="s">
        <v>47</v>
      </c>
      <c r="F176" t="s">
        <v>105</v>
      </c>
    </row>
    <row r="177" spans="1:6" hidden="1" x14ac:dyDescent="0.35">
      <c r="A177" t="s">
        <v>118</v>
      </c>
      <c r="B177">
        <v>2030</v>
      </c>
      <c r="C177" t="s">
        <v>7</v>
      </c>
      <c r="D177">
        <v>0.04</v>
      </c>
      <c r="E177" t="s">
        <v>8</v>
      </c>
      <c r="F177" t="s">
        <v>97</v>
      </c>
    </row>
    <row r="178" spans="1:6" hidden="1" x14ac:dyDescent="0.35">
      <c r="A178" t="s">
        <v>118</v>
      </c>
      <c r="B178">
        <v>2030</v>
      </c>
      <c r="C178" t="s">
        <v>46</v>
      </c>
      <c r="D178">
        <v>1.3</v>
      </c>
      <c r="E178" t="s">
        <v>47</v>
      </c>
      <c r="F178" t="s">
        <v>105</v>
      </c>
    </row>
    <row r="179" spans="1:6" hidden="1" x14ac:dyDescent="0.35">
      <c r="A179" t="s">
        <v>118</v>
      </c>
      <c r="B179">
        <v>2030</v>
      </c>
      <c r="C179" t="s">
        <v>30</v>
      </c>
      <c r="D179">
        <v>270000</v>
      </c>
      <c r="E179" t="s">
        <v>119</v>
      </c>
      <c r="F179" t="s">
        <v>105</v>
      </c>
    </row>
    <row r="180" spans="1:6" hidden="1" x14ac:dyDescent="0.35">
      <c r="A180" t="s">
        <v>118</v>
      </c>
      <c r="B180">
        <v>2030</v>
      </c>
      <c r="C180" t="s">
        <v>11</v>
      </c>
      <c r="D180">
        <v>20</v>
      </c>
      <c r="E180" t="s">
        <v>12</v>
      </c>
      <c r="F180" t="s">
        <v>105</v>
      </c>
    </row>
    <row r="181" spans="1:6" hidden="1" x14ac:dyDescent="0.35">
      <c r="A181" t="s">
        <v>120</v>
      </c>
      <c r="B181">
        <v>2030</v>
      </c>
      <c r="C181" t="s">
        <v>46</v>
      </c>
      <c r="D181">
        <v>1.4</v>
      </c>
      <c r="E181" t="s">
        <v>47</v>
      </c>
      <c r="F181" t="s">
        <v>105</v>
      </c>
    </row>
    <row r="182" spans="1:6" hidden="1" x14ac:dyDescent="0.35">
      <c r="A182" t="s">
        <v>120</v>
      </c>
      <c r="B182">
        <v>2030</v>
      </c>
      <c r="C182" t="s">
        <v>30</v>
      </c>
      <c r="D182">
        <v>140000</v>
      </c>
      <c r="E182" t="s">
        <v>119</v>
      </c>
      <c r="F182" t="s">
        <v>105</v>
      </c>
    </row>
    <row r="183" spans="1:6" hidden="1" x14ac:dyDescent="0.35">
      <c r="A183" t="s">
        <v>120</v>
      </c>
      <c r="B183">
        <v>2030</v>
      </c>
      <c r="C183" t="s">
        <v>11</v>
      </c>
      <c r="D183">
        <v>20</v>
      </c>
      <c r="E183" t="s">
        <v>12</v>
      </c>
      <c r="F183" t="s">
        <v>105</v>
      </c>
    </row>
    <row r="184" spans="1:6" hidden="1" x14ac:dyDescent="0.35">
      <c r="A184" t="s">
        <v>121</v>
      </c>
      <c r="B184">
        <v>2030</v>
      </c>
      <c r="C184" t="s">
        <v>30</v>
      </c>
      <c r="D184">
        <v>400</v>
      </c>
      <c r="E184" t="s">
        <v>35</v>
      </c>
      <c r="F184" t="s">
        <v>122</v>
      </c>
    </row>
    <row r="185" spans="1:6" hidden="1" x14ac:dyDescent="0.35">
      <c r="A185" t="s">
        <v>121</v>
      </c>
      <c r="B185">
        <v>2030</v>
      </c>
      <c r="C185" t="s">
        <v>11</v>
      </c>
      <c r="D185">
        <v>40</v>
      </c>
      <c r="E185" t="s">
        <v>12</v>
      </c>
      <c r="F185" t="s">
        <v>122</v>
      </c>
    </row>
    <row r="186" spans="1:6" hidden="1" x14ac:dyDescent="0.35">
      <c r="A186" t="s">
        <v>121</v>
      </c>
      <c r="B186">
        <v>2030</v>
      </c>
      <c r="C186" t="s">
        <v>46</v>
      </c>
      <c r="D186">
        <v>2</v>
      </c>
      <c r="E186" t="s">
        <v>47</v>
      </c>
      <c r="F186" t="s">
        <v>122</v>
      </c>
    </row>
    <row r="187" spans="1:6" hidden="1" x14ac:dyDescent="0.35">
      <c r="A187" t="s">
        <v>123</v>
      </c>
      <c r="B187">
        <v>2030</v>
      </c>
      <c r="C187" t="s">
        <v>30</v>
      </c>
      <c r="D187">
        <v>400</v>
      </c>
      <c r="E187" t="s">
        <v>35</v>
      </c>
      <c r="F187" t="s">
        <v>122</v>
      </c>
    </row>
    <row r="188" spans="1:6" hidden="1" x14ac:dyDescent="0.35">
      <c r="A188" t="s">
        <v>123</v>
      </c>
      <c r="B188">
        <v>2030</v>
      </c>
      <c r="C188" t="s">
        <v>11</v>
      </c>
      <c r="D188">
        <v>40</v>
      </c>
      <c r="E188" t="s">
        <v>12</v>
      </c>
      <c r="F188" t="s">
        <v>122</v>
      </c>
    </row>
    <row r="189" spans="1:6" hidden="1" x14ac:dyDescent="0.35">
      <c r="A189" t="s">
        <v>123</v>
      </c>
      <c r="B189">
        <v>2030</v>
      </c>
      <c r="C189" t="s">
        <v>46</v>
      </c>
      <c r="D189">
        <v>2</v>
      </c>
      <c r="E189" t="s">
        <v>47</v>
      </c>
      <c r="F189" t="s">
        <v>122</v>
      </c>
    </row>
    <row r="190" spans="1:6" hidden="1" x14ac:dyDescent="0.35">
      <c r="A190" t="s">
        <v>124</v>
      </c>
      <c r="B190">
        <v>2030</v>
      </c>
      <c r="C190" t="s">
        <v>30</v>
      </c>
      <c r="D190">
        <v>2000</v>
      </c>
      <c r="E190" t="s">
        <v>35</v>
      </c>
      <c r="F190" t="s">
        <v>40</v>
      </c>
    </row>
    <row r="191" spans="1:6" hidden="1" x14ac:dyDescent="0.35">
      <c r="A191" t="s">
        <v>124</v>
      </c>
      <c r="B191">
        <v>2030</v>
      </c>
      <c r="C191" t="s">
        <v>11</v>
      </c>
      <c r="D191">
        <v>40</v>
      </c>
      <c r="E191" t="s">
        <v>12</v>
      </c>
      <c r="F191" t="s">
        <v>122</v>
      </c>
    </row>
    <row r="192" spans="1:6" hidden="1" x14ac:dyDescent="0.35">
      <c r="A192" t="s">
        <v>124</v>
      </c>
      <c r="B192">
        <v>2030</v>
      </c>
      <c r="C192" t="s">
        <v>46</v>
      </c>
      <c r="D192">
        <v>2</v>
      </c>
      <c r="E192" t="s">
        <v>47</v>
      </c>
      <c r="F192" t="s">
        <v>122</v>
      </c>
    </row>
    <row r="193" spans="1:6" hidden="1" x14ac:dyDescent="0.35">
      <c r="A193" t="s">
        <v>125</v>
      </c>
      <c r="B193">
        <v>2030</v>
      </c>
      <c r="C193" t="s">
        <v>30</v>
      </c>
      <c r="D193">
        <v>150000</v>
      </c>
      <c r="E193" t="s">
        <v>126</v>
      </c>
      <c r="F193" t="s">
        <v>122</v>
      </c>
    </row>
    <row r="194" spans="1:6" hidden="1" x14ac:dyDescent="0.35">
      <c r="A194" t="s">
        <v>125</v>
      </c>
      <c r="B194">
        <v>2030</v>
      </c>
      <c r="C194" t="s">
        <v>11</v>
      </c>
      <c r="D194">
        <v>40</v>
      </c>
      <c r="E194" t="s">
        <v>12</v>
      </c>
      <c r="F194" t="s">
        <v>122</v>
      </c>
    </row>
    <row r="195" spans="1:6" hidden="1" x14ac:dyDescent="0.35">
      <c r="A195" t="s">
        <v>125</v>
      </c>
      <c r="B195">
        <v>2030</v>
      </c>
      <c r="C195" t="s">
        <v>46</v>
      </c>
      <c r="D195">
        <v>2</v>
      </c>
      <c r="E195" t="s">
        <v>47</v>
      </c>
      <c r="F195" t="s">
        <v>122</v>
      </c>
    </row>
  </sheetData>
  <autoFilter ref="A1:F195" xr:uid="{00000000-0009-0000-0000-000002000000}">
    <filterColumn colId="0">
      <filters>
        <filter val="oil"/>
      </filters>
    </filterColumn>
    <filterColumn colId="2">
      <filters>
        <filter val="inves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za_original</vt:lpstr>
      <vt:lpstr>original</vt:lpstr>
      <vt:lpstr>ambitions</vt:lpstr>
      <vt:lpstr>pypsa-za-original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2022-09-06T17:26:11Z</dcterms:created>
  <dcterms:modified xsi:type="dcterms:W3CDTF">2022-10-21T11:04:18Z</dcterms:modified>
</cp:coreProperties>
</file>