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zuvpraze-my.sharepoint.com/personal/hajkovamariana_fzp_czu_cz/Documents/Plocha/GIT/Dalia/DPS8_HU/obs data/"/>
    </mc:Choice>
  </mc:AlternateContent>
  <xr:revisionPtr revIDLastSave="27" documentId="13_ncr:1_{A9F5F974-0BFB-4F45-B7B5-2FA890AEDDEB}" xr6:coauthVersionLast="47" xr6:coauthVersionMax="47" xr10:uidLastSave="{B7F898C2-F37E-423C-BCA1-7C99540046A4}"/>
  <bookViews>
    <workbookView xWindow="-28920" yWindow="-120" windowWidth="29040" windowHeight="15720" xr2:uid="{00000000-000D-0000-FFFF-FFFF00000000}"/>
  </bookViews>
  <sheets>
    <sheet name="202002" sheetId="1" r:id="rId1"/>
    <sheet name="List1" sheetId="2" r:id="rId2"/>
  </sheets>
  <definedNames>
    <definedName name="_xlnm._FilterDatabase" localSheetId="0" hidden="1">'202002'!$A$3:$F$3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4" i="2"/>
  <c r="B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</calcChain>
</file>

<file path=xl/sharedStrings.xml><?xml version="1.0" encoding="utf-8"?>
<sst xmlns="http://schemas.openxmlformats.org/spreadsheetml/2006/main" count="37" uniqueCount="13">
  <si>
    <t>Felsőberecki</t>
  </si>
  <si>
    <t xml:space="preserve">                  12:00</t>
  </si>
  <si>
    <t xml:space="preserve">                  19:00</t>
  </si>
  <si>
    <t xml:space="preserve">                 12:00</t>
  </si>
  <si>
    <t xml:space="preserve">                 19:00</t>
  </si>
  <si>
    <t>Date</t>
  </si>
  <si>
    <t>Ung (Lékárd) water level (cm)</t>
  </si>
  <si>
    <t>Latorca (Nagykapos) water level (cm)</t>
  </si>
  <si>
    <t>Water level Felsőberecki
(cm)</t>
  </si>
  <si>
    <t>Q at Felsőberecki (m3/s)</t>
  </si>
  <si>
    <t>Floating plastic bottle (piece/min)</t>
  </si>
  <si>
    <t>dq/dt</t>
  </si>
  <si>
    <t>dp/dt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</si>
</sst>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\ m/\ d\.\ h:mm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'202002'!$E$3</c:f>
              <c:strCache>
                <c:ptCount val="1"/>
                <c:pt idx="0">
                  <c:v>Q at Felsőberecki (m3/s)</c:v>
                </c:pt>
              </c:strCache>
            </c:strRef>
          </c:tx>
          <c:cat>
            <c:strRef>
              <c:f>'202002'!$A$4:$A$49</c:f>
              <c:strCache>
                <c:ptCount val="20"/>
                <c:pt idx="1">
                  <c:v>2020. 2. 3.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2020. 2. 4.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2020. 2. 5. 7:00</c:v>
                </c:pt>
                <c:pt idx="8">
                  <c:v>                 12:00</c:v>
                </c:pt>
                <c:pt idx="9">
                  <c:v>                 19:00</c:v>
                </c:pt>
                <c:pt idx="10">
                  <c:v>2020. 2. 6. 7:00</c:v>
                </c:pt>
                <c:pt idx="11">
                  <c:v>                 12:00</c:v>
                </c:pt>
                <c:pt idx="12">
                  <c:v>                 19:00</c:v>
                </c:pt>
                <c:pt idx="13">
                  <c:v>2020. 2. 7. 7:00</c:v>
                </c:pt>
                <c:pt idx="14">
                  <c:v>                 12:00</c:v>
                </c:pt>
                <c:pt idx="15">
                  <c:v>                 19:00</c:v>
                </c:pt>
                <c:pt idx="16">
                  <c:v>2020. 2. 8. 7:00</c:v>
                </c:pt>
                <c:pt idx="17">
                  <c:v>                 12:00</c:v>
                </c:pt>
                <c:pt idx="18">
                  <c:v>                 19:00</c:v>
                </c:pt>
                <c:pt idx="19">
                  <c:v>2020. 2. 9. 7:00</c:v>
                </c:pt>
              </c:strCache>
            </c:strRef>
          </c:cat>
          <c:val>
            <c:numRef>
              <c:f>'202002'!$E$4:$E$49</c:f>
              <c:numCache>
                <c:formatCode>General</c:formatCode>
                <c:ptCount val="46"/>
                <c:pt idx="1">
                  <c:v>141</c:v>
                </c:pt>
                <c:pt idx="2">
                  <c:v>155</c:v>
                </c:pt>
                <c:pt idx="3">
                  <c:v>162</c:v>
                </c:pt>
                <c:pt idx="4">
                  <c:v>187</c:v>
                </c:pt>
                <c:pt idx="5">
                  <c:v>194</c:v>
                </c:pt>
                <c:pt idx="6">
                  <c:v>195</c:v>
                </c:pt>
                <c:pt idx="7">
                  <c:v>213</c:v>
                </c:pt>
                <c:pt idx="8">
                  <c:v>224</c:v>
                </c:pt>
                <c:pt idx="9">
                  <c:v>235</c:v>
                </c:pt>
                <c:pt idx="10">
                  <c:v>243</c:v>
                </c:pt>
                <c:pt idx="11">
                  <c:v>246</c:v>
                </c:pt>
                <c:pt idx="12">
                  <c:v>248</c:v>
                </c:pt>
                <c:pt idx="13">
                  <c:v>247</c:v>
                </c:pt>
                <c:pt idx="14">
                  <c:v>248</c:v>
                </c:pt>
                <c:pt idx="15">
                  <c:v>246</c:v>
                </c:pt>
                <c:pt idx="16">
                  <c:v>244</c:v>
                </c:pt>
                <c:pt idx="17">
                  <c:v>243.3</c:v>
                </c:pt>
                <c:pt idx="18">
                  <c:v>240.5</c:v>
                </c:pt>
                <c:pt idx="19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8-41B6-89F1-A28472AC5D69}"/>
            </c:ext>
          </c:extLst>
        </c:ser>
        <c:ser>
          <c:idx val="0"/>
          <c:order val="1"/>
          <c:tx>
            <c:strRef>
              <c:f>'202002'!$D$3</c:f>
              <c:strCache>
                <c:ptCount val="1"/>
                <c:pt idx="0">
                  <c:v>Water level Felsőberecki
(cm)</c:v>
                </c:pt>
              </c:strCache>
            </c:strRef>
          </c:tx>
          <c:cat>
            <c:strRef>
              <c:f>'202002'!$A$4:$A$49</c:f>
              <c:strCache>
                <c:ptCount val="20"/>
                <c:pt idx="1">
                  <c:v>2020. 2. 3.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2020. 2. 4.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2020. 2. 5. 7:00</c:v>
                </c:pt>
                <c:pt idx="8">
                  <c:v>                 12:00</c:v>
                </c:pt>
                <c:pt idx="9">
                  <c:v>                 19:00</c:v>
                </c:pt>
                <c:pt idx="10">
                  <c:v>2020. 2. 6. 7:00</c:v>
                </c:pt>
                <c:pt idx="11">
                  <c:v>                 12:00</c:v>
                </c:pt>
                <c:pt idx="12">
                  <c:v>                 19:00</c:v>
                </c:pt>
                <c:pt idx="13">
                  <c:v>2020. 2. 7. 7:00</c:v>
                </c:pt>
                <c:pt idx="14">
                  <c:v>                 12:00</c:v>
                </c:pt>
                <c:pt idx="15">
                  <c:v>                 19:00</c:v>
                </c:pt>
                <c:pt idx="16">
                  <c:v>2020. 2. 8. 7:00</c:v>
                </c:pt>
                <c:pt idx="17">
                  <c:v>                 12:00</c:v>
                </c:pt>
                <c:pt idx="18">
                  <c:v>                 19:00</c:v>
                </c:pt>
                <c:pt idx="19">
                  <c:v>2020. 2. 9. 7:00</c:v>
                </c:pt>
              </c:strCache>
            </c:strRef>
          </c:cat>
          <c:val>
            <c:numRef>
              <c:f>'202002'!$D$4:$D$49</c:f>
              <c:numCache>
                <c:formatCode>General</c:formatCode>
                <c:ptCount val="46"/>
                <c:pt idx="1">
                  <c:v>322</c:v>
                </c:pt>
                <c:pt idx="2">
                  <c:v>347</c:v>
                </c:pt>
                <c:pt idx="3">
                  <c:v>371</c:v>
                </c:pt>
                <c:pt idx="4">
                  <c:v>396</c:v>
                </c:pt>
                <c:pt idx="5">
                  <c:v>406</c:v>
                </c:pt>
                <c:pt idx="6">
                  <c:v>415</c:v>
                </c:pt>
                <c:pt idx="7">
                  <c:v>435</c:v>
                </c:pt>
                <c:pt idx="8">
                  <c:v>449</c:v>
                </c:pt>
                <c:pt idx="9">
                  <c:v>463</c:v>
                </c:pt>
                <c:pt idx="10">
                  <c:v>478</c:v>
                </c:pt>
                <c:pt idx="11">
                  <c:v>481</c:v>
                </c:pt>
                <c:pt idx="12">
                  <c:v>485</c:v>
                </c:pt>
                <c:pt idx="13">
                  <c:v>488</c:v>
                </c:pt>
                <c:pt idx="14">
                  <c:v>490</c:v>
                </c:pt>
                <c:pt idx="15">
                  <c:v>489</c:v>
                </c:pt>
                <c:pt idx="16">
                  <c:v>488</c:v>
                </c:pt>
                <c:pt idx="17">
                  <c:v>490</c:v>
                </c:pt>
                <c:pt idx="18">
                  <c:v>489</c:v>
                </c:pt>
                <c:pt idx="19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F-488F-945E-9EAE6F20755D}"/>
            </c:ext>
          </c:extLst>
        </c:ser>
        <c:ser>
          <c:idx val="2"/>
          <c:order val="2"/>
          <c:tx>
            <c:strRef>
              <c:f>'202002'!$B$3</c:f>
              <c:strCache>
                <c:ptCount val="1"/>
                <c:pt idx="0">
                  <c:v>Ung (Lékárd) water level (cm)</c:v>
                </c:pt>
              </c:strCache>
            </c:strRef>
          </c:tx>
          <c:cat>
            <c:strRef>
              <c:f>'202002'!$A$4:$A$49</c:f>
              <c:strCache>
                <c:ptCount val="20"/>
                <c:pt idx="1">
                  <c:v>2020. 2. 3.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2020. 2. 4.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2020. 2. 5. 7:00</c:v>
                </c:pt>
                <c:pt idx="8">
                  <c:v>                 12:00</c:v>
                </c:pt>
                <c:pt idx="9">
                  <c:v>                 19:00</c:v>
                </c:pt>
                <c:pt idx="10">
                  <c:v>2020. 2. 6. 7:00</c:v>
                </c:pt>
                <c:pt idx="11">
                  <c:v>                 12:00</c:v>
                </c:pt>
                <c:pt idx="12">
                  <c:v>                 19:00</c:v>
                </c:pt>
                <c:pt idx="13">
                  <c:v>2020. 2. 7. 7:00</c:v>
                </c:pt>
                <c:pt idx="14">
                  <c:v>                 12:00</c:v>
                </c:pt>
                <c:pt idx="15">
                  <c:v>                 19:00</c:v>
                </c:pt>
                <c:pt idx="16">
                  <c:v>2020. 2. 8. 7:00</c:v>
                </c:pt>
                <c:pt idx="17">
                  <c:v>                 12:00</c:v>
                </c:pt>
                <c:pt idx="18">
                  <c:v>                 19:00</c:v>
                </c:pt>
                <c:pt idx="19">
                  <c:v>2020. 2. 9. 7:00</c:v>
                </c:pt>
              </c:strCache>
            </c:strRef>
          </c:cat>
          <c:val>
            <c:numRef>
              <c:f>'202002'!$B$4:$B$49</c:f>
              <c:numCache>
                <c:formatCode>General</c:formatCode>
                <c:ptCount val="46"/>
                <c:pt idx="1">
                  <c:v>300</c:v>
                </c:pt>
                <c:pt idx="2">
                  <c:v>330</c:v>
                </c:pt>
                <c:pt idx="3">
                  <c:v>369</c:v>
                </c:pt>
                <c:pt idx="4">
                  <c:v>323</c:v>
                </c:pt>
                <c:pt idx="5">
                  <c:v>294</c:v>
                </c:pt>
                <c:pt idx="6">
                  <c:v>355</c:v>
                </c:pt>
                <c:pt idx="7">
                  <c:v>522</c:v>
                </c:pt>
                <c:pt idx="8">
                  <c:v>482</c:v>
                </c:pt>
                <c:pt idx="9">
                  <c:v>402</c:v>
                </c:pt>
                <c:pt idx="10">
                  <c:v>285</c:v>
                </c:pt>
                <c:pt idx="11">
                  <c:v>250</c:v>
                </c:pt>
                <c:pt idx="12">
                  <c:v>213</c:v>
                </c:pt>
                <c:pt idx="13">
                  <c:v>175</c:v>
                </c:pt>
                <c:pt idx="14">
                  <c:v>153</c:v>
                </c:pt>
                <c:pt idx="15">
                  <c:v>152</c:v>
                </c:pt>
                <c:pt idx="16">
                  <c:v>125</c:v>
                </c:pt>
                <c:pt idx="17">
                  <c:v>116</c:v>
                </c:pt>
                <c:pt idx="18">
                  <c:v>102</c:v>
                </c:pt>
                <c:pt idx="1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8-41B6-89F1-A28472AC5D69}"/>
            </c:ext>
          </c:extLst>
        </c:ser>
        <c:ser>
          <c:idx val="3"/>
          <c:order val="3"/>
          <c:tx>
            <c:strRef>
              <c:f>'202002'!$C$3</c:f>
              <c:strCache>
                <c:ptCount val="1"/>
                <c:pt idx="0">
                  <c:v>Latorca (Nagykapos) water level (cm)</c:v>
                </c:pt>
              </c:strCache>
            </c:strRef>
          </c:tx>
          <c:cat>
            <c:strRef>
              <c:f>'202002'!$A$4:$A$49</c:f>
              <c:strCache>
                <c:ptCount val="20"/>
                <c:pt idx="1">
                  <c:v>2020. 2. 3.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2020. 2. 4.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2020. 2. 5. 7:00</c:v>
                </c:pt>
                <c:pt idx="8">
                  <c:v>                 12:00</c:v>
                </c:pt>
                <c:pt idx="9">
                  <c:v>                 19:00</c:v>
                </c:pt>
                <c:pt idx="10">
                  <c:v>2020. 2. 6. 7:00</c:v>
                </c:pt>
                <c:pt idx="11">
                  <c:v>                 12:00</c:v>
                </c:pt>
                <c:pt idx="12">
                  <c:v>                 19:00</c:v>
                </c:pt>
                <c:pt idx="13">
                  <c:v>2020. 2. 7. 7:00</c:v>
                </c:pt>
                <c:pt idx="14">
                  <c:v>                 12:00</c:v>
                </c:pt>
                <c:pt idx="15">
                  <c:v>                 19:00</c:v>
                </c:pt>
                <c:pt idx="16">
                  <c:v>2020. 2. 8. 7:00</c:v>
                </c:pt>
                <c:pt idx="17">
                  <c:v>                 12:00</c:v>
                </c:pt>
                <c:pt idx="18">
                  <c:v>                 19:00</c:v>
                </c:pt>
                <c:pt idx="19">
                  <c:v>2020. 2. 9. 7:00</c:v>
                </c:pt>
              </c:strCache>
            </c:strRef>
          </c:cat>
          <c:val>
            <c:numRef>
              <c:f>'202002'!$C$4:$C$49</c:f>
              <c:numCache>
                <c:formatCode>General</c:formatCode>
                <c:ptCount val="46"/>
                <c:pt idx="1">
                  <c:v>418</c:v>
                </c:pt>
                <c:pt idx="2">
                  <c:v>440</c:v>
                </c:pt>
                <c:pt idx="3">
                  <c:v>468</c:v>
                </c:pt>
                <c:pt idx="4">
                  <c:v>503</c:v>
                </c:pt>
                <c:pt idx="5">
                  <c:v>513</c:v>
                </c:pt>
                <c:pt idx="6">
                  <c:v>524</c:v>
                </c:pt>
                <c:pt idx="7">
                  <c:v>544</c:v>
                </c:pt>
                <c:pt idx="8">
                  <c:v>553</c:v>
                </c:pt>
                <c:pt idx="9">
                  <c:v>564</c:v>
                </c:pt>
                <c:pt idx="10">
                  <c:v>582</c:v>
                </c:pt>
                <c:pt idx="11">
                  <c:v>581</c:v>
                </c:pt>
                <c:pt idx="12">
                  <c:v>591</c:v>
                </c:pt>
                <c:pt idx="13">
                  <c:v>602</c:v>
                </c:pt>
                <c:pt idx="14">
                  <c:v>605</c:v>
                </c:pt>
                <c:pt idx="15">
                  <c:v>608</c:v>
                </c:pt>
                <c:pt idx="16">
                  <c:v>611</c:v>
                </c:pt>
                <c:pt idx="17">
                  <c:v>611</c:v>
                </c:pt>
                <c:pt idx="18">
                  <c:v>610</c:v>
                </c:pt>
                <c:pt idx="19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8-41B6-89F1-A28472AC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62240"/>
        <c:axId val="115963776"/>
      </c:lineChart>
      <c:lineChart>
        <c:grouping val="standard"/>
        <c:varyColors val="0"/>
        <c:ser>
          <c:idx val="1"/>
          <c:order val="4"/>
          <c:tx>
            <c:strRef>
              <c:f>'202002'!$F$3</c:f>
              <c:strCache>
                <c:ptCount val="1"/>
                <c:pt idx="0">
                  <c:v>Floating plastic bottle (piece/min)</c:v>
                </c:pt>
              </c:strCache>
            </c:strRef>
          </c:tx>
          <c:cat>
            <c:strRef>
              <c:f>'202002'!$A$4:$A$49</c:f>
              <c:strCache>
                <c:ptCount val="20"/>
                <c:pt idx="1">
                  <c:v>2020. 2. 3.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2020. 2. 4.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2020. 2. 5. 7:00</c:v>
                </c:pt>
                <c:pt idx="8">
                  <c:v>                 12:00</c:v>
                </c:pt>
                <c:pt idx="9">
                  <c:v>                 19:00</c:v>
                </c:pt>
                <c:pt idx="10">
                  <c:v>2020. 2. 6. 7:00</c:v>
                </c:pt>
                <c:pt idx="11">
                  <c:v>                 12:00</c:v>
                </c:pt>
                <c:pt idx="12">
                  <c:v>                 19:00</c:v>
                </c:pt>
                <c:pt idx="13">
                  <c:v>2020. 2. 7. 7:00</c:v>
                </c:pt>
                <c:pt idx="14">
                  <c:v>                 12:00</c:v>
                </c:pt>
                <c:pt idx="15">
                  <c:v>                 19:00</c:v>
                </c:pt>
                <c:pt idx="16">
                  <c:v>2020. 2. 8. 7:00</c:v>
                </c:pt>
                <c:pt idx="17">
                  <c:v>                 12:00</c:v>
                </c:pt>
                <c:pt idx="18">
                  <c:v>                 19:00</c:v>
                </c:pt>
                <c:pt idx="19">
                  <c:v>2020. 2. 9. 7:00</c:v>
                </c:pt>
              </c:strCache>
            </c:strRef>
          </c:cat>
          <c:val>
            <c:numRef>
              <c:f>'202002'!$F$4:$F$49</c:f>
              <c:numCache>
                <c:formatCode>General</c:formatCode>
                <c:ptCount val="46"/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17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F-488F-945E-9EAE6F20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67872"/>
        <c:axId val="115965952"/>
      </c:lineChart>
      <c:catAx>
        <c:axId val="11596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15963776"/>
        <c:crosses val="autoZero"/>
        <c:auto val="0"/>
        <c:lblAlgn val="ctr"/>
        <c:lblOffset val="100"/>
        <c:noMultiLvlLbl val="0"/>
      </c:catAx>
      <c:valAx>
        <c:axId val="11596377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u="none" strike="noStrike" baseline="0">
                    <a:effectLst/>
                  </a:rPr>
                  <a:t>vízállása (cm) / vízhozam (m3/s)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962240"/>
        <c:crosses val="autoZero"/>
        <c:crossBetween val="between"/>
      </c:valAx>
      <c:valAx>
        <c:axId val="115965952"/>
        <c:scaling>
          <c:orientation val="minMax"/>
          <c:max val="8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baseline="0">
                    <a:effectLst/>
                  </a:rPr>
                  <a:t>Úszó műanyag palack (db/perc)</a:t>
                </a:r>
                <a:endParaRPr lang="hu-HU" sz="1100" b="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967872"/>
        <c:crosses val="max"/>
        <c:crossBetween val="between"/>
      </c:valAx>
      <c:catAx>
        <c:axId val="11596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965952"/>
        <c:crosses val="autoZero"/>
        <c:auto val="1"/>
        <c:lblAlgn val="ctr"/>
        <c:lblOffset val="100"/>
        <c:noMultiLvlLbl val="1"/>
      </c:cat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4"/>
          <c:tx>
            <c:strRef>
              <c:f>'202002'!$F$3</c:f>
              <c:strCache>
                <c:ptCount val="1"/>
                <c:pt idx="0">
                  <c:v>Floating plastic bottle (piece/min)</c:v>
                </c:pt>
              </c:strCache>
            </c:strRef>
          </c:tx>
          <c:invertIfNegative val="0"/>
          <c:cat>
            <c:strRef>
              <c:f>'202002'!$A$4:$A$49</c:f>
              <c:strCache>
                <c:ptCount val="20"/>
                <c:pt idx="1">
                  <c:v>2020. 2. 3.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2020. 2. 4.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2020. 2. 5. 7:00</c:v>
                </c:pt>
                <c:pt idx="8">
                  <c:v>                 12:00</c:v>
                </c:pt>
                <c:pt idx="9">
                  <c:v>                 19:00</c:v>
                </c:pt>
                <c:pt idx="10">
                  <c:v>2020. 2. 6. 7:00</c:v>
                </c:pt>
                <c:pt idx="11">
                  <c:v>                 12:00</c:v>
                </c:pt>
                <c:pt idx="12">
                  <c:v>                 19:00</c:v>
                </c:pt>
                <c:pt idx="13">
                  <c:v>2020. 2. 7. 7:00</c:v>
                </c:pt>
                <c:pt idx="14">
                  <c:v>                 12:00</c:v>
                </c:pt>
                <c:pt idx="15">
                  <c:v>                 19:00</c:v>
                </c:pt>
                <c:pt idx="16">
                  <c:v>2020. 2. 8. 7:00</c:v>
                </c:pt>
                <c:pt idx="17">
                  <c:v>                 12:00</c:v>
                </c:pt>
                <c:pt idx="18">
                  <c:v>                 19:00</c:v>
                </c:pt>
                <c:pt idx="19">
                  <c:v>2020. 2. 9. 7:00</c:v>
                </c:pt>
              </c:strCache>
            </c:strRef>
          </c:cat>
          <c:val>
            <c:numRef>
              <c:f>'202002'!$F$4:$F$49</c:f>
              <c:numCache>
                <c:formatCode>General</c:formatCode>
                <c:ptCount val="46"/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18</c:v>
                </c:pt>
                <c:pt idx="5">
                  <c:v>17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4-405C-A387-F9B3B66D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63072"/>
        <c:axId val="62961152"/>
      </c:barChart>
      <c:lineChart>
        <c:grouping val="standard"/>
        <c:varyColors val="0"/>
        <c:ser>
          <c:idx val="0"/>
          <c:order val="0"/>
          <c:tx>
            <c:strRef>
              <c:f>'202002'!$D$3</c:f>
              <c:strCache>
                <c:ptCount val="1"/>
                <c:pt idx="0">
                  <c:v>Water level Felsőberecki
(cm)</c:v>
                </c:pt>
              </c:strCache>
            </c:strRef>
          </c:tx>
          <c:cat>
            <c:strRef>
              <c:f>'202002'!$A$4:$A$49</c:f>
              <c:strCache>
                <c:ptCount val="20"/>
                <c:pt idx="1">
                  <c:v>2020. 2. 3.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2020. 2. 4.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2020. 2. 5. 7:00</c:v>
                </c:pt>
                <c:pt idx="8">
                  <c:v>                 12:00</c:v>
                </c:pt>
                <c:pt idx="9">
                  <c:v>                 19:00</c:v>
                </c:pt>
                <c:pt idx="10">
                  <c:v>2020. 2. 6. 7:00</c:v>
                </c:pt>
                <c:pt idx="11">
                  <c:v>                 12:00</c:v>
                </c:pt>
                <c:pt idx="12">
                  <c:v>                 19:00</c:v>
                </c:pt>
                <c:pt idx="13">
                  <c:v>2020. 2. 7. 7:00</c:v>
                </c:pt>
                <c:pt idx="14">
                  <c:v>                 12:00</c:v>
                </c:pt>
                <c:pt idx="15">
                  <c:v>                 19:00</c:v>
                </c:pt>
                <c:pt idx="16">
                  <c:v>2020. 2. 8. 7:00</c:v>
                </c:pt>
                <c:pt idx="17">
                  <c:v>                 12:00</c:v>
                </c:pt>
                <c:pt idx="18">
                  <c:v>                 19:00</c:v>
                </c:pt>
                <c:pt idx="19">
                  <c:v>2020. 2. 9. 7:00</c:v>
                </c:pt>
              </c:strCache>
            </c:strRef>
          </c:cat>
          <c:val>
            <c:numRef>
              <c:f>'202002'!$D$4:$D$49</c:f>
              <c:numCache>
                <c:formatCode>General</c:formatCode>
                <c:ptCount val="46"/>
                <c:pt idx="1">
                  <c:v>322</c:v>
                </c:pt>
                <c:pt idx="2">
                  <c:v>347</c:v>
                </c:pt>
                <c:pt idx="3">
                  <c:v>371</c:v>
                </c:pt>
                <c:pt idx="4">
                  <c:v>396</c:v>
                </c:pt>
                <c:pt idx="5">
                  <c:v>406</c:v>
                </c:pt>
                <c:pt idx="6">
                  <c:v>415</c:v>
                </c:pt>
                <c:pt idx="7">
                  <c:v>435</c:v>
                </c:pt>
                <c:pt idx="8">
                  <c:v>449</c:v>
                </c:pt>
                <c:pt idx="9">
                  <c:v>463</c:v>
                </c:pt>
                <c:pt idx="10">
                  <c:v>478</c:v>
                </c:pt>
                <c:pt idx="11">
                  <c:v>481</c:v>
                </c:pt>
                <c:pt idx="12">
                  <c:v>485</c:v>
                </c:pt>
                <c:pt idx="13">
                  <c:v>488</c:v>
                </c:pt>
                <c:pt idx="14">
                  <c:v>490</c:v>
                </c:pt>
                <c:pt idx="15">
                  <c:v>489</c:v>
                </c:pt>
                <c:pt idx="16">
                  <c:v>488</c:v>
                </c:pt>
                <c:pt idx="17">
                  <c:v>490</c:v>
                </c:pt>
                <c:pt idx="18">
                  <c:v>489</c:v>
                </c:pt>
                <c:pt idx="19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4-405C-A387-F9B3B66D1B9B}"/>
            </c:ext>
          </c:extLst>
        </c:ser>
        <c:ser>
          <c:idx val="2"/>
          <c:order val="1"/>
          <c:tx>
            <c:strRef>
              <c:f>'202002'!$B$3</c:f>
              <c:strCache>
                <c:ptCount val="1"/>
                <c:pt idx="0">
                  <c:v>Ung (Lékárd) water level (cm)</c:v>
                </c:pt>
              </c:strCache>
            </c:strRef>
          </c:tx>
          <c:cat>
            <c:strRef>
              <c:f>'202002'!$A$4:$A$49</c:f>
              <c:strCache>
                <c:ptCount val="20"/>
                <c:pt idx="1">
                  <c:v>2020. 2. 3.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2020. 2. 4.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2020. 2. 5. 7:00</c:v>
                </c:pt>
                <c:pt idx="8">
                  <c:v>                 12:00</c:v>
                </c:pt>
                <c:pt idx="9">
                  <c:v>                 19:00</c:v>
                </c:pt>
                <c:pt idx="10">
                  <c:v>2020. 2. 6. 7:00</c:v>
                </c:pt>
                <c:pt idx="11">
                  <c:v>                 12:00</c:v>
                </c:pt>
                <c:pt idx="12">
                  <c:v>                 19:00</c:v>
                </c:pt>
                <c:pt idx="13">
                  <c:v>2020. 2. 7. 7:00</c:v>
                </c:pt>
                <c:pt idx="14">
                  <c:v>                 12:00</c:v>
                </c:pt>
                <c:pt idx="15">
                  <c:v>                 19:00</c:v>
                </c:pt>
                <c:pt idx="16">
                  <c:v>2020. 2. 8. 7:00</c:v>
                </c:pt>
                <c:pt idx="17">
                  <c:v>                 12:00</c:v>
                </c:pt>
                <c:pt idx="18">
                  <c:v>                 19:00</c:v>
                </c:pt>
                <c:pt idx="19">
                  <c:v>2020. 2. 9. 7:00</c:v>
                </c:pt>
              </c:strCache>
            </c:strRef>
          </c:cat>
          <c:val>
            <c:numRef>
              <c:f>'202002'!$B$4:$B$49</c:f>
              <c:numCache>
                <c:formatCode>General</c:formatCode>
                <c:ptCount val="46"/>
                <c:pt idx="1">
                  <c:v>300</c:v>
                </c:pt>
                <c:pt idx="2">
                  <c:v>330</c:v>
                </c:pt>
                <c:pt idx="3">
                  <c:v>369</c:v>
                </c:pt>
                <c:pt idx="4">
                  <c:v>323</c:v>
                </c:pt>
                <c:pt idx="5">
                  <c:v>294</c:v>
                </c:pt>
                <c:pt idx="6">
                  <c:v>355</c:v>
                </c:pt>
                <c:pt idx="7">
                  <c:v>522</c:v>
                </c:pt>
                <c:pt idx="8">
                  <c:v>482</c:v>
                </c:pt>
                <c:pt idx="9">
                  <c:v>402</c:v>
                </c:pt>
                <c:pt idx="10">
                  <c:v>285</c:v>
                </c:pt>
                <c:pt idx="11">
                  <c:v>250</c:v>
                </c:pt>
                <c:pt idx="12">
                  <c:v>213</c:v>
                </c:pt>
                <c:pt idx="13">
                  <c:v>175</c:v>
                </c:pt>
                <c:pt idx="14">
                  <c:v>153</c:v>
                </c:pt>
                <c:pt idx="15">
                  <c:v>152</c:v>
                </c:pt>
                <c:pt idx="16">
                  <c:v>125</c:v>
                </c:pt>
                <c:pt idx="17">
                  <c:v>116</c:v>
                </c:pt>
                <c:pt idx="18">
                  <c:v>102</c:v>
                </c:pt>
                <c:pt idx="1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6-4DB4-99AA-F9681DEF35F6}"/>
            </c:ext>
          </c:extLst>
        </c:ser>
        <c:ser>
          <c:idx val="3"/>
          <c:order val="2"/>
          <c:tx>
            <c:strRef>
              <c:f>'202002'!$C$3</c:f>
              <c:strCache>
                <c:ptCount val="1"/>
                <c:pt idx="0">
                  <c:v>Latorca (Nagykapos) water level (cm)</c:v>
                </c:pt>
              </c:strCache>
            </c:strRef>
          </c:tx>
          <c:cat>
            <c:strRef>
              <c:f>'202002'!$A$4:$A$49</c:f>
              <c:strCache>
                <c:ptCount val="20"/>
                <c:pt idx="1">
                  <c:v>2020. 2. 3.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2020. 2. 4.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2020. 2. 5. 7:00</c:v>
                </c:pt>
                <c:pt idx="8">
                  <c:v>                 12:00</c:v>
                </c:pt>
                <c:pt idx="9">
                  <c:v>                 19:00</c:v>
                </c:pt>
                <c:pt idx="10">
                  <c:v>2020. 2. 6. 7:00</c:v>
                </c:pt>
                <c:pt idx="11">
                  <c:v>                 12:00</c:v>
                </c:pt>
                <c:pt idx="12">
                  <c:v>                 19:00</c:v>
                </c:pt>
                <c:pt idx="13">
                  <c:v>2020. 2. 7. 7:00</c:v>
                </c:pt>
                <c:pt idx="14">
                  <c:v>                 12:00</c:v>
                </c:pt>
                <c:pt idx="15">
                  <c:v>                 19:00</c:v>
                </c:pt>
                <c:pt idx="16">
                  <c:v>2020. 2. 8. 7:00</c:v>
                </c:pt>
                <c:pt idx="17">
                  <c:v>                 12:00</c:v>
                </c:pt>
                <c:pt idx="18">
                  <c:v>                 19:00</c:v>
                </c:pt>
                <c:pt idx="19">
                  <c:v>2020. 2. 9. 7:00</c:v>
                </c:pt>
              </c:strCache>
            </c:strRef>
          </c:cat>
          <c:val>
            <c:numRef>
              <c:f>'202002'!$C$4:$C$49</c:f>
              <c:numCache>
                <c:formatCode>General</c:formatCode>
                <c:ptCount val="46"/>
                <c:pt idx="1">
                  <c:v>418</c:v>
                </c:pt>
                <c:pt idx="2">
                  <c:v>440</c:v>
                </c:pt>
                <c:pt idx="3">
                  <c:v>468</c:v>
                </c:pt>
                <c:pt idx="4">
                  <c:v>503</c:v>
                </c:pt>
                <c:pt idx="5">
                  <c:v>513</c:v>
                </c:pt>
                <c:pt idx="6">
                  <c:v>524</c:v>
                </c:pt>
                <c:pt idx="7">
                  <c:v>544</c:v>
                </c:pt>
                <c:pt idx="8">
                  <c:v>553</c:v>
                </c:pt>
                <c:pt idx="9">
                  <c:v>564</c:v>
                </c:pt>
                <c:pt idx="10">
                  <c:v>582</c:v>
                </c:pt>
                <c:pt idx="11">
                  <c:v>581</c:v>
                </c:pt>
                <c:pt idx="12">
                  <c:v>591</c:v>
                </c:pt>
                <c:pt idx="13">
                  <c:v>602</c:v>
                </c:pt>
                <c:pt idx="14">
                  <c:v>605</c:v>
                </c:pt>
                <c:pt idx="15">
                  <c:v>608</c:v>
                </c:pt>
                <c:pt idx="16">
                  <c:v>611</c:v>
                </c:pt>
                <c:pt idx="17">
                  <c:v>611</c:v>
                </c:pt>
                <c:pt idx="18">
                  <c:v>610</c:v>
                </c:pt>
                <c:pt idx="19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6-4DB4-99AA-F9681DEF35F6}"/>
            </c:ext>
          </c:extLst>
        </c:ser>
        <c:ser>
          <c:idx val="4"/>
          <c:order val="3"/>
          <c:tx>
            <c:strRef>
              <c:f>'202002'!$E$3</c:f>
              <c:strCache>
                <c:ptCount val="1"/>
                <c:pt idx="0">
                  <c:v>Q at Felsőberecki (m3/s)</c:v>
                </c:pt>
              </c:strCache>
            </c:strRef>
          </c:tx>
          <c:cat>
            <c:strRef>
              <c:f>'202002'!$A$4:$A$49</c:f>
              <c:strCache>
                <c:ptCount val="20"/>
                <c:pt idx="1">
                  <c:v>2020. 2. 3.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2020. 2. 4.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2020. 2. 5. 7:00</c:v>
                </c:pt>
                <c:pt idx="8">
                  <c:v>                 12:00</c:v>
                </c:pt>
                <c:pt idx="9">
                  <c:v>                 19:00</c:v>
                </c:pt>
                <c:pt idx="10">
                  <c:v>2020. 2. 6. 7:00</c:v>
                </c:pt>
                <c:pt idx="11">
                  <c:v>                 12:00</c:v>
                </c:pt>
                <c:pt idx="12">
                  <c:v>                 19:00</c:v>
                </c:pt>
                <c:pt idx="13">
                  <c:v>2020. 2. 7. 7:00</c:v>
                </c:pt>
                <c:pt idx="14">
                  <c:v>                 12:00</c:v>
                </c:pt>
                <c:pt idx="15">
                  <c:v>                 19:00</c:v>
                </c:pt>
                <c:pt idx="16">
                  <c:v>2020. 2. 8. 7:00</c:v>
                </c:pt>
                <c:pt idx="17">
                  <c:v>                 12:00</c:v>
                </c:pt>
                <c:pt idx="18">
                  <c:v>                 19:00</c:v>
                </c:pt>
                <c:pt idx="19">
                  <c:v>2020. 2. 9. 7:00</c:v>
                </c:pt>
              </c:strCache>
            </c:strRef>
          </c:cat>
          <c:val>
            <c:numRef>
              <c:f>'202002'!$E$4:$E$49</c:f>
              <c:numCache>
                <c:formatCode>General</c:formatCode>
                <c:ptCount val="46"/>
                <c:pt idx="1">
                  <c:v>141</c:v>
                </c:pt>
                <c:pt idx="2">
                  <c:v>155</c:v>
                </c:pt>
                <c:pt idx="3">
                  <c:v>162</c:v>
                </c:pt>
                <c:pt idx="4">
                  <c:v>187</c:v>
                </c:pt>
                <c:pt idx="5">
                  <c:v>194</c:v>
                </c:pt>
                <c:pt idx="6">
                  <c:v>195</c:v>
                </c:pt>
                <c:pt idx="7">
                  <c:v>213</c:v>
                </c:pt>
                <c:pt idx="8">
                  <c:v>224</c:v>
                </c:pt>
                <c:pt idx="9">
                  <c:v>235</c:v>
                </c:pt>
                <c:pt idx="10">
                  <c:v>243</c:v>
                </c:pt>
                <c:pt idx="11">
                  <c:v>246</c:v>
                </c:pt>
                <c:pt idx="12">
                  <c:v>248</c:v>
                </c:pt>
                <c:pt idx="13">
                  <c:v>247</c:v>
                </c:pt>
                <c:pt idx="14">
                  <c:v>248</c:v>
                </c:pt>
                <c:pt idx="15">
                  <c:v>246</c:v>
                </c:pt>
                <c:pt idx="16">
                  <c:v>244</c:v>
                </c:pt>
                <c:pt idx="17">
                  <c:v>243.3</c:v>
                </c:pt>
                <c:pt idx="18">
                  <c:v>240.5</c:v>
                </c:pt>
                <c:pt idx="19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6-4DB4-99AA-F9681DEF3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49248"/>
        <c:axId val="62950784"/>
      </c:lineChart>
      <c:catAx>
        <c:axId val="629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62950784"/>
        <c:crosses val="autoZero"/>
        <c:auto val="0"/>
        <c:lblAlgn val="ctr"/>
        <c:lblOffset val="100"/>
        <c:noMultiLvlLbl val="0"/>
      </c:catAx>
      <c:valAx>
        <c:axId val="6295078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hu-HU" sz="1100" b="0" i="0" baseline="0">
                    <a:effectLst/>
                  </a:rPr>
                  <a:t>vízállása (cm) / vízhozam (m3/s)</a:t>
                </a:r>
                <a:endParaRPr lang="hu-HU" sz="8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49248"/>
        <c:crosses val="autoZero"/>
        <c:crossBetween val="between"/>
      </c:valAx>
      <c:valAx>
        <c:axId val="62961152"/>
        <c:scaling>
          <c:orientation val="minMax"/>
          <c:max val="8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baseline="0">
                    <a:effectLst/>
                  </a:rPr>
                  <a:t>Úszó műanyag palack (db/perc)</a:t>
                </a:r>
                <a:endParaRPr lang="hu-HU" sz="1100" b="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63072"/>
        <c:crosses val="max"/>
        <c:crossBetween val="between"/>
      </c:valAx>
      <c:catAx>
        <c:axId val="6296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961152"/>
        <c:crosses val="autoZero"/>
        <c:auto val="1"/>
        <c:lblAlgn val="ctr"/>
        <c:lblOffset val="100"/>
        <c:noMultiLvlLbl val="1"/>
      </c:cat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List1!$E$4:$E$21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18</c:v>
                </c:pt>
                <c:pt idx="3">
                  <c:v>17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List1!$G$4:$G$21</c:f>
              <c:numCache>
                <c:formatCode>General</c:formatCode>
                <c:ptCount val="18"/>
                <c:pt idx="0">
                  <c:v>7.7777777777777777</c:v>
                </c:pt>
                <c:pt idx="1">
                  <c:v>2.7777777777777777</c:v>
                </c:pt>
                <c:pt idx="2">
                  <c:v>5.7870370370370363</c:v>
                </c:pt>
                <c:pt idx="3">
                  <c:v>3.8888888888888888</c:v>
                </c:pt>
                <c:pt idx="4">
                  <c:v>0.3968253968253968</c:v>
                </c:pt>
                <c:pt idx="5">
                  <c:v>4.166666666666667</c:v>
                </c:pt>
                <c:pt idx="6">
                  <c:v>6.1111111111111107</c:v>
                </c:pt>
                <c:pt idx="7">
                  <c:v>4.3650793650793647</c:v>
                </c:pt>
                <c:pt idx="8">
                  <c:v>1.8518518518518519</c:v>
                </c:pt>
                <c:pt idx="9">
                  <c:v>1.6666666666666665</c:v>
                </c:pt>
                <c:pt idx="10">
                  <c:v>0.79365079365079361</c:v>
                </c:pt>
                <c:pt idx="11">
                  <c:v>-0.23148148148148148</c:v>
                </c:pt>
                <c:pt idx="12">
                  <c:v>0.55555555555555558</c:v>
                </c:pt>
                <c:pt idx="13">
                  <c:v>-0.79365079365079361</c:v>
                </c:pt>
                <c:pt idx="14">
                  <c:v>-0.46296296296296297</c:v>
                </c:pt>
                <c:pt idx="15">
                  <c:v>-0.38888888888888262</c:v>
                </c:pt>
                <c:pt idx="16">
                  <c:v>-1.1111111111111156</c:v>
                </c:pt>
                <c:pt idx="17">
                  <c:v>-1.7361111111111112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2C-4150-B1E9-54EA470A3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212000"/>
        <c:axId val="1700209600"/>
      </c:scatterChart>
      <c:valAx>
        <c:axId val="170021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00209600"/>
        <c:crosses val="autoZero"/>
        <c:crossBetween val="midCat"/>
      </c:valAx>
      <c:valAx>
        <c:axId val="17002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0021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List1!$E$4:$E$21</c:f>
              <c:strCache>
                <c:ptCount val="18"/>
                <c:pt idx="0">
                  <c:v>10</c:v>
                </c:pt>
                <c:pt idx="1">
                  <c:v>10</c:v>
                </c:pt>
                <c:pt idx="2">
                  <c:v>18</c:v>
                </c:pt>
                <c:pt idx="3">
                  <c:v>17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List1!$E$4:$E$21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18</c:v>
                </c:pt>
                <c:pt idx="3">
                  <c:v>17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List1!$D$4:$D$21</c:f>
              <c:numCache>
                <c:formatCode>General</c:formatCode>
                <c:ptCount val="18"/>
                <c:pt idx="0">
                  <c:v>155</c:v>
                </c:pt>
                <c:pt idx="1">
                  <c:v>162</c:v>
                </c:pt>
                <c:pt idx="2">
                  <c:v>187</c:v>
                </c:pt>
                <c:pt idx="3">
                  <c:v>194</c:v>
                </c:pt>
                <c:pt idx="4">
                  <c:v>195</c:v>
                </c:pt>
                <c:pt idx="5">
                  <c:v>213</c:v>
                </c:pt>
                <c:pt idx="6">
                  <c:v>224</c:v>
                </c:pt>
                <c:pt idx="7">
                  <c:v>235</c:v>
                </c:pt>
                <c:pt idx="8">
                  <c:v>243</c:v>
                </c:pt>
                <c:pt idx="9">
                  <c:v>246</c:v>
                </c:pt>
                <c:pt idx="10">
                  <c:v>248</c:v>
                </c:pt>
                <c:pt idx="11">
                  <c:v>247</c:v>
                </c:pt>
                <c:pt idx="12">
                  <c:v>248</c:v>
                </c:pt>
                <c:pt idx="13">
                  <c:v>246</c:v>
                </c:pt>
                <c:pt idx="14">
                  <c:v>244</c:v>
                </c:pt>
                <c:pt idx="15">
                  <c:v>243.3</c:v>
                </c:pt>
                <c:pt idx="16">
                  <c:v>240.5</c:v>
                </c:pt>
                <c:pt idx="17">
                  <c:v>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0-4449-9633-97C69470C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03472"/>
        <c:axId val="1937403952"/>
      </c:scatterChart>
      <c:valAx>
        <c:axId val="193740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37403952"/>
        <c:crosses val="autoZero"/>
        <c:crossBetween val="midCat"/>
      </c:valAx>
      <c:valAx>
        <c:axId val="19374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3740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513786</xdr:colOff>
      <xdr:row>1</xdr:row>
      <xdr:rowOff>168648</xdr:rowOff>
    </xdr:from>
    <xdr:to>
      <xdr:col>30</xdr:col>
      <xdr:colOff>560293</xdr:colOff>
      <xdr:row>36</xdr:row>
      <xdr:rowOff>92448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11207</xdr:rowOff>
    </xdr:from>
    <xdr:to>
      <xdr:col>32</xdr:col>
      <xdr:colOff>46505</xdr:colOff>
      <xdr:row>71</xdr:row>
      <xdr:rowOff>125507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7</xdr:row>
      <xdr:rowOff>147637</xdr:rowOff>
    </xdr:from>
    <xdr:to>
      <xdr:col>17</xdr:col>
      <xdr:colOff>514350</xdr:colOff>
      <xdr:row>22</xdr:row>
      <xdr:rowOff>176212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56380DD-FEA6-A90B-3815-48A3BC856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224790</xdr:colOff>
      <xdr:row>7</xdr:row>
      <xdr:rowOff>126682</xdr:rowOff>
    </xdr:from>
    <xdr:to>
      <xdr:col>25</xdr:col>
      <xdr:colOff>529590</xdr:colOff>
      <xdr:row>22</xdr:row>
      <xdr:rowOff>153352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81D1FA3-BF0F-5008-B9BA-4952B7C34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4"/>
  <sheetViews>
    <sheetView tabSelected="1" zoomScale="85" zoomScaleNormal="85" workbookViewId="0">
      <selection activeCell="B3" sqref="B3"/>
    </sheetView>
  </sheetViews>
  <sheetFormatPr defaultRowHeight="14.4" x14ac:dyDescent="0.3"/>
  <cols>
    <col min="1" max="1" width="17.44140625" style="2" customWidth="1"/>
    <col min="2" max="2" width="17.44140625" style="4" customWidth="1"/>
    <col min="3" max="3" width="17.44140625" style="2" customWidth="1"/>
    <col min="4" max="5" width="16" customWidth="1"/>
    <col min="6" max="6" width="14.88671875" customWidth="1"/>
    <col min="7" max="7" width="16.44140625" bestFit="1" customWidth="1"/>
  </cols>
  <sheetData>
    <row r="2" spans="1:7" x14ac:dyDescent="0.3">
      <c r="A2" s="8"/>
      <c r="B2" s="9"/>
      <c r="C2" s="8"/>
      <c r="D2" s="18" t="s">
        <v>0</v>
      </c>
      <c r="E2" s="18"/>
      <c r="F2" s="18"/>
      <c r="G2" s="3"/>
    </row>
    <row r="3" spans="1:7" ht="43.2" x14ac:dyDescent="0.3">
      <c r="A3" s="16" t="s">
        <v>5</v>
      </c>
      <c r="B3" s="16" t="s">
        <v>6</v>
      </c>
      <c r="C3" s="16" t="s">
        <v>7</v>
      </c>
      <c r="D3" s="1" t="s">
        <v>8</v>
      </c>
      <c r="E3" s="1" t="s">
        <v>9</v>
      </c>
      <c r="F3" s="1" t="s">
        <v>10</v>
      </c>
      <c r="G3" s="1"/>
    </row>
    <row r="4" spans="1:7" x14ac:dyDescent="0.3">
      <c r="A4" s="8"/>
      <c r="B4" s="11"/>
      <c r="C4" s="11"/>
      <c r="D4" s="11"/>
      <c r="E4" s="10"/>
      <c r="F4" s="10"/>
      <c r="G4" s="1"/>
    </row>
    <row r="5" spans="1:7" x14ac:dyDescent="0.3">
      <c r="A5" s="8">
        <v>43864.291666666664</v>
      </c>
      <c r="B5" s="11">
        <v>300</v>
      </c>
      <c r="C5" s="11">
        <v>418</v>
      </c>
      <c r="D5" s="12">
        <v>322</v>
      </c>
      <c r="E5" s="10">
        <v>141</v>
      </c>
      <c r="F5" s="10">
        <v>5</v>
      </c>
      <c r="G5" s="1"/>
    </row>
    <row r="6" spans="1:7" x14ac:dyDescent="0.3">
      <c r="A6" s="8" t="s">
        <v>1</v>
      </c>
      <c r="B6" s="11">
        <v>330</v>
      </c>
      <c r="C6" s="11">
        <v>440</v>
      </c>
      <c r="D6" s="12">
        <v>347</v>
      </c>
      <c r="E6" s="10">
        <v>155</v>
      </c>
      <c r="F6" s="10">
        <v>10</v>
      </c>
      <c r="G6" s="1"/>
    </row>
    <row r="7" spans="1:7" x14ac:dyDescent="0.3">
      <c r="A7" s="8" t="s">
        <v>2</v>
      </c>
      <c r="B7" s="11">
        <v>369</v>
      </c>
      <c r="C7" s="11">
        <v>468</v>
      </c>
      <c r="D7" s="12">
        <v>371</v>
      </c>
      <c r="E7" s="10">
        <v>162</v>
      </c>
      <c r="F7" s="10">
        <v>10</v>
      </c>
      <c r="G7" s="1"/>
    </row>
    <row r="8" spans="1:7" x14ac:dyDescent="0.3">
      <c r="A8" s="8">
        <v>43865.291666666664</v>
      </c>
      <c r="B8" s="13">
        <v>323</v>
      </c>
      <c r="C8" s="11">
        <v>503</v>
      </c>
      <c r="D8" s="12">
        <v>396</v>
      </c>
      <c r="E8" s="10">
        <v>187</v>
      </c>
      <c r="F8" s="10">
        <v>18</v>
      </c>
      <c r="G8" s="1"/>
    </row>
    <row r="9" spans="1:7" x14ac:dyDescent="0.3">
      <c r="A9" s="8" t="s">
        <v>1</v>
      </c>
      <c r="B9" s="13">
        <v>294</v>
      </c>
      <c r="C9" s="11">
        <v>513</v>
      </c>
      <c r="D9" s="12">
        <v>406</v>
      </c>
      <c r="E9" s="10">
        <v>194</v>
      </c>
      <c r="F9" s="10">
        <v>17</v>
      </c>
      <c r="G9" s="1"/>
    </row>
    <row r="10" spans="1:7" x14ac:dyDescent="0.3">
      <c r="A10" s="8" t="s">
        <v>2</v>
      </c>
      <c r="B10" s="13">
        <v>355</v>
      </c>
      <c r="C10" s="13">
        <v>524</v>
      </c>
      <c r="D10" s="14">
        <v>415</v>
      </c>
      <c r="E10" s="10">
        <v>195</v>
      </c>
      <c r="F10" s="10">
        <v>12</v>
      </c>
    </row>
    <row r="11" spans="1:7" x14ac:dyDescent="0.3">
      <c r="A11" s="8">
        <v>43866.291666666664</v>
      </c>
      <c r="B11" s="13">
        <v>522</v>
      </c>
      <c r="C11" s="13">
        <v>544</v>
      </c>
      <c r="D11" s="14">
        <v>435</v>
      </c>
      <c r="E11" s="14">
        <v>213</v>
      </c>
      <c r="F11" s="10">
        <v>0</v>
      </c>
    </row>
    <row r="12" spans="1:7" x14ac:dyDescent="0.3">
      <c r="A12" s="8" t="s">
        <v>3</v>
      </c>
      <c r="B12" s="13">
        <v>482</v>
      </c>
      <c r="C12" s="13">
        <v>553</v>
      </c>
      <c r="D12" s="14">
        <v>449</v>
      </c>
      <c r="E12" s="14">
        <v>224</v>
      </c>
      <c r="F12" s="10">
        <v>0</v>
      </c>
    </row>
    <row r="13" spans="1:7" x14ac:dyDescent="0.3">
      <c r="A13" s="8" t="s">
        <v>4</v>
      </c>
      <c r="B13" s="13">
        <v>402</v>
      </c>
      <c r="C13" s="13">
        <v>564</v>
      </c>
      <c r="D13" s="14">
        <v>463</v>
      </c>
      <c r="E13" s="14">
        <v>235</v>
      </c>
      <c r="F13" s="10">
        <v>0</v>
      </c>
    </row>
    <row r="14" spans="1:7" x14ac:dyDescent="0.3">
      <c r="A14" s="8">
        <v>43867.291666666664</v>
      </c>
      <c r="B14" s="13">
        <v>285</v>
      </c>
      <c r="C14" s="13">
        <v>582</v>
      </c>
      <c r="D14" s="14">
        <v>478</v>
      </c>
      <c r="E14" s="14">
        <v>243</v>
      </c>
      <c r="F14" s="10">
        <v>0</v>
      </c>
    </row>
    <row r="15" spans="1:7" x14ac:dyDescent="0.3">
      <c r="A15" s="8" t="s">
        <v>3</v>
      </c>
      <c r="B15" s="13">
        <v>250</v>
      </c>
      <c r="C15" s="13">
        <v>581</v>
      </c>
      <c r="D15" s="14">
        <v>481</v>
      </c>
      <c r="E15" s="14">
        <v>246</v>
      </c>
      <c r="F15" s="10">
        <v>8</v>
      </c>
    </row>
    <row r="16" spans="1:7" x14ac:dyDescent="0.3">
      <c r="A16" s="8" t="s">
        <v>4</v>
      </c>
      <c r="B16" s="13">
        <v>213</v>
      </c>
      <c r="C16" s="13">
        <v>591</v>
      </c>
      <c r="D16" s="14">
        <v>485</v>
      </c>
      <c r="E16" s="14">
        <v>248</v>
      </c>
      <c r="F16" s="10">
        <v>7</v>
      </c>
    </row>
    <row r="17" spans="1:6" x14ac:dyDescent="0.3">
      <c r="A17" s="8">
        <v>43868.291666666664</v>
      </c>
      <c r="B17" s="13">
        <v>175</v>
      </c>
      <c r="C17" s="13">
        <v>602</v>
      </c>
      <c r="D17" s="14">
        <v>488</v>
      </c>
      <c r="E17" s="14">
        <v>247</v>
      </c>
      <c r="F17" s="10">
        <v>4</v>
      </c>
    </row>
    <row r="18" spans="1:6" x14ac:dyDescent="0.3">
      <c r="A18" s="8" t="s">
        <v>3</v>
      </c>
      <c r="B18" s="13">
        <v>153</v>
      </c>
      <c r="C18" s="13">
        <v>605</v>
      </c>
      <c r="D18" s="14">
        <v>490</v>
      </c>
      <c r="E18" s="14">
        <v>248</v>
      </c>
      <c r="F18" s="10">
        <v>3</v>
      </c>
    </row>
    <row r="19" spans="1:6" x14ac:dyDescent="0.3">
      <c r="A19" s="8" t="s">
        <v>4</v>
      </c>
      <c r="B19" s="13">
        <v>152</v>
      </c>
      <c r="C19" s="13">
        <v>608</v>
      </c>
      <c r="D19" s="14">
        <v>489</v>
      </c>
      <c r="E19" s="14">
        <v>246</v>
      </c>
      <c r="F19" s="10">
        <v>4</v>
      </c>
    </row>
    <row r="20" spans="1:6" x14ac:dyDescent="0.3">
      <c r="A20" s="8">
        <v>43869.291666666664</v>
      </c>
      <c r="B20" s="13">
        <v>125</v>
      </c>
      <c r="C20" s="13">
        <v>611</v>
      </c>
      <c r="D20" s="14">
        <v>488</v>
      </c>
      <c r="E20" s="14">
        <v>244</v>
      </c>
      <c r="F20" s="10">
        <v>2</v>
      </c>
    </row>
    <row r="21" spans="1:6" x14ac:dyDescent="0.3">
      <c r="A21" s="8" t="s">
        <v>3</v>
      </c>
      <c r="B21" s="13">
        <v>116</v>
      </c>
      <c r="C21" s="13">
        <v>611</v>
      </c>
      <c r="D21" s="14">
        <v>490</v>
      </c>
      <c r="E21" s="14">
        <v>243.3</v>
      </c>
      <c r="F21" s="10">
        <v>2</v>
      </c>
    </row>
    <row r="22" spans="1:6" x14ac:dyDescent="0.3">
      <c r="A22" s="8" t="s">
        <v>4</v>
      </c>
      <c r="B22" s="13">
        <v>102</v>
      </c>
      <c r="C22" s="13">
        <v>610</v>
      </c>
      <c r="D22" s="14">
        <v>489</v>
      </c>
      <c r="E22" s="14">
        <v>240.5</v>
      </c>
      <c r="F22" s="10">
        <v>0</v>
      </c>
    </row>
    <row r="23" spans="1:6" x14ac:dyDescent="0.3">
      <c r="A23" s="8">
        <v>43870.291666666664</v>
      </c>
      <c r="B23" s="13">
        <v>95</v>
      </c>
      <c r="C23" s="13">
        <v>607</v>
      </c>
      <c r="D23" s="14">
        <v>487</v>
      </c>
      <c r="E23" s="15">
        <v>233</v>
      </c>
      <c r="F23" s="10">
        <v>0</v>
      </c>
    </row>
    <row r="24" spans="1:6" x14ac:dyDescent="0.3">
      <c r="B24" s="6"/>
      <c r="C24" s="6"/>
      <c r="D24" s="7"/>
    </row>
    <row r="25" spans="1:6" x14ac:dyDescent="0.3">
      <c r="B25" s="6"/>
      <c r="C25" s="6"/>
      <c r="D25" s="7"/>
    </row>
    <row r="26" spans="1:6" x14ac:dyDescent="0.3">
      <c r="B26" s="6"/>
      <c r="C26" s="6"/>
      <c r="D26" s="7"/>
    </row>
    <row r="27" spans="1:6" x14ac:dyDescent="0.3">
      <c r="B27" s="6"/>
      <c r="C27" s="6"/>
      <c r="D27" s="7"/>
    </row>
    <row r="28" spans="1:6" x14ac:dyDescent="0.3">
      <c r="B28" s="6"/>
      <c r="C28" s="6"/>
      <c r="D28" s="7"/>
    </row>
    <row r="29" spans="1:6" x14ac:dyDescent="0.3">
      <c r="B29" s="6"/>
      <c r="C29" s="6"/>
      <c r="D29" s="7"/>
    </row>
    <row r="30" spans="1:6" x14ac:dyDescent="0.3">
      <c r="B30" s="6"/>
      <c r="C30" s="6"/>
      <c r="D30" s="7"/>
    </row>
    <row r="31" spans="1:6" x14ac:dyDescent="0.3">
      <c r="B31" s="6"/>
      <c r="C31" s="6"/>
      <c r="D31" s="7"/>
    </row>
    <row r="32" spans="1:6" x14ac:dyDescent="0.3">
      <c r="B32" s="6"/>
      <c r="C32" s="6"/>
      <c r="D32" s="7"/>
    </row>
    <row r="33" spans="2:4" x14ac:dyDescent="0.3">
      <c r="B33" s="6"/>
      <c r="C33" s="6"/>
      <c r="D33" s="7"/>
    </row>
    <row r="34" spans="2:4" x14ac:dyDescent="0.3">
      <c r="B34" s="6"/>
      <c r="C34" s="6"/>
      <c r="D34" s="7"/>
    </row>
    <row r="35" spans="2:4" x14ac:dyDescent="0.3">
      <c r="B35" s="6"/>
      <c r="C35" s="6"/>
      <c r="D35" s="7"/>
    </row>
    <row r="36" spans="2:4" x14ac:dyDescent="0.3">
      <c r="B36" s="6"/>
      <c r="C36" s="6"/>
      <c r="D36" s="7"/>
    </row>
    <row r="37" spans="2:4" x14ac:dyDescent="0.3">
      <c r="B37" s="6"/>
      <c r="C37" s="6"/>
      <c r="D37" s="7"/>
    </row>
    <row r="38" spans="2:4" x14ac:dyDescent="0.3">
      <c r="B38" s="6"/>
      <c r="C38" s="6"/>
    </row>
    <row r="39" spans="2:4" x14ac:dyDescent="0.3">
      <c r="B39" s="6"/>
      <c r="C39" s="6"/>
    </row>
    <row r="40" spans="2:4" x14ac:dyDescent="0.3">
      <c r="B40" s="6"/>
      <c r="C40" s="6"/>
    </row>
    <row r="41" spans="2:4" x14ac:dyDescent="0.3">
      <c r="B41" s="5"/>
      <c r="C41" s="5"/>
    </row>
    <row r="42" spans="2:4" x14ac:dyDescent="0.3">
      <c r="B42" s="5"/>
    </row>
    <row r="43" spans="2:4" x14ac:dyDescent="0.3">
      <c r="B43" s="5"/>
    </row>
    <row r="44" spans="2:4" x14ac:dyDescent="0.3">
      <c r="B44" s="5"/>
    </row>
  </sheetData>
  <autoFilter ref="A3:F3" xr:uid="{00000000-0009-0000-0000-000000000000}"/>
  <mergeCells count="1">
    <mergeCell ref="D2:F2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3F7B-4056-4879-853A-9233F9619F3D}">
  <dimension ref="A1:I50"/>
  <sheetViews>
    <sheetView workbookViewId="0">
      <selection activeCell="U8" sqref="U8"/>
    </sheetView>
  </sheetViews>
  <sheetFormatPr defaultRowHeight="14.4" x14ac:dyDescent="0.3"/>
  <cols>
    <col min="1" max="1" width="13.6640625" bestFit="1" customWidth="1"/>
  </cols>
  <sheetData>
    <row r="1" spans="1:9" ht="72" x14ac:dyDescent="0.3">
      <c r="A1" s="16" t="s">
        <v>5</v>
      </c>
      <c r="C1" s="1" t="s">
        <v>8</v>
      </c>
      <c r="D1" s="1" t="s">
        <v>9</v>
      </c>
      <c r="E1" s="1" t="s">
        <v>10</v>
      </c>
      <c r="F1" s="1" t="s">
        <v>11</v>
      </c>
      <c r="H1" s="1" t="s">
        <v>12</v>
      </c>
    </row>
    <row r="2" spans="1:9" x14ac:dyDescent="0.3">
      <c r="A2" s="8"/>
      <c r="C2" s="11"/>
      <c r="D2" s="10"/>
      <c r="E2" s="10"/>
    </row>
    <row r="3" spans="1:9" x14ac:dyDescent="0.3">
      <c r="A3" s="8">
        <v>43864.291666666664</v>
      </c>
      <c r="B3" s="17">
        <v>0</v>
      </c>
      <c r="C3" s="12">
        <v>322</v>
      </c>
      <c r="D3" s="10">
        <v>141</v>
      </c>
      <c r="E3" s="10">
        <v>5</v>
      </c>
    </row>
    <row r="4" spans="1:9" x14ac:dyDescent="0.3">
      <c r="A4" s="8" t="s">
        <v>1</v>
      </c>
      <c r="B4" s="17">
        <f>B3+5*3600</f>
        <v>18000</v>
      </c>
      <c r="C4" s="12">
        <v>347</v>
      </c>
      <c r="D4" s="10">
        <v>155</v>
      </c>
      <c r="E4" s="10">
        <v>10</v>
      </c>
      <c r="F4">
        <f>(D4-D3)/(B4-B3)</f>
        <v>7.7777777777777773E-4</v>
      </c>
      <c r="G4">
        <f>F4*10000</f>
        <v>7.7777777777777777</v>
      </c>
      <c r="H4">
        <f>(E4-E3)/(B4-B3)</f>
        <v>2.7777777777777778E-4</v>
      </c>
      <c r="I4">
        <f>H4*10000</f>
        <v>2.7777777777777777</v>
      </c>
    </row>
    <row r="5" spans="1:9" x14ac:dyDescent="0.3">
      <c r="A5" s="8" t="s">
        <v>2</v>
      </c>
      <c r="B5" s="17">
        <f>B4+7*3600</f>
        <v>43200</v>
      </c>
      <c r="C5" s="12">
        <v>371</v>
      </c>
      <c r="D5" s="10">
        <v>162</v>
      </c>
      <c r="E5" s="10">
        <v>10</v>
      </c>
      <c r="F5">
        <f t="shared" ref="F5:F21" si="0">(D5-D4)/(B5-B4)</f>
        <v>2.7777777777777778E-4</v>
      </c>
      <c r="G5">
        <f t="shared" ref="G5:G21" si="1">F5*10000</f>
        <v>2.7777777777777777</v>
      </c>
      <c r="H5">
        <f t="shared" ref="H5:H21" si="2">(E5-E4)/(B5-B4)</f>
        <v>0</v>
      </c>
      <c r="I5">
        <f t="shared" ref="I5:I21" si="3">H5*10000</f>
        <v>0</v>
      </c>
    </row>
    <row r="6" spans="1:9" x14ac:dyDescent="0.3">
      <c r="A6" s="8">
        <v>43865.291666666664</v>
      </c>
      <c r="B6" s="17">
        <f>B5+12*3600</f>
        <v>86400</v>
      </c>
      <c r="C6" s="12">
        <v>396</v>
      </c>
      <c r="D6" s="10">
        <v>187</v>
      </c>
      <c r="E6" s="10">
        <v>18</v>
      </c>
      <c r="F6">
        <f t="shared" si="0"/>
        <v>5.7870370370370367E-4</v>
      </c>
      <c r="G6">
        <f t="shared" si="1"/>
        <v>5.7870370370370363</v>
      </c>
      <c r="H6">
        <f t="shared" si="2"/>
        <v>1.8518518518518518E-4</v>
      </c>
      <c r="I6">
        <f t="shared" si="3"/>
        <v>1.8518518518518519</v>
      </c>
    </row>
    <row r="7" spans="1:9" x14ac:dyDescent="0.3">
      <c r="A7" s="8" t="s">
        <v>1</v>
      </c>
      <c r="B7" s="17">
        <f>B6+5*3600</f>
        <v>104400</v>
      </c>
      <c r="C7" s="12">
        <v>406</v>
      </c>
      <c r="D7" s="10">
        <v>194</v>
      </c>
      <c r="E7" s="10">
        <v>17</v>
      </c>
      <c r="F7">
        <f t="shared" si="0"/>
        <v>3.8888888888888887E-4</v>
      </c>
      <c r="G7">
        <f t="shared" si="1"/>
        <v>3.8888888888888888</v>
      </c>
      <c r="H7">
        <f t="shared" si="2"/>
        <v>-5.5555555555555558E-5</v>
      </c>
      <c r="I7">
        <f t="shared" si="3"/>
        <v>-0.55555555555555558</v>
      </c>
    </row>
    <row r="8" spans="1:9" x14ac:dyDescent="0.3">
      <c r="A8" s="8" t="s">
        <v>2</v>
      </c>
      <c r="B8" s="17">
        <f>B7+7*3600</f>
        <v>129600</v>
      </c>
      <c r="C8" s="14">
        <v>415</v>
      </c>
      <c r="D8" s="10">
        <v>195</v>
      </c>
      <c r="E8" s="10">
        <v>12</v>
      </c>
      <c r="F8">
        <f t="shared" si="0"/>
        <v>3.9682539682539683E-5</v>
      </c>
      <c r="G8">
        <f t="shared" si="1"/>
        <v>0.3968253968253968</v>
      </c>
      <c r="H8">
        <f t="shared" si="2"/>
        <v>-1.9841269841269841E-4</v>
      </c>
      <c r="I8">
        <f t="shared" si="3"/>
        <v>-1.9841269841269842</v>
      </c>
    </row>
    <row r="9" spans="1:9" x14ac:dyDescent="0.3">
      <c r="A9" s="8">
        <v>43866.291666666664</v>
      </c>
      <c r="B9" s="17">
        <f>B8+12*3600</f>
        <v>172800</v>
      </c>
      <c r="C9" s="14">
        <v>435</v>
      </c>
      <c r="D9" s="14">
        <v>213</v>
      </c>
      <c r="E9" s="10">
        <v>0</v>
      </c>
      <c r="F9">
        <f t="shared" si="0"/>
        <v>4.1666666666666669E-4</v>
      </c>
      <c r="G9">
        <f t="shared" si="1"/>
        <v>4.166666666666667</v>
      </c>
      <c r="H9">
        <f t="shared" si="2"/>
        <v>-2.7777777777777778E-4</v>
      </c>
      <c r="I9">
        <f t="shared" si="3"/>
        <v>-2.7777777777777777</v>
      </c>
    </row>
    <row r="10" spans="1:9" x14ac:dyDescent="0.3">
      <c r="A10" s="8" t="s">
        <v>3</v>
      </c>
      <c r="B10" s="17">
        <f>B9+5*3600</f>
        <v>190800</v>
      </c>
      <c r="C10" s="14">
        <v>449</v>
      </c>
      <c r="D10" s="14">
        <v>224</v>
      </c>
      <c r="E10" s="10">
        <v>0</v>
      </c>
      <c r="F10">
        <f t="shared" si="0"/>
        <v>6.111111111111111E-4</v>
      </c>
      <c r="G10">
        <f t="shared" si="1"/>
        <v>6.1111111111111107</v>
      </c>
      <c r="H10">
        <f t="shared" si="2"/>
        <v>0</v>
      </c>
      <c r="I10">
        <f t="shared" si="3"/>
        <v>0</v>
      </c>
    </row>
    <row r="11" spans="1:9" x14ac:dyDescent="0.3">
      <c r="A11" s="8" t="s">
        <v>4</v>
      </c>
      <c r="B11" s="17">
        <f>B10+7*3600</f>
        <v>216000</v>
      </c>
      <c r="C11" s="14">
        <v>463</v>
      </c>
      <c r="D11" s="14">
        <v>235</v>
      </c>
      <c r="E11" s="10">
        <v>0</v>
      </c>
      <c r="F11">
        <f t="shared" si="0"/>
        <v>4.3650793650793651E-4</v>
      </c>
      <c r="G11">
        <f t="shared" si="1"/>
        <v>4.3650793650793647</v>
      </c>
      <c r="H11">
        <f t="shared" si="2"/>
        <v>0</v>
      </c>
      <c r="I11">
        <f t="shared" si="3"/>
        <v>0</v>
      </c>
    </row>
    <row r="12" spans="1:9" x14ac:dyDescent="0.3">
      <c r="A12" s="8">
        <v>43867.291666666664</v>
      </c>
      <c r="B12" s="17">
        <f>B11+12*3600</f>
        <v>259200</v>
      </c>
      <c r="C12" s="14">
        <v>478</v>
      </c>
      <c r="D12" s="14">
        <v>243</v>
      </c>
      <c r="E12" s="10">
        <v>0</v>
      </c>
      <c r="F12">
        <f t="shared" si="0"/>
        <v>1.8518518518518518E-4</v>
      </c>
      <c r="G12">
        <f t="shared" si="1"/>
        <v>1.8518518518518519</v>
      </c>
      <c r="H12">
        <f t="shared" si="2"/>
        <v>0</v>
      </c>
      <c r="I12">
        <f t="shared" si="3"/>
        <v>0</v>
      </c>
    </row>
    <row r="13" spans="1:9" x14ac:dyDescent="0.3">
      <c r="A13" s="8" t="s">
        <v>3</v>
      </c>
      <c r="B13" s="17">
        <f t="shared" ref="B13" si="4">B12+5*3600</f>
        <v>277200</v>
      </c>
      <c r="C13" s="14">
        <v>481</v>
      </c>
      <c r="D13" s="14">
        <v>246</v>
      </c>
      <c r="E13" s="10">
        <v>8</v>
      </c>
      <c r="F13">
        <f t="shared" si="0"/>
        <v>1.6666666666666666E-4</v>
      </c>
      <c r="G13">
        <f t="shared" si="1"/>
        <v>1.6666666666666665</v>
      </c>
      <c r="H13">
        <f t="shared" si="2"/>
        <v>4.4444444444444447E-4</v>
      </c>
      <c r="I13">
        <f t="shared" si="3"/>
        <v>4.4444444444444446</v>
      </c>
    </row>
    <row r="14" spans="1:9" x14ac:dyDescent="0.3">
      <c r="A14" s="8" t="s">
        <v>4</v>
      </c>
      <c r="B14" s="17">
        <f t="shared" ref="B14" si="5">B13+7*3600</f>
        <v>302400</v>
      </c>
      <c r="C14" s="14">
        <v>485</v>
      </c>
      <c r="D14" s="14">
        <v>248</v>
      </c>
      <c r="E14" s="10">
        <v>7</v>
      </c>
      <c r="F14">
        <f t="shared" si="0"/>
        <v>7.9365079365079365E-5</v>
      </c>
      <c r="G14">
        <f t="shared" si="1"/>
        <v>0.79365079365079361</v>
      </c>
      <c r="H14">
        <f t="shared" si="2"/>
        <v>-3.9682539682539683E-5</v>
      </c>
      <c r="I14">
        <f t="shared" si="3"/>
        <v>-0.3968253968253968</v>
      </c>
    </row>
    <row r="15" spans="1:9" x14ac:dyDescent="0.3">
      <c r="A15" s="8">
        <v>43868.291666666664</v>
      </c>
      <c r="B15" s="17">
        <f t="shared" ref="B15" si="6">B14+12*3600</f>
        <v>345600</v>
      </c>
      <c r="C15" s="14">
        <v>488</v>
      </c>
      <c r="D15" s="14">
        <v>247</v>
      </c>
      <c r="E15" s="10">
        <v>4</v>
      </c>
      <c r="F15">
        <f t="shared" si="0"/>
        <v>-2.3148148148148147E-5</v>
      </c>
      <c r="G15">
        <f t="shared" si="1"/>
        <v>-0.23148148148148148</v>
      </c>
      <c r="H15">
        <f t="shared" si="2"/>
        <v>-6.9444444444444444E-5</v>
      </c>
      <c r="I15">
        <f t="shared" si="3"/>
        <v>-0.69444444444444442</v>
      </c>
    </row>
    <row r="16" spans="1:9" x14ac:dyDescent="0.3">
      <c r="A16" s="8" t="s">
        <v>3</v>
      </c>
      <c r="B16" s="17">
        <f t="shared" ref="B16" si="7">B15+5*3600</f>
        <v>363600</v>
      </c>
      <c r="C16" s="14">
        <v>490</v>
      </c>
      <c r="D16" s="14">
        <v>248</v>
      </c>
      <c r="E16" s="10">
        <v>3</v>
      </c>
      <c r="F16">
        <f t="shared" si="0"/>
        <v>5.5555555555555558E-5</v>
      </c>
      <c r="G16">
        <f t="shared" si="1"/>
        <v>0.55555555555555558</v>
      </c>
      <c r="H16">
        <f t="shared" si="2"/>
        <v>-5.5555555555555558E-5</v>
      </c>
      <c r="I16">
        <f t="shared" si="3"/>
        <v>-0.55555555555555558</v>
      </c>
    </row>
    <row r="17" spans="1:9" x14ac:dyDescent="0.3">
      <c r="A17" s="8" t="s">
        <v>4</v>
      </c>
      <c r="B17" s="17">
        <f t="shared" ref="B17" si="8">B16+7*3600</f>
        <v>388800</v>
      </c>
      <c r="C17" s="14">
        <v>489</v>
      </c>
      <c r="D17" s="14">
        <v>246</v>
      </c>
      <c r="E17" s="10">
        <v>4</v>
      </c>
      <c r="F17">
        <f t="shared" si="0"/>
        <v>-7.9365079365079365E-5</v>
      </c>
      <c r="G17">
        <f t="shared" si="1"/>
        <v>-0.79365079365079361</v>
      </c>
      <c r="H17">
        <f t="shared" si="2"/>
        <v>3.9682539682539683E-5</v>
      </c>
      <c r="I17">
        <f t="shared" si="3"/>
        <v>0.3968253968253968</v>
      </c>
    </row>
    <row r="18" spans="1:9" x14ac:dyDescent="0.3">
      <c r="A18" s="8">
        <v>43869.291666666664</v>
      </c>
      <c r="B18" s="17">
        <f t="shared" ref="B18" si="9">B17+12*3600</f>
        <v>432000</v>
      </c>
      <c r="C18" s="14">
        <v>488</v>
      </c>
      <c r="D18" s="14">
        <v>244</v>
      </c>
      <c r="E18" s="10">
        <v>2</v>
      </c>
      <c r="F18">
        <f t="shared" si="0"/>
        <v>-4.6296296296296294E-5</v>
      </c>
      <c r="G18">
        <f t="shared" si="1"/>
        <v>-0.46296296296296297</v>
      </c>
      <c r="H18">
        <f t="shared" si="2"/>
        <v>-4.6296296296296294E-5</v>
      </c>
      <c r="I18">
        <f t="shared" si="3"/>
        <v>-0.46296296296296297</v>
      </c>
    </row>
    <row r="19" spans="1:9" x14ac:dyDescent="0.3">
      <c r="A19" s="8" t="s">
        <v>3</v>
      </c>
      <c r="B19" s="17">
        <f t="shared" ref="B19" si="10">B18+5*3600</f>
        <v>450000</v>
      </c>
      <c r="C19" s="14">
        <v>490</v>
      </c>
      <c r="D19" s="14">
        <v>243.3</v>
      </c>
      <c r="E19" s="10">
        <v>2</v>
      </c>
      <c r="F19">
        <f t="shared" si="0"/>
        <v>-3.8888888888888261E-5</v>
      </c>
      <c r="G19">
        <f t="shared" si="1"/>
        <v>-0.38888888888888262</v>
      </c>
      <c r="H19">
        <f t="shared" si="2"/>
        <v>0</v>
      </c>
      <c r="I19">
        <f t="shared" si="3"/>
        <v>0</v>
      </c>
    </row>
    <row r="20" spans="1:9" x14ac:dyDescent="0.3">
      <c r="A20" s="8" t="s">
        <v>4</v>
      </c>
      <c r="B20" s="17">
        <f t="shared" ref="B20" si="11">B19+7*3600</f>
        <v>475200</v>
      </c>
      <c r="C20" s="14">
        <v>489</v>
      </c>
      <c r="D20" s="14">
        <v>240.5</v>
      </c>
      <c r="E20" s="10">
        <v>0</v>
      </c>
      <c r="F20">
        <f t="shared" si="0"/>
        <v>-1.1111111111111156E-4</v>
      </c>
      <c r="G20">
        <f t="shared" si="1"/>
        <v>-1.1111111111111156</v>
      </c>
      <c r="H20">
        <f t="shared" si="2"/>
        <v>-7.9365079365079365E-5</v>
      </c>
      <c r="I20">
        <f t="shared" si="3"/>
        <v>-0.79365079365079361</v>
      </c>
    </row>
    <row r="21" spans="1:9" x14ac:dyDescent="0.3">
      <c r="A21" s="8">
        <v>43870.291666666664</v>
      </c>
      <c r="B21" s="17">
        <f t="shared" ref="B21" si="12">B20+12*3600</f>
        <v>518400</v>
      </c>
      <c r="C21" s="14">
        <v>487</v>
      </c>
      <c r="D21" s="15">
        <v>233</v>
      </c>
      <c r="E21" s="10">
        <v>0</v>
      </c>
      <c r="F21">
        <f t="shared" si="0"/>
        <v>-1.7361111111111112E-4</v>
      </c>
      <c r="G21">
        <f t="shared" si="1"/>
        <v>-1.7361111111111112</v>
      </c>
      <c r="H21">
        <f t="shared" si="2"/>
        <v>0</v>
      </c>
      <c r="I21">
        <f t="shared" si="3"/>
        <v>0</v>
      </c>
    </row>
    <row r="22" spans="1:9" x14ac:dyDescent="0.3">
      <c r="B22" s="17"/>
    </row>
    <row r="23" spans="1:9" x14ac:dyDescent="0.3">
      <c r="B23" s="17"/>
    </row>
    <row r="24" spans="1:9" x14ac:dyDescent="0.3">
      <c r="B24" s="17"/>
    </row>
    <row r="25" spans="1:9" x14ac:dyDescent="0.3">
      <c r="B25" s="17"/>
    </row>
    <row r="26" spans="1:9" x14ac:dyDescent="0.3">
      <c r="B26" s="17"/>
    </row>
    <row r="27" spans="1:9" x14ac:dyDescent="0.3">
      <c r="B27" s="17"/>
    </row>
    <row r="28" spans="1:9" x14ac:dyDescent="0.3">
      <c r="B28" s="17"/>
    </row>
    <row r="29" spans="1:9" x14ac:dyDescent="0.3">
      <c r="B29" s="17"/>
    </row>
    <row r="30" spans="1:9" x14ac:dyDescent="0.3">
      <c r="B30" s="17"/>
    </row>
    <row r="31" spans="1:9" x14ac:dyDescent="0.3">
      <c r="B31" s="17"/>
    </row>
    <row r="32" spans="1:9" x14ac:dyDescent="0.3">
      <c r="B32" s="17"/>
    </row>
    <row r="33" spans="2:2" x14ac:dyDescent="0.3">
      <c r="B33" s="17"/>
    </row>
    <row r="34" spans="2:2" x14ac:dyDescent="0.3">
      <c r="B34" s="17"/>
    </row>
    <row r="35" spans="2:2" x14ac:dyDescent="0.3">
      <c r="B35" s="17"/>
    </row>
    <row r="36" spans="2:2" x14ac:dyDescent="0.3">
      <c r="B36" s="17"/>
    </row>
    <row r="37" spans="2:2" x14ac:dyDescent="0.3">
      <c r="B37" s="17"/>
    </row>
    <row r="38" spans="2:2" x14ac:dyDescent="0.3">
      <c r="B38" s="17"/>
    </row>
    <row r="39" spans="2:2" x14ac:dyDescent="0.3">
      <c r="B39" s="17"/>
    </row>
    <row r="40" spans="2:2" x14ac:dyDescent="0.3">
      <c r="B40" s="17"/>
    </row>
    <row r="41" spans="2:2" x14ac:dyDescent="0.3">
      <c r="B41" s="17"/>
    </row>
    <row r="42" spans="2:2" x14ac:dyDescent="0.3">
      <c r="B42" s="17"/>
    </row>
    <row r="43" spans="2:2" x14ac:dyDescent="0.3">
      <c r="B43" s="17"/>
    </row>
    <row r="44" spans="2:2" x14ac:dyDescent="0.3">
      <c r="B44" s="17"/>
    </row>
    <row r="45" spans="2:2" x14ac:dyDescent="0.3">
      <c r="B45" s="17"/>
    </row>
    <row r="46" spans="2:2" x14ac:dyDescent="0.3">
      <c r="B46" s="17"/>
    </row>
    <row r="47" spans="2:2" x14ac:dyDescent="0.3">
      <c r="B47" s="17"/>
    </row>
    <row r="48" spans="2:2" x14ac:dyDescent="0.3">
      <c r="B48" s="17"/>
    </row>
    <row r="49" spans="2:2" x14ac:dyDescent="0.3">
      <c r="B49" s="17"/>
    </row>
    <row r="50" spans="2:2" x14ac:dyDescent="0.3">
      <c r="B50" s="17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202002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 Béla</dc:creator>
  <cp:lastModifiedBy>Hájková Mariana</cp:lastModifiedBy>
  <cp:lastPrinted>2020-02-08T07:24:30Z</cp:lastPrinted>
  <dcterms:created xsi:type="dcterms:W3CDTF">2019-05-27T07:01:45Z</dcterms:created>
  <dcterms:modified xsi:type="dcterms:W3CDTF">2025-03-24T21:38:09Z</dcterms:modified>
</cp:coreProperties>
</file>