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02-Work\03-GraphicsWork\01 CNC Working\07 Documents\"/>
    </mc:Choice>
  </mc:AlternateContent>
  <bookViews>
    <workbookView xWindow="0" yWindow="0" windowWidth="24000" windowHeight="9885" tabRatio="811" activeTab="7"/>
  </bookViews>
  <sheets>
    <sheet name="Sheet3" sheetId="13" r:id="rId1"/>
    <sheet name="D0010001" sheetId="11" r:id="rId2"/>
    <sheet name="D0010017" sheetId="12" r:id="rId3"/>
    <sheet name="D0010019" sheetId="10" r:id="rId4"/>
    <sheet name="D0010107" sheetId="9" r:id="rId5"/>
    <sheet name="D0010145" sheetId="8" r:id="rId6"/>
    <sheet name="D0010157" sheetId="14" r:id="rId7"/>
    <sheet name="D0010158" sheetId="15" r:id="rId8"/>
  </sheets>
  <definedNames>
    <definedName name="_xlnm._FilterDatabase" localSheetId="0" hidden="1">Sheet3!$A$1:$C$1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4" l="1"/>
  <c r="P21" i="14"/>
  <c r="L2" i="15" l="1"/>
  <c r="J2" i="15"/>
  <c r="E2" i="15"/>
  <c r="F2" i="15" s="1"/>
  <c r="N2" i="15" l="1"/>
  <c r="N10" i="15" s="1"/>
  <c r="P2" i="15" s="1"/>
  <c r="P10" i="15" s="1"/>
  <c r="M2" i="15"/>
  <c r="M10" i="15" s="1"/>
  <c r="O2" i="15" s="1"/>
  <c r="O10" i="15" s="1"/>
  <c r="L13" i="14"/>
  <c r="N13" i="14" s="1"/>
  <c r="N21" i="14" s="1"/>
  <c r="P13" i="14" s="1"/>
  <c r="J13" i="14"/>
  <c r="E13" i="14"/>
  <c r="F13" i="14" s="1"/>
  <c r="M13" i="14" s="1"/>
  <c r="M21" i="14" s="1"/>
  <c r="O13" i="14" s="1"/>
  <c r="O21" i="14" s="1"/>
  <c r="Q19" i="14" l="1"/>
  <c r="Q21" i="14" s="1"/>
  <c r="Q8" i="15"/>
  <c r="Q10" i="15" s="1"/>
  <c r="L2" i="14"/>
  <c r="J2" i="14"/>
  <c r="E2" i="14"/>
  <c r="F2" i="14" s="1"/>
  <c r="M2" i="14" s="1"/>
  <c r="M10" i="14" s="1"/>
  <c r="O2" i="14" s="1"/>
  <c r="O10" i="14" s="1"/>
  <c r="P2" i="8"/>
  <c r="O2" i="8"/>
  <c r="N2" i="14" l="1"/>
  <c r="N10" i="14" s="1"/>
  <c r="P2" i="14" s="1"/>
  <c r="Q8" i="14" s="1"/>
  <c r="Q10" i="14" s="1"/>
  <c r="E68" i="12"/>
  <c r="F68" i="12" s="1"/>
  <c r="H68" i="12"/>
  <c r="J68" i="12"/>
  <c r="L68" i="12"/>
  <c r="N68" i="12" s="1"/>
  <c r="N76" i="12" s="1"/>
  <c r="P68" i="12" s="1"/>
  <c r="P76" i="12" s="1"/>
  <c r="H101" i="12"/>
  <c r="L101" i="12" s="1"/>
  <c r="E101" i="12"/>
  <c r="F101" i="12" s="1"/>
  <c r="H90" i="12"/>
  <c r="L90" i="12" s="1"/>
  <c r="E90" i="12"/>
  <c r="F90" i="12" s="1"/>
  <c r="H79" i="12"/>
  <c r="L79" i="12" s="1"/>
  <c r="E79" i="12"/>
  <c r="F79" i="12" s="1"/>
  <c r="L57" i="12"/>
  <c r="J57" i="12"/>
  <c r="E57" i="12"/>
  <c r="F57" i="12" s="1"/>
  <c r="L46" i="12"/>
  <c r="J46" i="12"/>
  <c r="E46" i="12"/>
  <c r="F46" i="12" s="1"/>
  <c r="J35" i="12"/>
  <c r="L35" i="12"/>
  <c r="E35" i="12"/>
  <c r="F35" i="12" s="1"/>
  <c r="L24" i="12"/>
  <c r="J24" i="12"/>
  <c r="E24" i="12"/>
  <c r="F24" i="12" s="1"/>
  <c r="M24" i="12" s="1"/>
  <c r="M32" i="12" s="1"/>
  <c r="O24" i="12" s="1"/>
  <c r="O32" i="12" s="1"/>
  <c r="L13" i="12"/>
  <c r="J13" i="12"/>
  <c r="E13" i="12"/>
  <c r="F13" i="12" s="1"/>
  <c r="L2" i="12"/>
  <c r="E2" i="12"/>
  <c r="F2" i="12" s="1"/>
  <c r="P10" i="11"/>
  <c r="O2" i="11"/>
  <c r="L13" i="11"/>
  <c r="J13" i="11"/>
  <c r="E13" i="11"/>
  <c r="F13" i="11" s="1"/>
  <c r="J2" i="11"/>
  <c r="E2" i="11"/>
  <c r="F2" i="11" s="1"/>
  <c r="M2" i="11" s="1"/>
  <c r="M10" i="11" s="1"/>
  <c r="O10" i="11" s="1"/>
  <c r="M68" i="12" l="1"/>
  <c r="M76" i="12" s="1"/>
  <c r="O68" i="12" s="1"/>
  <c r="O76" i="12" s="1"/>
  <c r="Q74" i="12" s="1"/>
  <c r="Q76" i="12" s="1"/>
  <c r="J90" i="12"/>
  <c r="M90" i="12" s="1"/>
  <c r="M98" i="12" s="1"/>
  <c r="O90" i="12" s="1"/>
  <c r="O98" i="12" s="1"/>
  <c r="N2" i="12"/>
  <c r="N10" i="12" s="1"/>
  <c r="P2" i="12" s="1"/>
  <c r="P10" i="12" s="1"/>
  <c r="M13" i="12"/>
  <c r="M21" i="12" s="1"/>
  <c r="J79" i="12"/>
  <c r="M79" i="12"/>
  <c r="M87" i="12" s="1"/>
  <c r="O79" i="12" s="1"/>
  <c r="O87" i="12" s="1"/>
  <c r="J101" i="12"/>
  <c r="M101" i="12" s="1"/>
  <c r="M109" i="12" s="1"/>
  <c r="O101" i="12" s="1"/>
  <c r="O109" i="12" s="1"/>
  <c r="M57" i="12"/>
  <c r="M65" i="12" s="1"/>
  <c r="O57" i="12" s="1"/>
  <c r="O65" i="12" s="1"/>
  <c r="M46" i="12"/>
  <c r="M54" i="12" s="1"/>
  <c r="O46" i="12" s="1"/>
  <c r="O54" i="12" s="1"/>
  <c r="M35" i="12"/>
  <c r="M43" i="12" s="1"/>
  <c r="O35" i="12" s="1"/>
  <c r="O43" i="12" s="1"/>
  <c r="O13" i="12"/>
  <c r="O21" i="12" s="1"/>
  <c r="N101" i="12"/>
  <c r="N109" i="12" s="1"/>
  <c r="P101" i="12" s="1"/>
  <c r="P109" i="12" s="1"/>
  <c r="N90" i="12"/>
  <c r="N98" i="12" s="1"/>
  <c r="P90" i="12" s="1"/>
  <c r="P98" i="12" s="1"/>
  <c r="N79" i="12"/>
  <c r="N87" i="12" s="1"/>
  <c r="P79" i="12" s="1"/>
  <c r="P87" i="12" s="1"/>
  <c r="Q85" i="12" s="1"/>
  <c r="Q87" i="12" s="1"/>
  <c r="N57" i="12"/>
  <c r="N65" i="12" s="1"/>
  <c r="P57" i="12" s="1"/>
  <c r="P65" i="12" s="1"/>
  <c r="N46" i="12"/>
  <c r="N54" i="12" s="1"/>
  <c r="P46" i="12" s="1"/>
  <c r="P54" i="12" s="1"/>
  <c r="N35" i="12"/>
  <c r="N43" i="12" s="1"/>
  <c r="P35" i="12" s="1"/>
  <c r="P43" i="12" s="1"/>
  <c r="N24" i="12"/>
  <c r="N32" i="12" s="1"/>
  <c r="P24" i="12" s="1"/>
  <c r="P32" i="12" s="1"/>
  <c r="Q30" i="12" s="1"/>
  <c r="Q32" i="12" s="1"/>
  <c r="N13" i="12"/>
  <c r="N21" i="12" s="1"/>
  <c r="J2" i="12"/>
  <c r="M2" i="12" s="1"/>
  <c r="M10" i="12" s="1"/>
  <c r="N13" i="11"/>
  <c r="N21" i="11" s="1"/>
  <c r="M13" i="11"/>
  <c r="M21" i="11" s="1"/>
  <c r="L2" i="11"/>
  <c r="N2" i="11" s="1"/>
  <c r="N10" i="11" s="1"/>
  <c r="H2" i="10"/>
  <c r="L2" i="10" s="1"/>
  <c r="E2" i="10"/>
  <c r="F2" i="10" s="1"/>
  <c r="Q52" i="12" l="1"/>
  <c r="Q54" i="12" s="1"/>
  <c r="Q41" i="12"/>
  <c r="Q43" i="12" s="1"/>
  <c r="Q96" i="12"/>
  <c r="Q98" i="12" s="1"/>
  <c r="Q63" i="12"/>
  <c r="Q65" i="12" s="1"/>
  <c r="Q107" i="12"/>
  <c r="Q109" i="12" s="1"/>
  <c r="P13" i="12"/>
  <c r="P21" i="12" s="1"/>
  <c r="Q19" i="12" s="1"/>
  <c r="Q21" i="12" s="1"/>
  <c r="O2" i="12"/>
  <c r="O10" i="12" s="1"/>
  <c r="Q8" i="12" s="1"/>
  <c r="Q10" i="12" s="1"/>
  <c r="P2" i="11"/>
  <c r="Q8" i="11" s="1"/>
  <c r="Q10" i="11" s="1"/>
  <c r="O13" i="11"/>
  <c r="O21" i="11" s="1"/>
  <c r="P13" i="11"/>
  <c r="P21" i="11" s="1"/>
  <c r="Q19" i="11" s="1"/>
  <c r="Q21" i="11" s="1"/>
  <c r="J2" i="10"/>
  <c r="N2" i="10"/>
  <c r="N10" i="10" s="1"/>
  <c r="P2" i="10" s="1"/>
  <c r="P10" i="10" s="1"/>
  <c r="M2" i="10"/>
  <c r="M10" i="10" s="1"/>
  <c r="O2" i="10" s="1"/>
  <c r="O10" i="10" s="1"/>
  <c r="Q8" i="10" l="1"/>
  <c r="Q10" i="10" s="1"/>
  <c r="L2" i="9" l="1"/>
  <c r="J2" i="9"/>
  <c r="F2" i="9"/>
  <c r="M2" i="9" s="1"/>
  <c r="M10" i="9" s="1"/>
  <c r="O2" i="9" s="1"/>
  <c r="O10" i="9" s="1"/>
  <c r="E2" i="9"/>
  <c r="N2" i="9" l="1"/>
  <c r="N10" i="9" s="1"/>
  <c r="P2" i="9" s="1"/>
  <c r="P10" i="9" s="1"/>
  <c r="Q8" i="9" s="1"/>
  <c r="Q10" i="9" s="1"/>
  <c r="L2" i="8"/>
  <c r="J2" i="8"/>
  <c r="E2" i="8"/>
  <c r="F2" i="8" s="1"/>
  <c r="N2" i="8" l="1"/>
  <c r="N10" i="8" s="1"/>
  <c r="P10" i="8" s="1"/>
  <c r="M2" i="8"/>
  <c r="M10" i="8" s="1"/>
  <c r="O10" i="8" s="1"/>
  <c r="Q8" i="8" l="1"/>
  <c r="Q10" i="8" s="1"/>
</calcChain>
</file>

<file path=xl/sharedStrings.xml><?xml version="1.0" encoding="utf-8"?>
<sst xmlns="http://schemas.openxmlformats.org/spreadsheetml/2006/main" count="658" uniqueCount="59">
  <si>
    <t>نوع الخشب المستخدم</t>
  </si>
  <si>
    <t>تكلفة وحدة الأخشاب</t>
  </si>
  <si>
    <t>إجمالي تكلفة الأخشاب</t>
  </si>
  <si>
    <t>عدد دقائق الطباعة</t>
  </si>
  <si>
    <t>تكلفة الدقيقة</t>
  </si>
  <si>
    <t>إجمالى تكلفة الطباعة</t>
  </si>
  <si>
    <t>التكلفة الإجمالية</t>
  </si>
  <si>
    <t>تكلفة القطعة</t>
  </si>
  <si>
    <t>عدد الأرباع</t>
  </si>
  <si>
    <t>تكلفة اللاصق</t>
  </si>
  <si>
    <t>تكلفة العمالة</t>
  </si>
  <si>
    <t>سعر اللوح</t>
  </si>
  <si>
    <t>تكلفة الديزاين</t>
  </si>
  <si>
    <t>تكلفة التكييس</t>
  </si>
  <si>
    <t>مقسم إلى</t>
  </si>
  <si>
    <t>تكلفة إضافية</t>
  </si>
  <si>
    <t>صافي التكلفة</t>
  </si>
  <si>
    <t>سعر بيع الدقيقة</t>
  </si>
  <si>
    <t>إجمالي سعر بيع الطباعة</t>
  </si>
  <si>
    <t>البيع الإجمالي</t>
  </si>
  <si>
    <t>بيع القطعة</t>
  </si>
  <si>
    <t>عدد   القطع</t>
  </si>
  <si>
    <t>صافي البيع</t>
  </si>
  <si>
    <t>إجمالي التكلفة</t>
  </si>
  <si>
    <t>إجمالي البيع</t>
  </si>
  <si>
    <t>فرق القطعة</t>
  </si>
  <si>
    <t>إجمالي الفرق</t>
  </si>
  <si>
    <t>مقلمه 3 ادوار ودرج</t>
  </si>
  <si>
    <t>D0010145</t>
  </si>
  <si>
    <t>D0010107</t>
  </si>
  <si>
    <t>D0010019</t>
  </si>
  <si>
    <t>D0010001</t>
  </si>
  <si>
    <t>B</t>
  </si>
  <si>
    <t>علبة - B</t>
  </si>
  <si>
    <t>علبة - C</t>
  </si>
  <si>
    <t>D0010017</t>
  </si>
  <si>
    <t>A</t>
  </si>
  <si>
    <t>C</t>
  </si>
  <si>
    <t>D</t>
  </si>
  <si>
    <t>E</t>
  </si>
  <si>
    <t>F</t>
  </si>
  <si>
    <t>I</t>
  </si>
  <si>
    <t>J</t>
  </si>
  <si>
    <t>K</t>
  </si>
  <si>
    <t>L</t>
  </si>
  <si>
    <t>الكود</t>
  </si>
  <si>
    <t>الصورة</t>
  </si>
  <si>
    <t>السعر</t>
  </si>
  <si>
    <t>D0010017-A</t>
  </si>
  <si>
    <t>D0010017-B</t>
  </si>
  <si>
    <t>D0010017-C</t>
  </si>
  <si>
    <t>D0010017-D</t>
  </si>
  <si>
    <t>D0010017-E</t>
  </si>
  <si>
    <t>D0010017-F</t>
  </si>
  <si>
    <t>D0010017-ABCDEF</t>
  </si>
  <si>
    <t>D0010157</t>
  </si>
  <si>
    <t>مبخبرة A</t>
  </si>
  <si>
    <t>D0010158</t>
  </si>
  <si>
    <t>علبة كوسترات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</si>
</sst>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7" tint="0.79998168889431442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7" tint="0.79998168889431442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20"/>
      <color theme="1" tint="4.9989318521683403E-2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20"/>
      <color theme="7" tint="0.7999816888943144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2" fontId="4" fillId="2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4" fillId="4" borderId="2" xfId="0" applyNumberFormat="1" applyFont="1" applyFill="1" applyBorder="1" applyAlignment="1">
      <alignment horizontal="center" vertical="center" wrapText="1"/>
    </xf>
    <xf numFmtId="2" fontId="7" fillId="5" borderId="4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4" borderId="8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3" fillId="3" borderId="9" xfId="0" applyNumberFormat="1" applyFont="1" applyFill="1" applyBorder="1" applyAlignment="1">
      <alignment horizontal="center" vertical="center" wrapText="1"/>
    </xf>
    <xf numFmtId="2" fontId="8" fillId="11" borderId="1" xfId="0" applyNumberFormat="1" applyFont="1" applyFill="1" applyBorder="1" applyAlignment="1">
      <alignment horizontal="center" vertical="center" wrapText="1"/>
    </xf>
    <xf numFmtId="2" fontId="9" fillId="11" borderId="8" xfId="0" applyNumberFormat="1" applyFont="1" applyFill="1" applyBorder="1" applyAlignment="1">
      <alignment horizontal="center" vertical="center" wrapText="1"/>
    </xf>
    <xf numFmtId="2" fontId="9" fillId="11" borderId="2" xfId="0" applyNumberFormat="1" applyFont="1" applyFill="1" applyBorder="1" applyAlignment="1">
      <alignment horizontal="center" vertical="center" wrapText="1"/>
    </xf>
    <xf numFmtId="2" fontId="8" fillId="12" borderId="1" xfId="0" applyNumberFormat="1" applyFont="1" applyFill="1" applyBorder="1" applyAlignment="1">
      <alignment horizontal="center" vertical="center" wrapText="1"/>
    </xf>
    <xf numFmtId="2" fontId="6" fillId="11" borderId="1" xfId="0" applyNumberFormat="1" applyFont="1" applyFill="1" applyBorder="1" applyAlignment="1">
      <alignment horizontal="center" vertical="center" wrapText="1"/>
    </xf>
    <xf numFmtId="2" fontId="8" fillId="5" borderId="1" xfId="0" applyNumberFormat="1" applyFont="1" applyFill="1" applyBorder="1" applyAlignment="1">
      <alignment horizontal="center" vertical="center" wrapText="1"/>
    </xf>
    <xf numFmtId="2" fontId="10" fillId="6" borderId="4" xfId="0" applyNumberFormat="1" applyFont="1" applyFill="1" applyBorder="1" applyAlignment="1">
      <alignment horizontal="center" vertical="center" wrapText="1"/>
    </xf>
    <xf numFmtId="2" fontId="13" fillId="2" borderId="9" xfId="0" applyNumberFormat="1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2" fontId="13" fillId="4" borderId="10" xfId="0" applyNumberFormat="1" applyFont="1" applyFill="1" applyBorder="1" applyAlignment="1">
      <alignment horizontal="center" vertical="center" wrapText="1"/>
    </xf>
    <xf numFmtId="2" fontId="15" fillId="11" borderId="10" xfId="0" applyNumberFormat="1" applyFont="1" applyFill="1" applyBorder="1" applyAlignment="1">
      <alignment horizontal="center" vertical="center" wrapText="1"/>
    </xf>
    <xf numFmtId="2" fontId="14" fillId="11" borderId="1" xfId="0" applyNumberFormat="1" applyFont="1" applyFill="1" applyBorder="1" applyAlignment="1">
      <alignment horizontal="center" vertical="center" wrapText="1"/>
    </xf>
    <xf numFmtId="2" fontId="11" fillId="11" borderId="8" xfId="0" applyNumberFormat="1" applyFont="1" applyFill="1" applyBorder="1" applyAlignment="1">
      <alignment horizontal="center" vertical="center" wrapText="1"/>
    </xf>
    <xf numFmtId="2" fontId="11" fillId="11" borderId="2" xfId="0" applyNumberFormat="1" applyFont="1" applyFill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 wrapText="1"/>
    </xf>
    <xf numFmtId="2" fontId="15" fillId="9" borderId="9" xfId="0" applyNumberFormat="1" applyFont="1" applyFill="1" applyBorder="1" applyAlignment="1">
      <alignment horizontal="center" vertical="center" wrapText="1"/>
    </xf>
    <xf numFmtId="2" fontId="8" fillId="9" borderId="9" xfId="0" applyNumberFormat="1" applyFont="1" applyFill="1" applyBorder="1" applyAlignment="1">
      <alignment horizontal="center" vertical="center" wrapText="1"/>
    </xf>
    <xf numFmtId="2" fontId="12" fillId="7" borderId="11" xfId="0" applyNumberFormat="1" applyFont="1" applyFill="1" applyBorder="1" applyAlignment="1">
      <alignment horizontal="center" vertical="center" wrapText="1"/>
    </xf>
    <xf numFmtId="2" fontId="5" fillId="7" borderId="13" xfId="0" applyNumberFormat="1" applyFont="1" applyFill="1" applyBorder="1" applyAlignment="1">
      <alignment horizontal="center" vertical="center" wrapText="1"/>
    </xf>
    <xf numFmtId="2" fontId="15" fillId="8" borderId="15" xfId="0" applyNumberFormat="1" applyFont="1" applyFill="1" applyBorder="1" applyAlignment="1">
      <alignment horizontal="center" vertical="center" wrapText="1"/>
    </xf>
    <xf numFmtId="2" fontId="8" fillId="8" borderId="16" xfId="0" applyNumberFormat="1" applyFont="1" applyFill="1" applyBorder="1" applyAlignment="1">
      <alignment horizontal="center" vertical="center" wrapText="1"/>
    </xf>
    <xf numFmtId="2" fontId="13" fillId="2" borderId="10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2" fontId="12" fillId="13" borderId="11" xfId="0" applyNumberFormat="1" applyFont="1" applyFill="1" applyBorder="1" applyAlignment="1">
      <alignment horizontal="center" vertical="center" wrapText="1"/>
    </xf>
    <xf numFmtId="2" fontId="14" fillId="11" borderId="12" xfId="0" applyNumberFormat="1" applyFont="1" applyFill="1" applyBorder="1" applyAlignment="1">
      <alignment horizontal="center" vertical="center" wrapText="1"/>
    </xf>
    <xf numFmtId="2" fontId="5" fillId="13" borderId="13" xfId="0" applyNumberFormat="1" applyFont="1" applyFill="1" applyBorder="1" applyAlignment="1">
      <alignment horizontal="center" vertical="center" wrapText="1"/>
    </xf>
    <xf numFmtId="2" fontId="6" fillId="11" borderId="14" xfId="0" applyNumberFormat="1" applyFont="1" applyFill="1" applyBorder="1" applyAlignment="1">
      <alignment horizontal="center" vertic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6" fillId="11" borderId="2" xfId="0" applyNumberFormat="1" applyFont="1" applyFill="1" applyBorder="1" applyAlignment="1">
      <alignment horizontal="center" vertical="center" wrapText="1"/>
    </xf>
    <xf numFmtId="2" fontId="16" fillId="10" borderId="5" xfId="0" applyNumberFormat="1" applyFont="1" applyFill="1" applyBorder="1" applyAlignment="1">
      <alignment horizontal="center" vertical="center" wrapText="1"/>
    </xf>
    <xf numFmtId="2" fontId="17" fillId="10" borderId="4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2" fontId="18" fillId="11" borderId="4" xfId="0" applyNumberFormat="1" applyFont="1" applyFill="1" applyBorder="1" applyAlignment="1">
      <alignment horizontal="center" vertical="center" wrapText="1"/>
    </xf>
    <xf numFmtId="2" fontId="19" fillId="4" borderId="1" xfId="0" applyNumberFormat="1" applyFont="1" applyFill="1" applyBorder="1" applyAlignment="1">
      <alignment horizontal="center" vertical="center" wrapText="1"/>
    </xf>
    <xf numFmtId="0" fontId="10" fillId="3" borderId="3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2422071</xdr:colOff>
      <xdr:row>18</xdr:row>
      <xdr:rowOff>154139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20107" y="938893"/>
          <a:ext cx="3456214" cy="419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rightToLeft="1" workbookViewId="0">
      <selection activeCell="C8" sqref="C8"/>
    </sheetView>
  </sheetViews>
  <sheetFormatPr defaultRowHeight="99.95" customHeight="1" x14ac:dyDescent="0.25"/>
  <cols>
    <col min="1" max="1" width="14.42578125" style="55" customWidth="1"/>
    <col min="2" max="2" width="30.5703125" style="55" customWidth="1"/>
    <col min="3" max="3" width="15.7109375" style="54" customWidth="1"/>
    <col min="4" max="16384" width="9.140625" style="55"/>
  </cols>
  <sheetData>
    <row r="1" spans="1:3" ht="26.25" customHeight="1" x14ac:dyDescent="0.25">
      <c r="A1" s="54" t="s">
        <v>45</v>
      </c>
      <c r="B1" s="54" t="s">
        <v>46</v>
      </c>
      <c r="C1" s="54" t="s">
        <v>47</v>
      </c>
    </row>
    <row r="2" spans="1:3" ht="99.95" customHeight="1" x14ac:dyDescent="0.25">
      <c r="A2" s="3" t="s">
        <v>48</v>
      </c>
      <c r="C2" s="54">
        <v>5.5</v>
      </c>
    </row>
    <row r="3" spans="1:3" ht="99.95" customHeight="1" x14ac:dyDescent="0.25">
      <c r="A3" s="3" t="s">
        <v>49</v>
      </c>
      <c r="C3" s="54">
        <v>8.5</v>
      </c>
    </row>
    <row r="4" spans="1:3" ht="99.95" customHeight="1" x14ac:dyDescent="0.25">
      <c r="A4" s="3" t="s">
        <v>50</v>
      </c>
      <c r="C4" s="54">
        <v>13</v>
      </c>
    </row>
    <row r="5" spans="1:3" ht="99.95" customHeight="1" x14ac:dyDescent="0.25">
      <c r="A5" s="3" t="s">
        <v>51</v>
      </c>
      <c r="C5" s="54">
        <v>18</v>
      </c>
    </row>
    <row r="6" spans="1:3" ht="99.95" customHeight="1" x14ac:dyDescent="0.25">
      <c r="A6" s="3" t="s">
        <v>52</v>
      </c>
      <c r="C6" s="54">
        <v>25</v>
      </c>
    </row>
    <row r="7" spans="1:3" ht="99.95" customHeight="1" x14ac:dyDescent="0.25">
      <c r="A7" s="3" t="s">
        <v>53</v>
      </c>
      <c r="C7" s="54">
        <v>29</v>
      </c>
    </row>
    <row r="8" spans="1:3" ht="99.95" customHeight="1" x14ac:dyDescent="0.25">
      <c r="A8" s="3" t="s">
        <v>54</v>
      </c>
      <c r="C8" s="54">
        <v>110</v>
      </c>
    </row>
  </sheetData>
  <autoFilter ref="A1:C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rightToLeft="1" zoomScale="85" zoomScaleNormal="85" workbookViewId="0">
      <selection activeCell="H9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31</v>
      </c>
      <c r="B1" s="3" t="s">
        <v>33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29</v>
      </c>
      <c r="H2" s="33">
        <v>45</v>
      </c>
      <c r="I2" s="35">
        <v>0.2</v>
      </c>
      <c r="J2" s="37">
        <f>H2*I2</f>
        <v>9</v>
      </c>
      <c r="K2" s="42">
        <v>0.6</v>
      </c>
      <c r="L2" s="43">
        <f>K2*H2</f>
        <v>27</v>
      </c>
      <c r="M2" s="39">
        <f>F2+J2</f>
        <v>42.333333333333336</v>
      </c>
      <c r="N2" s="21">
        <f>L2+F2</f>
        <v>60.333333333333336</v>
      </c>
      <c r="O2" s="15">
        <f>M10/G2</f>
        <v>1.4597701149425288</v>
      </c>
      <c r="P2" s="17">
        <f>N10/G2</f>
        <v>2.0804597701149428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1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1</v>
      </c>
      <c r="Q8" s="49">
        <f>P10-O10</f>
        <v>2.6206896551724137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42.333333333333336</v>
      </c>
      <c r="N10" s="51">
        <f>N2+N4+N6+N8</f>
        <v>60.333333333333336</v>
      </c>
      <c r="O10" s="8">
        <f>O2+O4+O6+O8</f>
        <v>1.4597701149425288</v>
      </c>
      <c r="P10" s="23">
        <f>P2+P4+P6+P8</f>
        <v>4.0804597701149428</v>
      </c>
      <c r="Q10" s="49">
        <f>Q8*G2</f>
        <v>76</v>
      </c>
    </row>
    <row r="11" spans="1:17" ht="15.75" thickBot="1" x14ac:dyDescent="0.3">
      <c r="N11" s="4"/>
    </row>
    <row r="12" spans="1:17" ht="73.5" customHeight="1" thickBot="1" x14ac:dyDescent="0.3">
      <c r="A12" s="3" t="s">
        <v>31</v>
      </c>
      <c r="B12" s="3" t="s">
        <v>34</v>
      </c>
      <c r="C12" s="2"/>
      <c r="D12" s="24" t="s">
        <v>0</v>
      </c>
      <c r="E12" s="25" t="s">
        <v>1</v>
      </c>
      <c r="F12" s="25" t="s">
        <v>2</v>
      </c>
      <c r="G12" s="31" t="s">
        <v>21</v>
      </c>
      <c r="H12" s="32" t="s">
        <v>3</v>
      </c>
      <c r="I12" s="34" t="s">
        <v>4</v>
      </c>
      <c r="J12" s="36" t="s">
        <v>5</v>
      </c>
      <c r="K12" s="40" t="s">
        <v>17</v>
      </c>
      <c r="L12" s="41" t="s">
        <v>18</v>
      </c>
      <c r="M12" s="38" t="s">
        <v>6</v>
      </c>
      <c r="N12" s="28" t="s">
        <v>19</v>
      </c>
      <c r="O12" s="26" t="s">
        <v>7</v>
      </c>
      <c r="P12" s="27" t="s">
        <v>20</v>
      </c>
    </row>
    <row r="13" spans="1:17" ht="27" thickBot="1" x14ac:dyDescent="0.3">
      <c r="A13" s="2"/>
      <c r="B13" s="3"/>
      <c r="C13" s="2"/>
      <c r="D13" s="16">
        <v>0.3</v>
      </c>
      <c r="E13" s="20">
        <f>D17/D19</f>
        <v>33.333333333333336</v>
      </c>
      <c r="F13" s="22">
        <f>E13*D15</f>
        <v>33.333333333333336</v>
      </c>
      <c r="G13" s="52">
        <v>44</v>
      </c>
      <c r="H13" s="33">
        <v>60</v>
      </c>
      <c r="I13" s="35">
        <v>0.2</v>
      </c>
      <c r="J13" s="37">
        <f>H13*I13</f>
        <v>12</v>
      </c>
      <c r="K13" s="42">
        <v>0.6</v>
      </c>
      <c r="L13" s="43">
        <f>K13*H13</f>
        <v>36</v>
      </c>
      <c r="M13" s="39">
        <f>F13+J13</f>
        <v>45.333333333333336</v>
      </c>
      <c r="N13" s="21">
        <f>L13+F13</f>
        <v>69.333333333333343</v>
      </c>
      <c r="O13" s="15">
        <f>M21/G13</f>
        <v>1.0303030303030303</v>
      </c>
      <c r="P13" s="17">
        <f>N21/G13</f>
        <v>1.5757575757575759</v>
      </c>
    </row>
    <row r="14" spans="1:17" x14ac:dyDescent="0.25">
      <c r="A14" s="2"/>
      <c r="B14" s="2"/>
      <c r="C14" s="2"/>
      <c r="D14" s="12" t="s">
        <v>8</v>
      </c>
      <c r="E14" s="2"/>
      <c r="F14" s="2"/>
      <c r="G14" s="2"/>
      <c r="H14" s="2"/>
      <c r="I14" s="2"/>
      <c r="J14" s="2"/>
      <c r="K14" s="2"/>
      <c r="L14" s="2"/>
      <c r="M14" s="13" t="s">
        <v>9</v>
      </c>
      <c r="N14" s="29" t="s">
        <v>9</v>
      </c>
      <c r="O14" s="14" t="s">
        <v>10</v>
      </c>
      <c r="P14" s="18" t="s">
        <v>10</v>
      </c>
    </row>
    <row r="15" spans="1:17" ht="27" thickBot="1" x14ac:dyDescent="0.3">
      <c r="A15" s="2"/>
      <c r="B15" s="2"/>
      <c r="C15" s="2"/>
      <c r="D15" s="53">
        <v>1</v>
      </c>
      <c r="E15" s="2"/>
      <c r="F15" s="2"/>
      <c r="G15" s="2"/>
      <c r="H15" s="2"/>
      <c r="I15" s="2"/>
      <c r="J15" s="2"/>
      <c r="K15" s="2"/>
      <c r="L15" s="2"/>
      <c r="M15" s="6">
        <v>0</v>
      </c>
      <c r="N15" s="6">
        <v>0</v>
      </c>
      <c r="O15" s="6">
        <v>0</v>
      </c>
      <c r="P15" s="6">
        <v>1</v>
      </c>
    </row>
    <row r="16" spans="1:17" ht="15.75" thickTop="1" x14ac:dyDescent="0.25">
      <c r="A16" s="2"/>
      <c r="B16" s="2"/>
      <c r="C16" s="2"/>
      <c r="D16" s="5" t="s">
        <v>11</v>
      </c>
      <c r="E16" s="2"/>
      <c r="F16" s="2"/>
      <c r="G16" s="2"/>
      <c r="H16" s="2"/>
      <c r="I16" s="2"/>
      <c r="J16" s="2"/>
      <c r="K16" s="2"/>
      <c r="L16" s="2"/>
      <c r="M16" s="5" t="s">
        <v>12</v>
      </c>
      <c r="N16" s="30" t="s">
        <v>12</v>
      </c>
      <c r="O16" s="7" t="s">
        <v>13</v>
      </c>
      <c r="P16" s="19" t="s">
        <v>13</v>
      </c>
    </row>
    <row r="17" spans="1:17" ht="16.5" thickBot="1" x14ac:dyDescent="0.3">
      <c r="A17" s="2"/>
      <c r="B17" s="2"/>
      <c r="C17" s="2"/>
      <c r="D17" s="10">
        <v>100</v>
      </c>
      <c r="E17" s="2"/>
      <c r="F17" s="2"/>
      <c r="G17" s="2"/>
      <c r="H17" s="2"/>
      <c r="I17" s="2"/>
      <c r="J17" s="2"/>
      <c r="K17" s="2"/>
      <c r="L17" s="2"/>
      <c r="M17" s="6">
        <v>0</v>
      </c>
      <c r="N17" s="6">
        <v>0</v>
      </c>
      <c r="O17" s="6">
        <v>0</v>
      </c>
      <c r="P17" s="6">
        <v>0</v>
      </c>
    </row>
    <row r="18" spans="1:17" ht="22.5" thickTop="1" thickBot="1" x14ac:dyDescent="0.3">
      <c r="A18" s="2"/>
      <c r="B18" s="2"/>
      <c r="C18" s="2"/>
      <c r="D18" s="11" t="s">
        <v>14</v>
      </c>
      <c r="E18" s="2"/>
      <c r="F18" s="2"/>
      <c r="G18" s="2"/>
      <c r="H18" s="2"/>
      <c r="I18" s="2"/>
      <c r="J18" s="2"/>
      <c r="K18" s="2"/>
      <c r="L18" s="2"/>
      <c r="M18" s="5" t="s">
        <v>15</v>
      </c>
      <c r="N18" s="30" t="s">
        <v>15</v>
      </c>
      <c r="O18" s="7" t="s">
        <v>15</v>
      </c>
      <c r="P18" s="19" t="s">
        <v>15</v>
      </c>
      <c r="Q18" s="48" t="s">
        <v>25</v>
      </c>
    </row>
    <row r="19" spans="1:17" ht="27" thickBot="1" x14ac:dyDescent="0.3">
      <c r="A19" s="2"/>
      <c r="B19" s="2"/>
      <c r="C19" s="2"/>
      <c r="D19" s="9">
        <v>3</v>
      </c>
      <c r="E19" s="2"/>
      <c r="F19" s="2"/>
      <c r="G19" s="2"/>
      <c r="H19" s="2"/>
      <c r="I19" s="2"/>
      <c r="J19" s="2"/>
      <c r="K19" s="2"/>
      <c r="L19" s="2"/>
      <c r="M19" s="6">
        <v>0</v>
      </c>
      <c r="N19" s="6">
        <v>0</v>
      </c>
      <c r="O19" s="6">
        <v>0</v>
      </c>
      <c r="P19" s="6">
        <v>1</v>
      </c>
      <c r="Q19" s="49">
        <f>P21-O21</f>
        <v>2.5454545454545459</v>
      </c>
    </row>
    <row r="20" spans="1:17" ht="21.75" thickTop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46" t="s">
        <v>23</v>
      </c>
      <c r="N20" s="47" t="s">
        <v>24</v>
      </c>
      <c r="O20" s="44" t="s">
        <v>16</v>
      </c>
      <c r="P20" s="45" t="s">
        <v>22</v>
      </c>
      <c r="Q20" s="48" t="s">
        <v>26</v>
      </c>
    </row>
    <row r="21" spans="1:17" ht="27" thickBo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50">
        <f>M13+M15+M17+M19</f>
        <v>45.333333333333336</v>
      </c>
      <c r="N21" s="51">
        <f>N13+N15+N17+N19</f>
        <v>69.333333333333343</v>
      </c>
      <c r="O21" s="8">
        <f>O13+O15+O17+O19</f>
        <v>1.0303030303030303</v>
      </c>
      <c r="P21" s="23">
        <f>P13+P15+P17+P19</f>
        <v>3.5757575757575761</v>
      </c>
      <c r="Q21" s="49">
        <f>Q19*G13</f>
        <v>112.00000000000001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rightToLeft="1" topLeftCell="A40" zoomScale="70" zoomScaleNormal="70" workbookViewId="0">
      <selection activeCell="P54" sqref="P54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35</v>
      </c>
      <c r="B1" s="3" t="s">
        <v>36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19</v>
      </c>
      <c r="H2" s="33">
        <v>60</v>
      </c>
      <c r="I2" s="35">
        <v>0.2</v>
      </c>
      <c r="J2" s="37">
        <f>H2*I2</f>
        <v>12</v>
      </c>
      <c r="K2" s="42">
        <v>0.6</v>
      </c>
      <c r="L2" s="43">
        <f>K2*H2</f>
        <v>36</v>
      </c>
      <c r="M2" s="39">
        <f>F2+J2</f>
        <v>45.333333333333336</v>
      </c>
      <c r="N2" s="21">
        <f>L2+F2</f>
        <v>69.333333333333343</v>
      </c>
      <c r="O2" s="15">
        <f>M10/G2</f>
        <v>2.3859649122807021</v>
      </c>
      <c r="P2" s="17">
        <f>N10/G2</f>
        <v>3.6491228070175445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1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0.5</v>
      </c>
      <c r="Q8" s="49">
        <f>P10-O10</f>
        <v>2.7631578947368425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45.333333333333336</v>
      </c>
      <c r="N10" s="51">
        <f>N2+N4+N6+N8</f>
        <v>69.333333333333343</v>
      </c>
      <c r="O10" s="8">
        <f>O2+O4+O6+O8</f>
        <v>2.3859649122807021</v>
      </c>
      <c r="P10" s="23">
        <f>P2+P4+P6+P8</f>
        <v>5.1491228070175445</v>
      </c>
      <c r="Q10" s="49">
        <f>Q8*G2</f>
        <v>52.500000000000007</v>
      </c>
    </row>
    <row r="11" spans="1:17" ht="15.75" thickBot="1" x14ac:dyDescent="0.3">
      <c r="N11" s="4"/>
    </row>
    <row r="12" spans="1:17" ht="48" thickBot="1" x14ac:dyDescent="0.3">
      <c r="A12" s="3" t="s">
        <v>35</v>
      </c>
      <c r="B12" s="3" t="s">
        <v>32</v>
      </c>
      <c r="C12" s="2"/>
      <c r="D12" s="24" t="s">
        <v>0</v>
      </c>
      <c r="E12" s="25" t="s">
        <v>1</v>
      </c>
      <c r="F12" s="25" t="s">
        <v>2</v>
      </c>
      <c r="G12" s="31" t="s">
        <v>21</v>
      </c>
      <c r="H12" s="32" t="s">
        <v>3</v>
      </c>
      <c r="I12" s="34" t="s">
        <v>4</v>
      </c>
      <c r="J12" s="36" t="s">
        <v>5</v>
      </c>
      <c r="K12" s="40" t="s">
        <v>17</v>
      </c>
      <c r="L12" s="41" t="s">
        <v>18</v>
      </c>
      <c r="M12" s="38" t="s">
        <v>6</v>
      </c>
      <c r="N12" s="28" t="s">
        <v>19</v>
      </c>
      <c r="O12" s="26" t="s">
        <v>7</v>
      </c>
      <c r="P12" s="27" t="s">
        <v>20</v>
      </c>
    </row>
    <row r="13" spans="1:17" ht="27" thickBot="1" x14ac:dyDescent="0.3">
      <c r="A13" s="2"/>
      <c r="B13" s="3"/>
      <c r="C13" s="2"/>
      <c r="D13" s="16">
        <v>0.3</v>
      </c>
      <c r="E13" s="20">
        <f>D17/D19</f>
        <v>33.333333333333336</v>
      </c>
      <c r="F13" s="22">
        <f>E13*D15</f>
        <v>33.333333333333336</v>
      </c>
      <c r="G13" s="52">
        <v>9</v>
      </c>
      <c r="H13" s="33">
        <v>45</v>
      </c>
      <c r="I13" s="35">
        <v>0.2</v>
      </c>
      <c r="J13" s="37">
        <f>H13*I13</f>
        <v>9</v>
      </c>
      <c r="K13" s="42">
        <v>0.6</v>
      </c>
      <c r="L13" s="43">
        <f>K13*H13</f>
        <v>27</v>
      </c>
      <c r="M13" s="39">
        <f>F13+J13</f>
        <v>42.333333333333336</v>
      </c>
      <c r="N13" s="21">
        <f>L13+F13</f>
        <v>60.333333333333336</v>
      </c>
      <c r="O13" s="15">
        <f>M21/G13</f>
        <v>4.7037037037037042</v>
      </c>
      <c r="P13" s="17">
        <f>N21/G13</f>
        <v>6.7037037037037042</v>
      </c>
    </row>
    <row r="14" spans="1:17" x14ac:dyDescent="0.25">
      <c r="A14" s="2"/>
      <c r="B14" s="2"/>
      <c r="C14" s="2"/>
      <c r="D14" s="12" t="s">
        <v>8</v>
      </c>
      <c r="E14" s="2"/>
      <c r="F14" s="2"/>
      <c r="G14" s="2"/>
      <c r="H14" s="2"/>
      <c r="I14" s="2"/>
      <c r="J14" s="2"/>
      <c r="K14" s="2"/>
      <c r="L14" s="2"/>
      <c r="M14" s="13" t="s">
        <v>9</v>
      </c>
      <c r="N14" s="29" t="s">
        <v>9</v>
      </c>
      <c r="O14" s="14" t="s">
        <v>10</v>
      </c>
      <c r="P14" s="18" t="s">
        <v>10</v>
      </c>
    </row>
    <row r="15" spans="1:17" ht="27" thickBot="1" x14ac:dyDescent="0.3">
      <c r="A15" s="2"/>
      <c r="B15" s="2"/>
      <c r="C15" s="2"/>
      <c r="D15" s="53">
        <v>1</v>
      </c>
      <c r="E15" s="2"/>
      <c r="F15" s="2"/>
      <c r="G15" s="2"/>
      <c r="H15" s="2"/>
      <c r="I15" s="2"/>
      <c r="J15" s="2"/>
      <c r="K15" s="2"/>
      <c r="L15" s="2"/>
      <c r="M15" s="6">
        <v>0</v>
      </c>
      <c r="N15" s="6">
        <v>0</v>
      </c>
      <c r="O15" s="6">
        <v>0</v>
      </c>
      <c r="P15" s="6">
        <v>1</v>
      </c>
    </row>
    <row r="16" spans="1:17" ht="15.75" thickTop="1" x14ac:dyDescent="0.25">
      <c r="A16" s="2"/>
      <c r="B16" s="2"/>
      <c r="C16" s="2"/>
      <c r="D16" s="5" t="s">
        <v>11</v>
      </c>
      <c r="E16" s="2"/>
      <c r="F16" s="2"/>
      <c r="G16" s="2"/>
      <c r="H16" s="2"/>
      <c r="I16" s="2"/>
      <c r="J16" s="2"/>
      <c r="K16" s="2"/>
      <c r="L16" s="2"/>
      <c r="M16" s="5" t="s">
        <v>12</v>
      </c>
      <c r="N16" s="30" t="s">
        <v>12</v>
      </c>
      <c r="O16" s="7" t="s">
        <v>13</v>
      </c>
      <c r="P16" s="19" t="s">
        <v>13</v>
      </c>
    </row>
    <row r="17" spans="1:17" ht="16.5" thickBot="1" x14ac:dyDescent="0.3">
      <c r="A17" s="2"/>
      <c r="B17" s="2"/>
      <c r="C17" s="2"/>
      <c r="D17" s="10">
        <v>100</v>
      </c>
      <c r="E17" s="2"/>
      <c r="F17" s="2"/>
      <c r="G17" s="2"/>
      <c r="H17" s="2"/>
      <c r="I17" s="2"/>
      <c r="J17" s="2"/>
      <c r="K17" s="2"/>
      <c r="L17" s="2"/>
      <c r="M17" s="6">
        <v>0</v>
      </c>
      <c r="N17" s="6">
        <v>0</v>
      </c>
      <c r="O17" s="6">
        <v>0</v>
      </c>
      <c r="P17" s="6">
        <v>0</v>
      </c>
    </row>
    <row r="18" spans="1:17" ht="22.5" thickTop="1" thickBot="1" x14ac:dyDescent="0.3">
      <c r="A18" s="2"/>
      <c r="B18" s="2"/>
      <c r="C18" s="2"/>
      <c r="D18" s="11" t="s">
        <v>14</v>
      </c>
      <c r="E18" s="2"/>
      <c r="F18" s="2"/>
      <c r="G18" s="2"/>
      <c r="H18" s="2"/>
      <c r="I18" s="2"/>
      <c r="J18" s="2"/>
      <c r="K18" s="2"/>
      <c r="L18" s="2"/>
      <c r="M18" s="5" t="s">
        <v>15</v>
      </c>
      <c r="N18" s="30" t="s">
        <v>15</v>
      </c>
      <c r="O18" s="7" t="s">
        <v>15</v>
      </c>
      <c r="P18" s="19" t="s">
        <v>15</v>
      </c>
      <c r="Q18" s="48" t="s">
        <v>25</v>
      </c>
    </row>
    <row r="19" spans="1:17" ht="27" thickBot="1" x14ac:dyDescent="0.3">
      <c r="A19" s="2"/>
      <c r="B19" s="2"/>
      <c r="C19" s="2"/>
      <c r="D19" s="9">
        <v>3</v>
      </c>
      <c r="E19" s="2"/>
      <c r="F19" s="2"/>
      <c r="G19" s="2"/>
      <c r="H19" s="2"/>
      <c r="I19" s="2"/>
      <c r="J19" s="2"/>
      <c r="K19" s="2"/>
      <c r="L19" s="2"/>
      <c r="M19" s="6">
        <v>0</v>
      </c>
      <c r="N19" s="6">
        <v>0</v>
      </c>
      <c r="O19" s="6">
        <v>0</v>
      </c>
      <c r="P19" s="6">
        <v>0.5</v>
      </c>
      <c r="Q19" s="49">
        <f>P21-O21</f>
        <v>3.5</v>
      </c>
    </row>
    <row r="20" spans="1:17" ht="21.75" thickTop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46" t="s">
        <v>23</v>
      </c>
      <c r="N20" s="47" t="s">
        <v>24</v>
      </c>
      <c r="O20" s="44" t="s">
        <v>16</v>
      </c>
      <c r="P20" s="45" t="s">
        <v>22</v>
      </c>
      <c r="Q20" s="48" t="s">
        <v>26</v>
      </c>
    </row>
    <row r="21" spans="1:17" ht="27" thickBo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50">
        <f>M13+M15+M17+M19</f>
        <v>42.333333333333336</v>
      </c>
      <c r="N21" s="51">
        <f>N13+N15+N17+N19</f>
        <v>60.333333333333336</v>
      </c>
      <c r="O21" s="8">
        <f>O13+O15+O17+O19</f>
        <v>4.7037037037037042</v>
      </c>
      <c r="P21" s="23">
        <f>P13+P15+P17+P19</f>
        <v>8.2037037037037042</v>
      </c>
      <c r="Q21" s="49">
        <f>Q19*G13</f>
        <v>31.5</v>
      </c>
    </row>
    <row r="22" spans="1:17" ht="15.75" thickBot="1" x14ac:dyDescent="0.3"/>
    <row r="23" spans="1:17" ht="48" thickBot="1" x14ac:dyDescent="0.3">
      <c r="A23" s="3" t="s">
        <v>35</v>
      </c>
      <c r="B23" s="3" t="s">
        <v>37</v>
      </c>
      <c r="C23" s="2"/>
      <c r="D23" s="24" t="s">
        <v>0</v>
      </c>
      <c r="E23" s="25" t="s">
        <v>1</v>
      </c>
      <c r="F23" s="25" t="s">
        <v>2</v>
      </c>
      <c r="G23" s="31" t="s">
        <v>21</v>
      </c>
      <c r="H23" s="32" t="s">
        <v>3</v>
      </c>
      <c r="I23" s="34" t="s">
        <v>4</v>
      </c>
      <c r="J23" s="36" t="s">
        <v>5</v>
      </c>
      <c r="K23" s="40" t="s">
        <v>17</v>
      </c>
      <c r="L23" s="41" t="s">
        <v>18</v>
      </c>
      <c r="M23" s="38" t="s">
        <v>6</v>
      </c>
      <c r="N23" s="28" t="s">
        <v>19</v>
      </c>
      <c r="O23" s="26" t="s">
        <v>7</v>
      </c>
      <c r="P23" s="27" t="s">
        <v>20</v>
      </c>
    </row>
    <row r="24" spans="1:17" ht="27" thickBot="1" x14ac:dyDescent="0.3">
      <c r="A24" s="2"/>
      <c r="B24" s="3"/>
      <c r="C24" s="2"/>
      <c r="D24" s="16">
        <v>0.3</v>
      </c>
      <c r="E24" s="20">
        <f>D28/D30</f>
        <v>33.333333333333336</v>
      </c>
      <c r="F24" s="22">
        <f>E24*D26</f>
        <v>33.333333333333336</v>
      </c>
      <c r="G24" s="52">
        <v>5</v>
      </c>
      <c r="H24" s="33">
        <v>35</v>
      </c>
      <c r="I24" s="35">
        <v>0.2</v>
      </c>
      <c r="J24" s="37">
        <f>H24*I24</f>
        <v>7</v>
      </c>
      <c r="K24" s="42">
        <v>0.6</v>
      </c>
      <c r="L24" s="43">
        <f>K24*H24</f>
        <v>21</v>
      </c>
      <c r="M24" s="39">
        <f>F24+J24</f>
        <v>40.333333333333336</v>
      </c>
      <c r="N24" s="21">
        <f>L24+F24</f>
        <v>54.333333333333336</v>
      </c>
      <c r="O24" s="15">
        <f>M32/G24</f>
        <v>8.0666666666666664</v>
      </c>
      <c r="P24" s="17">
        <f>N32/G24</f>
        <v>10.866666666666667</v>
      </c>
    </row>
    <row r="25" spans="1:17" x14ac:dyDescent="0.25">
      <c r="A25" s="2"/>
      <c r="B25" s="2"/>
      <c r="C25" s="2"/>
      <c r="D25" s="12" t="s">
        <v>8</v>
      </c>
      <c r="E25" s="2"/>
      <c r="F25" s="2"/>
      <c r="G25" s="2"/>
      <c r="H25" s="2"/>
      <c r="I25" s="2"/>
      <c r="J25" s="2"/>
      <c r="K25" s="2"/>
      <c r="L25" s="2"/>
      <c r="M25" s="13" t="s">
        <v>9</v>
      </c>
      <c r="N25" s="29" t="s">
        <v>9</v>
      </c>
      <c r="O25" s="14" t="s">
        <v>10</v>
      </c>
      <c r="P25" s="18" t="s">
        <v>10</v>
      </c>
    </row>
    <row r="26" spans="1:17" ht="27" thickBot="1" x14ac:dyDescent="0.3">
      <c r="A26" s="2"/>
      <c r="B26" s="2"/>
      <c r="C26" s="2"/>
      <c r="D26" s="53">
        <v>1</v>
      </c>
      <c r="E26" s="2"/>
      <c r="F26" s="2"/>
      <c r="G26" s="2"/>
      <c r="H26" s="2"/>
      <c r="I26" s="2"/>
      <c r="J26" s="2"/>
      <c r="K26" s="2"/>
      <c r="L26" s="2"/>
      <c r="M26" s="6">
        <v>0</v>
      </c>
      <c r="N26" s="6">
        <v>0</v>
      </c>
      <c r="O26" s="6">
        <v>0</v>
      </c>
      <c r="P26" s="6">
        <v>1</v>
      </c>
    </row>
    <row r="27" spans="1:17" ht="15.75" thickTop="1" x14ac:dyDescent="0.25">
      <c r="A27" s="2"/>
      <c r="B27" s="2"/>
      <c r="C27" s="2"/>
      <c r="D27" s="5" t="s">
        <v>11</v>
      </c>
      <c r="E27" s="2"/>
      <c r="F27" s="2"/>
      <c r="G27" s="2"/>
      <c r="H27" s="2"/>
      <c r="I27" s="2"/>
      <c r="J27" s="2"/>
      <c r="K27" s="2"/>
      <c r="L27" s="2"/>
      <c r="M27" s="5" t="s">
        <v>12</v>
      </c>
      <c r="N27" s="30" t="s">
        <v>12</v>
      </c>
      <c r="O27" s="7" t="s">
        <v>13</v>
      </c>
      <c r="P27" s="19" t="s">
        <v>13</v>
      </c>
    </row>
    <row r="28" spans="1:17" ht="16.5" thickBot="1" x14ac:dyDescent="0.3">
      <c r="A28" s="2"/>
      <c r="B28" s="2"/>
      <c r="C28" s="2"/>
      <c r="D28" s="10">
        <v>100</v>
      </c>
      <c r="E28" s="2"/>
      <c r="F28" s="2"/>
      <c r="G28" s="2"/>
      <c r="H28" s="2"/>
      <c r="I28" s="2"/>
      <c r="J28" s="2"/>
      <c r="K28" s="2"/>
      <c r="L28" s="2"/>
      <c r="M28" s="6">
        <v>0</v>
      </c>
      <c r="N28" s="6">
        <v>0</v>
      </c>
      <c r="O28" s="6">
        <v>0</v>
      </c>
      <c r="P28" s="6">
        <v>0</v>
      </c>
    </row>
    <row r="29" spans="1:17" ht="22.5" thickTop="1" thickBot="1" x14ac:dyDescent="0.3">
      <c r="A29" s="2"/>
      <c r="B29" s="2"/>
      <c r="C29" s="2"/>
      <c r="D29" s="11" t="s">
        <v>14</v>
      </c>
      <c r="E29" s="2"/>
      <c r="F29" s="2"/>
      <c r="G29" s="2"/>
      <c r="H29" s="2"/>
      <c r="I29" s="2"/>
      <c r="J29" s="2"/>
      <c r="K29" s="2"/>
      <c r="L29" s="2"/>
      <c r="M29" s="5" t="s">
        <v>15</v>
      </c>
      <c r="N29" s="30" t="s">
        <v>15</v>
      </c>
      <c r="O29" s="7" t="s">
        <v>15</v>
      </c>
      <c r="P29" s="19" t="s">
        <v>15</v>
      </c>
      <c r="Q29" s="48" t="s">
        <v>25</v>
      </c>
    </row>
    <row r="30" spans="1:17" ht="27" thickBot="1" x14ac:dyDescent="0.3">
      <c r="A30" s="2"/>
      <c r="B30" s="2"/>
      <c r="C30" s="2"/>
      <c r="D30" s="9">
        <v>3</v>
      </c>
      <c r="E30" s="2"/>
      <c r="F30" s="2"/>
      <c r="G30" s="2"/>
      <c r="H30" s="2"/>
      <c r="I30" s="2"/>
      <c r="J30" s="2"/>
      <c r="K30" s="2"/>
      <c r="L30" s="2"/>
      <c r="M30" s="6">
        <v>0</v>
      </c>
      <c r="N30" s="6">
        <v>0</v>
      </c>
      <c r="O30" s="6">
        <v>0</v>
      </c>
      <c r="P30" s="6">
        <v>0.5</v>
      </c>
      <c r="Q30" s="49">
        <f>P32-O32</f>
        <v>4.3000000000000007</v>
      </c>
    </row>
    <row r="31" spans="1:17" ht="21.75" thickTop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46" t="s">
        <v>23</v>
      </c>
      <c r="N31" s="47" t="s">
        <v>24</v>
      </c>
      <c r="O31" s="44" t="s">
        <v>16</v>
      </c>
      <c r="P31" s="45" t="s">
        <v>22</v>
      </c>
      <c r="Q31" s="48" t="s">
        <v>26</v>
      </c>
    </row>
    <row r="32" spans="1:17" ht="27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50">
        <f>M24+M26+M28+M30</f>
        <v>40.333333333333336</v>
      </c>
      <c r="N32" s="51">
        <f>N24+N26+N28+N30</f>
        <v>54.333333333333336</v>
      </c>
      <c r="O32" s="8">
        <f>O24+O26+O28+O30</f>
        <v>8.0666666666666664</v>
      </c>
      <c r="P32" s="23">
        <f>P24+P26+P28+P30</f>
        <v>12.366666666666667</v>
      </c>
      <c r="Q32" s="49">
        <f>Q30*G24</f>
        <v>21.500000000000004</v>
      </c>
    </row>
    <row r="33" spans="1:17" ht="15.75" thickBot="1" x14ac:dyDescent="0.3"/>
    <row r="34" spans="1:17" ht="48" thickBot="1" x14ac:dyDescent="0.3">
      <c r="A34" s="3" t="s">
        <v>35</v>
      </c>
      <c r="B34" s="3" t="s">
        <v>38</v>
      </c>
      <c r="C34" s="2"/>
      <c r="D34" s="24" t="s">
        <v>0</v>
      </c>
      <c r="E34" s="25" t="s">
        <v>1</v>
      </c>
      <c r="F34" s="25" t="s">
        <v>2</v>
      </c>
      <c r="G34" s="31" t="s">
        <v>21</v>
      </c>
      <c r="H34" s="32" t="s">
        <v>3</v>
      </c>
      <c r="I34" s="34" t="s">
        <v>4</v>
      </c>
      <c r="J34" s="36" t="s">
        <v>5</v>
      </c>
      <c r="K34" s="40" t="s">
        <v>17</v>
      </c>
      <c r="L34" s="41" t="s">
        <v>18</v>
      </c>
      <c r="M34" s="38" t="s">
        <v>6</v>
      </c>
      <c r="N34" s="28" t="s">
        <v>19</v>
      </c>
      <c r="O34" s="26" t="s">
        <v>7</v>
      </c>
      <c r="P34" s="27" t="s">
        <v>20</v>
      </c>
    </row>
    <row r="35" spans="1:17" ht="27" thickBot="1" x14ac:dyDescent="0.3">
      <c r="A35" s="2"/>
      <c r="B35" s="3"/>
      <c r="C35" s="2"/>
      <c r="D35" s="16">
        <v>0.3</v>
      </c>
      <c r="E35" s="20">
        <f>D39/D41</f>
        <v>33.333333333333336</v>
      </c>
      <c r="F35" s="22">
        <f>E35*D37</f>
        <v>33.333333333333336</v>
      </c>
      <c r="G35" s="52">
        <v>3</v>
      </c>
      <c r="H35" s="33">
        <v>25</v>
      </c>
      <c r="I35" s="35">
        <v>0.2</v>
      </c>
      <c r="J35" s="37">
        <f>H35*I35</f>
        <v>5</v>
      </c>
      <c r="K35" s="42">
        <v>0.6</v>
      </c>
      <c r="L35" s="43">
        <f>K35*H35</f>
        <v>15</v>
      </c>
      <c r="M35" s="39">
        <f>F35+J35</f>
        <v>38.333333333333336</v>
      </c>
      <c r="N35" s="21">
        <f>L35+F35</f>
        <v>48.333333333333336</v>
      </c>
      <c r="O35" s="15">
        <f>M43/G35</f>
        <v>12.777777777777779</v>
      </c>
      <c r="P35" s="17">
        <f>N43/G35</f>
        <v>16.111111111111111</v>
      </c>
    </row>
    <row r="36" spans="1:17" x14ac:dyDescent="0.25">
      <c r="A36" s="2"/>
      <c r="B36" s="2"/>
      <c r="C36" s="2"/>
      <c r="D36" s="12" t="s">
        <v>8</v>
      </c>
      <c r="E36" s="2"/>
      <c r="F36" s="2"/>
      <c r="G36" s="2"/>
      <c r="H36" s="2"/>
      <c r="I36" s="2"/>
      <c r="J36" s="2"/>
      <c r="K36" s="2"/>
      <c r="L36" s="2"/>
      <c r="M36" s="13" t="s">
        <v>9</v>
      </c>
      <c r="N36" s="29" t="s">
        <v>9</v>
      </c>
      <c r="O36" s="14" t="s">
        <v>10</v>
      </c>
      <c r="P36" s="18" t="s">
        <v>10</v>
      </c>
    </row>
    <row r="37" spans="1:17" ht="27" thickBot="1" x14ac:dyDescent="0.3">
      <c r="A37" s="2"/>
      <c r="B37" s="2"/>
      <c r="C37" s="2"/>
      <c r="D37" s="53">
        <v>1</v>
      </c>
      <c r="E37" s="2"/>
      <c r="F37" s="2"/>
      <c r="G37" s="2"/>
      <c r="H37" s="2"/>
      <c r="I37" s="2"/>
      <c r="J37" s="2"/>
      <c r="K37" s="2"/>
      <c r="L37" s="2"/>
      <c r="M37" s="6">
        <v>0</v>
      </c>
      <c r="N37" s="6">
        <v>0</v>
      </c>
      <c r="O37" s="6">
        <v>0</v>
      </c>
      <c r="P37" s="6">
        <v>1</v>
      </c>
    </row>
    <row r="38" spans="1:17" ht="15.75" thickTop="1" x14ac:dyDescent="0.25">
      <c r="A38" s="2"/>
      <c r="B38" s="2"/>
      <c r="C38" s="2"/>
      <c r="D38" s="5" t="s">
        <v>11</v>
      </c>
      <c r="E38" s="2"/>
      <c r="F38" s="2"/>
      <c r="G38" s="2"/>
      <c r="H38" s="2"/>
      <c r="I38" s="2"/>
      <c r="J38" s="2"/>
      <c r="K38" s="2"/>
      <c r="L38" s="2"/>
      <c r="M38" s="5" t="s">
        <v>12</v>
      </c>
      <c r="N38" s="30" t="s">
        <v>12</v>
      </c>
      <c r="O38" s="7" t="s">
        <v>13</v>
      </c>
      <c r="P38" s="19" t="s">
        <v>13</v>
      </c>
    </row>
    <row r="39" spans="1:17" ht="16.5" thickBot="1" x14ac:dyDescent="0.3">
      <c r="A39" s="2"/>
      <c r="B39" s="2"/>
      <c r="C39" s="2"/>
      <c r="D39" s="10">
        <v>100</v>
      </c>
      <c r="E39" s="2"/>
      <c r="F39" s="2"/>
      <c r="G39" s="2"/>
      <c r="H39" s="2"/>
      <c r="I39" s="2"/>
      <c r="J39" s="2"/>
      <c r="K39" s="2"/>
      <c r="L39" s="2"/>
      <c r="M39" s="6">
        <v>0</v>
      </c>
      <c r="N39" s="6">
        <v>0</v>
      </c>
      <c r="O39" s="6">
        <v>0</v>
      </c>
      <c r="P39" s="6">
        <v>0</v>
      </c>
    </row>
    <row r="40" spans="1:17" ht="22.5" thickTop="1" thickBot="1" x14ac:dyDescent="0.3">
      <c r="A40" s="2"/>
      <c r="B40" s="2"/>
      <c r="C40" s="2"/>
      <c r="D40" s="11" t="s">
        <v>14</v>
      </c>
      <c r="E40" s="2"/>
      <c r="F40" s="2"/>
      <c r="G40" s="2"/>
      <c r="H40" s="2"/>
      <c r="I40" s="2"/>
      <c r="J40" s="2"/>
      <c r="K40" s="2"/>
      <c r="L40" s="2"/>
      <c r="M40" s="5" t="s">
        <v>15</v>
      </c>
      <c r="N40" s="30" t="s">
        <v>15</v>
      </c>
      <c r="O40" s="7" t="s">
        <v>15</v>
      </c>
      <c r="P40" s="19" t="s">
        <v>15</v>
      </c>
      <c r="Q40" s="48" t="s">
        <v>25</v>
      </c>
    </row>
    <row r="41" spans="1:17" ht="27" thickBot="1" x14ac:dyDescent="0.3">
      <c r="A41" s="2"/>
      <c r="B41" s="2"/>
      <c r="C41" s="2"/>
      <c r="D41" s="9">
        <v>3</v>
      </c>
      <c r="E41" s="2"/>
      <c r="F41" s="2"/>
      <c r="G41" s="2"/>
      <c r="H41" s="2"/>
      <c r="I41" s="2"/>
      <c r="J41" s="2"/>
      <c r="K41" s="2"/>
      <c r="L41" s="2"/>
      <c r="M41" s="6">
        <v>0</v>
      </c>
      <c r="N41" s="6">
        <v>0</v>
      </c>
      <c r="O41" s="6">
        <v>0</v>
      </c>
      <c r="P41" s="6">
        <v>0.5</v>
      </c>
      <c r="Q41" s="49">
        <f>P43-O43</f>
        <v>4.8333333333333321</v>
      </c>
    </row>
    <row r="42" spans="1:17" ht="21.75" thickTop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46" t="s">
        <v>23</v>
      </c>
      <c r="N42" s="47" t="s">
        <v>24</v>
      </c>
      <c r="O42" s="44" t="s">
        <v>16</v>
      </c>
      <c r="P42" s="45" t="s">
        <v>22</v>
      </c>
      <c r="Q42" s="48" t="s">
        <v>26</v>
      </c>
    </row>
    <row r="43" spans="1:17" ht="27" thickBo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50">
        <f>M35+M37+M39+M41</f>
        <v>38.333333333333336</v>
      </c>
      <c r="N43" s="51">
        <f>N35+N37+N39+N41</f>
        <v>48.333333333333336</v>
      </c>
      <c r="O43" s="8">
        <f>O35+O37+O39+O41</f>
        <v>12.777777777777779</v>
      </c>
      <c r="P43" s="23">
        <f>P35+P37+P39+P41</f>
        <v>17.611111111111111</v>
      </c>
      <c r="Q43" s="49">
        <f>Q41*G35</f>
        <v>14.499999999999996</v>
      </c>
    </row>
    <row r="44" spans="1:17" ht="15.75" thickBot="1" x14ac:dyDescent="0.3"/>
    <row r="45" spans="1:17" ht="48" thickBot="1" x14ac:dyDescent="0.3">
      <c r="A45" s="3" t="s">
        <v>35</v>
      </c>
      <c r="B45" s="3" t="s">
        <v>39</v>
      </c>
      <c r="C45" s="2"/>
      <c r="D45" s="24" t="s">
        <v>0</v>
      </c>
      <c r="E45" s="25" t="s">
        <v>1</v>
      </c>
      <c r="F45" s="25" t="s">
        <v>2</v>
      </c>
      <c r="G45" s="31" t="s">
        <v>21</v>
      </c>
      <c r="H45" s="32" t="s">
        <v>3</v>
      </c>
      <c r="I45" s="34" t="s">
        <v>4</v>
      </c>
      <c r="J45" s="36" t="s">
        <v>5</v>
      </c>
      <c r="K45" s="40" t="s">
        <v>17</v>
      </c>
      <c r="L45" s="41" t="s">
        <v>18</v>
      </c>
      <c r="M45" s="38" t="s">
        <v>6</v>
      </c>
      <c r="N45" s="28" t="s">
        <v>19</v>
      </c>
      <c r="O45" s="26" t="s">
        <v>7</v>
      </c>
      <c r="P45" s="27" t="s">
        <v>20</v>
      </c>
    </row>
    <row r="46" spans="1:17" ht="27" thickBot="1" x14ac:dyDescent="0.3">
      <c r="A46" s="2"/>
      <c r="B46" s="3"/>
      <c r="C46" s="2"/>
      <c r="D46" s="16">
        <v>0.3</v>
      </c>
      <c r="E46" s="20">
        <f>D50/D52</f>
        <v>33.333333333333336</v>
      </c>
      <c r="F46" s="22">
        <f>E46*D48</f>
        <v>33.333333333333336</v>
      </c>
      <c r="G46" s="52">
        <v>2</v>
      </c>
      <c r="H46" s="33">
        <v>20</v>
      </c>
      <c r="I46" s="35">
        <v>0.2</v>
      </c>
      <c r="J46" s="37">
        <f>H46*I46</f>
        <v>4</v>
      </c>
      <c r="K46" s="42">
        <v>0.6</v>
      </c>
      <c r="L46" s="43">
        <f>K46*H46</f>
        <v>12</v>
      </c>
      <c r="M46" s="39">
        <f>F46+J46</f>
        <v>37.333333333333336</v>
      </c>
      <c r="N46" s="21">
        <f>L46+F46</f>
        <v>45.333333333333336</v>
      </c>
      <c r="O46" s="15">
        <f>M54/G46</f>
        <v>18.666666666666668</v>
      </c>
      <c r="P46" s="17">
        <f>N54/G46</f>
        <v>22.666666666666668</v>
      </c>
    </row>
    <row r="47" spans="1:17" x14ac:dyDescent="0.25">
      <c r="A47" s="2"/>
      <c r="B47" s="2"/>
      <c r="C47" s="2"/>
      <c r="D47" s="12" t="s">
        <v>8</v>
      </c>
      <c r="E47" s="2"/>
      <c r="F47" s="2"/>
      <c r="G47" s="2"/>
      <c r="H47" s="2"/>
      <c r="I47" s="2"/>
      <c r="J47" s="2"/>
      <c r="K47" s="2"/>
      <c r="L47" s="2"/>
      <c r="M47" s="13" t="s">
        <v>9</v>
      </c>
      <c r="N47" s="29" t="s">
        <v>9</v>
      </c>
      <c r="O47" s="14" t="s">
        <v>10</v>
      </c>
      <c r="P47" s="18" t="s">
        <v>10</v>
      </c>
    </row>
    <row r="48" spans="1:17" ht="27" thickBot="1" x14ac:dyDescent="0.3">
      <c r="A48" s="2"/>
      <c r="B48" s="2"/>
      <c r="C48" s="2"/>
      <c r="D48" s="53">
        <v>1</v>
      </c>
      <c r="E48" s="2"/>
      <c r="F48" s="2"/>
      <c r="G48" s="2"/>
      <c r="H48" s="2"/>
      <c r="I48" s="2"/>
      <c r="J48" s="2"/>
      <c r="K48" s="2"/>
      <c r="L48" s="2"/>
      <c r="M48" s="6">
        <v>0</v>
      </c>
      <c r="N48" s="6">
        <v>0</v>
      </c>
      <c r="O48" s="6">
        <v>0</v>
      </c>
      <c r="P48" s="6">
        <v>1</v>
      </c>
    </row>
    <row r="49" spans="1:17" ht="15.75" thickTop="1" x14ac:dyDescent="0.25">
      <c r="A49" s="2"/>
      <c r="B49" s="2"/>
      <c r="C49" s="2"/>
      <c r="D49" s="5" t="s">
        <v>11</v>
      </c>
      <c r="E49" s="2"/>
      <c r="F49" s="2"/>
      <c r="G49" s="2"/>
      <c r="H49" s="2"/>
      <c r="I49" s="2"/>
      <c r="J49" s="2"/>
      <c r="K49" s="2"/>
      <c r="L49" s="2"/>
      <c r="M49" s="5" t="s">
        <v>12</v>
      </c>
      <c r="N49" s="30" t="s">
        <v>12</v>
      </c>
      <c r="O49" s="7" t="s">
        <v>13</v>
      </c>
      <c r="P49" s="19" t="s">
        <v>13</v>
      </c>
    </row>
    <row r="50" spans="1:17" ht="16.5" thickBot="1" x14ac:dyDescent="0.3">
      <c r="A50" s="2"/>
      <c r="B50" s="2"/>
      <c r="C50" s="2"/>
      <c r="D50" s="10">
        <v>100</v>
      </c>
      <c r="E50" s="2"/>
      <c r="F50" s="2"/>
      <c r="G50" s="2"/>
      <c r="H50" s="2"/>
      <c r="I50" s="2"/>
      <c r="J50" s="2"/>
      <c r="K50" s="2"/>
      <c r="L50" s="2"/>
      <c r="M50" s="6">
        <v>0</v>
      </c>
      <c r="N50" s="6">
        <v>0</v>
      </c>
      <c r="O50" s="6">
        <v>0</v>
      </c>
      <c r="P50" s="6">
        <v>0</v>
      </c>
    </row>
    <row r="51" spans="1:17" ht="22.5" thickTop="1" thickBot="1" x14ac:dyDescent="0.3">
      <c r="A51" s="2"/>
      <c r="B51" s="2"/>
      <c r="C51" s="2"/>
      <c r="D51" s="11" t="s">
        <v>14</v>
      </c>
      <c r="E51" s="2"/>
      <c r="F51" s="2"/>
      <c r="G51" s="2"/>
      <c r="H51" s="2"/>
      <c r="I51" s="2"/>
      <c r="J51" s="2"/>
      <c r="K51" s="2"/>
      <c r="L51" s="2"/>
      <c r="M51" s="5" t="s">
        <v>15</v>
      </c>
      <c r="N51" s="30" t="s">
        <v>15</v>
      </c>
      <c r="O51" s="7" t="s">
        <v>15</v>
      </c>
      <c r="P51" s="19" t="s">
        <v>15</v>
      </c>
      <c r="Q51" s="48" t="s">
        <v>25</v>
      </c>
    </row>
    <row r="52" spans="1:17" ht="27" thickBot="1" x14ac:dyDescent="0.3">
      <c r="A52" s="2"/>
      <c r="B52" s="2"/>
      <c r="C52" s="2"/>
      <c r="D52" s="9">
        <v>3</v>
      </c>
      <c r="E52" s="2"/>
      <c r="F52" s="2"/>
      <c r="G52" s="2"/>
      <c r="H52" s="2"/>
      <c r="I52" s="2"/>
      <c r="J52" s="2"/>
      <c r="K52" s="2"/>
      <c r="L52" s="2"/>
      <c r="M52" s="6">
        <v>0</v>
      </c>
      <c r="N52" s="6">
        <v>0</v>
      </c>
      <c r="O52" s="6">
        <v>0</v>
      </c>
      <c r="P52" s="6">
        <v>0.5</v>
      </c>
      <c r="Q52" s="49">
        <f>P54-O54</f>
        <v>5.5</v>
      </c>
    </row>
    <row r="53" spans="1:17" ht="21.75" thickTop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46" t="s">
        <v>23</v>
      </c>
      <c r="N53" s="47" t="s">
        <v>24</v>
      </c>
      <c r="O53" s="44" t="s">
        <v>16</v>
      </c>
      <c r="P53" s="45" t="s">
        <v>22</v>
      </c>
      <c r="Q53" s="48" t="s">
        <v>26</v>
      </c>
    </row>
    <row r="54" spans="1:17" ht="27" thickBo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50">
        <f>M46+M48+M50+M52</f>
        <v>37.333333333333336</v>
      </c>
      <c r="N54" s="51">
        <f>N46+N48+N50+N52</f>
        <v>45.333333333333336</v>
      </c>
      <c r="O54" s="8">
        <f>O46+O48+O50+O52</f>
        <v>18.666666666666668</v>
      </c>
      <c r="P54" s="23">
        <f>P46+P48+P50+P52</f>
        <v>24.166666666666668</v>
      </c>
      <c r="Q54" s="49">
        <f>Q52*G46</f>
        <v>11</v>
      </c>
    </row>
    <row r="55" spans="1:17" ht="15.75" thickBot="1" x14ac:dyDescent="0.3"/>
    <row r="56" spans="1:17" ht="48" thickBot="1" x14ac:dyDescent="0.3">
      <c r="A56" s="3" t="s">
        <v>35</v>
      </c>
      <c r="B56" s="3" t="s">
        <v>40</v>
      </c>
      <c r="C56" s="2"/>
      <c r="D56" s="24" t="s">
        <v>0</v>
      </c>
      <c r="E56" s="25" t="s">
        <v>1</v>
      </c>
      <c r="F56" s="25" t="s">
        <v>2</v>
      </c>
      <c r="G56" s="31" t="s">
        <v>21</v>
      </c>
      <c r="H56" s="32" t="s">
        <v>3</v>
      </c>
      <c r="I56" s="34" t="s">
        <v>4</v>
      </c>
      <c r="J56" s="36" t="s">
        <v>5</v>
      </c>
      <c r="K56" s="40" t="s">
        <v>17</v>
      </c>
      <c r="L56" s="41" t="s">
        <v>18</v>
      </c>
      <c r="M56" s="38" t="s">
        <v>6</v>
      </c>
      <c r="N56" s="28" t="s">
        <v>19</v>
      </c>
      <c r="O56" s="26" t="s">
        <v>7</v>
      </c>
      <c r="P56" s="27" t="s">
        <v>20</v>
      </c>
    </row>
    <row r="57" spans="1:17" ht="27" thickBot="1" x14ac:dyDescent="0.3">
      <c r="A57" s="2"/>
      <c r="B57" s="3"/>
      <c r="C57" s="2"/>
      <c r="D57" s="16">
        <v>0.3</v>
      </c>
      <c r="E57" s="20">
        <f>D61/D63</f>
        <v>33.333333333333336</v>
      </c>
      <c r="F57" s="22">
        <f>E57*D59</f>
        <v>33.333333333333336</v>
      </c>
      <c r="G57" s="52">
        <v>2</v>
      </c>
      <c r="H57" s="33">
        <v>20</v>
      </c>
      <c r="I57" s="35">
        <v>0.2</v>
      </c>
      <c r="J57" s="37">
        <f>H57*I57</f>
        <v>4</v>
      </c>
      <c r="K57" s="42">
        <v>0.6</v>
      </c>
      <c r="L57" s="43">
        <f>K57*H57</f>
        <v>12</v>
      </c>
      <c r="M57" s="39">
        <f>F57+J57</f>
        <v>37.333333333333336</v>
      </c>
      <c r="N57" s="21">
        <f>L57+F57</f>
        <v>45.333333333333336</v>
      </c>
      <c r="O57" s="15">
        <f>M65/G57</f>
        <v>18.666666666666668</v>
      </c>
      <c r="P57" s="17">
        <f>N65/G57</f>
        <v>22.666666666666668</v>
      </c>
    </row>
    <row r="58" spans="1:17" x14ac:dyDescent="0.25">
      <c r="A58" s="2"/>
      <c r="B58" s="2"/>
      <c r="C58" s="2"/>
      <c r="D58" s="12" t="s">
        <v>8</v>
      </c>
      <c r="E58" s="2"/>
      <c r="F58" s="2"/>
      <c r="G58" s="2"/>
      <c r="H58" s="2"/>
      <c r="I58" s="2"/>
      <c r="J58" s="2"/>
      <c r="K58" s="2"/>
      <c r="L58" s="2"/>
      <c r="M58" s="13" t="s">
        <v>9</v>
      </c>
      <c r="N58" s="29" t="s">
        <v>9</v>
      </c>
      <c r="O58" s="14" t="s">
        <v>10</v>
      </c>
      <c r="P58" s="18" t="s">
        <v>10</v>
      </c>
    </row>
    <row r="59" spans="1:17" ht="27" thickBot="1" x14ac:dyDescent="0.3">
      <c r="A59" s="2"/>
      <c r="B59" s="2"/>
      <c r="C59" s="2"/>
      <c r="D59" s="53">
        <v>1</v>
      </c>
      <c r="E59" s="2"/>
      <c r="F59" s="2"/>
      <c r="G59" s="2"/>
      <c r="H59" s="2"/>
      <c r="I59" s="2"/>
      <c r="J59" s="2"/>
      <c r="K59" s="2"/>
      <c r="L59" s="2"/>
      <c r="M59" s="6">
        <v>0</v>
      </c>
      <c r="N59" s="6">
        <v>0</v>
      </c>
      <c r="O59" s="6">
        <v>0</v>
      </c>
      <c r="P59" s="6">
        <v>1</v>
      </c>
    </row>
    <row r="60" spans="1:17" ht="15.75" thickTop="1" x14ac:dyDescent="0.25">
      <c r="A60" s="2"/>
      <c r="B60" s="2"/>
      <c r="C60" s="2"/>
      <c r="D60" s="5" t="s">
        <v>11</v>
      </c>
      <c r="E60" s="2"/>
      <c r="F60" s="2"/>
      <c r="G60" s="2"/>
      <c r="H60" s="2"/>
      <c r="I60" s="2"/>
      <c r="J60" s="2"/>
      <c r="K60" s="2"/>
      <c r="L60" s="2"/>
      <c r="M60" s="5" t="s">
        <v>12</v>
      </c>
      <c r="N60" s="30" t="s">
        <v>12</v>
      </c>
      <c r="O60" s="7" t="s">
        <v>13</v>
      </c>
      <c r="P60" s="19" t="s">
        <v>13</v>
      </c>
    </row>
    <row r="61" spans="1:17" ht="16.5" thickBot="1" x14ac:dyDescent="0.3">
      <c r="A61" s="2"/>
      <c r="B61" s="2"/>
      <c r="C61" s="2"/>
      <c r="D61" s="10">
        <v>100</v>
      </c>
      <c r="E61" s="2"/>
      <c r="F61" s="2"/>
      <c r="G61" s="2"/>
      <c r="H61" s="2"/>
      <c r="I61" s="2"/>
      <c r="J61" s="2"/>
      <c r="K61" s="2"/>
      <c r="L61" s="2"/>
      <c r="M61" s="6">
        <v>0</v>
      </c>
      <c r="N61" s="6">
        <v>0</v>
      </c>
      <c r="O61" s="6">
        <v>0</v>
      </c>
      <c r="P61" s="6">
        <v>0</v>
      </c>
    </row>
    <row r="62" spans="1:17" ht="22.5" thickTop="1" thickBot="1" x14ac:dyDescent="0.3">
      <c r="A62" s="2"/>
      <c r="B62" s="2"/>
      <c r="C62" s="2"/>
      <c r="D62" s="11" t="s">
        <v>14</v>
      </c>
      <c r="E62" s="2"/>
      <c r="F62" s="2"/>
      <c r="G62" s="2"/>
      <c r="H62" s="2"/>
      <c r="I62" s="2"/>
      <c r="J62" s="2"/>
      <c r="K62" s="2"/>
      <c r="L62" s="2"/>
      <c r="M62" s="5" t="s">
        <v>15</v>
      </c>
      <c r="N62" s="30" t="s">
        <v>15</v>
      </c>
      <c r="O62" s="7" t="s">
        <v>15</v>
      </c>
      <c r="P62" s="19" t="s">
        <v>15</v>
      </c>
      <c r="Q62" s="48" t="s">
        <v>25</v>
      </c>
    </row>
    <row r="63" spans="1:17" ht="27" thickBot="1" x14ac:dyDescent="0.3">
      <c r="A63" s="2"/>
      <c r="B63" s="2"/>
      <c r="C63" s="2"/>
      <c r="D63" s="9">
        <v>3</v>
      </c>
      <c r="E63" s="2"/>
      <c r="F63" s="2"/>
      <c r="G63" s="2"/>
      <c r="H63" s="2"/>
      <c r="I63" s="2"/>
      <c r="J63" s="2"/>
      <c r="K63" s="2"/>
      <c r="L63" s="2"/>
      <c r="M63" s="6">
        <v>0</v>
      </c>
      <c r="N63" s="6">
        <v>0</v>
      </c>
      <c r="O63" s="6">
        <v>0</v>
      </c>
      <c r="P63" s="6">
        <v>0.5</v>
      </c>
      <c r="Q63" s="49">
        <f>P65-O65</f>
        <v>5.5</v>
      </c>
    </row>
    <row r="64" spans="1:17" ht="21.75" thickTop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46" t="s">
        <v>23</v>
      </c>
      <c r="N64" s="47" t="s">
        <v>24</v>
      </c>
      <c r="O64" s="44" t="s">
        <v>16</v>
      </c>
      <c r="P64" s="45" t="s">
        <v>22</v>
      </c>
      <c r="Q64" s="48" t="s">
        <v>26</v>
      </c>
    </row>
    <row r="65" spans="1:17" ht="27" thickBo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50">
        <f>M57+M59+M61+M63</f>
        <v>37.333333333333336</v>
      </c>
      <c r="N65" s="51">
        <f>N57+N59+N61+N63</f>
        <v>45.333333333333336</v>
      </c>
      <c r="O65" s="8">
        <f>O57+O59+O61+O63</f>
        <v>18.666666666666668</v>
      </c>
      <c r="P65" s="23">
        <f>P57+P59+P61+P63</f>
        <v>24.166666666666668</v>
      </c>
      <c r="Q65" s="49">
        <f>Q63*G57</f>
        <v>11</v>
      </c>
    </row>
    <row r="66" spans="1:17" ht="15.75" thickBot="1" x14ac:dyDescent="0.3"/>
    <row r="67" spans="1:17" ht="48" thickBot="1" x14ac:dyDescent="0.3">
      <c r="A67" s="3" t="s">
        <v>35</v>
      </c>
      <c r="B67" s="3" t="s">
        <v>41</v>
      </c>
      <c r="C67" s="2"/>
      <c r="D67" s="24" t="s">
        <v>0</v>
      </c>
      <c r="E67" s="25" t="s">
        <v>1</v>
      </c>
      <c r="F67" s="25" t="s">
        <v>2</v>
      </c>
      <c r="G67" s="31" t="s">
        <v>21</v>
      </c>
      <c r="H67" s="32" t="s">
        <v>3</v>
      </c>
      <c r="I67" s="34" t="s">
        <v>4</v>
      </c>
      <c r="J67" s="36" t="s">
        <v>5</v>
      </c>
      <c r="K67" s="40" t="s">
        <v>17</v>
      </c>
      <c r="L67" s="41" t="s">
        <v>18</v>
      </c>
      <c r="M67" s="38" t="s">
        <v>6</v>
      </c>
      <c r="N67" s="28" t="s">
        <v>19</v>
      </c>
      <c r="O67" s="26" t="s">
        <v>7</v>
      </c>
      <c r="P67" s="27" t="s">
        <v>20</v>
      </c>
    </row>
    <row r="68" spans="1:17" ht="27" thickBot="1" x14ac:dyDescent="0.3">
      <c r="A68" s="2"/>
      <c r="B68" s="3"/>
      <c r="C68" s="2"/>
      <c r="D68" s="16">
        <v>0.3</v>
      </c>
      <c r="E68" s="20">
        <f>D72/D74</f>
        <v>33.333333333333336</v>
      </c>
      <c r="F68" s="22">
        <f>E68*D70</f>
        <v>33.333333333333336</v>
      </c>
      <c r="G68" s="52">
        <v>4</v>
      </c>
      <c r="H68" s="33">
        <f>28+27</f>
        <v>55</v>
      </c>
      <c r="I68" s="35">
        <v>0.2</v>
      </c>
      <c r="J68" s="37">
        <f>H68*I68</f>
        <v>11</v>
      </c>
      <c r="K68" s="42">
        <v>0.6</v>
      </c>
      <c r="L68" s="43">
        <f>K68*H68</f>
        <v>33</v>
      </c>
      <c r="M68" s="39">
        <f>F68+J68</f>
        <v>44.333333333333336</v>
      </c>
      <c r="N68" s="21">
        <f>L68+F68</f>
        <v>66.333333333333343</v>
      </c>
      <c r="O68" s="15">
        <f>M76/G68</f>
        <v>11.083333333333334</v>
      </c>
      <c r="P68" s="17">
        <f>N76/G68</f>
        <v>16.583333333333336</v>
      </c>
    </row>
    <row r="69" spans="1:17" x14ac:dyDescent="0.25">
      <c r="A69" s="2"/>
      <c r="B69" s="2"/>
      <c r="C69" s="2"/>
      <c r="D69" s="12" t="s">
        <v>8</v>
      </c>
      <c r="E69" s="2"/>
      <c r="F69" s="2"/>
      <c r="G69" s="2"/>
      <c r="H69" s="2"/>
      <c r="I69" s="2"/>
      <c r="J69" s="2"/>
      <c r="K69" s="2"/>
      <c r="L69" s="2"/>
      <c r="M69" s="13" t="s">
        <v>9</v>
      </c>
      <c r="N69" s="29" t="s">
        <v>9</v>
      </c>
      <c r="O69" s="14" t="s">
        <v>10</v>
      </c>
      <c r="P69" s="18" t="s">
        <v>10</v>
      </c>
    </row>
    <row r="70" spans="1:17" ht="27" thickBot="1" x14ac:dyDescent="0.3">
      <c r="A70" s="2"/>
      <c r="B70" s="2"/>
      <c r="C70" s="2"/>
      <c r="D70" s="53">
        <v>1</v>
      </c>
      <c r="E70" s="2"/>
      <c r="F70" s="2"/>
      <c r="G70" s="2"/>
      <c r="H70" s="2"/>
      <c r="I70" s="2"/>
      <c r="J70" s="2"/>
      <c r="K70" s="2"/>
      <c r="L70" s="2"/>
      <c r="M70" s="6">
        <v>0</v>
      </c>
      <c r="N70" s="6">
        <v>0</v>
      </c>
      <c r="O70" s="6">
        <v>0</v>
      </c>
      <c r="P70" s="6">
        <v>1</v>
      </c>
    </row>
    <row r="71" spans="1:17" ht="15.75" thickTop="1" x14ac:dyDescent="0.25">
      <c r="A71" s="2"/>
      <c r="B71" s="2"/>
      <c r="C71" s="2"/>
      <c r="D71" s="5" t="s">
        <v>11</v>
      </c>
      <c r="E71" s="2"/>
      <c r="F71" s="2"/>
      <c r="G71" s="2"/>
      <c r="H71" s="2"/>
      <c r="I71" s="2"/>
      <c r="J71" s="2"/>
      <c r="K71" s="2"/>
      <c r="L71" s="2"/>
      <c r="M71" s="5" t="s">
        <v>12</v>
      </c>
      <c r="N71" s="30" t="s">
        <v>12</v>
      </c>
      <c r="O71" s="7" t="s">
        <v>13</v>
      </c>
      <c r="P71" s="19" t="s">
        <v>13</v>
      </c>
    </row>
    <row r="72" spans="1:17" ht="16.5" thickBot="1" x14ac:dyDescent="0.3">
      <c r="A72" s="2"/>
      <c r="B72" s="2"/>
      <c r="C72" s="2"/>
      <c r="D72" s="10">
        <v>100</v>
      </c>
      <c r="E72" s="2"/>
      <c r="F72" s="2"/>
      <c r="G72" s="2"/>
      <c r="H72" s="2"/>
      <c r="I72" s="2"/>
      <c r="J72" s="2"/>
      <c r="K72" s="2"/>
      <c r="L72" s="2"/>
      <c r="M72" s="6">
        <v>0</v>
      </c>
      <c r="N72" s="6">
        <v>0</v>
      </c>
      <c r="O72" s="6">
        <v>0</v>
      </c>
      <c r="P72" s="6">
        <v>0</v>
      </c>
    </row>
    <row r="73" spans="1:17" ht="22.5" thickTop="1" thickBot="1" x14ac:dyDescent="0.3">
      <c r="A73" s="2"/>
      <c r="B73" s="2"/>
      <c r="C73" s="2"/>
      <c r="D73" s="11" t="s">
        <v>14</v>
      </c>
      <c r="E73" s="2"/>
      <c r="F73" s="2"/>
      <c r="G73" s="2"/>
      <c r="H73" s="2"/>
      <c r="I73" s="2"/>
      <c r="J73" s="2"/>
      <c r="K73" s="2"/>
      <c r="L73" s="2"/>
      <c r="M73" s="5" t="s">
        <v>15</v>
      </c>
      <c r="N73" s="30" t="s">
        <v>15</v>
      </c>
      <c r="O73" s="7" t="s">
        <v>15</v>
      </c>
      <c r="P73" s="19" t="s">
        <v>15</v>
      </c>
      <c r="Q73" s="48" t="s">
        <v>25</v>
      </c>
    </row>
    <row r="74" spans="1:17" ht="27" thickBot="1" x14ac:dyDescent="0.3">
      <c r="A74" s="2"/>
      <c r="B74" s="2"/>
      <c r="C74" s="2"/>
      <c r="D74" s="9">
        <v>3</v>
      </c>
      <c r="E74" s="2"/>
      <c r="F74" s="2"/>
      <c r="G74" s="2"/>
      <c r="H74" s="2"/>
      <c r="I74" s="2"/>
      <c r="J74" s="2"/>
      <c r="K74" s="2"/>
      <c r="L74" s="2"/>
      <c r="M74" s="6">
        <v>0</v>
      </c>
      <c r="N74" s="6">
        <v>0</v>
      </c>
      <c r="O74" s="6">
        <v>0</v>
      </c>
      <c r="P74" s="6">
        <v>0</v>
      </c>
      <c r="Q74" s="49">
        <f>P76-O76</f>
        <v>6.5000000000000018</v>
      </c>
    </row>
    <row r="75" spans="1:17" ht="21.75" thickTop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46" t="s">
        <v>23</v>
      </c>
      <c r="N75" s="47" t="s">
        <v>24</v>
      </c>
      <c r="O75" s="44" t="s">
        <v>16</v>
      </c>
      <c r="P75" s="45" t="s">
        <v>22</v>
      </c>
      <c r="Q75" s="48" t="s">
        <v>26</v>
      </c>
    </row>
    <row r="76" spans="1:17" ht="27" thickBo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50">
        <f>M68+M70+M72+M74</f>
        <v>44.333333333333336</v>
      </c>
      <c r="N76" s="51">
        <f>N68+N70+N72+N74</f>
        <v>66.333333333333343</v>
      </c>
      <c r="O76" s="8">
        <f>O68+O70+O72+O74</f>
        <v>11.083333333333334</v>
      </c>
      <c r="P76" s="23">
        <f>P68+P70+P72+P74</f>
        <v>17.583333333333336</v>
      </c>
      <c r="Q76" s="49">
        <f>Q74*G68</f>
        <v>26.000000000000007</v>
      </c>
    </row>
    <row r="77" spans="1:17" ht="15.75" thickBot="1" x14ac:dyDescent="0.3"/>
    <row r="78" spans="1:17" ht="48" thickBot="1" x14ac:dyDescent="0.3">
      <c r="A78" s="3" t="s">
        <v>35</v>
      </c>
      <c r="B78" s="3" t="s">
        <v>42</v>
      </c>
      <c r="C78" s="2"/>
      <c r="D78" s="24" t="s">
        <v>0</v>
      </c>
      <c r="E78" s="25" t="s">
        <v>1</v>
      </c>
      <c r="F78" s="25" t="s">
        <v>2</v>
      </c>
      <c r="G78" s="31" t="s">
        <v>21</v>
      </c>
      <c r="H78" s="32" t="s">
        <v>3</v>
      </c>
      <c r="I78" s="34" t="s">
        <v>4</v>
      </c>
      <c r="J78" s="36" t="s">
        <v>5</v>
      </c>
      <c r="K78" s="40" t="s">
        <v>17</v>
      </c>
      <c r="L78" s="41" t="s">
        <v>18</v>
      </c>
      <c r="M78" s="38" t="s">
        <v>6</v>
      </c>
      <c r="N78" s="28" t="s">
        <v>19</v>
      </c>
      <c r="O78" s="26" t="s">
        <v>7</v>
      </c>
      <c r="P78" s="27" t="s">
        <v>20</v>
      </c>
    </row>
    <row r="79" spans="1:17" ht="27" thickBot="1" x14ac:dyDescent="0.3">
      <c r="A79" s="2"/>
      <c r="B79" s="3"/>
      <c r="C79" s="2"/>
      <c r="D79" s="16">
        <v>0.3</v>
      </c>
      <c r="E79" s="20">
        <f>D83/D85</f>
        <v>33.333333333333336</v>
      </c>
      <c r="F79" s="22">
        <f>E79*D81</f>
        <v>33.333333333333336</v>
      </c>
      <c r="G79" s="52">
        <v>4</v>
      </c>
      <c r="H79" s="33">
        <f>28+27</f>
        <v>55</v>
      </c>
      <c r="I79" s="35">
        <v>0.2</v>
      </c>
      <c r="J79" s="37">
        <f>H79*I79</f>
        <v>11</v>
      </c>
      <c r="K79" s="42">
        <v>0.6</v>
      </c>
      <c r="L79" s="43">
        <f>K79*H79</f>
        <v>33</v>
      </c>
      <c r="M79" s="39">
        <f>F79+J79</f>
        <v>44.333333333333336</v>
      </c>
      <c r="N79" s="21">
        <f>L79+F79</f>
        <v>66.333333333333343</v>
      </c>
      <c r="O79" s="15">
        <f>M87/G79</f>
        <v>11.083333333333334</v>
      </c>
      <c r="P79" s="17">
        <f>N87/G79</f>
        <v>16.583333333333336</v>
      </c>
    </row>
    <row r="80" spans="1:17" x14ac:dyDescent="0.25">
      <c r="A80" s="2"/>
      <c r="B80" s="2"/>
      <c r="C80" s="2"/>
      <c r="D80" s="12" t="s">
        <v>8</v>
      </c>
      <c r="E80" s="2"/>
      <c r="F80" s="2"/>
      <c r="G80" s="2"/>
      <c r="H80" s="2"/>
      <c r="I80" s="2"/>
      <c r="J80" s="2"/>
      <c r="K80" s="2"/>
      <c r="L80" s="2"/>
      <c r="M80" s="13" t="s">
        <v>9</v>
      </c>
      <c r="N80" s="29" t="s">
        <v>9</v>
      </c>
      <c r="O80" s="14" t="s">
        <v>10</v>
      </c>
      <c r="P80" s="18" t="s">
        <v>10</v>
      </c>
    </row>
    <row r="81" spans="1:17" ht="27" thickBot="1" x14ac:dyDescent="0.3">
      <c r="A81" s="2"/>
      <c r="B81" s="2"/>
      <c r="C81" s="2"/>
      <c r="D81" s="53">
        <v>1</v>
      </c>
      <c r="E81" s="2"/>
      <c r="F81" s="2"/>
      <c r="G81" s="2"/>
      <c r="H81" s="2"/>
      <c r="I81" s="2"/>
      <c r="J81" s="2"/>
      <c r="K81" s="2"/>
      <c r="L81" s="2"/>
      <c r="M81" s="6">
        <v>0</v>
      </c>
      <c r="N81" s="6">
        <v>0</v>
      </c>
      <c r="O81" s="6">
        <v>0</v>
      </c>
      <c r="P81" s="6">
        <v>1</v>
      </c>
    </row>
    <row r="82" spans="1:17" ht="15.75" thickTop="1" x14ac:dyDescent="0.25">
      <c r="A82" s="2"/>
      <c r="B82" s="2"/>
      <c r="C82" s="2"/>
      <c r="D82" s="5" t="s">
        <v>11</v>
      </c>
      <c r="E82" s="2"/>
      <c r="F82" s="2"/>
      <c r="G82" s="2"/>
      <c r="H82" s="2"/>
      <c r="I82" s="2"/>
      <c r="J82" s="2"/>
      <c r="K82" s="2"/>
      <c r="L82" s="2"/>
      <c r="M82" s="5" t="s">
        <v>12</v>
      </c>
      <c r="N82" s="30" t="s">
        <v>12</v>
      </c>
      <c r="O82" s="7" t="s">
        <v>13</v>
      </c>
      <c r="P82" s="19" t="s">
        <v>13</v>
      </c>
    </row>
    <row r="83" spans="1:17" ht="16.5" thickBot="1" x14ac:dyDescent="0.3">
      <c r="A83" s="2"/>
      <c r="B83" s="2"/>
      <c r="C83" s="2"/>
      <c r="D83" s="10">
        <v>100</v>
      </c>
      <c r="E83" s="2"/>
      <c r="F83" s="2"/>
      <c r="G83" s="2"/>
      <c r="H83" s="2"/>
      <c r="I83" s="2"/>
      <c r="J83" s="2"/>
      <c r="K83" s="2"/>
      <c r="L83" s="2"/>
      <c r="M83" s="6">
        <v>0</v>
      </c>
      <c r="N83" s="6">
        <v>0</v>
      </c>
      <c r="O83" s="6">
        <v>0</v>
      </c>
      <c r="P83" s="6">
        <v>0</v>
      </c>
    </row>
    <row r="84" spans="1:17" ht="22.5" thickTop="1" thickBot="1" x14ac:dyDescent="0.3">
      <c r="A84" s="2"/>
      <c r="B84" s="2"/>
      <c r="C84" s="2"/>
      <c r="D84" s="11" t="s">
        <v>14</v>
      </c>
      <c r="E84" s="2"/>
      <c r="F84" s="2"/>
      <c r="G84" s="2"/>
      <c r="H84" s="2"/>
      <c r="I84" s="2"/>
      <c r="J84" s="2"/>
      <c r="K84" s="2"/>
      <c r="L84" s="2"/>
      <c r="M84" s="5" t="s">
        <v>15</v>
      </c>
      <c r="N84" s="30" t="s">
        <v>15</v>
      </c>
      <c r="O84" s="7" t="s">
        <v>15</v>
      </c>
      <c r="P84" s="19" t="s">
        <v>15</v>
      </c>
      <c r="Q84" s="48" t="s">
        <v>25</v>
      </c>
    </row>
    <row r="85" spans="1:17" ht="27" thickBot="1" x14ac:dyDescent="0.3">
      <c r="A85" s="2"/>
      <c r="B85" s="2"/>
      <c r="C85" s="2"/>
      <c r="D85" s="9">
        <v>3</v>
      </c>
      <c r="E85" s="2"/>
      <c r="F85" s="2"/>
      <c r="G85" s="2"/>
      <c r="H85" s="2"/>
      <c r="I85" s="2"/>
      <c r="J85" s="2"/>
      <c r="K85" s="2"/>
      <c r="L85" s="2"/>
      <c r="M85" s="6">
        <v>0</v>
      </c>
      <c r="N85" s="6">
        <v>0</v>
      </c>
      <c r="O85" s="6">
        <v>0</v>
      </c>
      <c r="P85" s="6">
        <v>0</v>
      </c>
      <c r="Q85" s="49">
        <f>P87-O87</f>
        <v>6.5000000000000018</v>
      </c>
    </row>
    <row r="86" spans="1:17" ht="21.75" thickTop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46" t="s">
        <v>23</v>
      </c>
      <c r="N86" s="47" t="s">
        <v>24</v>
      </c>
      <c r="O86" s="44" t="s">
        <v>16</v>
      </c>
      <c r="P86" s="45" t="s">
        <v>22</v>
      </c>
      <c r="Q86" s="48" t="s">
        <v>26</v>
      </c>
    </row>
    <row r="87" spans="1:17" ht="27" thickBo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50">
        <f>M79+M81+M83+M85</f>
        <v>44.333333333333336</v>
      </c>
      <c r="N87" s="51">
        <f>N79+N81+N83+N85</f>
        <v>66.333333333333343</v>
      </c>
      <c r="O87" s="8">
        <f>O79+O81+O83+O85</f>
        <v>11.083333333333334</v>
      </c>
      <c r="P87" s="23">
        <f>P79+P81+P83+P85</f>
        <v>17.583333333333336</v>
      </c>
      <c r="Q87" s="49">
        <f>Q85*G79</f>
        <v>26.000000000000007</v>
      </c>
    </row>
    <row r="88" spans="1:17" ht="15.75" thickBot="1" x14ac:dyDescent="0.3"/>
    <row r="89" spans="1:17" ht="48" thickBot="1" x14ac:dyDescent="0.3">
      <c r="A89" s="3" t="s">
        <v>35</v>
      </c>
      <c r="B89" s="3" t="s">
        <v>43</v>
      </c>
      <c r="C89" s="2"/>
      <c r="D89" s="24" t="s">
        <v>0</v>
      </c>
      <c r="E89" s="25" t="s">
        <v>1</v>
      </c>
      <c r="F89" s="25" t="s">
        <v>2</v>
      </c>
      <c r="G89" s="31" t="s">
        <v>21</v>
      </c>
      <c r="H89" s="32" t="s">
        <v>3</v>
      </c>
      <c r="I89" s="34" t="s">
        <v>4</v>
      </c>
      <c r="J89" s="36" t="s">
        <v>5</v>
      </c>
      <c r="K89" s="40" t="s">
        <v>17</v>
      </c>
      <c r="L89" s="41" t="s">
        <v>18</v>
      </c>
      <c r="M89" s="38" t="s">
        <v>6</v>
      </c>
      <c r="N89" s="28" t="s">
        <v>19</v>
      </c>
      <c r="O89" s="26" t="s">
        <v>7</v>
      </c>
      <c r="P89" s="27" t="s">
        <v>20</v>
      </c>
    </row>
    <row r="90" spans="1:17" ht="27" thickBot="1" x14ac:dyDescent="0.3">
      <c r="A90" s="2"/>
      <c r="B90" s="3"/>
      <c r="C90" s="2"/>
      <c r="D90" s="16">
        <v>0.3</v>
      </c>
      <c r="E90" s="20">
        <f>D94/D96</f>
        <v>33.333333333333336</v>
      </c>
      <c r="F90" s="22">
        <f>E90*D92</f>
        <v>33.333333333333336</v>
      </c>
      <c r="G90" s="52">
        <v>4</v>
      </c>
      <c r="H90" s="33">
        <f>28+27</f>
        <v>55</v>
      </c>
      <c r="I90" s="35">
        <v>0.2</v>
      </c>
      <c r="J90" s="37">
        <f>H90*I90</f>
        <v>11</v>
      </c>
      <c r="K90" s="42">
        <v>0.6</v>
      </c>
      <c r="L90" s="43">
        <f>K90*H90</f>
        <v>33</v>
      </c>
      <c r="M90" s="39">
        <f>F90+J90</f>
        <v>44.333333333333336</v>
      </c>
      <c r="N90" s="21">
        <f>L90+F90</f>
        <v>66.333333333333343</v>
      </c>
      <c r="O90" s="15">
        <f>M98/G90</f>
        <v>11.083333333333334</v>
      </c>
      <c r="P90" s="17">
        <f>N98/G90</f>
        <v>16.583333333333336</v>
      </c>
    </row>
    <row r="91" spans="1:17" x14ac:dyDescent="0.25">
      <c r="A91" s="2"/>
      <c r="B91" s="2"/>
      <c r="C91" s="2"/>
      <c r="D91" s="12" t="s">
        <v>8</v>
      </c>
      <c r="E91" s="2"/>
      <c r="F91" s="2"/>
      <c r="G91" s="2"/>
      <c r="H91" s="2"/>
      <c r="I91" s="2"/>
      <c r="J91" s="2"/>
      <c r="K91" s="2"/>
      <c r="L91" s="2"/>
      <c r="M91" s="13" t="s">
        <v>9</v>
      </c>
      <c r="N91" s="29" t="s">
        <v>9</v>
      </c>
      <c r="O91" s="14" t="s">
        <v>10</v>
      </c>
      <c r="P91" s="18" t="s">
        <v>10</v>
      </c>
    </row>
    <row r="92" spans="1:17" ht="27" thickBot="1" x14ac:dyDescent="0.3">
      <c r="A92" s="2"/>
      <c r="B92" s="2"/>
      <c r="C92" s="2"/>
      <c r="D92" s="53">
        <v>1</v>
      </c>
      <c r="E92" s="2"/>
      <c r="F92" s="2"/>
      <c r="G92" s="2"/>
      <c r="H92" s="2"/>
      <c r="I92" s="2"/>
      <c r="J92" s="2"/>
      <c r="K92" s="2"/>
      <c r="L92" s="2"/>
      <c r="M92" s="6">
        <v>0</v>
      </c>
      <c r="N92" s="6">
        <v>0</v>
      </c>
      <c r="O92" s="6">
        <v>0</v>
      </c>
      <c r="P92" s="6">
        <v>1</v>
      </c>
    </row>
    <row r="93" spans="1:17" ht="15.75" thickTop="1" x14ac:dyDescent="0.25">
      <c r="A93" s="2"/>
      <c r="B93" s="2"/>
      <c r="C93" s="2"/>
      <c r="D93" s="5" t="s">
        <v>11</v>
      </c>
      <c r="E93" s="2"/>
      <c r="F93" s="2"/>
      <c r="G93" s="2"/>
      <c r="H93" s="2"/>
      <c r="I93" s="2"/>
      <c r="J93" s="2"/>
      <c r="K93" s="2"/>
      <c r="L93" s="2"/>
      <c r="M93" s="5" t="s">
        <v>12</v>
      </c>
      <c r="N93" s="30" t="s">
        <v>12</v>
      </c>
      <c r="O93" s="7" t="s">
        <v>13</v>
      </c>
      <c r="P93" s="19" t="s">
        <v>13</v>
      </c>
    </row>
    <row r="94" spans="1:17" ht="16.5" thickBot="1" x14ac:dyDescent="0.3">
      <c r="A94" s="2"/>
      <c r="B94" s="2"/>
      <c r="C94" s="2"/>
      <c r="D94" s="10">
        <v>100</v>
      </c>
      <c r="E94" s="2"/>
      <c r="F94" s="2"/>
      <c r="G94" s="2"/>
      <c r="H94" s="2"/>
      <c r="I94" s="2"/>
      <c r="J94" s="2"/>
      <c r="K94" s="2"/>
      <c r="L94" s="2"/>
      <c r="M94" s="6">
        <v>0</v>
      </c>
      <c r="N94" s="6">
        <v>0</v>
      </c>
      <c r="O94" s="6">
        <v>0</v>
      </c>
      <c r="P94" s="6">
        <v>0</v>
      </c>
    </row>
    <row r="95" spans="1:17" ht="22.5" thickTop="1" thickBot="1" x14ac:dyDescent="0.3">
      <c r="A95" s="2"/>
      <c r="B95" s="2"/>
      <c r="C95" s="2"/>
      <c r="D95" s="11" t="s">
        <v>14</v>
      </c>
      <c r="E95" s="2"/>
      <c r="F95" s="2"/>
      <c r="G95" s="2"/>
      <c r="H95" s="2"/>
      <c r="I95" s="2"/>
      <c r="J95" s="2"/>
      <c r="K95" s="2"/>
      <c r="L95" s="2"/>
      <c r="M95" s="5" t="s">
        <v>15</v>
      </c>
      <c r="N95" s="30" t="s">
        <v>15</v>
      </c>
      <c r="O95" s="7" t="s">
        <v>15</v>
      </c>
      <c r="P95" s="19" t="s">
        <v>15</v>
      </c>
      <c r="Q95" s="48" t="s">
        <v>25</v>
      </c>
    </row>
    <row r="96" spans="1:17" ht="27" thickBot="1" x14ac:dyDescent="0.3">
      <c r="A96" s="2"/>
      <c r="B96" s="2"/>
      <c r="C96" s="2"/>
      <c r="D96" s="9">
        <v>3</v>
      </c>
      <c r="E96" s="2"/>
      <c r="F96" s="2"/>
      <c r="G96" s="2"/>
      <c r="H96" s="2"/>
      <c r="I96" s="2"/>
      <c r="J96" s="2"/>
      <c r="K96" s="2"/>
      <c r="L96" s="2"/>
      <c r="M96" s="6">
        <v>0</v>
      </c>
      <c r="N96" s="6">
        <v>0</v>
      </c>
      <c r="O96" s="6">
        <v>0</v>
      </c>
      <c r="P96" s="6">
        <v>0</v>
      </c>
      <c r="Q96" s="49">
        <f>P98-O98</f>
        <v>6.5000000000000018</v>
      </c>
    </row>
    <row r="97" spans="1:17" ht="21.75" thickTop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46" t="s">
        <v>23</v>
      </c>
      <c r="N97" s="47" t="s">
        <v>24</v>
      </c>
      <c r="O97" s="44" t="s">
        <v>16</v>
      </c>
      <c r="P97" s="45" t="s">
        <v>22</v>
      </c>
      <c r="Q97" s="48" t="s">
        <v>26</v>
      </c>
    </row>
    <row r="98" spans="1:17" ht="27" thickBo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50">
        <f>M90+M92+M94+M96</f>
        <v>44.333333333333336</v>
      </c>
      <c r="N98" s="51">
        <f>N90+N92+N94+N96</f>
        <v>66.333333333333343</v>
      </c>
      <c r="O98" s="8">
        <f>O90+O92+O94+O96</f>
        <v>11.083333333333334</v>
      </c>
      <c r="P98" s="23">
        <f>P90+P92+P94+P96</f>
        <v>17.583333333333336</v>
      </c>
      <c r="Q98" s="49">
        <f>Q96*G90</f>
        <v>26.000000000000007</v>
      </c>
    </row>
    <row r="99" spans="1:17" ht="15.75" thickBot="1" x14ac:dyDescent="0.3"/>
    <row r="100" spans="1:17" ht="48" thickBot="1" x14ac:dyDescent="0.3">
      <c r="A100" s="3" t="s">
        <v>35</v>
      </c>
      <c r="B100" s="3" t="s">
        <v>44</v>
      </c>
      <c r="C100" s="2"/>
      <c r="D100" s="24" t="s">
        <v>0</v>
      </c>
      <c r="E100" s="25" t="s">
        <v>1</v>
      </c>
      <c r="F100" s="25" t="s">
        <v>2</v>
      </c>
      <c r="G100" s="31" t="s">
        <v>21</v>
      </c>
      <c r="H100" s="32" t="s">
        <v>3</v>
      </c>
      <c r="I100" s="34" t="s">
        <v>4</v>
      </c>
      <c r="J100" s="36" t="s">
        <v>5</v>
      </c>
      <c r="K100" s="40" t="s">
        <v>17</v>
      </c>
      <c r="L100" s="41" t="s">
        <v>18</v>
      </c>
      <c r="M100" s="38" t="s">
        <v>6</v>
      </c>
      <c r="N100" s="28" t="s">
        <v>19</v>
      </c>
      <c r="O100" s="26" t="s">
        <v>7</v>
      </c>
      <c r="P100" s="27" t="s">
        <v>20</v>
      </c>
    </row>
    <row r="101" spans="1:17" ht="27" thickBot="1" x14ac:dyDescent="0.3">
      <c r="A101" s="2"/>
      <c r="B101" s="3"/>
      <c r="C101" s="2"/>
      <c r="D101" s="16">
        <v>0.3</v>
      </c>
      <c r="E101" s="20">
        <f>D105/D107</f>
        <v>33.333333333333336</v>
      </c>
      <c r="F101" s="22">
        <f>E101*D103</f>
        <v>33.333333333333336</v>
      </c>
      <c r="G101" s="52">
        <v>2</v>
      </c>
      <c r="H101" s="33">
        <f>28+27</f>
        <v>55</v>
      </c>
      <c r="I101" s="35">
        <v>0.2</v>
      </c>
      <c r="J101" s="37">
        <f>H101*I101</f>
        <v>11</v>
      </c>
      <c r="K101" s="42">
        <v>0.6</v>
      </c>
      <c r="L101" s="43">
        <f>K101*H101</f>
        <v>33</v>
      </c>
      <c r="M101" s="39">
        <f>F101+J101</f>
        <v>44.333333333333336</v>
      </c>
      <c r="N101" s="21">
        <f>L101+F101</f>
        <v>66.333333333333343</v>
      </c>
      <c r="O101" s="15">
        <f>M109/G101</f>
        <v>22.166666666666668</v>
      </c>
      <c r="P101" s="17">
        <f>N109/G101</f>
        <v>33.166666666666671</v>
      </c>
    </row>
    <row r="102" spans="1:17" x14ac:dyDescent="0.25">
      <c r="A102" s="2"/>
      <c r="B102" s="2"/>
      <c r="C102" s="2"/>
      <c r="D102" s="12" t="s">
        <v>8</v>
      </c>
      <c r="E102" s="2"/>
      <c r="F102" s="2"/>
      <c r="G102" s="2"/>
      <c r="H102" s="2"/>
      <c r="I102" s="2"/>
      <c r="J102" s="2"/>
      <c r="K102" s="2"/>
      <c r="L102" s="2"/>
      <c r="M102" s="13" t="s">
        <v>9</v>
      </c>
      <c r="N102" s="29" t="s">
        <v>9</v>
      </c>
      <c r="O102" s="14" t="s">
        <v>10</v>
      </c>
      <c r="P102" s="18" t="s">
        <v>10</v>
      </c>
    </row>
    <row r="103" spans="1:17" ht="27" thickBot="1" x14ac:dyDescent="0.3">
      <c r="A103" s="2"/>
      <c r="B103" s="2"/>
      <c r="C103" s="2"/>
      <c r="D103" s="53">
        <v>1</v>
      </c>
      <c r="E103" s="2"/>
      <c r="F103" s="2"/>
      <c r="G103" s="2"/>
      <c r="H103" s="2"/>
      <c r="I103" s="2"/>
      <c r="J103" s="2"/>
      <c r="K103" s="2"/>
      <c r="L103" s="2"/>
      <c r="M103" s="6">
        <v>0</v>
      </c>
      <c r="N103" s="6">
        <v>0</v>
      </c>
      <c r="O103" s="6">
        <v>0</v>
      </c>
      <c r="P103" s="6">
        <v>1</v>
      </c>
    </row>
    <row r="104" spans="1:17" ht="15.75" thickTop="1" x14ac:dyDescent="0.25">
      <c r="A104" s="2"/>
      <c r="B104" s="2"/>
      <c r="C104" s="2"/>
      <c r="D104" s="5" t="s">
        <v>11</v>
      </c>
      <c r="E104" s="2"/>
      <c r="F104" s="2"/>
      <c r="G104" s="2"/>
      <c r="H104" s="2"/>
      <c r="I104" s="2"/>
      <c r="J104" s="2"/>
      <c r="K104" s="2"/>
      <c r="L104" s="2"/>
      <c r="M104" s="5" t="s">
        <v>12</v>
      </c>
      <c r="N104" s="30" t="s">
        <v>12</v>
      </c>
      <c r="O104" s="7" t="s">
        <v>13</v>
      </c>
      <c r="P104" s="19" t="s">
        <v>13</v>
      </c>
    </row>
    <row r="105" spans="1:17" ht="16.5" thickBot="1" x14ac:dyDescent="0.3">
      <c r="A105" s="2"/>
      <c r="B105" s="2"/>
      <c r="C105" s="2"/>
      <c r="D105" s="10">
        <v>100</v>
      </c>
      <c r="E105" s="2"/>
      <c r="F105" s="2"/>
      <c r="G105" s="2"/>
      <c r="H105" s="2"/>
      <c r="I105" s="2"/>
      <c r="J105" s="2"/>
      <c r="K105" s="2"/>
      <c r="L105" s="2"/>
      <c r="M105" s="6">
        <v>0</v>
      </c>
      <c r="N105" s="6">
        <v>0</v>
      </c>
      <c r="O105" s="6">
        <v>0</v>
      </c>
      <c r="P105" s="6">
        <v>0</v>
      </c>
    </row>
    <row r="106" spans="1:17" ht="22.5" thickTop="1" thickBot="1" x14ac:dyDescent="0.3">
      <c r="A106" s="2"/>
      <c r="B106" s="2"/>
      <c r="C106" s="2"/>
      <c r="D106" s="11" t="s">
        <v>14</v>
      </c>
      <c r="E106" s="2"/>
      <c r="F106" s="2"/>
      <c r="G106" s="2"/>
      <c r="H106" s="2"/>
      <c r="I106" s="2"/>
      <c r="J106" s="2"/>
      <c r="K106" s="2"/>
      <c r="L106" s="2"/>
      <c r="M106" s="5" t="s">
        <v>15</v>
      </c>
      <c r="N106" s="30" t="s">
        <v>15</v>
      </c>
      <c r="O106" s="7" t="s">
        <v>15</v>
      </c>
      <c r="P106" s="19" t="s">
        <v>15</v>
      </c>
      <c r="Q106" s="48" t="s">
        <v>25</v>
      </c>
    </row>
    <row r="107" spans="1:17" ht="27" thickBot="1" x14ac:dyDescent="0.3">
      <c r="A107" s="2"/>
      <c r="B107" s="2"/>
      <c r="C107" s="2"/>
      <c r="D107" s="9">
        <v>3</v>
      </c>
      <c r="E107" s="2"/>
      <c r="F107" s="2"/>
      <c r="G107" s="2"/>
      <c r="H107" s="2"/>
      <c r="I107" s="2"/>
      <c r="J107" s="2"/>
      <c r="K107" s="2"/>
      <c r="L107" s="2"/>
      <c r="M107" s="6">
        <v>0</v>
      </c>
      <c r="N107" s="6">
        <v>0</v>
      </c>
      <c r="O107" s="6">
        <v>0</v>
      </c>
      <c r="P107" s="6">
        <v>0</v>
      </c>
      <c r="Q107" s="49">
        <f>P109-O109</f>
        <v>12.000000000000004</v>
      </c>
    </row>
    <row r="108" spans="1:17" ht="21.75" thickTop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46" t="s">
        <v>23</v>
      </c>
      <c r="N108" s="47" t="s">
        <v>24</v>
      </c>
      <c r="O108" s="44" t="s">
        <v>16</v>
      </c>
      <c r="P108" s="45" t="s">
        <v>22</v>
      </c>
      <c r="Q108" s="48" t="s">
        <v>26</v>
      </c>
    </row>
    <row r="109" spans="1:17" ht="27" thickBo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0">
        <f>M101+M103+M105+M107</f>
        <v>44.333333333333336</v>
      </c>
      <c r="N109" s="51">
        <f>N101+N103+N105+N107</f>
        <v>66.333333333333343</v>
      </c>
      <c r="O109" s="8">
        <f>O101+O103+O105+O107</f>
        <v>22.166666666666668</v>
      </c>
      <c r="P109" s="23">
        <f>P101+P103+P105+P107</f>
        <v>34.166666666666671</v>
      </c>
      <c r="Q109" s="49">
        <f>Q107*G101</f>
        <v>24.000000000000007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85" zoomScaleNormal="85" workbookViewId="0">
      <selection activeCell="G9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30</v>
      </c>
      <c r="B1" s="3" t="s">
        <v>27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44</v>
      </c>
      <c r="H2" s="33">
        <f>60+20</f>
        <v>80</v>
      </c>
      <c r="I2" s="35">
        <v>0.2</v>
      </c>
      <c r="J2" s="37">
        <f>H2*I2</f>
        <v>16</v>
      </c>
      <c r="K2" s="42">
        <v>0.6</v>
      </c>
      <c r="L2" s="43">
        <f>K2*H2</f>
        <v>48</v>
      </c>
      <c r="M2" s="39">
        <f>F2+J2</f>
        <v>49.333333333333336</v>
      </c>
      <c r="N2" s="21">
        <f>L2+F2</f>
        <v>81.333333333333343</v>
      </c>
      <c r="O2" s="15">
        <f>M10/$G$2</f>
        <v>1.1212121212121213</v>
      </c>
      <c r="P2" s="17">
        <f>N10/$G$2</f>
        <v>1.8484848484848486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1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1.7272727272727273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49.333333333333336</v>
      </c>
      <c r="N10" s="51">
        <f>N2+N4+N6+N8</f>
        <v>81.333333333333343</v>
      </c>
      <c r="O10" s="8">
        <f>O2+O4+O6+O8</f>
        <v>1.1212121212121213</v>
      </c>
      <c r="P10" s="23">
        <f>P2+P4+P6+P8</f>
        <v>2.8484848484848486</v>
      </c>
      <c r="Q10" s="49">
        <f>Q8*G2</f>
        <v>76</v>
      </c>
    </row>
    <row r="11" spans="1:17" x14ac:dyDescent="0.25">
      <c r="N1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H3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29</v>
      </c>
      <c r="B1" s="3" t="s">
        <v>27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50</v>
      </c>
      <c r="G2" s="52">
        <v>4</v>
      </c>
      <c r="H2" s="33">
        <v>30</v>
      </c>
      <c r="I2" s="35">
        <v>0.2</v>
      </c>
      <c r="J2" s="37">
        <f>H2*I2</f>
        <v>6</v>
      </c>
      <c r="K2" s="42">
        <v>0.6</v>
      </c>
      <c r="L2" s="43">
        <f>K2*H2</f>
        <v>18</v>
      </c>
      <c r="M2" s="39">
        <f>F2+J2</f>
        <v>56</v>
      </c>
      <c r="N2" s="21">
        <f>L2+F2</f>
        <v>68</v>
      </c>
      <c r="O2" s="15">
        <f>M10/$G$2</f>
        <v>14</v>
      </c>
      <c r="P2" s="17">
        <f>N10/$G$2</f>
        <v>17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1.5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3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56</v>
      </c>
      <c r="N10" s="51">
        <f>N2+N4+N6+N8</f>
        <v>68</v>
      </c>
      <c r="O10" s="8">
        <f>O2+O4+O6+O8</f>
        <v>14</v>
      </c>
      <c r="P10" s="23">
        <f>P2+P4+P6+P8</f>
        <v>17</v>
      </c>
      <c r="Q10" s="49">
        <f>Q8*G2</f>
        <v>12</v>
      </c>
    </row>
    <row r="11" spans="1:17" x14ac:dyDescent="0.25">
      <c r="N1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D3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28</v>
      </c>
      <c r="B1" s="3" t="s">
        <v>27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50</v>
      </c>
      <c r="G2" s="52">
        <v>2</v>
      </c>
      <c r="H2" s="33">
        <v>17</v>
      </c>
      <c r="I2" s="35">
        <v>0.2</v>
      </c>
      <c r="J2" s="37">
        <f>H2*I2</f>
        <v>3.4000000000000004</v>
      </c>
      <c r="K2" s="42">
        <v>0.6</v>
      </c>
      <c r="L2" s="43">
        <f>K2*H2</f>
        <v>10.199999999999999</v>
      </c>
      <c r="M2" s="39">
        <f>F2+J2</f>
        <v>53.4</v>
      </c>
      <c r="N2" s="21">
        <f>L2+F2</f>
        <v>60.2</v>
      </c>
      <c r="O2" s="15">
        <f>M10/G2</f>
        <v>26.7</v>
      </c>
      <c r="P2" s="17">
        <f>N10/G2</f>
        <v>30.1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1.5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3.4000000000000021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53.4</v>
      </c>
      <c r="N10" s="51">
        <f>N2+N4+N6+N8</f>
        <v>60.2</v>
      </c>
      <c r="O10" s="8">
        <f>O2+O4+O6+O8</f>
        <v>26.7</v>
      </c>
      <c r="P10" s="23">
        <f>P2+P4+P6+P8</f>
        <v>30.1</v>
      </c>
      <c r="Q10" s="49">
        <f>Q8*G2</f>
        <v>6.8000000000000043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rightToLeft="1" zoomScale="55" zoomScaleNormal="55" workbookViewId="0">
      <selection activeCell="J8" sqref="J8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55</v>
      </c>
      <c r="B1" s="3" t="s">
        <v>56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14</v>
      </c>
      <c r="H2" s="33">
        <v>60</v>
      </c>
      <c r="I2" s="35">
        <v>0.2</v>
      </c>
      <c r="J2" s="37">
        <f>H2*I2</f>
        <v>12</v>
      </c>
      <c r="K2" s="42">
        <v>0.6</v>
      </c>
      <c r="L2" s="43">
        <f>K2*H2</f>
        <v>36</v>
      </c>
      <c r="M2" s="39">
        <f>F2+J2</f>
        <v>45.333333333333336</v>
      </c>
      <c r="N2" s="21">
        <f>L2+F2</f>
        <v>69.333333333333343</v>
      </c>
      <c r="O2" s="15">
        <f>M10/G2</f>
        <v>3.2380952380952381</v>
      </c>
      <c r="P2" s="17">
        <f>N10/G2</f>
        <v>4.9523809523809534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2</v>
      </c>
      <c r="P4" s="6">
        <v>2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0.5</v>
      </c>
      <c r="P6" s="6">
        <v>0.5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1</v>
      </c>
      <c r="P8" s="6">
        <v>1</v>
      </c>
      <c r="Q8" s="49">
        <f>P10-O10</f>
        <v>1.7142857142857144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45.333333333333336</v>
      </c>
      <c r="N10" s="51">
        <f>N2+N4+N6+N8</f>
        <v>69.333333333333343</v>
      </c>
      <c r="O10" s="8">
        <f>O2+O4+O6+O8</f>
        <v>6.7380952380952381</v>
      </c>
      <c r="P10" s="23">
        <f>P2+P4+P6+P8</f>
        <v>8.4523809523809526</v>
      </c>
      <c r="Q10" s="49">
        <f>Q8*G2</f>
        <v>24</v>
      </c>
    </row>
    <row r="11" spans="1:17" ht="15.75" thickBot="1" x14ac:dyDescent="0.3">
      <c r="N11" s="4"/>
    </row>
    <row r="12" spans="1:17" ht="73.5" customHeight="1" thickBot="1" x14ac:dyDescent="0.3">
      <c r="A12" s="3" t="s">
        <v>55</v>
      </c>
      <c r="B12" s="3" t="s">
        <v>56</v>
      </c>
      <c r="C12" s="2"/>
      <c r="D12" s="24" t="s">
        <v>0</v>
      </c>
      <c r="E12" s="25" t="s">
        <v>1</v>
      </c>
      <c r="F12" s="25" t="s">
        <v>2</v>
      </c>
      <c r="G12" s="31" t="s">
        <v>21</v>
      </c>
      <c r="H12" s="32" t="s">
        <v>3</v>
      </c>
      <c r="I12" s="34" t="s">
        <v>4</v>
      </c>
      <c r="J12" s="36" t="s">
        <v>5</v>
      </c>
      <c r="K12" s="40" t="s">
        <v>17</v>
      </c>
      <c r="L12" s="41" t="s">
        <v>18</v>
      </c>
      <c r="M12" s="38" t="s">
        <v>6</v>
      </c>
      <c r="N12" s="28" t="s">
        <v>19</v>
      </c>
      <c r="O12" s="26" t="s">
        <v>7</v>
      </c>
      <c r="P12" s="27" t="s">
        <v>20</v>
      </c>
    </row>
    <row r="13" spans="1:17" ht="27" thickBot="1" x14ac:dyDescent="0.3">
      <c r="A13" s="2"/>
      <c r="B13" s="3"/>
      <c r="C13" s="2"/>
      <c r="D13" s="16">
        <v>0.3</v>
      </c>
      <c r="E13" s="20">
        <f>D17/D19</f>
        <v>33.333333333333336</v>
      </c>
      <c r="F13" s="22">
        <f>E13*D15</f>
        <v>33.333333333333336</v>
      </c>
      <c r="G13" s="52">
        <v>9</v>
      </c>
      <c r="H13" s="33">
        <v>60</v>
      </c>
      <c r="I13" s="35">
        <v>0.2</v>
      </c>
      <c r="J13" s="37">
        <f>H13*I13</f>
        <v>12</v>
      </c>
      <c r="K13" s="42">
        <v>0.6</v>
      </c>
      <c r="L13" s="43">
        <f>K13*H13</f>
        <v>36</v>
      </c>
      <c r="M13" s="39">
        <f>F13+J13</f>
        <v>45.333333333333336</v>
      </c>
      <c r="N13" s="21">
        <f>L13+F13</f>
        <v>69.333333333333343</v>
      </c>
      <c r="O13" s="15">
        <f>M21/G13</f>
        <v>5.0370370370370372</v>
      </c>
      <c r="P13" s="17">
        <f>N21/G13</f>
        <v>7.7037037037037051</v>
      </c>
    </row>
    <row r="14" spans="1:17" x14ac:dyDescent="0.25">
      <c r="A14" s="2"/>
      <c r="B14" s="2"/>
      <c r="C14" s="2"/>
      <c r="D14" s="12" t="s">
        <v>8</v>
      </c>
      <c r="E14" s="2"/>
      <c r="F14" s="2"/>
      <c r="G14" s="2"/>
      <c r="H14" s="2"/>
      <c r="I14" s="2"/>
      <c r="J14" s="2"/>
      <c r="K14" s="2"/>
      <c r="L14" s="2"/>
      <c r="M14" s="13" t="s">
        <v>9</v>
      </c>
      <c r="N14" s="29" t="s">
        <v>9</v>
      </c>
      <c r="O14" s="14" t="s">
        <v>10</v>
      </c>
      <c r="P14" s="18" t="s">
        <v>10</v>
      </c>
    </row>
    <row r="15" spans="1:17" ht="27" thickBot="1" x14ac:dyDescent="0.3">
      <c r="A15" s="2"/>
      <c r="B15" s="2"/>
      <c r="C15" s="2"/>
      <c r="D15" s="53">
        <v>1</v>
      </c>
      <c r="E15" s="2"/>
      <c r="F15" s="2"/>
      <c r="G15" s="2"/>
      <c r="H15" s="2"/>
      <c r="I15" s="2"/>
      <c r="J15" s="2"/>
      <c r="K15" s="2"/>
      <c r="L15" s="2"/>
      <c r="M15" s="6">
        <v>0</v>
      </c>
      <c r="N15" s="6">
        <v>0</v>
      </c>
      <c r="O15" s="6">
        <v>2</v>
      </c>
      <c r="P15" s="6">
        <v>2</v>
      </c>
    </row>
    <row r="16" spans="1:17" ht="15.75" thickTop="1" x14ac:dyDescent="0.25">
      <c r="A16" s="2"/>
      <c r="B16" s="2"/>
      <c r="C16" s="2"/>
      <c r="D16" s="5" t="s">
        <v>11</v>
      </c>
      <c r="E16" s="2"/>
      <c r="F16" s="2"/>
      <c r="G16" s="2"/>
      <c r="H16" s="2"/>
      <c r="I16" s="2"/>
      <c r="J16" s="2"/>
      <c r="K16" s="2"/>
      <c r="L16" s="2"/>
      <c r="M16" s="5" t="s">
        <v>12</v>
      </c>
      <c r="N16" s="30" t="s">
        <v>12</v>
      </c>
      <c r="O16" s="7" t="s">
        <v>13</v>
      </c>
      <c r="P16" s="19" t="s">
        <v>13</v>
      </c>
    </row>
    <row r="17" spans="1:17" ht="16.5" thickBot="1" x14ac:dyDescent="0.3">
      <c r="A17" s="2"/>
      <c r="B17" s="2"/>
      <c r="C17" s="2"/>
      <c r="D17" s="10">
        <v>100</v>
      </c>
      <c r="E17" s="2"/>
      <c r="F17" s="2"/>
      <c r="G17" s="2"/>
      <c r="H17" s="2"/>
      <c r="I17" s="2"/>
      <c r="J17" s="2"/>
      <c r="K17" s="2"/>
      <c r="L17" s="2"/>
      <c r="M17" s="6">
        <v>0</v>
      </c>
      <c r="N17" s="6">
        <v>0</v>
      </c>
      <c r="O17" s="6">
        <v>0.5</v>
      </c>
      <c r="P17" s="6">
        <v>0.5</v>
      </c>
    </row>
    <row r="18" spans="1:17" ht="22.5" thickTop="1" thickBot="1" x14ac:dyDescent="0.3">
      <c r="A18" s="2"/>
      <c r="B18" s="2"/>
      <c r="C18" s="2"/>
      <c r="D18" s="11" t="s">
        <v>14</v>
      </c>
      <c r="E18" s="2"/>
      <c r="F18" s="2"/>
      <c r="G18" s="2"/>
      <c r="H18" s="2"/>
      <c r="I18" s="2"/>
      <c r="J18" s="2"/>
      <c r="K18" s="2"/>
      <c r="L18" s="2"/>
      <c r="M18" s="5" t="s">
        <v>15</v>
      </c>
      <c r="N18" s="30" t="s">
        <v>15</v>
      </c>
      <c r="O18" s="7" t="s">
        <v>15</v>
      </c>
      <c r="P18" s="19" t="s">
        <v>15</v>
      </c>
      <c r="Q18" s="48" t="s">
        <v>25</v>
      </c>
    </row>
    <row r="19" spans="1:17" ht="27" thickBot="1" x14ac:dyDescent="0.3">
      <c r="A19" s="2"/>
      <c r="B19" s="2"/>
      <c r="C19" s="2"/>
      <c r="D19" s="9">
        <v>3</v>
      </c>
      <c r="E19" s="2"/>
      <c r="F19" s="2"/>
      <c r="G19" s="2"/>
      <c r="H19" s="2"/>
      <c r="I19" s="2"/>
      <c r="J19" s="2"/>
      <c r="K19" s="2"/>
      <c r="L19" s="2"/>
      <c r="M19" s="6">
        <v>0</v>
      </c>
      <c r="N19" s="6">
        <v>0</v>
      </c>
      <c r="O19" s="6">
        <v>1</v>
      </c>
      <c r="P19" s="6">
        <v>1</v>
      </c>
      <c r="Q19" s="49">
        <f>P21-O21</f>
        <v>2.6666666666666679</v>
      </c>
    </row>
    <row r="20" spans="1:17" ht="21.75" thickTop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46" t="s">
        <v>23</v>
      </c>
      <c r="N20" s="47" t="s">
        <v>24</v>
      </c>
      <c r="O20" s="44" t="s">
        <v>16</v>
      </c>
      <c r="P20" s="45" t="s">
        <v>22</v>
      </c>
      <c r="Q20" s="48" t="s">
        <v>26</v>
      </c>
    </row>
    <row r="21" spans="1:17" ht="27" thickBo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50">
        <f>M13+M15+M17+M19</f>
        <v>45.333333333333336</v>
      </c>
      <c r="N21" s="51">
        <f>N13+N15+N17+N19</f>
        <v>69.333333333333343</v>
      </c>
      <c r="O21" s="8">
        <f>O13+O15+O17+O19</f>
        <v>8.5370370370370381</v>
      </c>
      <c r="P21" s="23">
        <f>P13+P15+P17+P19</f>
        <v>11.203703703703706</v>
      </c>
      <c r="Q21" s="49">
        <f>Q19*G13</f>
        <v>24.000000000000011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tabSelected="1" zoomScale="55" zoomScaleNormal="55" workbookViewId="0">
      <selection activeCell="P5" sqref="P5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57</v>
      </c>
      <c r="B1" s="3" t="s">
        <v>58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66.666666666666671</v>
      </c>
      <c r="G2" s="52">
        <v>8</v>
      </c>
      <c r="H2" s="33">
        <v>100</v>
      </c>
      <c r="I2" s="35">
        <v>0.2</v>
      </c>
      <c r="J2" s="37">
        <f>H2*I2</f>
        <v>20</v>
      </c>
      <c r="K2" s="42">
        <v>0.6</v>
      </c>
      <c r="L2" s="43">
        <f>K2*H2</f>
        <v>60</v>
      </c>
      <c r="M2" s="39">
        <f>F2+J2</f>
        <v>86.666666666666671</v>
      </c>
      <c r="N2" s="21">
        <f>L2+F2</f>
        <v>126.66666666666667</v>
      </c>
      <c r="O2" s="15">
        <f>M10/G2</f>
        <v>10.833333333333334</v>
      </c>
      <c r="P2" s="17">
        <f>N10/G2</f>
        <v>15.833333333333334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2</v>
      </c>
      <c r="P4" s="6">
        <v>2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0.5</v>
      </c>
      <c r="P6" s="6">
        <v>0.5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1</v>
      </c>
      <c r="P8" s="6">
        <v>1</v>
      </c>
      <c r="Q8" s="49">
        <f>P10-O10</f>
        <v>5.0000000000000018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86.666666666666671</v>
      </c>
      <c r="N10" s="51">
        <f>N2+N4+N6+N8</f>
        <v>126.66666666666667</v>
      </c>
      <c r="O10" s="8">
        <f>O2+O4+O6+O8</f>
        <v>14.333333333333334</v>
      </c>
      <c r="P10" s="23">
        <f>P2+P4+P6+P8</f>
        <v>19.333333333333336</v>
      </c>
      <c r="Q10" s="49">
        <f>Q8*G2</f>
        <v>40.000000000000014</v>
      </c>
    </row>
    <row r="11" spans="1:17" x14ac:dyDescent="0.25">
      <c r="N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D0010001</vt:lpstr>
      <vt:lpstr>D0010017</vt:lpstr>
      <vt:lpstr>D0010019</vt:lpstr>
      <vt:lpstr>D0010107</vt:lpstr>
      <vt:lpstr>D0010145</vt:lpstr>
      <vt:lpstr>D0010157</vt:lpstr>
      <vt:lpstr>D0010158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Ramez Ayad</cp:lastModifiedBy>
  <dcterms:created xsi:type="dcterms:W3CDTF">2020-07-07T10:51:04Z</dcterms:created>
  <dcterms:modified xsi:type="dcterms:W3CDTF">2021-04-01T09:57:49Z</dcterms:modified>
</cp:coreProperties>
</file>