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2-Work\03-GraphicsWork\01 CNC Working\07 Documents\"/>
    </mc:Choice>
  </mc:AlternateContent>
  <bookViews>
    <workbookView xWindow="0" yWindow="0" windowWidth="24000" windowHeight="9885" tabRatio="811"/>
  </bookViews>
  <sheets>
    <sheet name="ALL" sheetId="16" r:id="rId1"/>
    <sheet name="E01005" sheetId="8" r:id="rId2"/>
    <sheet name="E01006" sheetId="11" r:id="rId3"/>
    <sheet name="E01008" sheetId="12" r:id="rId4"/>
    <sheet name="E01009" sheetId="13" r:id="rId5"/>
    <sheet name="E01010" sheetId="14" r:id="rId6"/>
    <sheet name="E01026" sheetId="23" r:id="rId7"/>
    <sheet name="E01027" sheetId="24" r:id="rId8"/>
    <sheet name="E01029" sheetId="25" r:id="rId9"/>
    <sheet name="E01032" sheetId="15" r:id="rId10"/>
    <sheet name="E01033" sheetId="17" r:id="rId11"/>
    <sheet name="E01034" sheetId="18" r:id="rId12"/>
    <sheet name="E01035" sheetId="19" r:id="rId13"/>
    <sheet name="E01036" sheetId="20" r:id="rId14"/>
    <sheet name="E01037" sheetId="21" r:id="rId15"/>
    <sheet name="E01038" sheetId="22" r:id="rId16"/>
  </sheets>
  <definedNames>
    <definedName name="_xlnm._FilterDatabase" localSheetId="0" hidden="1">ALL!$A$1:$C$1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5" l="1"/>
  <c r="L2" i="25"/>
  <c r="J2" i="25"/>
  <c r="E2" i="25"/>
  <c r="F2" i="25" s="1"/>
  <c r="M2" i="25" s="1"/>
  <c r="M10" i="25" s="1"/>
  <c r="O2" i="25" s="1"/>
  <c r="O10" i="25" s="1"/>
  <c r="L2" i="24"/>
  <c r="J2" i="24"/>
  <c r="H2" i="24"/>
  <c r="E2" i="24"/>
  <c r="F2" i="24" s="1"/>
  <c r="M2" i="24" s="1"/>
  <c r="M10" i="24" s="1"/>
  <c r="O2" i="24" s="1"/>
  <c r="O10" i="24" s="1"/>
  <c r="H2" i="23"/>
  <c r="L2" i="23" s="1"/>
  <c r="E2" i="23"/>
  <c r="F2" i="23" s="1"/>
  <c r="H2" i="22"/>
  <c r="L2" i="22" s="1"/>
  <c r="E2" i="22"/>
  <c r="F2" i="22" s="1"/>
  <c r="H2" i="21"/>
  <c r="L2" i="21"/>
  <c r="J2" i="21"/>
  <c r="F2" i="21"/>
  <c r="M2" i="21" s="1"/>
  <c r="M10" i="21" s="1"/>
  <c r="O2" i="21" s="1"/>
  <c r="O10" i="21" s="1"/>
  <c r="E2" i="21"/>
  <c r="H2" i="19"/>
  <c r="J2" i="20"/>
  <c r="L2" i="20"/>
  <c r="E2" i="20"/>
  <c r="F2" i="20" s="1"/>
  <c r="M2" i="20" s="1"/>
  <c r="M10" i="20" s="1"/>
  <c r="O2" i="20" s="1"/>
  <c r="O10" i="20" s="1"/>
  <c r="L2" i="19"/>
  <c r="N2" i="19" s="1"/>
  <c r="N10" i="19" s="1"/>
  <c r="P2" i="19" s="1"/>
  <c r="P10" i="19" s="1"/>
  <c r="F2" i="19"/>
  <c r="E2" i="19"/>
  <c r="H2" i="18"/>
  <c r="J2" i="18"/>
  <c r="L2" i="18"/>
  <c r="E2" i="18"/>
  <c r="F2" i="18" s="1"/>
  <c r="M2" i="18" s="1"/>
  <c r="M10" i="18" s="1"/>
  <c r="O2" i="18" s="1"/>
  <c r="O10" i="18" s="1"/>
  <c r="H2" i="17"/>
  <c r="L2" i="17" s="1"/>
  <c r="J2" i="17"/>
  <c r="E2" i="17"/>
  <c r="F2" i="17" s="1"/>
  <c r="H2" i="15"/>
  <c r="L2" i="15" s="1"/>
  <c r="E2" i="15"/>
  <c r="F2" i="15" s="1"/>
  <c r="H2" i="14"/>
  <c r="L2" i="14"/>
  <c r="J2" i="14"/>
  <c r="E2" i="14"/>
  <c r="F2" i="14" s="1"/>
  <c r="M2" i="14" s="1"/>
  <c r="M10" i="14" s="1"/>
  <c r="O2" i="14" s="1"/>
  <c r="O10" i="14" s="1"/>
  <c r="H2" i="13"/>
  <c r="L2" i="13"/>
  <c r="N2" i="13" s="1"/>
  <c r="N10" i="13" s="1"/>
  <c r="P2" i="13" s="1"/>
  <c r="P10" i="13" s="1"/>
  <c r="E2" i="13"/>
  <c r="F2" i="13" s="1"/>
  <c r="H2" i="12"/>
  <c r="L2" i="12"/>
  <c r="N2" i="12" s="1"/>
  <c r="N10" i="12" s="1"/>
  <c r="P2" i="12" s="1"/>
  <c r="P10" i="12" s="1"/>
  <c r="J2" i="12"/>
  <c r="E2" i="12"/>
  <c r="F2" i="12" s="1"/>
  <c r="M2" i="12" s="1"/>
  <c r="M10" i="12" s="1"/>
  <c r="O2" i="12" s="1"/>
  <c r="O10" i="12" s="1"/>
  <c r="H2" i="11"/>
  <c r="F2" i="11"/>
  <c r="J2" i="11"/>
  <c r="E2" i="11"/>
  <c r="H2" i="8"/>
  <c r="N2" i="25" l="1"/>
  <c r="N10" i="25" s="1"/>
  <c r="P2" i="25" s="1"/>
  <c r="P10" i="25" s="1"/>
  <c r="Q8" i="25" s="1"/>
  <c r="Q10" i="25" s="1"/>
  <c r="N2" i="24"/>
  <c r="N10" i="24" s="1"/>
  <c r="P2" i="24" s="1"/>
  <c r="P10" i="24" s="1"/>
  <c r="Q8" i="24" s="1"/>
  <c r="Q10" i="24" s="1"/>
  <c r="N2" i="23"/>
  <c r="N10" i="23" s="1"/>
  <c r="P2" i="23" s="1"/>
  <c r="P10" i="23" s="1"/>
  <c r="J2" i="23"/>
  <c r="M2" i="23" s="1"/>
  <c r="M10" i="23" s="1"/>
  <c r="O2" i="23" s="1"/>
  <c r="O10" i="23" s="1"/>
  <c r="J2" i="22"/>
  <c r="M2" i="22" s="1"/>
  <c r="M10" i="22" s="1"/>
  <c r="O2" i="22" s="1"/>
  <c r="O10" i="22" s="1"/>
  <c r="N2" i="22"/>
  <c r="N10" i="22" s="1"/>
  <c r="P2" i="22" s="1"/>
  <c r="P10" i="22" s="1"/>
  <c r="N2" i="21"/>
  <c r="N10" i="21" s="1"/>
  <c r="P2" i="21" s="1"/>
  <c r="P10" i="21" s="1"/>
  <c r="Q8" i="21" s="1"/>
  <c r="Q10" i="21" s="1"/>
  <c r="N2" i="20"/>
  <c r="N10" i="20" s="1"/>
  <c r="P2" i="20" s="1"/>
  <c r="P10" i="20" s="1"/>
  <c r="Q8" i="20" s="1"/>
  <c r="Q10" i="20" s="1"/>
  <c r="J2" i="19"/>
  <c r="M2" i="19" s="1"/>
  <c r="M10" i="19" s="1"/>
  <c r="O2" i="19" s="1"/>
  <c r="O10" i="19" s="1"/>
  <c r="Q8" i="19" s="1"/>
  <c r="Q10" i="19" s="1"/>
  <c r="N2" i="18"/>
  <c r="N10" i="18" s="1"/>
  <c r="P2" i="18" s="1"/>
  <c r="P10" i="18" s="1"/>
  <c r="Q8" i="18" s="1"/>
  <c r="Q10" i="18" s="1"/>
  <c r="M2" i="17"/>
  <c r="M10" i="17" s="1"/>
  <c r="O2" i="17" s="1"/>
  <c r="O10" i="17" s="1"/>
  <c r="N2" i="17"/>
  <c r="N10" i="17" s="1"/>
  <c r="P2" i="17" s="1"/>
  <c r="P10" i="17" s="1"/>
  <c r="Q8" i="17" s="1"/>
  <c r="Q10" i="17" s="1"/>
  <c r="N2" i="15"/>
  <c r="N10" i="15" s="1"/>
  <c r="P2" i="15" s="1"/>
  <c r="P10" i="15" s="1"/>
  <c r="J2" i="15"/>
  <c r="M2" i="15" s="1"/>
  <c r="M10" i="15" s="1"/>
  <c r="O2" i="15" s="1"/>
  <c r="O10" i="15" s="1"/>
  <c r="N2" i="14"/>
  <c r="N10" i="14" s="1"/>
  <c r="P2" i="14" s="1"/>
  <c r="P10" i="14" s="1"/>
  <c r="Q8" i="14" s="1"/>
  <c r="Q10" i="14" s="1"/>
  <c r="J2" i="13"/>
  <c r="M2" i="13" s="1"/>
  <c r="M10" i="13" s="1"/>
  <c r="O2" i="13" s="1"/>
  <c r="O10" i="13" s="1"/>
  <c r="Q8" i="13" s="1"/>
  <c r="Q10" i="13" s="1"/>
  <c r="Q8" i="12"/>
  <c r="Q10" i="12" s="1"/>
  <c r="M2" i="11"/>
  <c r="M10" i="11" s="1"/>
  <c r="O2" i="11" s="1"/>
  <c r="O10" i="11" s="1"/>
  <c r="L2" i="11"/>
  <c r="N2" i="11" s="1"/>
  <c r="N10" i="11" s="1"/>
  <c r="P2" i="11" s="1"/>
  <c r="P10" i="11" s="1"/>
  <c r="L2" i="8"/>
  <c r="J2" i="8"/>
  <c r="E2" i="8"/>
  <c r="F2" i="8" s="1"/>
  <c r="Q8" i="23" l="1"/>
  <c r="Q10" i="23" s="1"/>
  <c r="Q8" i="22"/>
  <c r="Q10" i="22" s="1"/>
  <c r="Q8" i="15"/>
  <c r="Q10" i="15" s="1"/>
  <c r="Q8" i="11"/>
  <c r="Q10" i="11" s="1"/>
  <c r="N2" i="8"/>
  <c r="N10" i="8" s="1"/>
  <c r="P2" i="8" s="1"/>
  <c r="P10" i="8" s="1"/>
  <c r="M2" i="8"/>
  <c r="M10" i="8" s="1"/>
  <c r="O2" i="8" s="1"/>
  <c r="O10" i="8" s="1"/>
  <c r="Q8" i="8" l="1"/>
  <c r="Q10" i="8" s="1"/>
</calcChain>
</file>

<file path=xl/sharedStrings.xml><?xml version="1.0" encoding="utf-8"?>
<sst xmlns="http://schemas.openxmlformats.org/spreadsheetml/2006/main" count="538" uniqueCount="45">
  <si>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</si>
  <si>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</si>
  <si>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</si>
  <si>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</si>
  <si>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</si>
  <si>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</si>
  <si>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</si>
  <si>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</si>
  <si>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</si>
  <si>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</si>
  <si>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</si>
  <si>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</si>
  <si>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</si>
  <si>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</si>
  <si>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</si>
  <si>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</si>
  <si>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</si>
  <si>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</si>
  <si>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</si>
  <si>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</si>
  <si>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</si>
  <si>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</si>
  <si>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</si>
  <si>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</si>
  <si>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</si>
  <si>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</si>
  <si>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</si>
  <si>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E01005</t>
  </si>
  <si>
    <t>E01006</t>
  </si>
  <si>
    <t>E01008</t>
  </si>
  <si>
    <t>E01009</t>
  </si>
  <si>
    <t>E01010</t>
  </si>
  <si>
    <t>E01032</t>
  </si>
  <si>
    <t>E01033</t>
  </si>
  <si>
    <t>E01034</t>
  </si>
  <si>
    <t>E01035</t>
  </si>
  <si>
    <t>E01036</t>
  </si>
  <si>
    <t>E01037</t>
  </si>
  <si>
    <t>الكود</t>
  </si>
  <si>
    <t>الصورة</t>
  </si>
  <si>
    <t>السعر</t>
  </si>
  <si>
    <t>E01038</t>
  </si>
  <si>
    <t>E01026</t>
  </si>
  <si>
    <t>E01027</t>
  </si>
  <si>
    <t>E01029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</si>
</sst>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4</xdr:row>
      <xdr:rowOff>0</xdr:rowOff>
    </xdr:from>
    <xdr:ext cx="1814513" cy="1209675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900586" y="4000500"/>
          <a:ext cx="1814513" cy="1209675"/>
        </a:xfrm>
        <a:prstGeom prst="rect">
          <a:avLst/>
        </a:prstGeom>
      </xdr:spPr>
    </xdr:pic>
    <xdr:clientData/>
  </xdr:oneCellAnchor>
  <xdr:twoCellAnchor editAs="oneCell">
    <xdr:from>
      <xdr:col>1</xdr:col>
      <xdr:colOff>9525</xdr:colOff>
      <xdr:row>4</xdr:row>
      <xdr:rowOff>1266824</xdr:rowOff>
    </xdr:from>
    <xdr:to>
      <xdr:col>1</xdr:col>
      <xdr:colOff>1809749</xdr:colOff>
      <xdr:row>5</xdr:row>
      <xdr:rowOff>1200148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905351" y="5267324"/>
          <a:ext cx="1800224" cy="120014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</xdr:row>
      <xdr:rowOff>1</xdr:rowOff>
    </xdr:from>
    <xdr:to>
      <xdr:col>1</xdr:col>
      <xdr:colOff>1819276</xdr:colOff>
      <xdr:row>6</xdr:row>
      <xdr:rowOff>1212851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495774" y="2724151"/>
          <a:ext cx="1819275" cy="1212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1809750</xdr:colOff>
      <xdr:row>7</xdr:row>
      <xdr:rowOff>1206500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505300" y="3990975"/>
          <a:ext cx="180975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9524</xdr:rowOff>
    </xdr:from>
    <xdr:to>
      <xdr:col>1</xdr:col>
      <xdr:colOff>1800224</xdr:colOff>
      <xdr:row>8</xdr:row>
      <xdr:rowOff>1209673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514826" y="5267324"/>
          <a:ext cx="1800224" cy="12001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1790700</xdr:colOff>
      <xdr:row>9</xdr:row>
      <xdr:rowOff>1193800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524350" y="6524625"/>
          <a:ext cx="1790700" cy="11938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1</xdr:rowOff>
    </xdr:from>
    <xdr:to>
      <xdr:col>1</xdr:col>
      <xdr:colOff>1800226</xdr:colOff>
      <xdr:row>10</xdr:row>
      <xdr:rowOff>1200151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914874" y="7800976"/>
          <a:ext cx="1800225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0</xdr:rowOff>
    </xdr:from>
    <xdr:to>
      <xdr:col>1</xdr:col>
      <xdr:colOff>1819276</xdr:colOff>
      <xdr:row>1</xdr:row>
      <xdr:rowOff>1212850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895824" y="200025"/>
          <a:ext cx="1819275" cy="12128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</xdr:row>
      <xdr:rowOff>1</xdr:rowOff>
    </xdr:from>
    <xdr:to>
      <xdr:col>1</xdr:col>
      <xdr:colOff>1866901</xdr:colOff>
      <xdr:row>2</xdr:row>
      <xdr:rowOff>1238251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848199" y="1466851"/>
          <a:ext cx="1857375" cy="12382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</xdr:row>
      <xdr:rowOff>0</xdr:rowOff>
    </xdr:from>
    <xdr:to>
      <xdr:col>1</xdr:col>
      <xdr:colOff>1876425</xdr:colOff>
      <xdr:row>3</xdr:row>
      <xdr:rowOff>1250949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838675" y="2733675"/>
          <a:ext cx="1876424" cy="125094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2394857</xdr:colOff>
      <xdr:row>9</xdr:row>
      <xdr:rowOff>108857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47321" y="938893"/>
          <a:ext cx="3429000" cy="2286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2394857</xdr:colOff>
      <xdr:row>9</xdr:row>
      <xdr:rowOff>108857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47321" y="938893"/>
          <a:ext cx="3429000" cy="2286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2422071</xdr:colOff>
      <xdr:row>9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0107" y="938893"/>
          <a:ext cx="3456214" cy="230414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2394857</xdr:colOff>
      <xdr:row>9</xdr:row>
      <xdr:rowOff>108857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47321" y="938893"/>
          <a:ext cx="3429000" cy="2286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2435679</xdr:colOff>
      <xdr:row>9</xdr:row>
      <xdr:rowOff>136071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06499" y="938893"/>
          <a:ext cx="3469821" cy="23132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2422071</xdr:colOff>
      <xdr:row>9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0107" y="938893"/>
          <a:ext cx="3456214" cy="230414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2394857</xdr:colOff>
      <xdr:row>9</xdr:row>
      <xdr:rowOff>108857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47321" y="938893"/>
          <a:ext cx="3429000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2415269</xdr:colOff>
      <xdr:row>9</xdr:row>
      <xdr:rowOff>122464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6909" y="938893"/>
          <a:ext cx="3449411" cy="2299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912813</xdr:colOff>
      <xdr:row>18</xdr:row>
      <xdr:rowOff>81643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729365" y="938893"/>
          <a:ext cx="1946955" cy="41229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938892</xdr:rowOff>
    </xdr:from>
    <xdr:to>
      <xdr:col>1</xdr:col>
      <xdr:colOff>2408464</xdr:colOff>
      <xdr:row>21</xdr:row>
      <xdr:rowOff>51613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33714" y="938892"/>
          <a:ext cx="3442607" cy="46644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1047749</xdr:colOff>
      <xdr:row>19</xdr:row>
      <xdr:rowOff>176891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594429" y="938893"/>
          <a:ext cx="2081892" cy="44087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2435679</xdr:colOff>
      <xdr:row>9</xdr:row>
      <xdr:rowOff>136071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06499" y="938893"/>
          <a:ext cx="3469821" cy="23132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2374447</xdr:colOff>
      <xdr:row>9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67731" y="938893"/>
          <a:ext cx="3408590" cy="22723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2374447</xdr:colOff>
      <xdr:row>9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67731" y="938893"/>
          <a:ext cx="3408590" cy="22723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2394857</xdr:colOff>
      <xdr:row>9</xdr:row>
      <xdr:rowOff>108857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47321" y="938893"/>
          <a:ext cx="34290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rightToLeft="1" tabSelected="1" zoomScaleNormal="100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12" style="54" customWidth="1"/>
    <col min="2" max="2" width="30.5703125" style="54" customWidth="1"/>
    <col min="3" max="3" width="12.28515625" style="54" customWidth="1"/>
    <col min="4" max="16384" width="9.140625" style="54"/>
  </cols>
  <sheetData>
    <row r="1" spans="1:3" ht="15.75" x14ac:dyDescent="0.25">
      <c r="A1" s="55" t="s">
        <v>38</v>
      </c>
      <c r="B1" s="55" t="s">
        <v>39</v>
      </c>
      <c r="C1" s="55" t="s">
        <v>40</v>
      </c>
    </row>
    <row r="2" spans="1:3" ht="99.95" customHeight="1" x14ac:dyDescent="0.25">
      <c r="A2" s="55" t="s">
        <v>42</v>
      </c>
      <c r="C2" s="55">
        <v>20</v>
      </c>
    </row>
    <row r="3" spans="1:3" ht="99.95" customHeight="1" x14ac:dyDescent="0.25">
      <c r="A3" s="55" t="s">
        <v>43</v>
      </c>
      <c r="C3" s="55">
        <v>15</v>
      </c>
    </row>
    <row r="4" spans="1:3" ht="99.95" customHeight="1" x14ac:dyDescent="0.25">
      <c r="A4" s="55" t="s">
        <v>44</v>
      </c>
      <c r="C4" s="55">
        <v>55</v>
      </c>
    </row>
    <row r="5" spans="1:3" ht="99.95" customHeight="1" x14ac:dyDescent="0.25">
      <c r="A5" s="55" t="s">
        <v>32</v>
      </c>
      <c r="C5" s="55">
        <v>10</v>
      </c>
    </row>
    <row r="6" spans="1:3" ht="99.95" customHeight="1" x14ac:dyDescent="0.25">
      <c r="A6" s="55" t="s">
        <v>33</v>
      </c>
      <c r="C6" s="55">
        <v>10</v>
      </c>
    </row>
    <row r="7" spans="1:3" ht="99.95" customHeight="1" x14ac:dyDescent="0.25">
      <c r="A7" s="55" t="s">
        <v>34</v>
      </c>
      <c r="C7" s="55">
        <v>6</v>
      </c>
    </row>
    <row r="8" spans="1:3" ht="99.95" customHeight="1" x14ac:dyDescent="0.25">
      <c r="A8" s="55" t="s">
        <v>35</v>
      </c>
      <c r="C8" s="55">
        <v>20</v>
      </c>
    </row>
    <row r="9" spans="1:3" ht="99.95" customHeight="1" x14ac:dyDescent="0.25">
      <c r="A9" s="55" t="s">
        <v>36</v>
      </c>
      <c r="C9" s="55">
        <v>12</v>
      </c>
    </row>
    <row r="10" spans="1:3" ht="99.95" customHeight="1" x14ac:dyDescent="0.25">
      <c r="A10" s="55" t="s">
        <v>37</v>
      </c>
      <c r="C10" s="55">
        <v>15</v>
      </c>
    </row>
    <row r="11" spans="1:3" ht="99.95" customHeight="1" x14ac:dyDescent="0.25">
      <c r="A11" s="55" t="s">
        <v>41</v>
      </c>
      <c r="C11" s="55">
        <v>20</v>
      </c>
    </row>
  </sheetData>
  <autoFilter ref="A1:C1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32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15</v>
      </c>
      <c r="H2" s="33">
        <f>30+20+10</f>
        <v>60</v>
      </c>
      <c r="I2" s="35">
        <v>0.2</v>
      </c>
      <c r="J2" s="37">
        <f>H2*I2</f>
        <v>12</v>
      </c>
      <c r="K2" s="42">
        <v>0.6</v>
      </c>
      <c r="L2" s="43">
        <f>K2*H2</f>
        <v>36</v>
      </c>
      <c r="M2" s="39">
        <f>F2+J2</f>
        <v>95.333333333333343</v>
      </c>
      <c r="N2" s="21">
        <f>L2+F2</f>
        <v>119.33333333333334</v>
      </c>
      <c r="O2" s="15">
        <f>M10/$G$2</f>
        <v>6.3555555555555561</v>
      </c>
      <c r="P2" s="17">
        <f>N10/$G$2</f>
        <v>7.9555555555555566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1.6000000000000005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95.333333333333343</v>
      </c>
      <c r="N10" s="51">
        <f>N2+N4+N6+N8</f>
        <v>119.33333333333334</v>
      </c>
      <c r="O10" s="8">
        <f>O2+O4+O6+O8</f>
        <v>6.3555555555555561</v>
      </c>
      <c r="P10" s="23">
        <f>P2+P4+P6+P8</f>
        <v>7.9555555555555566</v>
      </c>
      <c r="Q10" s="49">
        <f>Q8*G2</f>
        <v>24.000000000000007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A2" sqref="A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33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16</v>
      </c>
      <c r="H2" s="33">
        <f>26+18+10</f>
        <v>54</v>
      </c>
      <c r="I2" s="35">
        <v>0.2</v>
      </c>
      <c r="J2" s="37">
        <f>H2*I2</f>
        <v>10.8</v>
      </c>
      <c r="K2" s="42">
        <v>0.6</v>
      </c>
      <c r="L2" s="43">
        <f>K2*H2</f>
        <v>32.4</v>
      </c>
      <c r="M2" s="39">
        <f>F2+J2</f>
        <v>94.13333333333334</v>
      </c>
      <c r="N2" s="21">
        <f>L2+F2</f>
        <v>115.73333333333335</v>
      </c>
      <c r="O2" s="15">
        <f>M10/$G$2</f>
        <v>5.8833333333333337</v>
      </c>
      <c r="P2" s="17">
        <f>N10/$G$2</f>
        <v>7.2333333333333343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1.3500000000000005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94.13333333333334</v>
      </c>
      <c r="N10" s="51">
        <f>N2+N4+N6+N8</f>
        <v>115.73333333333335</v>
      </c>
      <c r="O10" s="8">
        <f>O2+O4+O6+O8</f>
        <v>5.8833333333333337</v>
      </c>
      <c r="P10" s="23">
        <f>P2+P4+P6+P8</f>
        <v>7.2333333333333343</v>
      </c>
      <c r="Q10" s="49">
        <f>Q8*G2</f>
        <v>21.600000000000009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34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24</v>
      </c>
      <c r="H2" s="33">
        <f>25+25+10</f>
        <v>60</v>
      </c>
      <c r="I2" s="35">
        <v>0.2</v>
      </c>
      <c r="J2" s="37">
        <f>H2*I2</f>
        <v>12</v>
      </c>
      <c r="K2" s="42">
        <v>0.6</v>
      </c>
      <c r="L2" s="43">
        <f>K2*H2</f>
        <v>36</v>
      </c>
      <c r="M2" s="39">
        <f>F2+J2</f>
        <v>95.333333333333343</v>
      </c>
      <c r="N2" s="21">
        <f>L2+F2</f>
        <v>119.33333333333334</v>
      </c>
      <c r="O2" s="15">
        <f>M10/$G$2</f>
        <v>3.9722222222222228</v>
      </c>
      <c r="P2" s="17">
        <f>N10/$G$2</f>
        <v>4.9722222222222223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0.99999999999999956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95.333333333333343</v>
      </c>
      <c r="N10" s="51">
        <f>N2+N4+N6+N8</f>
        <v>119.33333333333334</v>
      </c>
      <c r="O10" s="8">
        <f>O2+O4+O6+O8</f>
        <v>3.9722222222222228</v>
      </c>
      <c r="P10" s="23">
        <f>P2+P4+P6+P8</f>
        <v>4.9722222222222223</v>
      </c>
      <c r="Q10" s="49">
        <f>Q8*G2</f>
        <v>23.999999999999989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G2" sqref="G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35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6</v>
      </c>
      <c r="H2" s="33">
        <f>18+10+10</f>
        <v>38</v>
      </c>
      <c r="I2" s="35">
        <v>0.2</v>
      </c>
      <c r="J2" s="37">
        <f>H2*I2</f>
        <v>7.6000000000000005</v>
      </c>
      <c r="K2" s="42">
        <v>0.6</v>
      </c>
      <c r="L2" s="43">
        <f>K2*H2</f>
        <v>22.8</v>
      </c>
      <c r="M2" s="39">
        <f>F2+J2</f>
        <v>90.933333333333337</v>
      </c>
      <c r="N2" s="21">
        <f>L2+F2</f>
        <v>106.13333333333334</v>
      </c>
      <c r="O2" s="15">
        <f>M10/$G$2</f>
        <v>15.155555555555557</v>
      </c>
      <c r="P2" s="17">
        <f>N10/$G$2</f>
        <v>17.68888888888889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2.5333333333333332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90.933333333333337</v>
      </c>
      <c r="N10" s="51">
        <f>N2+N4+N6+N8</f>
        <v>106.13333333333334</v>
      </c>
      <c r="O10" s="8">
        <f>O2+O4+O6+O8</f>
        <v>15.155555555555557</v>
      </c>
      <c r="P10" s="23">
        <f>P2+P4+P6+P8</f>
        <v>17.68888888888889</v>
      </c>
      <c r="Q10" s="49">
        <f>Q8*G2</f>
        <v>15.2</v>
      </c>
    </row>
    <row r="11" spans="1:17" x14ac:dyDescent="0.25">
      <c r="N11" s="4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I2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36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12</v>
      </c>
      <c r="H2" s="33">
        <v>55</v>
      </c>
      <c r="I2" s="35">
        <v>0.2</v>
      </c>
      <c r="J2" s="37">
        <f>H2*I2</f>
        <v>11</v>
      </c>
      <c r="K2" s="42">
        <v>0.6</v>
      </c>
      <c r="L2" s="43">
        <f>K2*H2</f>
        <v>33</v>
      </c>
      <c r="M2" s="39">
        <f>F2+J2</f>
        <v>94.333333333333343</v>
      </c>
      <c r="N2" s="21">
        <f>L2+F2</f>
        <v>116.33333333333334</v>
      </c>
      <c r="O2" s="15">
        <f>M10/$G$2</f>
        <v>7.8611111111111116</v>
      </c>
      <c r="P2" s="17">
        <f>N10/$G$2</f>
        <v>9.6944444444444446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1.833333333333333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94.333333333333343</v>
      </c>
      <c r="N10" s="51">
        <f>N2+N4+N6+N8</f>
        <v>116.33333333333334</v>
      </c>
      <c r="O10" s="8">
        <f>O2+O4+O6+O8</f>
        <v>7.8611111111111116</v>
      </c>
      <c r="P10" s="23">
        <f>P2+P4+P6+P8</f>
        <v>9.6944444444444446</v>
      </c>
      <c r="Q10" s="49">
        <f>Q8*G2</f>
        <v>21.999999999999996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M19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37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8</v>
      </c>
      <c r="H2" s="33">
        <f>18+15+10</f>
        <v>43</v>
      </c>
      <c r="I2" s="35">
        <v>0.2</v>
      </c>
      <c r="J2" s="37">
        <f>H2*I2</f>
        <v>8.6</v>
      </c>
      <c r="K2" s="42">
        <v>0.6</v>
      </c>
      <c r="L2" s="43">
        <f>K2*H2</f>
        <v>25.8</v>
      </c>
      <c r="M2" s="39">
        <f>F2+J2</f>
        <v>91.933333333333337</v>
      </c>
      <c r="N2" s="21">
        <f>L2+F2</f>
        <v>109.13333333333334</v>
      </c>
      <c r="O2" s="15">
        <f>M10/$G$2</f>
        <v>11.491666666666667</v>
      </c>
      <c r="P2" s="17">
        <f>N10/$G$2</f>
        <v>13.641666666666667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2.1500000000000004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91.933333333333337</v>
      </c>
      <c r="N10" s="51">
        <f>N2+N4+N6+N8</f>
        <v>109.13333333333334</v>
      </c>
      <c r="O10" s="8">
        <f>O2+O4+O6+O8</f>
        <v>11.491666666666667</v>
      </c>
      <c r="P10" s="23">
        <f>P2+P4+P6+P8</f>
        <v>13.641666666666667</v>
      </c>
      <c r="Q10" s="49">
        <f>Q8*G2</f>
        <v>17.200000000000003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3" sqref="H3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41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6</v>
      </c>
      <c r="H2" s="33">
        <f>25+20+10</f>
        <v>55</v>
      </c>
      <c r="I2" s="35">
        <v>0.2</v>
      </c>
      <c r="J2" s="37">
        <f>H2*I2</f>
        <v>11</v>
      </c>
      <c r="K2" s="42">
        <v>0.6</v>
      </c>
      <c r="L2" s="43">
        <f>K2*H2</f>
        <v>33</v>
      </c>
      <c r="M2" s="39">
        <f>F2+J2</f>
        <v>94.333333333333343</v>
      </c>
      <c r="N2" s="21">
        <f>L2+F2</f>
        <v>116.33333333333334</v>
      </c>
      <c r="O2" s="15">
        <f>M10/$G$2</f>
        <v>15.722222222222223</v>
      </c>
      <c r="P2" s="17">
        <f>N10/$G$2</f>
        <v>19.388888888888889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3.6666666666666661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94.333333333333343</v>
      </c>
      <c r="N10" s="51">
        <f>N2+N4+N6+N8</f>
        <v>116.33333333333334</v>
      </c>
      <c r="O10" s="8">
        <f>O2+O4+O6+O8</f>
        <v>15.722222222222223</v>
      </c>
      <c r="P10" s="23">
        <f>P2+P4+P6+P8</f>
        <v>19.388888888888889</v>
      </c>
      <c r="Q10" s="49">
        <f>Q8*G2</f>
        <v>21.999999999999996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D6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27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100</v>
      </c>
      <c r="G2" s="52">
        <v>6</v>
      </c>
      <c r="H2" s="33">
        <f>16+11+9</f>
        <v>36</v>
      </c>
      <c r="I2" s="35">
        <v>0.2</v>
      </c>
      <c r="J2" s="37">
        <f>H2*I2</f>
        <v>7.2</v>
      </c>
      <c r="K2" s="42">
        <v>0.6</v>
      </c>
      <c r="L2" s="43">
        <f>K2*H2</f>
        <v>21.599999999999998</v>
      </c>
      <c r="M2" s="39">
        <f>F2+J2</f>
        <v>107.2</v>
      </c>
      <c r="N2" s="21">
        <f>L2+F2</f>
        <v>121.6</v>
      </c>
      <c r="O2" s="15">
        <f>M10/$G$2</f>
        <v>17.866666666666667</v>
      </c>
      <c r="P2" s="17">
        <f>N10/$G$2</f>
        <v>20.266666666666666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3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2.3999999999999986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107.2</v>
      </c>
      <c r="N10" s="51">
        <f>N2+N4+N6+N8</f>
        <v>121.6</v>
      </c>
      <c r="O10" s="8">
        <f>O2+O4+O6+O8</f>
        <v>17.866666666666667</v>
      </c>
      <c r="P10" s="23">
        <f>P2+P4+P6+P8</f>
        <v>20.266666666666666</v>
      </c>
      <c r="Q10" s="49">
        <f>Q8*G2</f>
        <v>14.399999999999991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28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5</v>
      </c>
      <c r="H2" s="33">
        <f>16+7+10</f>
        <v>33</v>
      </c>
      <c r="I2" s="35">
        <v>0.2</v>
      </c>
      <c r="J2" s="37">
        <f>H2*I2</f>
        <v>6.6000000000000005</v>
      </c>
      <c r="K2" s="42">
        <v>0.6</v>
      </c>
      <c r="L2" s="43">
        <f>K2*H2</f>
        <v>19.8</v>
      </c>
      <c r="M2" s="39">
        <f>F2+J2</f>
        <v>89.933333333333337</v>
      </c>
      <c r="N2" s="21">
        <f>L2+F2</f>
        <v>103.13333333333334</v>
      </c>
      <c r="O2" s="15">
        <f>M10/$G$2</f>
        <v>17.986666666666668</v>
      </c>
      <c r="P2" s="17">
        <f>N10/$G$2</f>
        <v>20.626666666666669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2.6400000000000006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89.933333333333337</v>
      </c>
      <c r="N10" s="51">
        <f>N2+N4+N6+N8</f>
        <v>103.13333333333334</v>
      </c>
      <c r="O10" s="8">
        <f>O2+O4+O6+O8</f>
        <v>17.986666666666668</v>
      </c>
      <c r="P10" s="23">
        <f>P2+P4+P6+P8</f>
        <v>20.626666666666669</v>
      </c>
      <c r="Q10" s="49">
        <f>Q8*G2</f>
        <v>13.200000000000003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A2" sqref="A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29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4</v>
      </c>
      <c r="H2" s="33">
        <f>12+4+8</f>
        <v>24</v>
      </c>
      <c r="I2" s="35">
        <v>0.2</v>
      </c>
      <c r="J2" s="37">
        <f>H2*I2</f>
        <v>4.8000000000000007</v>
      </c>
      <c r="K2" s="42">
        <v>0.6</v>
      </c>
      <c r="L2" s="43">
        <f>K2*H2</f>
        <v>14.399999999999999</v>
      </c>
      <c r="M2" s="39">
        <f>F2+J2</f>
        <v>88.13333333333334</v>
      </c>
      <c r="N2" s="21">
        <f>L2+F2</f>
        <v>97.733333333333348</v>
      </c>
      <c r="O2" s="15">
        <f>M10/$G$2</f>
        <v>22.033333333333335</v>
      </c>
      <c r="P2" s="17">
        <f>N10/$G$2</f>
        <v>24.433333333333337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2.4000000000000021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88.13333333333334</v>
      </c>
      <c r="N10" s="51">
        <f>N2+N4+N6+N8</f>
        <v>97.733333333333348</v>
      </c>
      <c r="O10" s="8">
        <f>O2+O4+O6+O8</f>
        <v>22.033333333333335</v>
      </c>
      <c r="P10" s="23">
        <f>P2+P4+P6+P8</f>
        <v>24.433333333333337</v>
      </c>
      <c r="Q10" s="49">
        <f>Q8*G2</f>
        <v>9.6000000000000085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F16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30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7</v>
      </c>
      <c r="H2" s="33">
        <f>18+10+10</f>
        <v>38</v>
      </c>
      <c r="I2" s="35">
        <v>0.2</v>
      </c>
      <c r="J2" s="37">
        <f>H2*I2</f>
        <v>7.6000000000000005</v>
      </c>
      <c r="K2" s="42">
        <v>0.6</v>
      </c>
      <c r="L2" s="43">
        <f>K2*H2</f>
        <v>22.8</v>
      </c>
      <c r="M2" s="39">
        <f>F2+J2</f>
        <v>90.933333333333337</v>
      </c>
      <c r="N2" s="21">
        <f>L2+F2</f>
        <v>106.13333333333334</v>
      </c>
      <c r="O2" s="15">
        <f>M10/$G$2</f>
        <v>12.990476190476191</v>
      </c>
      <c r="P2" s="17">
        <f>N10/$G$2</f>
        <v>15.161904761904763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2.1714285714285726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90.933333333333337</v>
      </c>
      <c r="N10" s="51">
        <f>N2+N4+N6+N8</f>
        <v>106.13333333333334</v>
      </c>
      <c r="O10" s="8">
        <f>O2+O4+O6+O8</f>
        <v>12.990476190476191</v>
      </c>
      <c r="P10" s="23">
        <f>P2+P4+P6+P8</f>
        <v>15.161904761904763</v>
      </c>
      <c r="Q10" s="49">
        <f>Q8*G2</f>
        <v>15.200000000000008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31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3</v>
      </c>
      <c r="H2" s="33">
        <f>13+4+10</f>
        <v>27</v>
      </c>
      <c r="I2" s="35">
        <v>0.2</v>
      </c>
      <c r="J2" s="37">
        <f>H2*I2</f>
        <v>5.4</v>
      </c>
      <c r="K2" s="42">
        <v>0.6</v>
      </c>
      <c r="L2" s="43">
        <f>K2*H2</f>
        <v>16.2</v>
      </c>
      <c r="M2" s="39">
        <f>F2+J2</f>
        <v>88.733333333333348</v>
      </c>
      <c r="N2" s="21">
        <f>L2+F2</f>
        <v>99.533333333333346</v>
      </c>
      <c r="O2" s="15">
        <f>M10/$G$2</f>
        <v>29.577777777777783</v>
      </c>
      <c r="P2" s="17">
        <f>N10/$G$2</f>
        <v>33.177777777777784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3.6000000000000014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88.733333333333348</v>
      </c>
      <c r="N10" s="51">
        <f>N2+N4+N6+N8</f>
        <v>99.533333333333346</v>
      </c>
      <c r="O10" s="8">
        <f>O2+O4+O6+O8</f>
        <v>29.577777777777783</v>
      </c>
      <c r="P10" s="23">
        <f>P2+P4+P6+P8</f>
        <v>33.177777777777784</v>
      </c>
      <c r="Q10" s="49">
        <f>Q8*G2</f>
        <v>10.800000000000004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42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6</v>
      </c>
      <c r="H2" s="33">
        <f>20+20+10</f>
        <v>50</v>
      </c>
      <c r="I2" s="35">
        <v>0.2</v>
      </c>
      <c r="J2" s="37">
        <f>H2*I2</f>
        <v>10</v>
      </c>
      <c r="K2" s="42">
        <v>0.6</v>
      </c>
      <c r="L2" s="43">
        <f>K2*H2</f>
        <v>30</v>
      </c>
      <c r="M2" s="39">
        <f>F2+J2</f>
        <v>93.333333333333343</v>
      </c>
      <c r="N2" s="21">
        <f>L2+F2</f>
        <v>113.33333333333334</v>
      </c>
      <c r="O2" s="15">
        <f>M10/$G$2</f>
        <v>15.555555555555557</v>
      </c>
      <c r="P2" s="17">
        <f>N10/$G$2</f>
        <v>18.888888888888889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3.3333333333333321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93.333333333333343</v>
      </c>
      <c r="N10" s="51">
        <f>N2+N4+N6+N8</f>
        <v>113.33333333333334</v>
      </c>
      <c r="O10" s="8">
        <f>O2+O4+O6+O8</f>
        <v>15.555555555555557</v>
      </c>
      <c r="P10" s="23">
        <f>P2+P4+P6+P8</f>
        <v>18.888888888888889</v>
      </c>
      <c r="Q10" s="49">
        <f>Q8*G2</f>
        <v>19.999999999999993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2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43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9</v>
      </c>
      <c r="H2" s="33">
        <f>20+20+10</f>
        <v>50</v>
      </c>
      <c r="I2" s="35">
        <v>0.2</v>
      </c>
      <c r="J2" s="37">
        <f>H2*I2</f>
        <v>10</v>
      </c>
      <c r="K2" s="42">
        <v>0.6</v>
      </c>
      <c r="L2" s="43">
        <f>K2*H2</f>
        <v>30</v>
      </c>
      <c r="M2" s="39">
        <f>F2+J2</f>
        <v>93.333333333333343</v>
      </c>
      <c r="N2" s="21">
        <f>L2+F2</f>
        <v>113.33333333333334</v>
      </c>
      <c r="O2" s="15">
        <f>M10/$G$2</f>
        <v>10.370370370370372</v>
      </c>
      <c r="P2" s="17">
        <f>N10/$G$2</f>
        <v>12.592592592592593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2.2222222222222214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93.333333333333343</v>
      </c>
      <c r="N10" s="51">
        <f>N2+N4+N6+N8</f>
        <v>113.33333333333334</v>
      </c>
      <c r="O10" s="8">
        <f>O2+O4+O6+O8</f>
        <v>10.370370370370372</v>
      </c>
      <c r="P10" s="23">
        <f>P2+P4+P6+P8</f>
        <v>12.592592592592593</v>
      </c>
      <c r="Q10" s="49">
        <f>Q8*G2</f>
        <v>19.999999999999993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3" sqref="H3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44</v>
      </c>
      <c r="B1" s="3"/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83.333333333333343</v>
      </c>
      <c r="G2" s="52">
        <v>2</v>
      </c>
      <c r="H2" s="33">
        <f>16+13+10</f>
        <v>39</v>
      </c>
      <c r="I2" s="35">
        <v>0.2</v>
      </c>
      <c r="J2" s="37">
        <f>H2*I2</f>
        <v>7.8000000000000007</v>
      </c>
      <c r="K2" s="42">
        <v>0.6</v>
      </c>
      <c r="L2" s="43">
        <f>K2*H2</f>
        <v>23.4</v>
      </c>
      <c r="M2" s="39">
        <f>F2+J2</f>
        <v>91.13333333333334</v>
      </c>
      <c r="N2" s="21">
        <f>L2+F2</f>
        <v>106.73333333333335</v>
      </c>
      <c r="O2" s="15">
        <f>M10/$G$2</f>
        <v>45.56666666666667</v>
      </c>
      <c r="P2" s="17">
        <f>N10/$G$2</f>
        <v>53.366666666666674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7.8000000000000043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91.13333333333334</v>
      </c>
      <c r="N10" s="51">
        <f>N2+N4+N6+N8</f>
        <v>106.73333333333335</v>
      </c>
      <c r="O10" s="8">
        <f>O2+O4+O6+O8</f>
        <v>45.56666666666667</v>
      </c>
      <c r="P10" s="23">
        <f>P2+P4+P6+P8</f>
        <v>53.366666666666674</v>
      </c>
      <c r="Q10" s="49">
        <f>Q8*G2</f>
        <v>15.600000000000009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E01005</vt:lpstr>
      <vt:lpstr>E01006</vt:lpstr>
      <vt:lpstr>E01008</vt:lpstr>
      <vt:lpstr>E01009</vt:lpstr>
      <vt:lpstr>E01010</vt:lpstr>
      <vt:lpstr>E01026</vt:lpstr>
      <vt:lpstr>E01027</vt:lpstr>
      <vt:lpstr>E01029</vt:lpstr>
      <vt:lpstr>E01032</vt:lpstr>
      <vt:lpstr>E01033</vt:lpstr>
      <vt:lpstr>E01034</vt:lpstr>
      <vt:lpstr>E01035</vt:lpstr>
      <vt:lpstr>E01036</vt:lpstr>
      <vt:lpstr>E01037</vt:lpstr>
      <vt:lpstr>E01038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2020-11-15T17:30:52Z</dcterms:modified>
</cp:coreProperties>
</file>