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02-Work\03-GraphicsWork\01 CNC Working\07 Documents\"/>
    </mc:Choice>
  </mc:AlternateContent>
  <bookViews>
    <workbookView xWindow="0" yWindow="0" windowWidth="24000" windowHeight="9885" tabRatio="811"/>
  </bookViews>
  <sheets>
    <sheet name="ALL" sheetId="16" r:id="rId1"/>
    <sheet name="G02016" sheetId="8" r:id="rId2"/>
    <sheet name="G02017" sheetId="17" r:id="rId3"/>
    <sheet name="G02018" sheetId="18" r:id="rId4"/>
    <sheet name="G02019" sheetId="19" r:id="rId5"/>
    <sheet name="G02020" sheetId="20" r:id="rId6"/>
  </sheets>
  <definedNames>
    <definedName name="_xlnm._FilterDatabase" localSheetId="0" hidden="1">ALL!$A$1:$C$1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20" l="1"/>
  <c r="J24" i="20"/>
  <c r="F24" i="20"/>
  <c r="N24" i="20" s="1"/>
  <c r="N32" i="20" s="1"/>
  <c r="P24" i="20" s="1"/>
  <c r="P32" i="20" s="1"/>
  <c r="E24" i="20"/>
  <c r="L13" i="20"/>
  <c r="J13" i="20"/>
  <c r="E13" i="20"/>
  <c r="F13" i="20" s="1"/>
  <c r="M13" i="20" s="1"/>
  <c r="M21" i="20" s="1"/>
  <c r="O13" i="20" s="1"/>
  <c r="O21" i="20" s="1"/>
  <c r="L2" i="20"/>
  <c r="J2" i="20"/>
  <c r="F2" i="20"/>
  <c r="E2" i="20"/>
  <c r="L24" i="19"/>
  <c r="J24" i="19"/>
  <c r="E24" i="19"/>
  <c r="F24" i="19" s="1"/>
  <c r="M24" i="19" s="1"/>
  <c r="M32" i="19" s="1"/>
  <c r="O24" i="19" s="1"/>
  <c r="O32" i="19" s="1"/>
  <c r="L13" i="19"/>
  <c r="J13" i="19"/>
  <c r="E13" i="19"/>
  <c r="F13" i="19" s="1"/>
  <c r="L2" i="19"/>
  <c r="N2" i="19" s="1"/>
  <c r="N10" i="19" s="1"/>
  <c r="P2" i="19" s="1"/>
  <c r="P10" i="19" s="1"/>
  <c r="J2" i="19"/>
  <c r="E2" i="19"/>
  <c r="F2" i="19" s="1"/>
  <c r="N2" i="20" l="1"/>
  <c r="N10" i="20" s="1"/>
  <c r="P2" i="20" s="1"/>
  <c r="P10" i="20" s="1"/>
  <c r="N13" i="20"/>
  <c r="N21" i="20" s="1"/>
  <c r="P13" i="20" s="1"/>
  <c r="P21" i="20" s="1"/>
  <c r="Q19" i="20" s="1"/>
  <c r="Q21" i="20" s="1"/>
  <c r="M2" i="20"/>
  <c r="M10" i="20" s="1"/>
  <c r="O2" i="20" s="1"/>
  <c r="O10" i="20" s="1"/>
  <c r="Q8" i="20" s="1"/>
  <c r="Q10" i="20" s="1"/>
  <c r="M24" i="20"/>
  <c r="M32" i="20" s="1"/>
  <c r="O24" i="20" s="1"/>
  <c r="O32" i="20" s="1"/>
  <c r="Q30" i="20" s="1"/>
  <c r="Q32" i="20" s="1"/>
  <c r="M2" i="19"/>
  <c r="M10" i="19" s="1"/>
  <c r="O2" i="19" s="1"/>
  <c r="O10" i="19" s="1"/>
  <c r="Q8" i="19" s="1"/>
  <c r="Q10" i="19" s="1"/>
  <c r="N13" i="19"/>
  <c r="N21" i="19" s="1"/>
  <c r="P13" i="19" s="1"/>
  <c r="P21" i="19" s="1"/>
  <c r="M13" i="19"/>
  <c r="M21" i="19" s="1"/>
  <c r="O13" i="19" s="1"/>
  <c r="O21" i="19" s="1"/>
  <c r="N24" i="19"/>
  <c r="N32" i="19" s="1"/>
  <c r="P24" i="19" s="1"/>
  <c r="P32" i="19" s="1"/>
  <c r="Q30" i="19" s="1"/>
  <c r="Q32" i="19" s="1"/>
  <c r="L24" i="18"/>
  <c r="J24" i="18"/>
  <c r="E24" i="18"/>
  <c r="F24" i="18" s="1"/>
  <c r="M24" i="18" s="1"/>
  <c r="M32" i="18" s="1"/>
  <c r="O24" i="18" s="1"/>
  <c r="O32" i="18" s="1"/>
  <c r="L13" i="18"/>
  <c r="J13" i="18"/>
  <c r="F13" i="18"/>
  <c r="M13" i="18" s="1"/>
  <c r="M21" i="18" s="1"/>
  <c r="O13" i="18" s="1"/>
  <c r="O21" i="18" s="1"/>
  <c r="E13" i="18"/>
  <c r="L2" i="18"/>
  <c r="J2" i="18"/>
  <c r="E2" i="18"/>
  <c r="F2" i="18" s="1"/>
  <c r="M2" i="18" s="1"/>
  <c r="M10" i="18" s="1"/>
  <c r="O2" i="18" s="1"/>
  <c r="O10" i="18" s="1"/>
  <c r="H2" i="17"/>
  <c r="L2" i="17" s="1"/>
  <c r="N2" i="17" s="1"/>
  <c r="N10" i="17" s="1"/>
  <c r="P2" i="17" s="1"/>
  <c r="P10" i="17" s="1"/>
  <c r="H24" i="17"/>
  <c r="L24" i="17" s="1"/>
  <c r="E24" i="17"/>
  <c r="F24" i="17" s="1"/>
  <c r="L13" i="17"/>
  <c r="J13" i="17"/>
  <c r="E13" i="17"/>
  <c r="F13" i="17" s="1"/>
  <c r="J2" i="17"/>
  <c r="E2" i="17"/>
  <c r="F2" i="17" s="1"/>
  <c r="H24" i="8"/>
  <c r="J13" i="8"/>
  <c r="H2" i="8"/>
  <c r="L24" i="8"/>
  <c r="J24" i="8"/>
  <c r="E24" i="8"/>
  <c r="F24" i="8" s="1"/>
  <c r="E13" i="8"/>
  <c r="F13" i="8" s="1"/>
  <c r="Q19" i="19" l="1"/>
  <c r="Q21" i="19" s="1"/>
  <c r="N2" i="18"/>
  <c r="N10" i="18" s="1"/>
  <c r="P2" i="18" s="1"/>
  <c r="P10" i="18" s="1"/>
  <c r="Q8" i="18" s="1"/>
  <c r="Q10" i="18" s="1"/>
  <c r="N24" i="18"/>
  <c r="N32" i="18" s="1"/>
  <c r="P24" i="18" s="1"/>
  <c r="P32" i="18" s="1"/>
  <c r="Q30" i="18" s="1"/>
  <c r="Q32" i="18" s="1"/>
  <c r="N13" i="18"/>
  <c r="N21" i="18" s="1"/>
  <c r="P13" i="18" s="1"/>
  <c r="P21" i="18" s="1"/>
  <c r="Q19" i="18" s="1"/>
  <c r="Q21" i="18" s="1"/>
  <c r="M2" i="17"/>
  <c r="M10" i="17" s="1"/>
  <c r="O2" i="17" s="1"/>
  <c r="O10" i="17" s="1"/>
  <c r="Q8" i="17" s="1"/>
  <c r="Q10" i="17" s="1"/>
  <c r="N13" i="17"/>
  <c r="N21" i="17" s="1"/>
  <c r="P13" i="17" s="1"/>
  <c r="P21" i="17" s="1"/>
  <c r="M13" i="17"/>
  <c r="M21" i="17" s="1"/>
  <c r="O13" i="17" s="1"/>
  <c r="O21" i="17" s="1"/>
  <c r="N24" i="17"/>
  <c r="N32" i="17" s="1"/>
  <c r="P24" i="17" s="1"/>
  <c r="P32" i="17" s="1"/>
  <c r="J24" i="17"/>
  <c r="M24" i="17" s="1"/>
  <c r="M32" i="17" s="1"/>
  <c r="O24" i="17" s="1"/>
  <c r="O32" i="17" s="1"/>
  <c r="M24" i="8"/>
  <c r="M32" i="8" s="1"/>
  <c r="M13" i="8"/>
  <c r="M21" i="8" s="1"/>
  <c r="N24" i="8"/>
  <c r="N32" i="8" s="1"/>
  <c r="L13" i="8"/>
  <c r="N13" i="8" s="1"/>
  <c r="N21" i="8" s="1"/>
  <c r="P24" i="8" l="1"/>
  <c r="P32" i="8" s="1"/>
  <c r="Q30" i="8" s="1"/>
  <c r="Q32" i="8" s="1"/>
  <c r="O24" i="8"/>
  <c r="O32" i="8" s="1"/>
  <c r="Q30" i="17"/>
  <c r="Q32" i="17" s="1"/>
  <c r="Q19" i="17"/>
  <c r="Q21" i="17" s="1"/>
  <c r="P13" i="8"/>
  <c r="P21" i="8" s="1"/>
  <c r="O13" i="8"/>
  <c r="O21" i="8" s="1"/>
  <c r="L2" i="8"/>
  <c r="J2" i="8"/>
  <c r="E2" i="8"/>
  <c r="F2" i="8" s="1"/>
  <c r="Q19" i="8" l="1"/>
  <c r="Q21" i="8" s="1"/>
  <c r="N2" i="8"/>
  <c r="N10" i="8" s="1"/>
  <c r="P2" i="8" s="1"/>
  <c r="P10" i="8" s="1"/>
  <c r="M2" i="8"/>
  <c r="M10" i="8" s="1"/>
  <c r="O2" i="8" s="1"/>
  <c r="O10" i="8" s="1"/>
  <c r="Q8" i="8" l="1"/>
  <c r="Q10" i="8" s="1"/>
</calcChain>
</file>

<file path=xl/sharedStrings.xml><?xml version="1.0" encoding="utf-8"?>
<sst xmlns="http://schemas.openxmlformats.org/spreadsheetml/2006/main" count="573" uniqueCount="65">
  <si>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</si>
  <si>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</si>
  <si>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</si>
  <si>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</si>
  <si>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</si>
  <si>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</si>
  <si>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</si>
  <si>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</si>
  <si>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</si>
  <si>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</si>
  <si>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</si>
  <si>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</si>
  <si>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</si>
  <si>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</si>
  <si>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</si>
  <si>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</si>
  <si>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</si>
  <si>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</si>
  <si>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</si>
  <si>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</si>
  <si>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</si>
  <si>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</si>
  <si>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</si>
  <si>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</si>
  <si>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</si>
  <si>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</si>
  <si>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</si>
  <si>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الكود</t>
  </si>
  <si>
    <t>الصورة</t>
  </si>
  <si>
    <t>السعر</t>
  </si>
  <si>
    <t>G02016</t>
  </si>
  <si>
    <t>A</t>
  </si>
  <si>
    <t>B</t>
  </si>
  <si>
    <t>C</t>
  </si>
  <si>
    <t>G02016_A</t>
  </si>
  <si>
    <t>G02016_B</t>
  </si>
  <si>
    <t>G02016_C</t>
  </si>
  <si>
    <t>G02017</t>
  </si>
  <si>
    <t>G02017_A</t>
  </si>
  <si>
    <t>G02017_B</t>
  </si>
  <si>
    <t>G02017_C</t>
  </si>
  <si>
    <t>G02018_A</t>
  </si>
  <si>
    <t>G02018_B</t>
  </si>
  <si>
    <t>G02018_C</t>
  </si>
  <si>
    <t>G02018</t>
  </si>
  <si>
    <t>38 cm * 38 cm</t>
  </si>
  <si>
    <t>30 cm * 30 cm</t>
  </si>
  <si>
    <t>20 cm * 20 cm</t>
  </si>
  <si>
    <t>38 cm * 57 cm</t>
  </si>
  <si>
    <t>30 cm * 45 cm</t>
  </si>
  <si>
    <t>20 cm * 30 cm</t>
  </si>
  <si>
    <t>40 cm * 57 cm</t>
  </si>
  <si>
    <t>30 cm * 43 cm</t>
  </si>
  <si>
    <t>20 cm * 29 cm</t>
  </si>
  <si>
    <t>G02019</t>
  </si>
  <si>
    <t>G02019_A</t>
  </si>
  <si>
    <t>G02019_B</t>
  </si>
  <si>
    <t>G02019_C</t>
  </si>
  <si>
    <t>G02020_A</t>
  </si>
  <si>
    <t>G02020_B</t>
  </si>
  <si>
    <t>G02020_C</t>
  </si>
  <si>
    <t>40 cm * 48 cm</t>
  </si>
  <si>
    <t>30 cm * 36 cm</t>
  </si>
  <si>
    <t>20 cm * 24 cm</t>
  </si>
  <si>
    <t>G02020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</si>
</sst>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</xdr:row>
      <xdr:rowOff>0</xdr:rowOff>
    </xdr:from>
    <xdr:to>
      <xdr:col>1</xdr:col>
      <xdr:colOff>1190625</xdr:colOff>
      <xdr:row>1</xdr:row>
      <xdr:rowOff>1261205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524475" y="200025"/>
          <a:ext cx="1181099" cy="1261205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</xdr:row>
      <xdr:rowOff>0</xdr:rowOff>
    </xdr:from>
    <xdr:ext cx="1181099" cy="12612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524475" y="200025"/>
          <a:ext cx="1181099" cy="1261205"/>
        </a:xfrm>
        <a:prstGeom prst="rect">
          <a:avLst/>
        </a:prstGeom>
      </xdr:spPr>
    </xdr:pic>
    <xdr:clientData/>
  </xdr:oneCellAnchor>
  <xdr:oneCellAnchor>
    <xdr:from>
      <xdr:col>1</xdr:col>
      <xdr:colOff>9526</xdr:colOff>
      <xdr:row>3</xdr:row>
      <xdr:rowOff>0</xdr:rowOff>
    </xdr:from>
    <xdr:ext cx="1181099" cy="1261205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524475" y="1466850"/>
          <a:ext cx="1181099" cy="1261205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4</xdr:row>
      <xdr:rowOff>19050</xdr:rowOff>
    </xdr:from>
    <xdr:to>
      <xdr:col>1</xdr:col>
      <xdr:colOff>809625</xdr:colOff>
      <xdr:row>4</xdr:row>
      <xdr:rowOff>1257905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905475" y="4019550"/>
          <a:ext cx="809624" cy="1238855"/>
        </a:xfrm>
        <a:prstGeom prst="rect">
          <a:avLst/>
        </a:prstGeom>
      </xdr:spPr>
    </xdr:pic>
    <xdr:clientData/>
  </xdr:twoCellAnchor>
  <xdr:oneCellAnchor>
    <xdr:from>
      <xdr:col>1</xdr:col>
      <xdr:colOff>1</xdr:colOff>
      <xdr:row>5</xdr:row>
      <xdr:rowOff>19050</xdr:rowOff>
    </xdr:from>
    <xdr:ext cx="809624" cy="123885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905475" y="4019550"/>
          <a:ext cx="809624" cy="1238855"/>
        </a:xfrm>
        <a:prstGeom prst="rect">
          <a:avLst/>
        </a:prstGeom>
      </xdr:spPr>
    </xdr:pic>
    <xdr:clientData/>
  </xdr:oneCellAnchor>
  <xdr:oneCellAnchor>
    <xdr:from>
      <xdr:col>1</xdr:col>
      <xdr:colOff>1</xdr:colOff>
      <xdr:row>6</xdr:row>
      <xdr:rowOff>19050</xdr:rowOff>
    </xdr:from>
    <xdr:ext cx="809624" cy="1238855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905475" y="5286375"/>
          <a:ext cx="809624" cy="1238855"/>
        </a:xfrm>
        <a:prstGeom prst="rect">
          <a:avLst/>
        </a:prstGeom>
      </xdr:spPr>
    </xdr:pic>
    <xdr:clientData/>
  </xdr:oneCellAnchor>
  <xdr:twoCellAnchor editAs="oneCell">
    <xdr:from>
      <xdr:col>1</xdr:col>
      <xdr:colOff>2</xdr:colOff>
      <xdr:row>7</xdr:row>
      <xdr:rowOff>0</xdr:rowOff>
    </xdr:from>
    <xdr:to>
      <xdr:col>1</xdr:col>
      <xdr:colOff>845899</xdr:colOff>
      <xdr:row>7</xdr:row>
      <xdr:rowOff>1247775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869201" y="7800975"/>
          <a:ext cx="845897" cy="1247775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8</xdr:row>
      <xdr:rowOff>9525</xdr:rowOff>
    </xdr:from>
    <xdr:to>
      <xdr:col>1</xdr:col>
      <xdr:colOff>845899</xdr:colOff>
      <xdr:row>8</xdr:row>
      <xdr:rowOff>1257300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869201" y="9077325"/>
          <a:ext cx="845897" cy="1247775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9</xdr:row>
      <xdr:rowOff>0</xdr:rowOff>
    </xdr:from>
    <xdr:to>
      <xdr:col>1</xdr:col>
      <xdr:colOff>845899</xdr:colOff>
      <xdr:row>9</xdr:row>
      <xdr:rowOff>1247775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869201" y="10334625"/>
          <a:ext cx="845897" cy="12477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27809</xdr:rowOff>
    </xdr:from>
    <xdr:to>
      <xdr:col>1</xdr:col>
      <xdr:colOff>971550</xdr:colOff>
      <xdr:row>10</xdr:row>
      <xdr:rowOff>1257088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8991325" y="11629259"/>
          <a:ext cx="971549" cy="122927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18284</xdr:rowOff>
    </xdr:from>
    <xdr:to>
      <xdr:col>1</xdr:col>
      <xdr:colOff>971550</xdr:colOff>
      <xdr:row>11</xdr:row>
      <xdr:rowOff>1247563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8991325" y="12886559"/>
          <a:ext cx="971549" cy="122927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</xdr:row>
      <xdr:rowOff>18284</xdr:rowOff>
    </xdr:from>
    <xdr:to>
      <xdr:col>1</xdr:col>
      <xdr:colOff>971550</xdr:colOff>
      <xdr:row>12</xdr:row>
      <xdr:rowOff>1247563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8991325" y="14153384"/>
          <a:ext cx="971549" cy="1229279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13</xdr:row>
      <xdr:rowOff>19050</xdr:rowOff>
    </xdr:from>
    <xdr:to>
      <xdr:col>1</xdr:col>
      <xdr:colOff>666751</xdr:colOff>
      <xdr:row>13</xdr:row>
      <xdr:rowOff>1264798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296124" y="15420975"/>
          <a:ext cx="666749" cy="1245748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14</xdr:row>
      <xdr:rowOff>9525</xdr:rowOff>
    </xdr:from>
    <xdr:to>
      <xdr:col>1</xdr:col>
      <xdr:colOff>666751</xdr:colOff>
      <xdr:row>14</xdr:row>
      <xdr:rowOff>1255273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296124" y="16678275"/>
          <a:ext cx="666749" cy="1245748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15</xdr:row>
      <xdr:rowOff>0</xdr:rowOff>
    </xdr:from>
    <xdr:to>
      <xdr:col>1</xdr:col>
      <xdr:colOff>666751</xdr:colOff>
      <xdr:row>15</xdr:row>
      <xdr:rowOff>1245748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296124" y="17935575"/>
          <a:ext cx="666749" cy="12457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1292678</xdr:colOff>
      <xdr:row>9</xdr:row>
      <xdr:rowOff>307491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349500" y="938893"/>
          <a:ext cx="2326821" cy="24846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54429</xdr:rowOff>
    </xdr:from>
    <xdr:to>
      <xdr:col>1</xdr:col>
      <xdr:colOff>1292678</xdr:colOff>
      <xdr:row>21</xdr:row>
      <xdr:rowOff>21741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349500" y="4653643"/>
          <a:ext cx="2326821" cy="24846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925286</xdr:rowOff>
    </xdr:from>
    <xdr:to>
      <xdr:col>1</xdr:col>
      <xdr:colOff>1292678</xdr:colOff>
      <xdr:row>31</xdr:row>
      <xdr:rowOff>293884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349500" y="8245929"/>
          <a:ext cx="2326821" cy="24846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1</xdr:col>
      <xdr:colOff>726596</xdr:colOff>
      <xdr:row>10</xdr:row>
      <xdr:rowOff>176894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915582" y="938894"/>
          <a:ext cx="1760738" cy="26942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666748</xdr:colOff>
      <xdr:row>9</xdr:row>
      <xdr:rowOff>331827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975430" y="938893"/>
          <a:ext cx="1700891" cy="25089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938892</xdr:rowOff>
    </xdr:from>
    <xdr:to>
      <xdr:col>1</xdr:col>
      <xdr:colOff>312964</xdr:colOff>
      <xdr:row>9</xdr:row>
      <xdr:rowOff>339779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6329214" y="938892"/>
          <a:ext cx="1347107" cy="2516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tabSelected="1" zoomScaleNormal="100" workbookViewId="0">
      <pane ySplit="1" topLeftCell="A5" activePane="bottomLeft" state="frozen"/>
      <selection pane="bottomLeft" activeCell="C17" sqref="C17"/>
    </sheetView>
  </sheetViews>
  <sheetFormatPr defaultRowHeight="15" x14ac:dyDescent="0.25"/>
  <cols>
    <col min="1" max="1" width="12" style="57" customWidth="1"/>
    <col min="2" max="2" width="30.5703125" style="54" customWidth="1"/>
    <col min="3" max="3" width="12.28515625" style="54" customWidth="1"/>
    <col min="4" max="4" width="27.85546875" style="58" customWidth="1"/>
    <col min="5" max="16384" width="9.140625" style="54"/>
  </cols>
  <sheetData>
    <row r="1" spans="1:4" ht="15.75" x14ac:dyDescent="0.25">
      <c r="A1" s="56" t="s">
        <v>27</v>
      </c>
      <c r="B1" s="55" t="s">
        <v>28</v>
      </c>
      <c r="C1" s="55" t="s">
        <v>29</v>
      </c>
    </row>
    <row r="2" spans="1:4" ht="99.95" customHeight="1" x14ac:dyDescent="0.25">
      <c r="A2" s="56" t="s">
        <v>34</v>
      </c>
      <c r="C2" s="55">
        <v>25</v>
      </c>
      <c r="D2" s="58" t="s">
        <v>45</v>
      </c>
    </row>
    <row r="3" spans="1:4" ht="99.95" customHeight="1" x14ac:dyDescent="0.25">
      <c r="A3" s="56" t="s">
        <v>35</v>
      </c>
      <c r="C3" s="55">
        <v>15</v>
      </c>
      <c r="D3" s="58" t="s">
        <v>46</v>
      </c>
    </row>
    <row r="4" spans="1:4" ht="99.95" customHeight="1" x14ac:dyDescent="0.25">
      <c r="A4" s="56" t="s">
        <v>36</v>
      </c>
      <c r="C4" s="55">
        <v>10</v>
      </c>
      <c r="D4" s="58" t="s">
        <v>47</v>
      </c>
    </row>
    <row r="5" spans="1:4" ht="99.95" customHeight="1" x14ac:dyDescent="0.25">
      <c r="A5" s="56" t="s">
        <v>38</v>
      </c>
      <c r="C5" s="55">
        <v>35</v>
      </c>
      <c r="D5" s="58" t="s">
        <v>48</v>
      </c>
    </row>
    <row r="6" spans="1:4" ht="99.95" customHeight="1" x14ac:dyDescent="0.25">
      <c r="A6" s="56" t="s">
        <v>39</v>
      </c>
      <c r="C6" s="55">
        <v>20</v>
      </c>
      <c r="D6" s="58" t="s">
        <v>49</v>
      </c>
    </row>
    <row r="7" spans="1:4" ht="99.95" customHeight="1" x14ac:dyDescent="0.25">
      <c r="A7" s="56" t="s">
        <v>40</v>
      </c>
      <c r="C7" s="55">
        <v>15</v>
      </c>
      <c r="D7" s="58" t="s">
        <v>50</v>
      </c>
    </row>
    <row r="8" spans="1:4" ht="99.95" customHeight="1" x14ac:dyDescent="0.25">
      <c r="A8" s="56" t="s">
        <v>41</v>
      </c>
      <c r="C8" s="55">
        <v>35</v>
      </c>
      <c r="D8" s="58" t="s">
        <v>51</v>
      </c>
    </row>
    <row r="9" spans="1:4" ht="99.95" customHeight="1" x14ac:dyDescent="0.25">
      <c r="A9" s="56" t="s">
        <v>42</v>
      </c>
      <c r="C9" s="55">
        <v>20</v>
      </c>
      <c r="D9" s="58" t="s">
        <v>52</v>
      </c>
    </row>
    <row r="10" spans="1:4" ht="99.95" customHeight="1" x14ac:dyDescent="0.25">
      <c r="A10" s="56" t="s">
        <v>43</v>
      </c>
      <c r="C10" s="55">
        <v>15</v>
      </c>
      <c r="D10" s="58" t="s">
        <v>53</v>
      </c>
    </row>
    <row r="11" spans="1:4" ht="99.95" customHeight="1" x14ac:dyDescent="0.25">
      <c r="A11" s="56" t="s">
        <v>55</v>
      </c>
      <c r="C11" s="55">
        <v>30</v>
      </c>
      <c r="D11" s="58" t="s">
        <v>61</v>
      </c>
    </row>
    <row r="12" spans="1:4" ht="99.95" customHeight="1" x14ac:dyDescent="0.25">
      <c r="A12" s="56" t="s">
        <v>56</v>
      </c>
      <c r="C12" s="55">
        <v>23</v>
      </c>
      <c r="D12" s="58" t="s">
        <v>62</v>
      </c>
    </row>
    <row r="13" spans="1:4" ht="99.95" customHeight="1" x14ac:dyDescent="0.25">
      <c r="A13" s="56" t="s">
        <v>57</v>
      </c>
      <c r="C13" s="55">
        <v>13</v>
      </c>
      <c r="D13" s="58" t="s">
        <v>63</v>
      </c>
    </row>
    <row r="14" spans="1:4" ht="99.95" customHeight="1" x14ac:dyDescent="0.25">
      <c r="A14" s="56" t="s">
        <v>58</v>
      </c>
      <c r="C14" s="55">
        <v>30</v>
      </c>
      <c r="D14" s="58" t="s">
        <v>51</v>
      </c>
    </row>
    <row r="15" spans="1:4" ht="99.95" customHeight="1" x14ac:dyDescent="0.25">
      <c r="A15" s="56" t="s">
        <v>59</v>
      </c>
      <c r="C15" s="55">
        <v>20</v>
      </c>
      <c r="D15" s="58" t="s">
        <v>52</v>
      </c>
    </row>
    <row r="16" spans="1:4" ht="99.95" customHeight="1" x14ac:dyDescent="0.25">
      <c r="A16" s="56" t="s">
        <v>60</v>
      </c>
      <c r="C16" s="55">
        <v>15</v>
      </c>
      <c r="D16" s="58" t="s">
        <v>53</v>
      </c>
    </row>
  </sheetData>
  <autoFilter ref="A1:C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rightToLeft="1" topLeftCell="A4" zoomScale="70" zoomScaleNormal="70" workbookViewId="0">
      <selection activeCell="D27" sqref="D27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30</v>
      </c>
      <c r="B1" s="3" t="s">
        <v>31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6</v>
      </c>
      <c r="H2" s="33">
        <f>60+10</f>
        <v>70</v>
      </c>
      <c r="I2" s="35">
        <v>0.2</v>
      </c>
      <c r="J2" s="37">
        <f>H2*I2</f>
        <v>14</v>
      </c>
      <c r="K2" s="42">
        <v>0.6</v>
      </c>
      <c r="L2" s="43">
        <f>K2*H2</f>
        <v>42</v>
      </c>
      <c r="M2" s="39">
        <f>F2+J2</f>
        <v>80.666666666666671</v>
      </c>
      <c r="N2" s="21">
        <f>L2+F2</f>
        <v>108.66666666666667</v>
      </c>
      <c r="O2" s="15">
        <f>M10/$G$2</f>
        <v>13.444444444444445</v>
      </c>
      <c r="P2" s="17">
        <f>N10/$G$2</f>
        <v>18.111111111111111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4.6666666666666661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80.666666666666671</v>
      </c>
      <c r="N10" s="51">
        <f>N2+N4+N6+N8</f>
        <v>108.66666666666667</v>
      </c>
      <c r="O10" s="8">
        <f>O2+O4+O6+O8</f>
        <v>13.444444444444445</v>
      </c>
      <c r="P10" s="23">
        <f>P2+P4+P6+P8</f>
        <v>18.111111111111111</v>
      </c>
      <c r="Q10" s="49">
        <f>Q8*G2</f>
        <v>27.999999999999996</v>
      </c>
    </row>
    <row r="11" spans="1:17" ht="15.75" thickBot="1" x14ac:dyDescent="0.3">
      <c r="N11" s="4"/>
    </row>
    <row r="12" spans="1:17" ht="73.5" customHeight="1" thickBot="1" x14ac:dyDescent="0.3">
      <c r="A12" s="3" t="s">
        <v>30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66.666666666666671</v>
      </c>
      <c r="G13" s="52">
        <v>8</v>
      </c>
      <c r="H13" s="33">
        <v>80</v>
      </c>
      <c r="I13" s="35">
        <v>0.2</v>
      </c>
      <c r="J13" s="37">
        <f>H13*I13</f>
        <v>16</v>
      </c>
      <c r="K13" s="42">
        <v>0.6</v>
      </c>
      <c r="L13" s="43">
        <f>K13*H13</f>
        <v>48</v>
      </c>
      <c r="M13" s="39">
        <f>F13+J13</f>
        <v>82.666666666666671</v>
      </c>
      <c r="N13" s="21">
        <f>L13+F13</f>
        <v>114.66666666666667</v>
      </c>
      <c r="O13" s="15">
        <f>M21/G13</f>
        <v>10.333333333333334</v>
      </c>
      <c r="P13" s="17">
        <f>N21/G13</f>
        <v>14.333333333333334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2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0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0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0</v>
      </c>
      <c r="Q19" s="49">
        <f>P21-O21</f>
        <v>4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82.666666666666671</v>
      </c>
      <c r="N21" s="51">
        <f>N13+N15+N17+N19</f>
        <v>114.66666666666667</v>
      </c>
      <c r="O21" s="8">
        <f>O13+O15+O17+O19</f>
        <v>10.333333333333334</v>
      </c>
      <c r="P21" s="23">
        <f>P13+P15+P17+P19</f>
        <v>14.333333333333334</v>
      </c>
      <c r="Q21" s="49">
        <f>Q19*G13</f>
        <v>32</v>
      </c>
    </row>
    <row r="22" spans="1:17" ht="15.75" thickBot="1" x14ac:dyDescent="0.3"/>
    <row r="23" spans="1:17" ht="73.5" customHeight="1" thickBot="1" x14ac:dyDescent="0.3">
      <c r="A23" s="3" t="s">
        <v>30</v>
      </c>
      <c r="B23" s="3" t="s">
        <v>33</v>
      </c>
      <c r="C23" s="2"/>
      <c r="D23" s="24" t="s">
        <v>0</v>
      </c>
      <c r="E23" s="25" t="s">
        <v>1</v>
      </c>
      <c r="F23" s="25" t="s">
        <v>2</v>
      </c>
      <c r="G23" s="31" t="s">
        <v>21</v>
      </c>
      <c r="H23" s="32" t="s">
        <v>3</v>
      </c>
      <c r="I23" s="34" t="s">
        <v>4</v>
      </c>
      <c r="J23" s="36" t="s">
        <v>5</v>
      </c>
      <c r="K23" s="40" t="s">
        <v>17</v>
      </c>
      <c r="L23" s="41" t="s">
        <v>18</v>
      </c>
      <c r="M23" s="38" t="s">
        <v>6</v>
      </c>
      <c r="N23" s="28" t="s">
        <v>19</v>
      </c>
      <c r="O23" s="26" t="s">
        <v>7</v>
      </c>
      <c r="P23" s="27" t="s">
        <v>20</v>
      </c>
    </row>
    <row r="24" spans="1:17" ht="27" thickBot="1" x14ac:dyDescent="0.3">
      <c r="A24" s="2"/>
      <c r="B24" s="3"/>
      <c r="C24" s="2"/>
      <c r="D24" s="16">
        <v>0.3</v>
      </c>
      <c r="E24" s="20">
        <f>D28/D30</f>
        <v>33.333333333333336</v>
      </c>
      <c r="F24" s="22">
        <f>E24*D26</f>
        <v>66.666666666666671</v>
      </c>
      <c r="G24" s="52">
        <v>24</v>
      </c>
      <c r="H24" s="33">
        <f>60+70+10</f>
        <v>140</v>
      </c>
      <c r="I24" s="35">
        <v>0.2</v>
      </c>
      <c r="J24" s="37">
        <f>H24*I24</f>
        <v>28</v>
      </c>
      <c r="K24" s="42">
        <v>0.6</v>
      </c>
      <c r="L24" s="43">
        <f>K24*H24</f>
        <v>84</v>
      </c>
      <c r="M24" s="39">
        <f>F24+J24</f>
        <v>94.666666666666671</v>
      </c>
      <c r="N24" s="21">
        <f>L24+F24</f>
        <v>150.66666666666669</v>
      </c>
      <c r="O24" s="15">
        <f>M32/G24</f>
        <v>3.9444444444444446</v>
      </c>
      <c r="P24" s="17">
        <f>N32/G24</f>
        <v>6.2777777777777786</v>
      </c>
    </row>
    <row r="25" spans="1:17" x14ac:dyDescent="0.25">
      <c r="A25" s="2"/>
      <c r="B25" s="2"/>
      <c r="C25" s="2"/>
      <c r="D25" s="12" t="s">
        <v>8</v>
      </c>
      <c r="E25" s="2"/>
      <c r="F25" s="2"/>
      <c r="G25" s="2"/>
      <c r="H25" s="2"/>
      <c r="I25" s="2"/>
      <c r="J25" s="2"/>
      <c r="K25" s="2"/>
      <c r="L25" s="2"/>
      <c r="M25" s="13" t="s">
        <v>9</v>
      </c>
      <c r="N25" s="29" t="s">
        <v>9</v>
      </c>
      <c r="O25" s="14" t="s">
        <v>10</v>
      </c>
      <c r="P25" s="18" t="s">
        <v>10</v>
      </c>
    </row>
    <row r="26" spans="1:17" ht="27" thickBot="1" x14ac:dyDescent="0.3">
      <c r="A26" s="2"/>
      <c r="B26" s="2"/>
      <c r="C26" s="2"/>
      <c r="D26" s="53">
        <v>2</v>
      </c>
      <c r="E26" s="2"/>
      <c r="F26" s="2"/>
      <c r="G26" s="2"/>
      <c r="H26" s="2"/>
      <c r="I26" s="2"/>
      <c r="J26" s="2"/>
      <c r="K26" s="2"/>
      <c r="L26" s="2"/>
      <c r="M26" s="6">
        <v>0</v>
      </c>
      <c r="N26" s="6">
        <v>0</v>
      </c>
      <c r="O26" s="6">
        <v>0</v>
      </c>
      <c r="P26" s="6">
        <v>0</v>
      </c>
    </row>
    <row r="27" spans="1:17" ht="15.75" thickTop="1" x14ac:dyDescent="0.25">
      <c r="A27" s="2"/>
      <c r="B27" s="2"/>
      <c r="C27" s="2"/>
      <c r="D27" s="5" t="s">
        <v>11</v>
      </c>
      <c r="E27" s="2"/>
      <c r="F27" s="2"/>
      <c r="G27" s="2"/>
      <c r="H27" s="2"/>
      <c r="I27" s="2"/>
      <c r="J27" s="2"/>
      <c r="K27" s="2"/>
      <c r="L27" s="2"/>
      <c r="M27" s="5" t="s">
        <v>12</v>
      </c>
      <c r="N27" s="30" t="s">
        <v>12</v>
      </c>
      <c r="O27" s="7" t="s">
        <v>13</v>
      </c>
      <c r="P27" s="19" t="s">
        <v>13</v>
      </c>
    </row>
    <row r="28" spans="1:17" ht="16.5" thickBot="1" x14ac:dyDescent="0.3">
      <c r="A28" s="2"/>
      <c r="B28" s="2"/>
      <c r="C28" s="2"/>
      <c r="D28" s="10">
        <v>100</v>
      </c>
      <c r="E28" s="2"/>
      <c r="F28" s="2"/>
      <c r="G28" s="2"/>
      <c r="H28" s="2"/>
      <c r="I28" s="2"/>
      <c r="J28" s="2"/>
      <c r="K28" s="2"/>
      <c r="L28" s="2"/>
      <c r="M28" s="6">
        <v>0</v>
      </c>
      <c r="N28" s="6">
        <v>0</v>
      </c>
      <c r="O28" s="6">
        <v>0</v>
      </c>
      <c r="P28" s="6">
        <v>0</v>
      </c>
    </row>
    <row r="29" spans="1:17" ht="22.5" thickTop="1" thickBot="1" x14ac:dyDescent="0.3">
      <c r="A29" s="2"/>
      <c r="B29" s="2"/>
      <c r="C29" s="2"/>
      <c r="D29" s="11" t="s">
        <v>14</v>
      </c>
      <c r="E29" s="2"/>
      <c r="F29" s="2"/>
      <c r="G29" s="2"/>
      <c r="H29" s="2"/>
      <c r="I29" s="2"/>
      <c r="J29" s="2"/>
      <c r="K29" s="2"/>
      <c r="L29" s="2"/>
      <c r="M29" s="5" t="s">
        <v>15</v>
      </c>
      <c r="N29" s="30" t="s">
        <v>15</v>
      </c>
      <c r="O29" s="7" t="s">
        <v>15</v>
      </c>
      <c r="P29" s="19" t="s">
        <v>15</v>
      </c>
      <c r="Q29" s="48" t="s">
        <v>25</v>
      </c>
    </row>
    <row r="30" spans="1:17" ht="27" thickBot="1" x14ac:dyDescent="0.3">
      <c r="A30" s="2"/>
      <c r="B30" s="2"/>
      <c r="C30" s="2"/>
      <c r="D30" s="9">
        <v>3</v>
      </c>
      <c r="E30" s="2"/>
      <c r="F30" s="2"/>
      <c r="G30" s="2"/>
      <c r="H30" s="2"/>
      <c r="I30" s="2"/>
      <c r="J30" s="2"/>
      <c r="K30" s="2"/>
      <c r="L30" s="2"/>
      <c r="M30" s="6">
        <v>0</v>
      </c>
      <c r="N30" s="6">
        <v>0</v>
      </c>
      <c r="O30" s="6">
        <v>0</v>
      </c>
      <c r="P30" s="6">
        <v>0</v>
      </c>
      <c r="Q30" s="49">
        <f>P32-O32</f>
        <v>2.3333333333333339</v>
      </c>
    </row>
    <row r="31" spans="1:17" ht="21.75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6" t="s">
        <v>23</v>
      </c>
      <c r="N31" s="47" t="s">
        <v>24</v>
      </c>
      <c r="O31" s="44" t="s">
        <v>16</v>
      </c>
      <c r="P31" s="45" t="s">
        <v>22</v>
      </c>
      <c r="Q31" s="48" t="s">
        <v>26</v>
      </c>
    </row>
    <row r="32" spans="1:17" ht="27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>
        <f>M24+M26+M28+M30</f>
        <v>94.666666666666671</v>
      </c>
      <c r="N32" s="51">
        <f>N24+N26+N28+N30</f>
        <v>150.66666666666669</v>
      </c>
      <c r="O32" s="8">
        <f>O24+O26+O28+O30</f>
        <v>3.9444444444444446</v>
      </c>
      <c r="P32" s="23">
        <f>P24+P26+P28+P30</f>
        <v>6.2777777777777786</v>
      </c>
      <c r="Q32" s="49">
        <f>Q30*G24</f>
        <v>56.000000000000014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rightToLeft="1" zoomScale="70" zoomScaleNormal="70" workbookViewId="0">
      <selection activeCell="P24" sqref="P24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37</v>
      </c>
      <c r="B1" s="3" t="s">
        <v>31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3</v>
      </c>
      <c r="H2" s="33">
        <f>40+10</f>
        <v>50</v>
      </c>
      <c r="I2" s="35">
        <v>0.2</v>
      </c>
      <c r="J2" s="37">
        <f>H2*I2</f>
        <v>10</v>
      </c>
      <c r="K2" s="42">
        <v>0.6</v>
      </c>
      <c r="L2" s="43">
        <f>K2*H2</f>
        <v>30</v>
      </c>
      <c r="M2" s="39">
        <f>F2+J2</f>
        <v>76.666666666666671</v>
      </c>
      <c r="N2" s="21">
        <f>L2+F2</f>
        <v>96.666666666666671</v>
      </c>
      <c r="O2" s="15">
        <f>M10/$G$2</f>
        <v>25.555555555555557</v>
      </c>
      <c r="P2" s="17">
        <f>N10/$G$2</f>
        <v>32.222222222222221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6.6666666666666643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76.666666666666671</v>
      </c>
      <c r="N10" s="51">
        <f>N2+N4+N6+N8</f>
        <v>96.666666666666671</v>
      </c>
      <c r="O10" s="8">
        <f>O2+O4+O6+O8</f>
        <v>25.555555555555557</v>
      </c>
      <c r="P10" s="23">
        <f>P2+P4+P6+P8</f>
        <v>32.222222222222221</v>
      </c>
      <c r="Q10" s="49">
        <f>Q8*G2</f>
        <v>19.999999999999993</v>
      </c>
    </row>
    <row r="11" spans="1:17" ht="15.75" thickBot="1" x14ac:dyDescent="0.3">
      <c r="N11" s="4"/>
    </row>
    <row r="12" spans="1:17" ht="73.5" customHeight="1" thickBot="1" x14ac:dyDescent="0.3">
      <c r="A12" s="3" t="s">
        <v>37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66.666666666666671</v>
      </c>
      <c r="G13" s="52">
        <v>6</v>
      </c>
      <c r="H13" s="33">
        <v>70</v>
      </c>
      <c r="I13" s="35">
        <v>0.2</v>
      </c>
      <c r="J13" s="37">
        <f>H13*I13</f>
        <v>14</v>
      </c>
      <c r="K13" s="42">
        <v>0.6</v>
      </c>
      <c r="L13" s="43">
        <f>K13*H13</f>
        <v>42</v>
      </c>
      <c r="M13" s="39">
        <f>F13+J13</f>
        <v>80.666666666666671</v>
      </c>
      <c r="N13" s="21">
        <f>L13+F13</f>
        <v>108.66666666666667</v>
      </c>
      <c r="O13" s="15">
        <f>M21/G13</f>
        <v>13.444444444444445</v>
      </c>
      <c r="P13" s="17">
        <f>N21/G13</f>
        <v>18.111111111111111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2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0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0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0</v>
      </c>
      <c r="Q19" s="49">
        <f>P21-O21</f>
        <v>4.6666666666666661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80.666666666666671</v>
      </c>
      <c r="N21" s="51">
        <f>N13+N15+N17+N19</f>
        <v>108.66666666666667</v>
      </c>
      <c r="O21" s="8">
        <f>O13+O15+O17+O19</f>
        <v>13.444444444444445</v>
      </c>
      <c r="P21" s="23">
        <f>P13+P15+P17+P19</f>
        <v>18.111111111111111</v>
      </c>
      <c r="Q21" s="49">
        <f>Q19*G13</f>
        <v>27.999999999999996</v>
      </c>
    </row>
    <row r="22" spans="1:17" ht="15.75" thickBot="1" x14ac:dyDescent="0.3"/>
    <row r="23" spans="1:17" ht="73.5" customHeight="1" thickBot="1" x14ac:dyDescent="0.3">
      <c r="A23" s="3" t="s">
        <v>37</v>
      </c>
      <c r="B23" s="3" t="s">
        <v>33</v>
      </c>
      <c r="C23" s="2"/>
      <c r="D23" s="24" t="s">
        <v>0</v>
      </c>
      <c r="E23" s="25" t="s">
        <v>1</v>
      </c>
      <c r="F23" s="25" t="s">
        <v>2</v>
      </c>
      <c r="G23" s="31" t="s">
        <v>21</v>
      </c>
      <c r="H23" s="32" t="s">
        <v>3</v>
      </c>
      <c r="I23" s="34" t="s">
        <v>4</v>
      </c>
      <c r="J23" s="36" t="s">
        <v>5</v>
      </c>
      <c r="K23" s="40" t="s">
        <v>17</v>
      </c>
      <c r="L23" s="41" t="s">
        <v>18</v>
      </c>
      <c r="M23" s="38" t="s">
        <v>6</v>
      </c>
      <c r="N23" s="28" t="s">
        <v>19</v>
      </c>
      <c r="O23" s="26" t="s">
        <v>7</v>
      </c>
      <c r="P23" s="27" t="s">
        <v>20</v>
      </c>
    </row>
    <row r="24" spans="1:17" ht="27" thickBot="1" x14ac:dyDescent="0.3">
      <c r="A24" s="2"/>
      <c r="B24" s="3"/>
      <c r="C24" s="2"/>
      <c r="D24" s="16">
        <v>0.3</v>
      </c>
      <c r="E24" s="20">
        <f>D28/D30</f>
        <v>33.333333333333336</v>
      </c>
      <c r="F24" s="22">
        <f>E24*D26</f>
        <v>66.666666666666671</v>
      </c>
      <c r="G24" s="52">
        <v>16</v>
      </c>
      <c r="H24" s="33">
        <f>60+70+10</f>
        <v>140</v>
      </c>
      <c r="I24" s="35">
        <v>0.2</v>
      </c>
      <c r="J24" s="37">
        <f>H24*I24</f>
        <v>28</v>
      </c>
      <c r="K24" s="42">
        <v>0.6</v>
      </c>
      <c r="L24" s="43">
        <f>K24*H24</f>
        <v>84</v>
      </c>
      <c r="M24" s="39">
        <f>F24+J24</f>
        <v>94.666666666666671</v>
      </c>
      <c r="N24" s="21">
        <f>L24+F24</f>
        <v>150.66666666666669</v>
      </c>
      <c r="O24" s="15">
        <f>M32/G24</f>
        <v>5.916666666666667</v>
      </c>
      <c r="P24" s="17">
        <f>N32/G24</f>
        <v>9.4166666666666679</v>
      </c>
    </row>
    <row r="25" spans="1:17" x14ac:dyDescent="0.25">
      <c r="A25" s="2"/>
      <c r="B25" s="2"/>
      <c r="C25" s="2"/>
      <c r="D25" s="12" t="s">
        <v>8</v>
      </c>
      <c r="E25" s="2"/>
      <c r="F25" s="2"/>
      <c r="G25" s="2"/>
      <c r="H25" s="2"/>
      <c r="I25" s="2"/>
      <c r="J25" s="2"/>
      <c r="K25" s="2"/>
      <c r="L25" s="2"/>
      <c r="M25" s="13" t="s">
        <v>9</v>
      </c>
      <c r="N25" s="29" t="s">
        <v>9</v>
      </c>
      <c r="O25" s="14" t="s">
        <v>10</v>
      </c>
      <c r="P25" s="18" t="s">
        <v>10</v>
      </c>
    </row>
    <row r="26" spans="1:17" ht="27" thickBot="1" x14ac:dyDescent="0.3">
      <c r="A26" s="2"/>
      <c r="B26" s="2"/>
      <c r="C26" s="2"/>
      <c r="D26" s="53">
        <v>2</v>
      </c>
      <c r="E26" s="2"/>
      <c r="F26" s="2"/>
      <c r="G26" s="2"/>
      <c r="H26" s="2"/>
      <c r="I26" s="2"/>
      <c r="J26" s="2"/>
      <c r="K26" s="2"/>
      <c r="L26" s="2"/>
      <c r="M26" s="6">
        <v>0</v>
      </c>
      <c r="N26" s="6">
        <v>0</v>
      </c>
      <c r="O26" s="6">
        <v>0</v>
      </c>
      <c r="P26" s="6">
        <v>0</v>
      </c>
    </row>
    <row r="27" spans="1:17" ht="15.75" thickTop="1" x14ac:dyDescent="0.25">
      <c r="A27" s="2"/>
      <c r="B27" s="2"/>
      <c r="C27" s="2"/>
      <c r="D27" s="5" t="s">
        <v>11</v>
      </c>
      <c r="E27" s="2"/>
      <c r="F27" s="2"/>
      <c r="G27" s="2"/>
      <c r="H27" s="2"/>
      <c r="I27" s="2"/>
      <c r="J27" s="2"/>
      <c r="K27" s="2"/>
      <c r="L27" s="2"/>
      <c r="M27" s="5" t="s">
        <v>12</v>
      </c>
      <c r="N27" s="30" t="s">
        <v>12</v>
      </c>
      <c r="O27" s="7" t="s">
        <v>13</v>
      </c>
      <c r="P27" s="19" t="s">
        <v>13</v>
      </c>
    </row>
    <row r="28" spans="1:17" ht="16.5" thickBot="1" x14ac:dyDescent="0.3">
      <c r="A28" s="2"/>
      <c r="B28" s="2"/>
      <c r="C28" s="2"/>
      <c r="D28" s="10">
        <v>100</v>
      </c>
      <c r="E28" s="2"/>
      <c r="F28" s="2"/>
      <c r="G28" s="2"/>
      <c r="H28" s="2"/>
      <c r="I28" s="2"/>
      <c r="J28" s="2"/>
      <c r="K28" s="2"/>
      <c r="L28" s="2"/>
      <c r="M28" s="6">
        <v>0</v>
      </c>
      <c r="N28" s="6">
        <v>0</v>
      </c>
      <c r="O28" s="6">
        <v>0</v>
      </c>
      <c r="P28" s="6">
        <v>0</v>
      </c>
    </row>
    <row r="29" spans="1:17" ht="22.5" thickTop="1" thickBot="1" x14ac:dyDescent="0.3">
      <c r="A29" s="2"/>
      <c r="B29" s="2"/>
      <c r="C29" s="2"/>
      <c r="D29" s="11" t="s">
        <v>14</v>
      </c>
      <c r="E29" s="2"/>
      <c r="F29" s="2"/>
      <c r="G29" s="2"/>
      <c r="H29" s="2"/>
      <c r="I29" s="2"/>
      <c r="J29" s="2"/>
      <c r="K29" s="2"/>
      <c r="L29" s="2"/>
      <c r="M29" s="5" t="s">
        <v>15</v>
      </c>
      <c r="N29" s="30" t="s">
        <v>15</v>
      </c>
      <c r="O29" s="7" t="s">
        <v>15</v>
      </c>
      <c r="P29" s="19" t="s">
        <v>15</v>
      </c>
      <c r="Q29" s="48" t="s">
        <v>25</v>
      </c>
    </row>
    <row r="30" spans="1:17" ht="27" thickBot="1" x14ac:dyDescent="0.3">
      <c r="A30" s="2"/>
      <c r="B30" s="2"/>
      <c r="C30" s="2"/>
      <c r="D30" s="9">
        <v>3</v>
      </c>
      <c r="E30" s="2"/>
      <c r="F30" s="2"/>
      <c r="G30" s="2"/>
      <c r="H30" s="2"/>
      <c r="I30" s="2"/>
      <c r="J30" s="2"/>
      <c r="K30" s="2"/>
      <c r="L30" s="2"/>
      <c r="M30" s="6">
        <v>0</v>
      </c>
      <c r="N30" s="6">
        <v>0</v>
      </c>
      <c r="O30" s="6">
        <v>0</v>
      </c>
      <c r="P30" s="6">
        <v>0</v>
      </c>
      <c r="Q30" s="49">
        <f>P32-O32</f>
        <v>3.5000000000000009</v>
      </c>
    </row>
    <row r="31" spans="1:17" ht="21.75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6" t="s">
        <v>23</v>
      </c>
      <c r="N31" s="47" t="s">
        <v>24</v>
      </c>
      <c r="O31" s="44" t="s">
        <v>16</v>
      </c>
      <c r="P31" s="45" t="s">
        <v>22</v>
      </c>
      <c r="Q31" s="48" t="s">
        <v>26</v>
      </c>
    </row>
    <row r="32" spans="1:17" ht="27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>
        <f>M24+M26+M28+M30</f>
        <v>94.666666666666671</v>
      </c>
      <c r="N32" s="51">
        <f>N24+N26+N28+N30</f>
        <v>150.66666666666669</v>
      </c>
      <c r="O32" s="8">
        <f>O24+O26+O28+O30</f>
        <v>5.916666666666667</v>
      </c>
      <c r="P32" s="23">
        <f>P24+P26+P28+P30</f>
        <v>9.4166666666666679</v>
      </c>
      <c r="Q32" s="49">
        <f>Q30*G24</f>
        <v>56.000000000000014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rightToLeft="1" topLeftCell="A10" zoomScale="70" zoomScaleNormal="70" workbookViewId="0">
      <selection activeCell="D27" sqref="D27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44</v>
      </c>
      <c r="B1" s="3" t="s">
        <v>31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3</v>
      </c>
      <c r="H2" s="33">
        <v>40</v>
      </c>
      <c r="I2" s="35">
        <v>0.2</v>
      </c>
      <c r="J2" s="37">
        <f>H2*I2</f>
        <v>8</v>
      </c>
      <c r="K2" s="42">
        <v>0.6</v>
      </c>
      <c r="L2" s="43">
        <f>K2*H2</f>
        <v>24</v>
      </c>
      <c r="M2" s="39">
        <f>F2+J2</f>
        <v>74.666666666666671</v>
      </c>
      <c r="N2" s="21">
        <f>L2+F2</f>
        <v>90.666666666666671</v>
      </c>
      <c r="O2" s="15">
        <f>M10/$G$2</f>
        <v>24.888888888888889</v>
      </c>
      <c r="P2" s="17">
        <f>N10/$G$2</f>
        <v>30.222222222222225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5.3333333333333357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74.666666666666671</v>
      </c>
      <c r="N10" s="51">
        <f>N2+N4+N6+N8</f>
        <v>90.666666666666671</v>
      </c>
      <c r="O10" s="8">
        <f>O2+O4+O6+O8</f>
        <v>24.888888888888889</v>
      </c>
      <c r="P10" s="23">
        <f>P2+P4+P6+P8</f>
        <v>30.222222222222225</v>
      </c>
      <c r="Q10" s="49">
        <f>Q8*G2</f>
        <v>16.000000000000007</v>
      </c>
    </row>
    <row r="11" spans="1:17" ht="15.75" thickBot="1" x14ac:dyDescent="0.3">
      <c r="N11" s="4"/>
    </row>
    <row r="12" spans="1:17" ht="73.5" customHeight="1" thickBot="1" x14ac:dyDescent="0.3">
      <c r="A12" s="3" t="s">
        <v>44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66.666666666666671</v>
      </c>
      <c r="G13" s="52">
        <v>6</v>
      </c>
      <c r="H13" s="33">
        <v>60</v>
      </c>
      <c r="I13" s="35">
        <v>0.2</v>
      </c>
      <c r="J13" s="37">
        <f>H13*I13</f>
        <v>12</v>
      </c>
      <c r="K13" s="42">
        <v>0.6</v>
      </c>
      <c r="L13" s="43">
        <f>K13*H13</f>
        <v>36</v>
      </c>
      <c r="M13" s="39">
        <f>F13+J13</f>
        <v>78.666666666666671</v>
      </c>
      <c r="N13" s="21">
        <f>L13+F13</f>
        <v>102.66666666666667</v>
      </c>
      <c r="O13" s="15">
        <f>M21/G13</f>
        <v>13.111111111111112</v>
      </c>
      <c r="P13" s="17">
        <f>N21/G13</f>
        <v>17.111111111111111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2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0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0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0</v>
      </c>
      <c r="Q19" s="49">
        <f>P21-O21</f>
        <v>3.9999999999999982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78.666666666666671</v>
      </c>
      <c r="N21" s="51">
        <f>N13+N15+N17+N19</f>
        <v>102.66666666666667</v>
      </c>
      <c r="O21" s="8">
        <f>O13+O15+O17+O19</f>
        <v>13.111111111111112</v>
      </c>
      <c r="P21" s="23">
        <f>P13+P15+P17+P19</f>
        <v>17.111111111111111</v>
      </c>
      <c r="Q21" s="49">
        <f>Q19*G13</f>
        <v>23.999999999999989</v>
      </c>
    </row>
    <row r="22" spans="1:17" ht="15.75" thickBot="1" x14ac:dyDescent="0.3"/>
    <row r="23" spans="1:17" ht="73.5" customHeight="1" thickBot="1" x14ac:dyDescent="0.3">
      <c r="A23" s="3" t="s">
        <v>44</v>
      </c>
      <c r="B23" s="3" t="s">
        <v>33</v>
      </c>
      <c r="C23" s="2"/>
      <c r="D23" s="24" t="s">
        <v>0</v>
      </c>
      <c r="E23" s="25" t="s">
        <v>1</v>
      </c>
      <c r="F23" s="25" t="s">
        <v>2</v>
      </c>
      <c r="G23" s="31" t="s">
        <v>21</v>
      </c>
      <c r="H23" s="32" t="s">
        <v>3</v>
      </c>
      <c r="I23" s="34" t="s">
        <v>4</v>
      </c>
      <c r="J23" s="36" t="s">
        <v>5</v>
      </c>
      <c r="K23" s="40" t="s">
        <v>17</v>
      </c>
      <c r="L23" s="41" t="s">
        <v>18</v>
      </c>
      <c r="M23" s="38" t="s">
        <v>6</v>
      </c>
      <c r="N23" s="28" t="s">
        <v>19</v>
      </c>
      <c r="O23" s="26" t="s">
        <v>7</v>
      </c>
      <c r="P23" s="27" t="s">
        <v>20</v>
      </c>
    </row>
    <row r="24" spans="1:17" ht="27" thickBot="1" x14ac:dyDescent="0.3">
      <c r="A24" s="2"/>
      <c r="B24" s="3"/>
      <c r="C24" s="2"/>
      <c r="D24" s="16">
        <v>0.3</v>
      </c>
      <c r="E24" s="20">
        <f>D28/D30</f>
        <v>33.333333333333336</v>
      </c>
      <c r="F24" s="22">
        <f>E24*D26</f>
        <v>66.666666666666671</v>
      </c>
      <c r="G24" s="52">
        <v>16</v>
      </c>
      <c r="H24" s="33">
        <v>120</v>
      </c>
      <c r="I24" s="35">
        <v>0.2</v>
      </c>
      <c r="J24" s="37">
        <f>H24*I24</f>
        <v>24</v>
      </c>
      <c r="K24" s="42">
        <v>0.6</v>
      </c>
      <c r="L24" s="43">
        <f>K24*H24</f>
        <v>72</v>
      </c>
      <c r="M24" s="39">
        <f>F24+J24</f>
        <v>90.666666666666671</v>
      </c>
      <c r="N24" s="21">
        <f>L24+F24</f>
        <v>138.66666666666669</v>
      </c>
      <c r="O24" s="15">
        <f>M32/G24</f>
        <v>5.666666666666667</v>
      </c>
      <c r="P24" s="17">
        <f>N32/G24</f>
        <v>8.6666666666666679</v>
      </c>
    </row>
    <row r="25" spans="1:17" x14ac:dyDescent="0.25">
      <c r="A25" s="2"/>
      <c r="B25" s="2"/>
      <c r="C25" s="2"/>
      <c r="D25" s="12" t="s">
        <v>8</v>
      </c>
      <c r="E25" s="2"/>
      <c r="F25" s="2"/>
      <c r="G25" s="2"/>
      <c r="H25" s="2"/>
      <c r="I25" s="2"/>
      <c r="J25" s="2"/>
      <c r="K25" s="2"/>
      <c r="L25" s="2"/>
      <c r="M25" s="13" t="s">
        <v>9</v>
      </c>
      <c r="N25" s="29" t="s">
        <v>9</v>
      </c>
      <c r="O25" s="14" t="s">
        <v>10</v>
      </c>
      <c r="P25" s="18" t="s">
        <v>10</v>
      </c>
    </row>
    <row r="26" spans="1:17" ht="27" thickBot="1" x14ac:dyDescent="0.3">
      <c r="A26" s="2"/>
      <c r="B26" s="2"/>
      <c r="C26" s="2"/>
      <c r="D26" s="53">
        <v>2</v>
      </c>
      <c r="E26" s="2"/>
      <c r="F26" s="2"/>
      <c r="G26" s="2"/>
      <c r="H26" s="2"/>
      <c r="I26" s="2"/>
      <c r="J26" s="2"/>
      <c r="K26" s="2"/>
      <c r="L26" s="2"/>
      <c r="M26" s="6">
        <v>0</v>
      </c>
      <c r="N26" s="6">
        <v>0</v>
      </c>
      <c r="O26" s="6">
        <v>0</v>
      </c>
      <c r="P26" s="6">
        <v>0</v>
      </c>
    </row>
    <row r="27" spans="1:17" ht="15.75" thickTop="1" x14ac:dyDescent="0.25">
      <c r="A27" s="2"/>
      <c r="B27" s="2"/>
      <c r="C27" s="2"/>
      <c r="D27" s="5" t="s">
        <v>11</v>
      </c>
      <c r="E27" s="2"/>
      <c r="F27" s="2"/>
      <c r="G27" s="2"/>
      <c r="H27" s="2"/>
      <c r="I27" s="2"/>
      <c r="J27" s="2"/>
      <c r="K27" s="2"/>
      <c r="L27" s="2"/>
      <c r="M27" s="5" t="s">
        <v>12</v>
      </c>
      <c r="N27" s="30" t="s">
        <v>12</v>
      </c>
      <c r="O27" s="7" t="s">
        <v>13</v>
      </c>
      <c r="P27" s="19" t="s">
        <v>13</v>
      </c>
    </row>
    <row r="28" spans="1:17" ht="16.5" thickBot="1" x14ac:dyDescent="0.3">
      <c r="A28" s="2"/>
      <c r="B28" s="2"/>
      <c r="C28" s="2"/>
      <c r="D28" s="10">
        <v>100</v>
      </c>
      <c r="E28" s="2"/>
      <c r="F28" s="2"/>
      <c r="G28" s="2"/>
      <c r="H28" s="2"/>
      <c r="I28" s="2"/>
      <c r="J28" s="2"/>
      <c r="K28" s="2"/>
      <c r="L28" s="2"/>
      <c r="M28" s="6">
        <v>0</v>
      </c>
      <c r="N28" s="6">
        <v>0</v>
      </c>
      <c r="O28" s="6">
        <v>0</v>
      </c>
      <c r="P28" s="6">
        <v>0</v>
      </c>
    </row>
    <row r="29" spans="1:17" ht="22.5" thickTop="1" thickBot="1" x14ac:dyDescent="0.3">
      <c r="A29" s="2"/>
      <c r="B29" s="2"/>
      <c r="C29" s="2"/>
      <c r="D29" s="11" t="s">
        <v>14</v>
      </c>
      <c r="E29" s="2"/>
      <c r="F29" s="2"/>
      <c r="G29" s="2"/>
      <c r="H29" s="2"/>
      <c r="I29" s="2"/>
      <c r="J29" s="2"/>
      <c r="K29" s="2"/>
      <c r="L29" s="2"/>
      <c r="M29" s="5" t="s">
        <v>15</v>
      </c>
      <c r="N29" s="30" t="s">
        <v>15</v>
      </c>
      <c r="O29" s="7" t="s">
        <v>15</v>
      </c>
      <c r="P29" s="19" t="s">
        <v>15</v>
      </c>
      <c r="Q29" s="48" t="s">
        <v>25</v>
      </c>
    </row>
    <row r="30" spans="1:17" ht="27" thickBot="1" x14ac:dyDescent="0.3">
      <c r="A30" s="2"/>
      <c r="B30" s="2"/>
      <c r="C30" s="2"/>
      <c r="D30" s="9">
        <v>3</v>
      </c>
      <c r="E30" s="2"/>
      <c r="F30" s="2"/>
      <c r="G30" s="2"/>
      <c r="H30" s="2"/>
      <c r="I30" s="2"/>
      <c r="J30" s="2"/>
      <c r="K30" s="2"/>
      <c r="L30" s="2"/>
      <c r="M30" s="6">
        <v>0</v>
      </c>
      <c r="N30" s="6">
        <v>0</v>
      </c>
      <c r="O30" s="6">
        <v>0</v>
      </c>
      <c r="P30" s="6">
        <v>0</v>
      </c>
      <c r="Q30" s="49">
        <f>P32-O32</f>
        <v>3.0000000000000009</v>
      </c>
    </row>
    <row r="31" spans="1:17" ht="21.75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6" t="s">
        <v>23</v>
      </c>
      <c r="N31" s="47" t="s">
        <v>24</v>
      </c>
      <c r="O31" s="44" t="s">
        <v>16</v>
      </c>
      <c r="P31" s="45" t="s">
        <v>22</v>
      </c>
      <c r="Q31" s="48" t="s">
        <v>26</v>
      </c>
    </row>
    <row r="32" spans="1:17" ht="27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>
        <f>M24+M26+M28+M30</f>
        <v>90.666666666666671</v>
      </c>
      <c r="N32" s="51">
        <f>N24+N26+N28+N30</f>
        <v>138.66666666666669</v>
      </c>
      <c r="O32" s="8">
        <f>O24+O26+O28+O30</f>
        <v>5.666666666666667</v>
      </c>
      <c r="P32" s="23">
        <f>P24+P26+P28+P30</f>
        <v>8.6666666666666679</v>
      </c>
      <c r="Q32" s="49">
        <f>Q30*G24</f>
        <v>48.000000000000014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rightToLeft="1" zoomScale="70" zoomScaleNormal="70" workbookViewId="0">
      <selection activeCell="A2" sqref="A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54</v>
      </c>
      <c r="B1" s="3" t="s">
        <v>31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3</v>
      </c>
      <c r="H2" s="33">
        <v>30</v>
      </c>
      <c r="I2" s="35">
        <v>0.2</v>
      </c>
      <c r="J2" s="37">
        <f>H2*I2</f>
        <v>6</v>
      </c>
      <c r="K2" s="42">
        <v>0.6</v>
      </c>
      <c r="L2" s="43">
        <f>K2*H2</f>
        <v>18</v>
      </c>
      <c r="M2" s="39">
        <f>F2+J2</f>
        <v>72.666666666666671</v>
      </c>
      <c r="N2" s="21">
        <f>L2+F2</f>
        <v>84.666666666666671</v>
      </c>
      <c r="O2" s="15">
        <f>M10/$G$2</f>
        <v>24.222222222222225</v>
      </c>
      <c r="P2" s="17">
        <f>N10/$G$2</f>
        <v>28.222222222222225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4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72.666666666666671</v>
      </c>
      <c r="N10" s="51">
        <f>N2+N4+N6+N8</f>
        <v>84.666666666666671</v>
      </c>
      <c r="O10" s="8">
        <f>O2+O4+O6+O8</f>
        <v>24.222222222222225</v>
      </c>
      <c r="P10" s="23">
        <f>P2+P4+P6+P8</f>
        <v>28.222222222222225</v>
      </c>
      <c r="Q10" s="49">
        <f>Q8*G2</f>
        <v>12</v>
      </c>
    </row>
    <row r="11" spans="1:17" ht="15.75" thickBot="1" x14ac:dyDescent="0.3">
      <c r="N11" s="4"/>
    </row>
    <row r="12" spans="1:17" ht="73.5" customHeight="1" thickBot="1" x14ac:dyDescent="0.3">
      <c r="A12" s="3" t="s">
        <v>54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66.666666666666671</v>
      </c>
      <c r="G13" s="52">
        <v>8</v>
      </c>
      <c r="H13" s="33">
        <v>50</v>
      </c>
      <c r="I13" s="35">
        <v>0.2</v>
      </c>
      <c r="J13" s="37">
        <f>H13*I13</f>
        <v>10</v>
      </c>
      <c r="K13" s="42">
        <v>0.6</v>
      </c>
      <c r="L13" s="43">
        <f>K13*H13</f>
        <v>30</v>
      </c>
      <c r="M13" s="39">
        <f>F13+J13</f>
        <v>76.666666666666671</v>
      </c>
      <c r="N13" s="21">
        <f>L13+F13</f>
        <v>96.666666666666671</v>
      </c>
      <c r="O13" s="15">
        <f>M21/G13</f>
        <v>9.5833333333333339</v>
      </c>
      <c r="P13" s="17">
        <f>N21/G13</f>
        <v>12.083333333333334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2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0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0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0</v>
      </c>
      <c r="Q19" s="49">
        <f>P21-O21</f>
        <v>2.5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76.666666666666671</v>
      </c>
      <c r="N21" s="51">
        <f>N13+N15+N17+N19</f>
        <v>96.666666666666671</v>
      </c>
      <c r="O21" s="8">
        <f>O13+O15+O17+O19</f>
        <v>9.5833333333333339</v>
      </c>
      <c r="P21" s="23">
        <f>P13+P15+P17+P19</f>
        <v>12.083333333333334</v>
      </c>
      <c r="Q21" s="49">
        <f>Q19*G13</f>
        <v>20</v>
      </c>
    </row>
    <row r="22" spans="1:17" ht="15.75" thickBot="1" x14ac:dyDescent="0.3"/>
    <row r="23" spans="1:17" ht="73.5" customHeight="1" thickBot="1" x14ac:dyDescent="0.3">
      <c r="A23" s="3" t="s">
        <v>54</v>
      </c>
      <c r="B23" s="3" t="s">
        <v>33</v>
      </c>
      <c r="C23" s="2"/>
      <c r="D23" s="24" t="s">
        <v>0</v>
      </c>
      <c r="E23" s="25" t="s">
        <v>1</v>
      </c>
      <c r="F23" s="25" t="s">
        <v>2</v>
      </c>
      <c r="G23" s="31" t="s">
        <v>21</v>
      </c>
      <c r="H23" s="32" t="s">
        <v>3</v>
      </c>
      <c r="I23" s="34" t="s">
        <v>4</v>
      </c>
      <c r="J23" s="36" t="s">
        <v>5</v>
      </c>
      <c r="K23" s="40" t="s">
        <v>17</v>
      </c>
      <c r="L23" s="41" t="s">
        <v>18</v>
      </c>
      <c r="M23" s="38" t="s">
        <v>6</v>
      </c>
      <c r="N23" s="28" t="s">
        <v>19</v>
      </c>
      <c r="O23" s="26" t="s">
        <v>7</v>
      </c>
      <c r="P23" s="27" t="s">
        <v>20</v>
      </c>
    </row>
    <row r="24" spans="1:17" ht="27" thickBot="1" x14ac:dyDescent="0.3">
      <c r="A24" s="2"/>
      <c r="B24" s="3"/>
      <c r="C24" s="2"/>
      <c r="D24" s="16">
        <v>0.3</v>
      </c>
      <c r="E24" s="20">
        <f>D28/D30</f>
        <v>33.333333333333336</v>
      </c>
      <c r="F24" s="22">
        <f>E24*D26</f>
        <v>66.666666666666671</v>
      </c>
      <c r="G24" s="52">
        <v>18</v>
      </c>
      <c r="H24" s="33">
        <v>70</v>
      </c>
      <c r="I24" s="35">
        <v>0.2</v>
      </c>
      <c r="J24" s="37">
        <f>H24*I24</f>
        <v>14</v>
      </c>
      <c r="K24" s="42">
        <v>0.6</v>
      </c>
      <c r="L24" s="43">
        <f>K24*H24</f>
        <v>42</v>
      </c>
      <c r="M24" s="39">
        <f>F24+J24</f>
        <v>80.666666666666671</v>
      </c>
      <c r="N24" s="21">
        <f>L24+F24</f>
        <v>108.66666666666667</v>
      </c>
      <c r="O24" s="15">
        <f>M32/G24</f>
        <v>4.4814814814814818</v>
      </c>
      <c r="P24" s="17">
        <f>N32/G24</f>
        <v>6.0370370370370372</v>
      </c>
    </row>
    <row r="25" spans="1:17" x14ac:dyDescent="0.25">
      <c r="A25" s="2"/>
      <c r="B25" s="2"/>
      <c r="C25" s="2"/>
      <c r="D25" s="12" t="s">
        <v>8</v>
      </c>
      <c r="E25" s="2"/>
      <c r="F25" s="2"/>
      <c r="G25" s="2"/>
      <c r="H25" s="2"/>
      <c r="I25" s="2"/>
      <c r="J25" s="2"/>
      <c r="K25" s="2"/>
      <c r="L25" s="2"/>
      <c r="M25" s="13" t="s">
        <v>9</v>
      </c>
      <c r="N25" s="29" t="s">
        <v>9</v>
      </c>
      <c r="O25" s="14" t="s">
        <v>10</v>
      </c>
      <c r="P25" s="18" t="s">
        <v>10</v>
      </c>
    </row>
    <row r="26" spans="1:17" ht="27" thickBot="1" x14ac:dyDescent="0.3">
      <c r="A26" s="2"/>
      <c r="B26" s="2"/>
      <c r="C26" s="2"/>
      <c r="D26" s="53">
        <v>2</v>
      </c>
      <c r="E26" s="2"/>
      <c r="F26" s="2"/>
      <c r="G26" s="2"/>
      <c r="H26" s="2"/>
      <c r="I26" s="2"/>
      <c r="J26" s="2"/>
      <c r="K26" s="2"/>
      <c r="L26" s="2"/>
      <c r="M26" s="6">
        <v>0</v>
      </c>
      <c r="N26" s="6">
        <v>0</v>
      </c>
      <c r="O26" s="6">
        <v>0</v>
      </c>
      <c r="P26" s="6">
        <v>0</v>
      </c>
    </row>
    <row r="27" spans="1:17" ht="15.75" thickTop="1" x14ac:dyDescent="0.25">
      <c r="A27" s="2"/>
      <c r="B27" s="2"/>
      <c r="C27" s="2"/>
      <c r="D27" s="5" t="s">
        <v>11</v>
      </c>
      <c r="E27" s="2"/>
      <c r="F27" s="2"/>
      <c r="G27" s="2"/>
      <c r="H27" s="2"/>
      <c r="I27" s="2"/>
      <c r="J27" s="2"/>
      <c r="K27" s="2"/>
      <c r="L27" s="2"/>
      <c r="M27" s="5" t="s">
        <v>12</v>
      </c>
      <c r="N27" s="30" t="s">
        <v>12</v>
      </c>
      <c r="O27" s="7" t="s">
        <v>13</v>
      </c>
      <c r="P27" s="19" t="s">
        <v>13</v>
      </c>
    </row>
    <row r="28" spans="1:17" ht="16.5" thickBot="1" x14ac:dyDescent="0.3">
      <c r="A28" s="2"/>
      <c r="B28" s="2"/>
      <c r="C28" s="2"/>
      <c r="D28" s="10">
        <v>100</v>
      </c>
      <c r="E28" s="2"/>
      <c r="F28" s="2"/>
      <c r="G28" s="2"/>
      <c r="H28" s="2"/>
      <c r="I28" s="2"/>
      <c r="J28" s="2"/>
      <c r="K28" s="2"/>
      <c r="L28" s="2"/>
      <c r="M28" s="6">
        <v>0</v>
      </c>
      <c r="N28" s="6">
        <v>0</v>
      </c>
      <c r="O28" s="6">
        <v>0</v>
      </c>
      <c r="P28" s="6">
        <v>0</v>
      </c>
    </row>
    <row r="29" spans="1:17" ht="22.5" thickTop="1" thickBot="1" x14ac:dyDescent="0.3">
      <c r="A29" s="2"/>
      <c r="B29" s="2"/>
      <c r="C29" s="2"/>
      <c r="D29" s="11" t="s">
        <v>14</v>
      </c>
      <c r="E29" s="2"/>
      <c r="F29" s="2"/>
      <c r="G29" s="2"/>
      <c r="H29" s="2"/>
      <c r="I29" s="2"/>
      <c r="J29" s="2"/>
      <c r="K29" s="2"/>
      <c r="L29" s="2"/>
      <c r="M29" s="5" t="s">
        <v>15</v>
      </c>
      <c r="N29" s="30" t="s">
        <v>15</v>
      </c>
      <c r="O29" s="7" t="s">
        <v>15</v>
      </c>
      <c r="P29" s="19" t="s">
        <v>15</v>
      </c>
      <c r="Q29" s="48" t="s">
        <v>25</v>
      </c>
    </row>
    <row r="30" spans="1:17" ht="27" thickBot="1" x14ac:dyDescent="0.3">
      <c r="A30" s="2"/>
      <c r="B30" s="2"/>
      <c r="C30" s="2"/>
      <c r="D30" s="9">
        <v>3</v>
      </c>
      <c r="E30" s="2"/>
      <c r="F30" s="2"/>
      <c r="G30" s="2"/>
      <c r="H30" s="2"/>
      <c r="I30" s="2"/>
      <c r="J30" s="2"/>
      <c r="K30" s="2"/>
      <c r="L30" s="2"/>
      <c r="M30" s="6">
        <v>0</v>
      </c>
      <c r="N30" s="6">
        <v>0</v>
      </c>
      <c r="O30" s="6">
        <v>0</v>
      </c>
      <c r="P30" s="6">
        <v>0</v>
      </c>
      <c r="Q30" s="49">
        <f>P32-O32</f>
        <v>1.5555555555555554</v>
      </c>
    </row>
    <row r="31" spans="1:17" ht="21.75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6" t="s">
        <v>23</v>
      </c>
      <c r="N31" s="47" t="s">
        <v>24</v>
      </c>
      <c r="O31" s="44" t="s">
        <v>16</v>
      </c>
      <c r="P31" s="45" t="s">
        <v>22</v>
      </c>
      <c r="Q31" s="48" t="s">
        <v>26</v>
      </c>
    </row>
    <row r="32" spans="1:17" ht="27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>
        <f>M24+M26+M28+M30</f>
        <v>80.666666666666671</v>
      </c>
      <c r="N32" s="51">
        <f>N24+N26+N28+N30</f>
        <v>108.66666666666667</v>
      </c>
      <c r="O32" s="8">
        <f>O24+O26+O28+O30</f>
        <v>4.4814814814814818</v>
      </c>
      <c r="P32" s="23">
        <f>P24+P26+P28+P30</f>
        <v>6.0370370370370372</v>
      </c>
      <c r="Q32" s="49">
        <f>Q30*G24</f>
        <v>27.999999999999996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rightToLeft="1" topLeftCell="A10" zoomScale="70" zoomScaleNormal="70" workbookViewId="0">
      <selection activeCell="H25" sqref="H25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64</v>
      </c>
      <c r="B1" s="3" t="s">
        <v>31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6</v>
      </c>
      <c r="H2" s="33">
        <v>70</v>
      </c>
      <c r="I2" s="35">
        <v>0.2</v>
      </c>
      <c r="J2" s="37">
        <f>H2*I2</f>
        <v>14</v>
      </c>
      <c r="K2" s="42">
        <v>0.6</v>
      </c>
      <c r="L2" s="43">
        <f>K2*H2</f>
        <v>42</v>
      </c>
      <c r="M2" s="39">
        <f>F2+J2</f>
        <v>80.666666666666671</v>
      </c>
      <c r="N2" s="21">
        <f>L2+F2</f>
        <v>108.66666666666667</v>
      </c>
      <c r="O2" s="15">
        <f>M10/$G$2</f>
        <v>13.444444444444445</v>
      </c>
      <c r="P2" s="17">
        <f>N10/$G$2</f>
        <v>18.111111111111111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4.6666666666666661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80.666666666666671</v>
      </c>
      <c r="N10" s="51">
        <f>N2+N4+N6+N8</f>
        <v>108.66666666666667</v>
      </c>
      <c r="O10" s="8">
        <f>O2+O4+O6+O8</f>
        <v>13.444444444444445</v>
      </c>
      <c r="P10" s="23">
        <f>P2+P4+P6+P8</f>
        <v>18.111111111111111</v>
      </c>
      <c r="Q10" s="49">
        <f>Q8*G2</f>
        <v>27.999999999999996</v>
      </c>
    </row>
    <row r="11" spans="1:17" ht="15.75" thickBot="1" x14ac:dyDescent="0.3">
      <c r="N11" s="4"/>
    </row>
    <row r="12" spans="1:17" ht="73.5" customHeight="1" thickBot="1" x14ac:dyDescent="0.3">
      <c r="A12" s="3" t="s">
        <v>64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66.666666666666671</v>
      </c>
      <c r="G13" s="52">
        <v>8</v>
      </c>
      <c r="H13" s="33">
        <v>70</v>
      </c>
      <c r="I13" s="35">
        <v>0.2</v>
      </c>
      <c r="J13" s="37">
        <f>H13*I13</f>
        <v>14</v>
      </c>
      <c r="K13" s="42">
        <v>0.6</v>
      </c>
      <c r="L13" s="43">
        <f>K13*H13</f>
        <v>42</v>
      </c>
      <c r="M13" s="39">
        <f>F13+J13</f>
        <v>80.666666666666671</v>
      </c>
      <c r="N13" s="21">
        <f>L13+F13</f>
        <v>108.66666666666667</v>
      </c>
      <c r="O13" s="15">
        <f>M21/G13</f>
        <v>10.083333333333334</v>
      </c>
      <c r="P13" s="17">
        <f>N21/G13</f>
        <v>13.583333333333334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2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0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0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0</v>
      </c>
      <c r="Q19" s="49">
        <f>P21-O21</f>
        <v>3.5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80.666666666666671</v>
      </c>
      <c r="N21" s="51">
        <f>N13+N15+N17+N19</f>
        <v>108.66666666666667</v>
      </c>
      <c r="O21" s="8">
        <f>O13+O15+O17+O19</f>
        <v>10.083333333333334</v>
      </c>
      <c r="P21" s="23">
        <f>P13+P15+P17+P19</f>
        <v>13.583333333333334</v>
      </c>
      <c r="Q21" s="49">
        <f>Q19*G13</f>
        <v>28</v>
      </c>
    </row>
    <row r="22" spans="1:17" ht="15.75" thickBot="1" x14ac:dyDescent="0.3"/>
    <row r="23" spans="1:17" ht="73.5" customHeight="1" thickBot="1" x14ac:dyDescent="0.3">
      <c r="A23" s="3" t="s">
        <v>64</v>
      </c>
      <c r="B23" s="3" t="s">
        <v>33</v>
      </c>
      <c r="C23" s="2"/>
      <c r="D23" s="24" t="s">
        <v>0</v>
      </c>
      <c r="E23" s="25" t="s">
        <v>1</v>
      </c>
      <c r="F23" s="25" t="s">
        <v>2</v>
      </c>
      <c r="G23" s="31" t="s">
        <v>21</v>
      </c>
      <c r="H23" s="32" t="s">
        <v>3</v>
      </c>
      <c r="I23" s="34" t="s">
        <v>4</v>
      </c>
      <c r="J23" s="36" t="s">
        <v>5</v>
      </c>
      <c r="K23" s="40" t="s">
        <v>17</v>
      </c>
      <c r="L23" s="41" t="s">
        <v>18</v>
      </c>
      <c r="M23" s="38" t="s">
        <v>6</v>
      </c>
      <c r="N23" s="28" t="s">
        <v>19</v>
      </c>
      <c r="O23" s="26" t="s">
        <v>7</v>
      </c>
      <c r="P23" s="27" t="s">
        <v>20</v>
      </c>
    </row>
    <row r="24" spans="1:17" ht="27" thickBot="1" x14ac:dyDescent="0.3">
      <c r="A24" s="2"/>
      <c r="B24" s="3"/>
      <c r="C24" s="2"/>
      <c r="D24" s="16">
        <v>0.3</v>
      </c>
      <c r="E24" s="20">
        <f>D28/D30</f>
        <v>33.333333333333336</v>
      </c>
      <c r="F24" s="22">
        <f>E24*D26</f>
        <v>66.666666666666671</v>
      </c>
      <c r="G24" s="52">
        <v>18</v>
      </c>
      <c r="H24" s="33">
        <v>140</v>
      </c>
      <c r="I24" s="35">
        <v>0.2</v>
      </c>
      <c r="J24" s="37">
        <f>H24*I24</f>
        <v>28</v>
      </c>
      <c r="K24" s="42">
        <v>0.6</v>
      </c>
      <c r="L24" s="43">
        <f>K24*H24</f>
        <v>84</v>
      </c>
      <c r="M24" s="39">
        <f>F24+J24</f>
        <v>94.666666666666671</v>
      </c>
      <c r="N24" s="21">
        <f>L24+F24</f>
        <v>150.66666666666669</v>
      </c>
      <c r="O24" s="15">
        <f>M32/G24</f>
        <v>5.2592592592592595</v>
      </c>
      <c r="P24" s="17">
        <f>N32/G24</f>
        <v>8.370370370370372</v>
      </c>
    </row>
    <row r="25" spans="1:17" x14ac:dyDescent="0.25">
      <c r="A25" s="2"/>
      <c r="B25" s="2"/>
      <c r="C25" s="2"/>
      <c r="D25" s="12" t="s">
        <v>8</v>
      </c>
      <c r="E25" s="2"/>
      <c r="F25" s="2"/>
      <c r="G25" s="2"/>
      <c r="H25" s="2"/>
      <c r="I25" s="2"/>
      <c r="J25" s="2"/>
      <c r="K25" s="2"/>
      <c r="L25" s="2"/>
      <c r="M25" s="13" t="s">
        <v>9</v>
      </c>
      <c r="N25" s="29" t="s">
        <v>9</v>
      </c>
      <c r="O25" s="14" t="s">
        <v>10</v>
      </c>
      <c r="P25" s="18" t="s">
        <v>10</v>
      </c>
    </row>
    <row r="26" spans="1:17" ht="27" thickBot="1" x14ac:dyDescent="0.3">
      <c r="A26" s="2"/>
      <c r="B26" s="2"/>
      <c r="C26" s="2"/>
      <c r="D26" s="53">
        <v>2</v>
      </c>
      <c r="E26" s="2"/>
      <c r="F26" s="2"/>
      <c r="G26" s="2"/>
      <c r="H26" s="2"/>
      <c r="I26" s="2"/>
      <c r="J26" s="2"/>
      <c r="K26" s="2"/>
      <c r="L26" s="2"/>
      <c r="M26" s="6">
        <v>0</v>
      </c>
      <c r="N26" s="6">
        <v>0</v>
      </c>
      <c r="O26" s="6">
        <v>0</v>
      </c>
      <c r="P26" s="6">
        <v>0</v>
      </c>
    </row>
    <row r="27" spans="1:17" ht="15.75" thickTop="1" x14ac:dyDescent="0.25">
      <c r="A27" s="2"/>
      <c r="B27" s="2"/>
      <c r="C27" s="2"/>
      <c r="D27" s="5" t="s">
        <v>11</v>
      </c>
      <c r="E27" s="2"/>
      <c r="F27" s="2"/>
      <c r="G27" s="2"/>
      <c r="H27" s="2"/>
      <c r="I27" s="2"/>
      <c r="J27" s="2"/>
      <c r="K27" s="2"/>
      <c r="L27" s="2"/>
      <c r="M27" s="5" t="s">
        <v>12</v>
      </c>
      <c r="N27" s="30" t="s">
        <v>12</v>
      </c>
      <c r="O27" s="7" t="s">
        <v>13</v>
      </c>
      <c r="P27" s="19" t="s">
        <v>13</v>
      </c>
    </row>
    <row r="28" spans="1:17" ht="16.5" thickBot="1" x14ac:dyDescent="0.3">
      <c r="A28" s="2"/>
      <c r="B28" s="2"/>
      <c r="C28" s="2"/>
      <c r="D28" s="10">
        <v>100</v>
      </c>
      <c r="E28" s="2"/>
      <c r="F28" s="2"/>
      <c r="G28" s="2"/>
      <c r="H28" s="2"/>
      <c r="I28" s="2"/>
      <c r="J28" s="2"/>
      <c r="K28" s="2"/>
      <c r="L28" s="2"/>
      <c r="M28" s="6">
        <v>0</v>
      </c>
      <c r="N28" s="6">
        <v>0</v>
      </c>
      <c r="O28" s="6">
        <v>0</v>
      </c>
      <c r="P28" s="6">
        <v>0</v>
      </c>
    </row>
    <row r="29" spans="1:17" ht="22.5" thickTop="1" thickBot="1" x14ac:dyDescent="0.3">
      <c r="A29" s="2"/>
      <c r="B29" s="2"/>
      <c r="C29" s="2"/>
      <c r="D29" s="11" t="s">
        <v>14</v>
      </c>
      <c r="E29" s="2"/>
      <c r="F29" s="2"/>
      <c r="G29" s="2"/>
      <c r="H29" s="2"/>
      <c r="I29" s="2"/>
      <c r="J29" s="2"/>
      <c r="K29" s="2"/>
      <c r="L29" s="2"/>
      <c r="M29" s="5" t="s">
        <v>15</v>
      </c>
      <c r="N29" s="30" t="s">
        <v>15</v>
      </c>
      <c r="O29" s="7" t="s">
        <v>15</v>
      </c>
      <c r="P29" s="19" t="s">
        <v>15</v>
      </c>
      <c r="Q29" s="48" t="s">
        <v>25</v>
      </c>
    </row>
    <row r="30" spans="1:17" ht="27" thickBot="1" x14ac:dyDescent="0.3">
      <c r="A30" s="2"/>
      <c r="B30" s="2"/>
      <c r="C30" s="2"/>
      <c r="D30" s="9">
        <v>3</v>
      </c>
      <c r="E30" s="2"/>
      <c r="F30" s="2"/>
      <c r="G30" s="2"/>
      <c r="H30" s="2"/>
      <c r="I30" s="2"/>
      <c r="J30" s="2"/>
      <c r="K30" s="2"/>
      <c r="L30" s="2"/>
      <c r="M30" s="6">
        <v>0</v>
      </c>
      <c r="N30" s="6">
        <v>0</v>
      </c>
      <c r="O30" s="6">
        <v>0</v>
      </c>
      <c r="P30" s="6">
        <v>0</v>
      </c>
      <c r="Q30" s="49">
        <f>P32-O32</f>
        <v>3.1111111111111125</v>
      </c>
    </row>
    <row r="31" spans="1:17" ht="21.75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6" t="s">
        <v>23</v>
      </c>
      <c r="N31" s="47" t="s">
        <v>24</v>
      </c>
      <c r="O31" s="44" t="s">
        <v>16</v>
      </c>
      <c r="P31" s="45" t="s">
        <v>22</v>
      </c>
      <c r="Q31" s="48" t="s">
        <v>26</v>
      </c>
    </row>
    <row r="32" spans="1:17" ht="27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>
        <f>M24+M26+M28+M30</f>
        <v>94.666666666666671</v>
      </c>
      <c r="N32" s="51">
        <f>N24+N26+N28+N30</f>
        <v>150.66666666666669</v>
      </c>
      <c r="O32" s="8">
        <f>O24+O26+O28+O30</f>
        <v>5.2592592592592595</v>
      </c>
      <c r="P32" s="23">
        <f>P24+P26+P28+P30</f>
        <v>8.370370370370372</v>
      </c>
      <c r="Q32" s="49">
        <f>Q30*G24</f>
        <v>56.000000000000028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G02016</vt:lpstr>
      <vt:lpstr>G02017</vt:lpstr>
      <vt:lpstr>G02018</vt:lpstr>
      <vt:lpstr>G02019</vt:lpstr>
      <vt:lpstr>G02020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2021-03-26T16:22:38Z</dcterms:modified>
</cp:coreProperties>
</file>