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E:\ПРОЕКТЫ\Расписание(web)\schedule-site\"/>
    </mc:Choice>
  </mc:AlternateContent>
  <xr:revisionPtr revIDLastSave="0" documentId="13_ncr:1_{266535A1-69CB-402D-B1A6-9282449E263C}" xr6:coauthVersionLast="36" xr6:coauthVersionMax="36" xr10:uidLastSave="{00000000-0000-0000-0000-000000000000}"/>
  <bookViews>
    <workbookView xWindow="0" yWindow="0" windowWidth="28800" windowHeight="13430" tabRatio="732" xr2:uid="{00000000-000D-0000-FFFF-FFFF00000000}"/>
  </bookViews>
  <sheets>
    <sheet name="Обучение_ЦО" sheetId="1" r:id="rId1"/>
    <sheet name="Обучение_МВК" sheetId="10" r:id="rId2"/>
    <sheet name="Пн" sheetId="3" r:id="rId3"/>
    <sheet name="Вт" sheetId="4" r:id="rId4"/>
    <sheet name="Ср" sheetId="5" r:id="rId5"/>
    <sheet name="Чт" sheetId="6" r:id="rId6"/>
    <sheet name="Пт" sheetId="7" r:id="rId7"/>
    <sheet name="Сб" sheetId="16" r:id="rId8"/>
    <sheet name="Пн2" sheetId="11" r:id="rId9"/>
    <sheet name="Вт2" sheetId="12" r:id="rId10"/>
    <sheet name="Ср2" sheetId="13" r:id="rId11"/>
    <sheet name="Чт2" sheetId="14" r:id="rId12"/>
    <sheet name="Пт2" sheetId="15" r:id="rId13"/>
    <sheet name="Сб2" sheetId="17" r:id="rId14"/>
    <sheet name="Неделька" sheetId="8" r:id="rId15"/>
    <sheet name="Indx" sheetId="18" r:id="rId16"/>
    <sheet name="Справочник" sheetId="9" r:id="rId17"/>
    <sheet name="Publication" sheetId="2" r:id="rId18"/>
  </sheets>
  <definedNames>
    <definedName name="_xlnm._FilterDatabase" localSheetId="16" hidden="1">Справочник!$A$1:$L$1</definedName>
    <definedName name="ДатаВт">Обучение_ЦО!$J$1</definedName>
    <definedName name="ДатаПн">Обучение_ЦО!$C$1</definedName>
    <definedName name="ДатаПт">Обучение_ЦО!$J$16</definedName>
    <definedName name="ДатаСб">Обучение_ЦО!$Q$16</definedName>
    <definedName name="ДатаСр">Обучение_ЦО!$Q$1</definedName>
    <definedName name="ДатаЧт">Обучение_ЦО!$C$16</definedName>
    <definedName name="Инструкторы">Справочник!$C$2:$C$28</definedName>
    <definedName name="Кураторы">Справочник!$A$2:$A$28</definedName>
    <definedName name="Курсы">Справочник!$G$2:$G$160</definedName>
    <definedName name="Подразделения">Справочник!$I$2:$I$64</definedName>
    <definedName name="Форма">Справочник!$E$2:$E$12</definedName>
  </definedNames>
  <calcPr calcId="191029" refMode="R1C1"/>
</workbook>
</file>

<file path=xl/calcChain.xml><?xml version="1.0" encoding="utf-8"?>
<calcChain xmlns="http://schemas.openxmlformats.org/spreadsheetml/2006/main">
  <c r="F13" i="2" l="1"/>
  <c r="B13" i="8"/>
  <c r="C13" i="8"/>
  <c r="D13" i="8"/>
  <c r="E13" i="8"/>
  <c r="F13" i="8"/>
  <c r="G13" i="8"/>
  <c r="K13" i="8"/>
  <c r="L13" i="8"/>
  <c r="M13" i="8"/>
  <c r="N13" i="8"/>
  <c r="O13" i="8"/>
  <c r="P13" i="8"/>
  <c r="Q13" i="8"/>
  <c r="R13" i="8"/>
  <c r="S13" i="8"/>
  <c r="B12" i="5"/>
  <c r="B12" i="2" s="1"/>
  <c r="C12" i="5"/>
  <c r="C12" i="2" s="1"/>
  <c r="D12" i="5"/>
  <c r="D12" i="2" s="1"/>
  <c r="E12" i="5"/>
  <c r="E12" i="2" s="1"/>
  <c r="F12" i="5"/>
  <c r="F12" i="2" s="1"/>
  <c r="B13" i="5"/>
  <c r="B13" i="2" s="1"/>
  <c r="C13" i="5"/>
  <c r="C13" i="2" s="1"/>
  <c r="D13" i="5"/>
  <c r="D13" i="2" s="1"/>
  <c r="E13" i="5"/>
  <c r="E13" i="2" s="1"/>
  <c r="F13" i="5"/>
  <c r="B13" i="16"/>
  <c r="C13" i="16"/>
  <c r="D13" i="16"/>
  <c r="E13" i="16"/>
  <c r="F13" i="16"/>
  <c r="B13" i="7"/>
  <c r="C13" i="7"/>
  <c r="D13" i="7"/>
  <c r="E13" i="7"/>
  <c r="F13" i="7"/>
  <c r="B13" i="6"/>
  <c r="C13" i="6"/>
  <c r="D13" i="6"/>
  <c r="E13" i="6"/>
  <c r="F13" i="6"/>
  <c r="B13" i="4"/>
  <c r="C13" i="4"/>
  <c r="D13" i="4"/>
  <c r="E13" i="4"/>
  <c r="F13" i="4"/>
  <c r="B13" i="3"/>
  <c r="C13" i="3"/>
  <c r="D13" i="3"/>
  <c r="E13" i="3"/>
  <c r="F13" i="3"/>
  <c r="J13" i="8" l="1"/>
  <c r="I13" i="8"/>
  <c r="H13" i="8"/>
  <c r="B12" i="16"/>
  <c r="R12" i="8" s="1"/>
  <c r="C12" i="16"/>
  <c r="D12" i="16"/>
  <c r="E12" i="16"/>
  <c r="S12" i="8" s="1"/>
  <c r="F12" i="16"/>
  <c r="B12" i="7"/>
  <c r="O12" i="8" s="1"/>
  <c r="C12" i="7"/>
  <c r="D12" i="7"/>
  <c r="E12" i="7"/>
  <c r="P12" i="8" s="1"/>
  <c r="F12" i="7"/>
  <c r="B12" i="6"/>
  <c r="L12" i="8" s="1"/>
  <c r="C12" i="6"/>
  <c r="D12" i="6"/>
  <c r="E12" i="6"/>
  <c r="M12" i="8" s="1"/>
  <c r="F12" i="6"/>
  <c r="I12" i="8"/>
  <c r="J12" i="8"/>
  <c r="B12" i="4"/>
  <c r="F12" i="8" s="1"/>
  <c r="C12" i="4"/>
  <c r="D12" i="4"/>
  <c r="E12" i="4"/>
  <c r="G12" i="8" s="1"/>
  <c r="F12" i="4"/>
  <c r="F12" i="3"/>
  <c r="E12" i="3"/>
  <c r="D12" i="8" s="1"/>
  <c r="D12" i="3"/>
  <c r="C12" i="3"/>
  <c r="B12" i="3"/>
  <c r="C12" i="8" s="1"/>
  <c r="Q12" i="8" l="1"/>
  <c r="H12" i="8"/>
  <c r="K12" i="8"/>
  <c r="B12" i="8"/>
  <c r="N12" i="8"/>
  <c r="E12" i="8"/>
  <c r="G2" i="11"/>
  <c r="G2" i="3"/>
  <c r="A2" i="18" s="1"/>
  <c r="C1" i="10"/>
  <c r="J1" i="1"/>
  <c r="G2" i="4" s="1"/>
  <c r="B2" i="18" s="1"/>
  <c r="J1" i="10" l="1"/>
  <c r="G2" i="12"/>
  <c r="Q1" i="1"/>
  <c r="A12" i="17"/>
  <c r="B12" i="17"/>
  <c r="C12" i="17"/>
  <c r="D12" i="17"/>
  <c r="E12" i="17"/>
  <c r="F12" i="17"/>
  <c r="A13" i="17"/>
  <c r="B13" i="17"/>
  <c r="C13" i="17"/>
  <c r="D13" i="17"/>
  <c r="E13" i="17"/>
  <c r="F13" i="17"/>
  <c r="A14" i="17"/>
  <c r="B14" i="17"/>
  <c r="C14" i="17"/>
  <c r="D14" i="17"/>
  <c r="E14" i="17"/>
  <c r="F14" i="17"/>
  <c r="A15" i="17"/>
  <c r="B15" i="17"/>
  <c r="C15" i="17"/>
  <c r="D15" i="17"/>
  <c r="E15" i="17"/>
  <c r="F15" i="17"/>
  <c r="A16" i="17"/>
  <c r="B16" i="17"/>
  <c r="C16" i="17"/>
  <c r="D16" i="17"/>
  <c r="E16" i="17"/>
  <c r="F16" i="17"/>
  <c r="A17" i="17"/>
  <c r="B17" i="17"/>
  <c r="C17" i="17"/>
  <c r="D17" i="17"/>
  <c r="E17" i="17"/>
  <c r="F17" i="17"/>
  <c r="A18" i="17"/>
  <c r="B18" i="17"/>
  <c r="C18" i="17"/>
  <c r="D18" i="17"/>
  <c r="E18" i="17"/>
  <c r="F18" i="17"/>
  <c r="A19" i="17"/>
  <c r="B19" i="17"/>
  <c r="C19" i="17"/>
  <c r="D19" i="17"/>
  <c r="E19" i="17"/>
  <c r="F19" i="17"/>
  <c r="A20" i="17"/>
  <c r="B20" i="17"/>
  <c r="C20" i="17"/>
  <c r="D20" i="17"/>
  <c r="E20" i="17"/>
  <c r="F20" i="17"/>
  <c r="A21" i="17"/>
  <c r="B21" i="17"/>
  <c r="C21" i="17"/>
  <c r="D21" i="17"/>
  <c r="E21" i="17"/>
  <c r="F21" i="17"/>
  <c r="B12" i="15"/>
  <c r="C12" i="15"/>
  <c r="D12" i="15"/>
  <c r="E12" i="15"/>
  <c r="F12" i="15"/>
  <c r="B13" i="15"/>
  <c r="C13" i="15"/>
  <c r="D13" i="15"/>
  <c r="E13" i="15"/>
  <c r="F13" i="15"/>
  <c r="B14" i="15"/>
  <c r="C14" i="15"/>
  <c r="D14" i="15"/>
  <c r="E14" i="15"/>
  <c r="F14" i="15"/>
  <c r="B15" i="15"/>
  <c r="C15" i="15"/>
  <c r="D15" i="15"/>
  <c r="E15" i="15"/>
  <c r="F15" i="15"/>
  <c r="B16" i="15"/>
  <c r="C16" i="15"/>
  <c r="D16" i="15"/>
  <c r="E16" i="15"/>
  <c r="F16" i="15"/>
  <c r="B17" i="15"/>
  <c r="C17" i="15"/>
  <c r="D17" i="15"/>
  <c r="E17" i="15"/>
  <c r="F17" i="15"/>
  <c r="B18" i="15"/>
  <c r="C18" i="15"/>
  <c r="D18" i="15"/>
  <c r="E18" i="15"/>
  <c r="F18" i="15"/>
  <c r="B19" i="15"/>
  <c r="C19" i="15"/>
  <c r="D19" i="15"/>
  <c r="E19" i="15"/>
  <c r="F19" i="15"/>
  <c r="B20" i="15"/>
  <c r="C20" i="15"/>
  <c r="D20" i="15"/>
  <c r="E20" i="15"/>
  <c r="F20" i="15"/>
  <c r="B21" i="15"/>
  <c r="C21" i="15"/>
  <c r="D21" i="15"/>
  <c r="E21" i="15"/>
  <c r="F21" i="15"/>
  <c r="A12" i="14"/>
  <c r="B12" i="14"/>
  <c r="C12" i="14"/>
  <c r="D12" i="14"/>
  <c r="E12" i="14"/>
  <c r="F12" i="14"/>
  <c r="A13" i="14"/>
  <c r="B13" i="14"/>
  <c r="C13" i="14"/>
  <c r="D13" i="14"/>
  <c r="E13" i="14"/>
  <c r="F13" i="14"/>
  <c r="A14" i="14"/>
  <c r="B14" i="14"/>
  <c r="C14" i="14"/>
  <c r="D14" i="14"/>
  <c r="E14" i="14"/>
  <c r="F14" i="14"/>
  <c r="A15" i="14"/>
  <c r="B15" i="14"/>
  <c r="C15" i="14"/>
  <c r="D15" i="14"/>
  <c r="E15" i="14"/>
  <c r="F15" i="14"/>
  <c r="A16" i="14"/>
  <c r="B16" i="14"/>
  <c r="C16" i="14"/>
  <c r="D16" i="14"/>
  <c r="E16" i="14"/>
  <c r="F16" i="14"/>
  <c r="A17" i="14"/>
  <c r="B17" i="14"/>
  <c r="C17" i="14"/>
  <c r="D17" i="14"/>
  <c r="E17" i="14"/>
  <c r="F17" i="14"/>
  <c r="A18" i="14"/>
  <c r="B18" i="14"/>
  <c r="C18" i="14"/>
  <c r="D18" i="14"/>
  <c r="E18" i="14"/>
  <c r="F18" i="14"/>
  <c r="A19" i="14"/>
  <c r="B19" i="14"/>
  <c r="C19" i="14"/>
  <c r="D19" i="14"/>
  <c r="E19" i="14"/>
  <c r="F19" i="14"/>
  <c r="A20" i="14"/>
  <c r="B20" i="14"/>
  <c r="C20" i="14"/>
  <c r="D20" i="14"/>
  <c r="E20" i="14"/>
  <c r="F20" i="14"/>
  <c r="A21" i="14"/>
  <c r="B21" i="14"/>
  <c r="C21" i="14"/>
  <c r="D21" i="14"/>
  <c r="E21" i="14"/>
  <c r="F21" i="14"/>
  <c r="A12" i="13"/>
  <c r="B12" i="13"/>
  <c r="C12" i="13"/>
  <c r="D12" i="13"/>
  <c r="E12" i="13"/>
  <c r="F12" i="13"/>
  <c r="A13" i="13"/>
  <c r="B13" i="13"/>
  <c r="C13" i="13"/>
  <c r="D13" i="13"/>
  <c r="E13" i="13"/>
  <c r="F13" i="13"/>
  <c r="A14" i="13"/>
  <c r="B14" i="13"/>
  <c r="C14" i="13"/>
  <c r="D14" i="13"/>
  <c r="E14" i="13"/>
  <c r="F14" i="13"/>
  <c r="A15" i="13"/>
  <c r="B15" i="13"/>
  <c r="C15" i="13"/>
  <c r="D15" i="13"/>
  <c r="E15" i="13"/>
  <c r="F15" i="13"/>
  <c r="A16" i="13"/>
  <c r="B16" i="13"/>
  <c r="C16" i="13"/>
  <c r="D16" i="13"/>
  <c r="E16" i="13"/>
  <c r="F16" i="13"/>
  <c r="A17" i="13"/>
  <c r="B17" i="13"/>
  <c r="C17" i="13"/>
  <c r="D17" i="13"/>
  <c r="E17" i="13"/>
  <c r="F17" i="13"/>
  <c r="A18" i="13"/>
  <c r="B18" i="13"/>
  <c r="C18" i="13"/>
  <c r="D18" i="13"/>
  <c r="E18" i="13"/>
  <c r="F18" i="13"/>
  <c r="A19" i="13"/>
  <c r="B19" i="13"/>
  <c r="C19" i="13"/>
  <c r="D19" i="13"/>
  <c r="E19" i="13"/>
  <c r="F19" i="13"/>
  <c r="A20" i="13"/>
  <c r="B20" i="13"/>
  <c r="C20" i="13"/>
  <c r="D20" i="13"/>
  <c r="E20" i="13"/>
  <c r="F20" i="13"/>
  <c r="A21" i="13"/>
  <c r="B21" i="13"/>
  <c r="C21" i="13"/>
  <c r="D21" i="13"/>
  <c r="E21" i="13"/>
  <c r="F21" i="13"/>
  <c r="A12" i="12"/>
  <c r="B12" i="12"/>
  <c r="C12" i="12"/>
  <c r="D12" i="12"/>
  <c r="E12" i="12"/>
  <c r="F12" i="12"/>
  <c r="A13" i="12"/>
  <c r="B13" i="12"/>
  <c r="C13" i="12"/>
  <c r="D13" i="12"/>
  <c r="E13" i="12"/>
  <c r="F13" i="12"/>
  <c r="A14" i="12"/>
  <c r="B14" i="12"/>
  <c r="C14" i="12"/>
  <c r="D14" i="12"/>
  <c r="E14" i="12"/>
  <c r="F14" i="12"/>
  <c r="A15" i="12"/>
  <c r="B15" i="12"/>
  <c r="C15" i="12"/>
  <c r="D15" i="12"/>
  <c r="E15" i="12"/>
  <c r="F15" i="12"/>
  <c r="A16" i="12"/>
  <c r="B16" i="12"/>
  <c r="C16" i="12"/>
  <c r="D16" i="12"/>
  <c r="E16" i="12"/>
  <c r="F16" i="12"/>
  <c r="A17" i="12"/>
  <c r="B17" i="12"/>
  <c r="C17" i="12"/>
  <c r="D17" i="12"/>
  <c r="E17" i="12"/>
  <c r="F17" i="12"/>
  <c r="A18" i="12"/>
  <c r="B18" i="12"/>
  <c r="C18" i="12"/>
  <c r="D18" i="12"/>
  <c r="E18" i="12"/>
  <c r="F18" i="12"/>
  <c r="A19" i="12"/>
  <c r="B19" i="12"/>
  <c r="C19" i="12"/>
  <c r="D19" i="12"/>
  <c r="E19" i="12"/>
  <c r="F19" i="12"/>
  <c r="A20" i="12"/>
  <c r="B20" i="12"/>
  <c r="C20" i="12"/>
  <c r="D20" i="12"/>
  <c r="E20" i="12"/>
  <c r="F20" i="12"/>
  <c r="A21" i="12"/>
  <c r="B21" i="12"/>
  <c r="C21" i="12"/>
  <c r="D21" i="12"/>
  <c r="E21" i="12"/>
  <c r="F21" i="12"/>
  <c r="B12" i="11"/>
  <c r="C12" i="11"/>
  <c r="D12" i="11"/>
  <c r="E12" i="11"/>
  <c r="F12" i="11"/>
  <c r="B13" i="11"/>
  <c r="C13" i="11"/>
  <c r="D13" i="11"/>
  <c r="E13" i="11"/>
  <c r="F13" i="11"/>
  <c r="B14" i="11"/>
  <c r="C14" i="11"/>
  <c r="D14" i="11"/>
  <c r="E14" i="11"/>
  <c r="F14" i="11"/>
  <c r="B15" i="11"/>
  <c r="C15" i="11"/>
  <c r="D15" i="11"/>
  <c r="E15" i="11"/>
  <c r="F15" i="11"/>
  <c r="B16" i="11"/>
  <c r="C16" i="11"/>
  <c r="D16" i="11"/>
  <c r="E16" i="11"/>
  <c r="F16" i="11"/>
  <c r="B17" i="11"/>
  <c r="C17" i="11"/>
  <c r="D17" i="11"/>
  <c r="E17" i="11"/>
  <c r="F17" i="11"/>
  <c r="B18" i="11"/>
  <c r="C18" i="11"/>
  <c r="D18" i="11"/>
  <c r="E18" i="11"/>
  <c r="F18" i="11"/>
  <c r="B19" i="11"/>
  <c r="C19" i="11"/>
  <c r="D19" i="11"/>
  <c r="E19" i="11"/>
  <c r="F19" i="11"/>
  <c r="B20" i="11"/>
  <c r="C20" i="11"/>
  <c r="D20" i="11"/>
  <c r="E20" i="11"/>
  <c r="F20" i="11"/>
  <c r="B21" i="11"/>
  <c r="C21" i="11"/>
  <c r="D21" i="11"/>
  <c r="E21" i="11"/>
  <c r="F21" i="11"/>
  <c r="A2" i="17"/>
  <c r="A3" i="17"/>
  <c r="A4" i="17"/>
  <c r="A5" i="17"/>
  <c r="A6" i="17"/>
  <c r="A7" i="17"/>
  <c r="A8" i="17"/>
  <c r="A9" i="17"/>
  <c r="A10" i="17"/>
  <c r="A11" i="17"/>
  <c r="A2" i="14"/>
  <c r="A3" i="14"/>
  <c r="A4" i="14"/>
  <c r="A5" i="14"/>
  <c r="A6" i="14"/>
  <c r="A7" i="14"/>
  <c r="A8" i="14"/>
  <c r="A9" i="14"/>
  <c r="A10" i="14"/>
  <c r="A11" i="14"/>
  <c r="A2" i="13"/>
  <c r="A3" i="13"/>
  <c r="A4" i="13"/>
  <c r="A5" i="13"/>
  <c r="A6" i="13"/>
  <c r="A7" i="13"/>
  <c r="A8" i="13"/>
  <c r="A9" i="13"/>
  <c r="A10" i="13"/>
  <c r="A11" i="13"/>
  <c r="A2" i="12"/>
  <c r="A3" i="12"/>
  <c r="A4" i="12"/>
  <c r="A5" i="12"/>
  <c r="A6" i="12"/>
  <c r="A7" i="12"/>
  <c r="A8" i="12"/>
  <c r="A9" i="12"/>
  <c r="A10" i="12"/>
  <c r="A11" i="12"/>
  <c r="F11" i="17"/>
  <c r="E11" i="17"/>
  <c r="D11" i="17"/>
  <c r="C11" i="17"/>
  <c r="B11" i="17"/>
  <c r="F10" i="17"/>
  <c r="E10" i="17"/>
  <c r="D10" i="17"/>
  <c r="C10" i="17"/>
  <c r="B10" i="17"/>
  <c r="F9" i="17"/>
  <c r="E9" i="17"/>
  <c r="D9" i="17"/>
  <c r="C9" i="17"/>
  <c r="B9" i="17"/>
  <c r="F8" i="17"/>
  <c r="E8" i="17"/>
  <c r="D8" i="17"/>
  <c r="C8" i="17"/>
  <c r="B8" i="17"/>
  <c r="F7" i="17"/>
  <c r="E7" i="17"/>
  <c r="D7" i="17"/>
  <c r="C7" i="17"/>
  <c r="B7" i="17"/>
  <c r="F6" i="17"/>
  <c r="E6" i="17"/>
  <c r="D6" i="17"/>
  <c r="C6" i="17"/>
  <c r="B6" i="17"/>
  <c r="F5" i="17"/>
  <c r="E5" i="17"/>
  <c r="D5" i="17"/>
  <c r="C5" i="17"/>
  <c r="B5" i="17"/>
  <c r="F4" i="17"/>
  <c r="E4" i="17"/>
  <c r="D4" i="17"/>
  <c r="C4" i="17"/>
  <c r="B4" i="17"/>
  <c r="F3" i="17"/>
  <c r="E3" i="17"/>
  <c r="D3" i="17"/>
  <c r="C3" i="17"/>
  <c r="B3" i="17"/>
  <c r="F2" i="17"/>
  <c r="E2" i="17"/>
  <c r="D2" i="17"/>
  <c r="C2" i="17"/>
  <c r="B2" i="17"/>
  <c r="C2" i="16"/>
  <c r="D2" i="16"/>
  <c r="E2" i="16"/>
  <c r="S2" i="8" s="1"/>
  <c r="F2" i="16"/>
  <c r="C3" i="16"/>
  <c r="D3" i="16"/>
  <c r="E3" i="16"/>
  <c r="S3" i="8" s="1"/>
  <c r="F3" i="16"/>
  <c r="C4" i="16"/>
  <c r="D4" i="16"/>
  <c r="E4" i="16"/>
  <c r="S4" i="8" s="1"/>
  <c r="F4" i="16"/>
  <c r="C5" i="16"/>
  <c r="D5" i="16"/>
  <c r="E5" i="16"/>
  <c r="S5" i="8" s="1"/>
  <c r="F5" i="16"/>
  <c r="C6" i="16"/>
  <c r="D6" i="16"/>
  <c r="E6" i="16"/>
  <c r="S6" i="8" s="1"/>
  <c r="F6" i="16"/>
  <c r="C7" i="16"/>
  <c r="D7" i="16"/>
  <c r="E7" i="16"/>
  <c r="S7" i="8" s="1"/>
  <c r="F7" i="16"/>
  <c r="C8" i="16"/>
  <c r="D8" i="16"/>
  <c r="E8" i="16"/>
  <c r="S8" i="8" s="1"/>
  <c r="F8" i="16"/>
  <c r="C9" i="16"/>
  <c r="D9" i="16"/>
  <c r="E9" i="16"/>
  <c r="S9" i="8" s="1"/>
  <c r="F9" i="16"/>
  <c r="C10" i="16"/>
  <c r="D10" i="16"/>
  <c r="E10" i="16"/>
  <c r="S10" i="8" s="1"/>
  <c r="F10" i="16"/>
  <c r="C11" i="16"/>
  <c r="D11" i="16"/>
  <c r="E11" i="16"/>
  <c r="S11" i="8" s="1"/>
  <c r="F11" i="16"/>
  <c r="B3" i="16"/>
  <c r="R3" i="8" s="1"/>
  <c r="B4" i="16"/>
  <c r="R4" i="8" s="1"/>
  <c r="B5" i="16"/>
  <c r="R5" i="8" s="1"/>
  <c r="B6" i="16"/>
  <c r="R6" i="8" s="1"/>
  <c r="B7" i="16"/>
  <c r="R7" i="8" s="1"/>
  <c r="B8" i="16"/>
  <c r="R8" i="8" s="1"/>
  <c r="B9" i="16"/>
  <c r="R9" i="8" s="1"/>
  <c r="B10" i="16"/>
  <c r="R10" i="8" s="1"/>
  <c r="B11" i="16"/>
  <c r="R11" i="8" s="1"/>
  <c r="B2" i="16"/>
  <c r="R2" i="8" s="1"/>
  <c r="F11" i="15"/>
  <c r="E11" i="15"/>
  <c r="D11" i="15"/>
  <c r="C11" i="15"/>
  <c r="B11" i="15"/>
  <c r="F10" i="15"/>
  <c r="E10" i="15"/>
  <c r="D10" i="15"/>
  <c r="C10" i="15"/>
  <c r="B10" i="15"/>
  <c r="F9" i="15"/>
  <c r="E9" i="15"/>
  <c r="D9" i="15"/>
  <c r="C9" i="15"/>
  <c r="B9" i="15"/>
  <c r="F8" i="15"/>
  <c r="E8" i="15"/>
  <c r="D8" i="15"/>
  <c r="C8" i="15"/>
  <c r="B8" i="15"/>
  <c r="F7" i="15"/>
  <c r="E7" i="15"/>
  <c r="D7" i="15"/>
  <c r="C7" i="15"/>
  <c r="B7" i="15"/>
  <c r="F6" i="15"/>
  <c r="E6" i="15"/>
  <c r="D6" i="15"/>
  <c r="C6" i="15"/>
  <c r="B6" i="15"/>
  <c r="F5" i="15"/>
  <c r="E5" i="15"/>
  <c r="D5" i="15"/>
  <c r="C5" i="15"/>
  <c r="B5" i="15"/>
  <c r="F4" i="15"/>
  <c r="E4" i="15"/>
  <c r="D4" i="15"/>
  <c r="C4" i="15"/>
  <c r="B4" i="15"/>
  <c r="F3" i="15"/>
  <c r="E3" i="15"/>
  <c r="D3" i="15"/>
  <c r="C3" i="15"/>
  <c r="B3" i="15"/>
  <c r="F2" i="15"/>
  <c r="E2" i="15"/>
  <c r="D2" i="15"/>
  <c r="C2" i="15"/>
  <c r="B2" i="15"/>
  <c r="F11" i="14"/>
  <c r="E11" i="14"/>
  <c r="D11" i="14"/>
  <c r="C11" i="14"/>
  <c r="B11" i="14"/>
  <c r="F10" i="14"/>
  <c r="E10" i="14"/>
  <c r="D10" i="14"/>
  <c r="C10" i="14"/>
  <c r="B10" i="14"/>
  <c r="F9" i="14"/>
  <c r="E9" i="14"/>
  <c r="D9" i="14"/>
  <c r="C9" i="14"/>
  <c r="B9" i="14"/>
  <c r="F8" i="14"/>
  <c r="E8" i="14"/>
  <c r="D8" i="14"/>
  <c r="C8" i="14"/>
  <c r="B8" i="14"/>
  <c r="F7" i="14"/>
  <c r="E7" i="14"/>
  <c r="D7" i="14"/>
  <c r="C7" i="14"/>
  <c r="B7" i="14"/>
  <c r="F6" i="14"/>
  <c r="E6" i="14"/>
  <c r="D6" i="14"/>
  <c r="C6" i="14"/>
  <c r="B6" i="14"/>
  <c r="F5" i="14"/>
  <c r="E5" i="14"/>
  <c r="D5" i="14"/>
  <c r="C5" i="14"/>
  <c r="B5" i="14"/>
  <c r="F4" i="14"/>
  <c r="E4" i="14"/>
  <c r="D4" i="14"/>
  <c r="C4" i="14"/>
  <c r="B4" i="14"/>
  <c r="F3" i="14"/>
  <c r="E3" i="14"/>
  <c r="D3" i="14"/>
  <c r="C3" i="14"/>
  <c r="B3" i="14"/>
  <c r="F2" i="14"/>
  <c r="E2" i="14"/>
  <c r="D2" i="14"/>
  <c r="C2" i="14"/>
  <c r="B2" i="14"/>
  <c r="F11" i="13"/>
  <c r="E11" i="13"/>
  <c r="D11" i="13"/>
  <c r="C11" i="13"/>
  <c r="B11" i="13"/>
  <c r="F10" i="13"/>
  <c r="E10" i="13"/>
  <c r="D10" i="13"/>
  <c r="C10" i="13"/>
  <c r="B10" i="13"/>
  <c r="F9" i="13"/>
  <c r="E9" i="13"/>
  <c r="D9" i="13"/>
  <c r="C9" i="13"/>
  <c r="B9" i="13"/>
  <c r="F8" i="13"/>
  <c r="E8" i="13"/>
  <c r="D8" i="13"/>
  <c r="C8" i="13"/>
  <c r="B8" i="13"/>
  <c r="F7" i="13"/>
  <c r="E7" i="13"/>
  <c r="D7" i="13"/>
  <c r="C7" i="13"/>
  <c r="B7" i="13"/>
  <c r="F6" i="13"/>
  <c r="E6" i="13"/>
  <c r="D6" i="13"/>
  <c r="C6" i="13"/>
  <c r="B6" i="13"/>
  <c r="F5" i="13"/>
  <c r="E5" i="13"/>
  <c r="D5" i="13"/>
  <c r="C5" i="13"/>
  <c r="B5" i="13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F11" i="12"/>
  <c r="E11" i="12"/>
  <c r="D11" i="12"/>
  <c r="C11" i="12"/>
  <c r="B11" i="12"/>
  <c r="F10" i="12"/>
  <c r="E10" i="12"/>
  <c r="D10" i="12"/>
  <c r="C10" i="12"/>
  <c r="B10" i="12"/>
  <c r="F9" i="12"/>
  <c r="E9" i="12"/>
  <c r="D9" i="12"/>
  <c r="C9" i="12"/>
  <c r="B9" i="12"/>
  <c r="F8" i="12"/>
  <c r="E8" i="12"/>
  <c r="D8" i="12"/>
  <c r="C8" i="12"/>
  <c r="B8" i="12"/>
  <c r="F7" i="12"/>
  <c r="E7" i="12"/>
  <c r="D7" i="12"/>
  <c r="C7" i="12"/>
  <c r="B7" i="12"/>
  <c r="F6" i="12"/>
  <c r="E6" i="12"/>
  <c r="D6" i="12"/>
  <c r="C6" i="12"/>
  <c r="B6" i="12"/>
  <c r="F5" i="12"/>
  <c r="E5" i="12"/>
  <c r="D5" i="12"/>
  <c r="C5" i="12"/>
  <c r="B5" i="12"/>
  <c r="F4" i="12"/>
  <c r="E4" i="12"/>
  <c r="D4" i="12"/>
  <c r="C4" i="12"/>
  <c r="B4" i="12"/>
  <c r="F3" i="12"/>
  <c r="E3" i="12"/>
  <c r="D3" i="12"/>
  <c r="C3" i="12"/>
  <c r="B3" i="12"/>
  <c r="F2" i="12"/>
  <c r="E2" i="12"/>
  <c r="D2" i="12"/>
  <c r="C2" i="12"/>
  <c r="B2" i="12"/>
  <c r="F11" i="11"/>
  <c r="E11" i="11"/>
  <c r="D11" i="11"/>
  <c r="C11" i="11"/>
  <c r="B11" i="11"/>
  <c r="F10" i="11"/>
  <c r="E10" i="11"/>
  <c r="D10" i="11"/>
  <c r="C10" i="11"/>
  <c r="F9" i="11"/>
  <c r="E9" i="11"/>
  <c r="D9" i="11"/>
  <c r="C9" i="11"/>
  <c r="F8" i="11"/>
  <c r="E8" i="11"/>
  <c r="D8" i="11"/>
  <c r="C8" i="11"/>
  <c r="F7" i="11"/>
  <c r="E7" i="11"/>
  <c r="D7" i="11"/>
  <c r="C7" i="11"/>
  <c r="F6" i="11"/>
  <c r="E6" i="11"/>
  <c r="D6" i="11"/>
  <c r="C6" i="11"/>
  <c r="F5" i="11"/>
  <c r="E5" i="11"/>
  <c r="D5" i="11"/>
  <c r="C5" i="11"/>
  <c r="F4" i="11"/>
  <c r="E4" i="11"/>
  <c r="D4" i="11"/>
  <c r="C4" i="11"/>
  <c r="F3" i="11"/>
  <c r="E3" i="11"/>
  <c r="D3" i="11"/>
  <c r="C3" i="11"/>
  <c r="F2" i="11"/>
  <c r="E2" i="11"/>
  <c r="D2" i="11"/>
  <c r="C2" i="11"/>
  <c r="Q11" i="8" l="1"/>
  <c r="Q10" i="8"/>
  <c r="Q9" i="8"/>
  <c r="Q8" i="8"/>
  <c r="Q7" i="8"/>
  <c r="Q6" i="8"/>
  <c r="Q5" i="8"/>
  <c r="Q4" i="8"/>
  <c r="Q3" i="8"/>
  <c r="Q2" i="8"/>
  <c r="G2" i="5"/>
  <c r="C2" i="18" s="1"/>
  <c r="G2" i="13"/>
  <c r="Q1" i="10"/>
  <c r="C16" i="1"/>
  <c r="B3" i="5"/>
  <c r="I3" i="8" s="1"/>
  <c r="C3" i="5"/>
  <c r="D3" i="5"/>
  <c r="E3" i="5"/>
  <c r="J3" i="8" s="1"/>
  <c r="F3" i="5"/>
  <c r="B4" i="5"/>
  <c r="I4" i="8" s="1"/>
  <c r="C4" i="5"/>
  <c r="D4" i="5"/>
  <c r="E4" i="5"/>
  <c r="J4" i="8" s="1"/>
  <c r="F4" i="5"/>
  <c r="B5" i="5"/>
  <c r="I5" i="8" s="1"/>
  <c r="C5" i="5"/>
  <c r="D5" i="5"/>
  <c r="E5" i="5"/>
  <c r="J5" i="8" s="1"/>
  <c r="F5" i="5"/>
  <c r="B6" i="5"/>
  <c r="I6" i="8" s="1"/>
  <c r="C6" i="5"/>
  <c r="D6" i="5"/>
  <c r="E6" i="5"/>
  <c r="J6" i="8" s="1"/>
  <c r="F6" i="5"/>
  <c r="B7" i="5"/>
  <c r="I7" i="8" s="1"/>
  <c r="C7" i="5"/>
  <c r="D7" i="5"/>
  <c r="E7" i="5"/>
  <c r="J7" i="8" s="1"/>
  <c r="F7" i="5"/>
  <c r="B8" i="5"/>
  <c r="I8" i="8" s="1"/>
  <c r="C8" i="5"/>
  <c r="D8" i="5"/>
  <c r="E8" i="5"/>
  <c r="J8" i="8" s="1"/>
  <c r="F8" i="5"/>
  <c r="B9" i="5"/>
  <c r="I9" i="8" s="1"/>
  <c r="C9" i="5"/>
  <c r="D9" i="5"/>
  <c r="E9" i="5"/>
  <c r="J9" i="8" s="1"/>
  <c r="F9" i="5"/>
  <c r="B10" i="5"/>
  <c r="I10" i="8" s="1"/>
  <c r="C10" i="5"/>
  <c r="D10" i="5"/>
  <c r="E10" i="5"/>
  <c r="J10" i="8" s="1"/>
  <c r="F10" i="5"/>
  <c r="B11" i="5"/>
  <c r="I11" i="8" s="1"/>
  <c r="C11" i="5"/>
  <c r="D11" i="5"/>
  <c r="E11" i="5"/>
  <c r="J11" i="8" s="1"/>
  <c r="F11" i="5"/>
  <c r="G2" i="6" l="1"/>
  <c r="D2" i="18" s="1"/>
  <c r="X1" i="10"/>
  <c r="J16" i="1"/>
  <c r="G2" i="14"/>
  <c r="H4" i="8"/>
  <c r="H5" i="8"/>
  <c r="H10" i="8"/>
  <c r="H3" i="8"/>
  <c r="H6" i="8"/>
  <c r="H9" i="8"/>
  <c r="H11" i="8"/>
  <c r="H7" i="8"/>
  <c r="H8" i="8"/>
  <c r="B3" i="3"/>
  <c r="C3" i="8" s="1"/>
  <c r="C3" i="3"/>
  <c r="D3" i="3"/>
  <c r="E3" i="3"/>
  <c r="D3" i="8" s="1"/>
  <c r="F3" i="3"/>
  <c r="B4" i="3"/>
  <c r="C4" i="8" s="1"/>
  <c r="C4" i="3"/>
  <c r="D4" i="3"/>
  <c r="E4" i="3"/>
  <c r="D4" i="8" s="1"/>
  <c r="F4" i="3"/>
  <c r="B5" i="3"/>
  <c r="C5" i="8" s="1"/>
  <c r="C5" i="3"/>
  <c r="D5" i="3"/>
  <c r="E5" i="3"/>
  <c r="D5" i="8" s="1"/>
  <c r="F5" i="3"/>
  <c r="B6" i="3"/>
  <c r="C6" i="8" s="1"/>
  <c r="C6" i="3"/>
  <c r="D6" i="3"/>
  <c r="E6" i="3"/>
  <c r="D6" i="8" s="1"/>
  <c r="F6" i="3"/>
  <c r="B7" i="3"/>
  <c r="C7" i="8" s="1"/>
  <c r="C7" i="3"/>
  <c r="D7" i="3"/>
  <c r="E7" i="3"/>
  <c r="D7" i="8" s="1"/>
  <c r="F7" i="3"/>
  <c r="B8" i="3"/>
  <c r="C8" i="3"/>
  <c r="D8" i="3"/>
  <c r="E8" i="3"/>
  <c r="F8" i="3"/>
  <c r="B9" i="3"/>
  <c r="C9" i="3"/>
  <c r="D9" i="3"/>
  <c r="E9" i="3"/>
  <c r="F9" i="3"/>
  <c r="B10" i="3"/>
  <c r="C10" i="3"/>
  <c r="D10" i="3"/>
  <c r="E10" i="3"/>
  <c r="F10" i="3"/>
  <c r="B11" i="3"/>
  <c r="C11" i="8" s="1"/>
  <c r="C11" i="3"/>
  <c r="D11" i="3"/>
  <c r="E11" i="3"/>
  <c r="D11" i="8" s="1"/>
  <c r="F11" i="3"/>
  <c r="B3" i="4"/>
  <c r="F3" i="8" s="1"/>
  <c r="C3" i="4"/>
  <c r="D3" i="4"/>
  <c r="E3" i="4"/>
  <c r="G3" i="8" s="1"/>
  <c r="F3" i="4"/>
  <c r="B4" i="4"/>
  <c r="F4" i="8" s="1"/>
  <c r="C4" i="4"/>
  <c r="D4" i="4"/>
  <c r="E4" i="4"/>
  <c r="G4" i="8" s="1"/>
  <c r="F4" i="4"/>
  <c r="B5" i="4"/>
  <c r="F5" i="8" s="1"/>
  <c r="C5" i="4"/>
  <c r="D5" i="4"/>
  <c r="E5" i="4"/>
  <c r="G5" i="8" s="1"/>
  <c r="F5" i="4"/>
  <c r="B6" i="4"/>
  <c r="F6" i="8" s="1"/>
  <c r="C6" i="4"/>
  <c r="D6" i="4"/>
  <c r="E6" i="4"/>
  <c r="G6" i="8" s="1"/>
  <c r="F6" i="4"/>
  <c r="B7" i="4"/>
  <c r="F7" i="8" s="1"/>
  <c r="C7" i="4"/>
  <c r="D7" i="4"/>
  <c r="E7" i="4"/>
  <c r="G7" i="8" s="1"/>
  <c r="F7" i="4"/>
  <c r="B8" i="4"/>
  <c r="F8" i="8" s="1"/>
  <c r="C8" i="4"/>
  <c r="D8" i="4"/>
  <c r="E8" i="4"/>
  <c r="G8" i="8" s="1"/>
  <c r="F8" i="4"/>
  <c r="B9" i="4"/>
  <c r="F9" i="8" s="1"/>
  <c r="C9" i="4"/>
  <c r="D9" i="4"/>
  <c r="E9" i="4"/>
  <c r="G9" i="8" s="1"/>
  <c r="F9" i="4"/>
  <c r="B10" i="4"/>
  <c r="F10" i="8" s="1"/>
  <c r="C10" i="4"/>
  <c r="D10" i="4"/>
  <c r="E10" i="4"/>
  <c r="G10" i="8" s="1"/>
  <c r="F10" i="4"/>
  <c r="B11" i="4"/>
  <c r="F11" i="8" s="1"/>
  <c r="C11" i="4"/>
  <c r="D11" i="4"/>
  <c r="E11" i="4"/>
  <c r="G11" i="8" s="1"/>
  <c r="F11" i="4"/>
  <c r="B3" i="6"/>
  <c r="L3" i="8" s="1"/>
  <c r="C3" i="6"/>
  <c r="D3" i="6"/>
  <c r="E3" i="6"/>
  <c r="M3" i="8" s="1"/>
  <c r="F3" i="6"/>
  <c r="B4" i="6"/>
  <c r="L4" i="8" s="1"/>
  <c r="C4" i="6"/>
  <c r="D4" i="6"/>
  <c r="E4" i="6"/>
  <c r="M4" i="8" s="1"/>
  <c r="F4" i="6"/>
  <c r="B5" i="6"/>
  <c r="L5" i="8" s="1"/>
  <c r="C5" i="6"/>
  <c r="D5" i="6"/>
  <c r="E5" i="6"/>
  <c r="M5" i="8" s="1"/>
  <c r="F5" i="6"/>
  <c r="B6" i="6"/>
  <c r="L6" i="8" s="1"/>
  <c r="C6" i="6"/>
  <c r="D6" i="6"/>
  <c r="E6" i="6"/>
  <c r="M6" i="8" s="1"/>
  <c r="F6" i="6"/>
  <c r="B7" i="6"/>
  <c r="L7" i="8" s="1"/>
  <c r="C7" i="6"/>
  <c r="D7" i="6"/>
  <c r="E7" i="6"/>
  <c r="M7" i="8" s="1"/>
  <c r="F7" i="6"/>
  <c r="B8" i="6"/>
  <c r="L8" i="8" s="1"/>
  <c r="C8" i="6"/>
  <c r="D8" i="6"/>
  <c r="E8" i="6"/>
  <c r="M8" i="8" s="1"/>
  <c r="F8" i="6"/>
  <c r="B9" i="6"/>
  <c r="L9" i="8" s="1"/>
  <c r="C9" i="6"/>
  <c r="D9" i="6"/>
  <c r="E9" i="6"/>
  <c r="M9" i="8" s="1"/>
  <c r="F9" i="6"/>
  <c r="B10" i="6"/>
  <c r="L10" i="8" s="1"/>
  <c r="C10" i="6"/>
  <c r="D10" i="6"/>
  <c r="E10" i="6"/>
  <c r="M10" i="8" s="1"/>
  <c r="F10" i="6"/>
  <c r="B11" i="6"/>
  <c r="L11" i="8" s="1"/>
  <c r="C11" i="6"/>
  <c r="D11" i="6"/>
  <c r="E11" i="6"/>
  <c r="M11" i="8" s="1"/>
  <c r="F11" i="6"/>
  <c r="B3" i="7"/>
  <c r="C3" i="7"/>
  <c r="D3" i="7"/>
  <c r="E3" i="7"/>
  <c r="F3" i="7"/>
  <c r="B4" i="7"/>
  <c r="C4" i="7"/>
  <c r="D4" i="7"/>
  <c r="E4" i="7"/>
  <c r="F4" i="7"/>
  <c r="B5" i="7"/>
  <c r="C5" i="7"/>
  <c r="D5" i="7"/>
  <c r="E5" i="7"/>
  <c r="F5" i="7"/>
  <c r="B6" i="7"/>
  <c r="C6" i="7"/>
  <c r="D6" i="7"/>
  <c r="E6" i="7"/>
  <c r="F6" i="7"/>
  <c r="B7" i="7"/>
  <c r="C7" i="7"/>
  <c r="D7" i="7"/>
  <c r="E7" i="7"/>
  <c r="F7" i="7"/>
  <c r="B8" i="7"/>
  <c r="O8" i="8" s="1"/>
  <c r="C8" i="7"/>
  <c r="D8" i="7"/>
  <c r="E8" i="7"/>
  <c r="P8" i="8" s="1"/>
  <c r="F8" i="7"/>
  <c r="B9" i="7"/>
  <c r="O9" i="8" s="1"/>
  <c r="C9" i="7"/>
  <c r="D9" i="7"/>
  <c r="E9" i="7"/>
  <c r="P9" i="8" s="1"/>
  <c r="F9" i="7"/>
  <c r="B10" i="7"/>
  <c r="O10" i="8" s="1"/>
  <c r="C10" i="7"/>
  <c r="D10" i="7"/>
  <c r="E10" i="7"/>
  <c r="P10" i="8" s="1"/>
  <c r="F10" i="7"/>
  <c r="B11" i="7"/>
  <c r="C11" i="7"/>
  <c r="D11" i="7"/>
  <c r="E11" i="7"/>
  <c r="F11" i="7"/>
  <c r="B2" i="3"/>
  <c r="C2" i="8" s="1"/>
  <c r="C2" i="3"/>
  <c r="D2" i="3"/>
  <c r="E2" i="3"/>
  <c r="D2" i="8" s="1"/>
  <c r="F2" i="3"/>
  <c r="D10" i="2" l="1"/>
  <c r="F8" i="2"/>
  <c r="G2" i="7"/>
  <c r="G2" i="15"/>
  <c r="Q16" i="1"/>
  <c r="AE1" i="10"/>
  <c r="F9" i="2"/>
  <c r="F10" i="2"/>
  <c r="C9" i="2"/>
  <c r="D8" i="2"/>
  <c r="D6" i="2"/>
  <c r="F4" i="2"/>
  <c r="B4" i="2"/>
  <c r="F6" i="2"/>
  <c r="C5" i="2"/>
  <c r="D4" i="2"/>
  <c r="K5" i="8"/>
  <c r="F11" i="2"/>
  <c r="D5" i="2"/>
  <c r="E4" i="2"/>
  <c r="F3" i="2"/>
  <c r="E8" i="8"/>
  <c r="E4" i="8"/>
  <c r="F7" i="2"/>
  <c r="N9" i="8"/>
  <c r="K10" i="8"/>
  <c r="E11" i="8"/>
  <c r="E3" i="8"/>
  <c r="N10" i="8"/>
  <c r="C10" i="8"/>
  <c r="B10" i="2"/>
  <c r="D11" i="2"/>
  <c r="N8" i="8"/>
  <c r="F5" i="2"/>
  <c r="B5" i="2"/>
  <c r="C4" i="2"/>
  <c r="D3" i="2"/>
  <c r="K9" i="8"/>
  <c r="E10" i="8"/>
  <c r="E6" i="8"/>
  <c r="B11" i="8"/>
  <c r="B8" i="2"/>
  <c r="C8" i="8"/>
  <c r="B3" i="8"/>
  <c r="D10" i="8"/>
  <c r="E10" i="2"/>
  <c r="C8" i="2"/>
  <c r="B8" i="8"/>
  <c r="D7" i="2"/>
  <c r="K8" i="8"/>
  <c r="K4" i="8"/>
  <c r="E9" i="8"/>
  <c r="B10" i="8"/>
  <c r="C10" i="2"/>
  <c r="E8" i="2"/>
  <c r="D8" i="8"/>
  <c r="E5" i="2"/>
  <c r="B9" i="2"/>
  <c r="C9" i="8"/>
  <c r="E9" i="2"/>
  <c r="D9" i="8"/>
  <c r="D9" i="2"/>
  <c r="B9" i="8"/>
  <c r="C11" i="2"/>
  <c r="N11" i="8"/>
  <c r="B11" i="2"/>
  <c r="O11" i="8"/>
  <c r="E11" i="2"/>
  <c r="P11" i="8"/>
  <c r="K11" i="8"/>
  <c r="E5" i="8"/>
  <c r="K6" i="8"/>
  <c r="K7" i="8"/>
  <c r="K3" i="8"/>
  <c r="B7" i="2"/>
  <c r="O7" i="8"/>
  <c r="C7" i="2"/>
  <c r="N7" i="8"/>
  <c r="C3" i="2"/>
  <c r="N3" i="8"/>
  <c r="E7" i="2"/>
  <c r="P7" i="8"/>
  <c r="E3" i="2"/>
  <c r="P3" i="8"/>
  <c r="B3" i="2"/>
  <c r="O3" i="8"/>
  <c r="E7" i="8"/>
  <c r="B4" i="8"/>
  <c r="B5" i="8"/>
  <c r="B6" i="8"/>
  <c r="B7" i="8"/>
  <c r="B6" i="2"/>
  <c r="O6" i="8"/>
  <c r="C6" i="2"/>
  <c r="N6" i="8"/>
  <c r="E6" i="2"/>
  <c r="P6" i="8"/>
  <c r="O4" i="8"/>
  <c r="N4" i="8"/>
  <c r="P4" i="8"/>
  <c r="O5" i="8"/>
  <c r="P5" i="8"/>
  <c r="N5" i="8"/>
  <c r="B2" i="8"/>
  <c r="F2" i="7"/>
  <c r="E2" i="7"/>
  <c r="D2" i="7"/>
  <c r="C2" i="7"/>
  <c r="B2" i="7"/>
  <c r="F2" i="6"/>
  <c r="E2" i="6"/>
  <c r="M2" i="8" s="1"/>
  <c r="D2" i="6"/>
  <c r="C2" i="6"/>
  <c r="B2" i="6"/>
  <c r="L2" i="8" s="1"/>
  <c r="F2" i="5"/>
  <c r="E2" i="5"/>
  <c r="J2" i="8" s="1"/>
  <c r="D2" i="5"/>
  <c r="C2" i="5"/>
  <c r="B2" i="5"/>
  <c r="I2" i="8" s="1"/>
  <c r="F2" i="4"/>
  <c r="E2" i="4"/>
  <c r="G2" i="8" s="1"/>
  <c r="D2" i="4"/>
  <c r="C2" i="4"/>
  <c r="B2" i="4"/>
  <c r="F2" i="8" s="1"/>
  <c r="F2" i="2" l="1"/>
  <c r="AL1" i="10"/>
  <c r="G2" i="17"/>
  <c r="G2" i="16"/>
  <c r="F2" i="18" s="1"/>
  <c r="E2" i="18"/>
  <c r="G2" i="2"/>
  <c r="D2" i="2"/>
  <c r="K2" i="8"/>
  <c r="N2" i="8"/>
  <c r="C2" i="2"/>
  <c r="P2" i="8"/>
  <c r="E2" i="2"/>
  <c r="O2" i="8"/>
  <c r="B2" i="2"/>
  <c r="H2" i="8"/>
  <c r="E2" i="8"/>
</calcChain>
</file>

<file path=xl/sharedStrings.xml><?xml version="1.0" encoding="utf-8"?>
<sst xmlns="http://schemas.openxmlformats.org/spreadsheetml/2006/main" count="732" uniqueCount="207">
  <si>
    <t>Профессия, курс</t>
  </si>
  <si>
    <t>Группа</t>
  </si>
  <si>
    <t>216</t>
  </si>
  <si>
    <t>Аудитория</t>
  </si>
  <si>
    <t>Куратор</t>
  </si>
  <si>
    <t>Кураторы</t>
  </si>
  <si>
    <t>Инструкторы</t>
  </si>
  <si>
    <t>Форма</t>
  </si>
  <si>
    <t>Лекция</t>
  </si>
  <si>
    <t>Практика</t>
  </si>
  <si>
    <t>Аттестация</t>
  </si>
  <si>
    <t>Консультация</t>
  </si>
  <si>
    <t>Форма занятия</t>
  </si>
  <si>
    <t>Курсы</t>
  </si>
  <si>
    <t>Федотов М.В.</t>
  </si>
  <si>
    <t>Бузицкая В.Н.</t>
  </si>
  <si>
    <t>Тоскин В.А</t>
  </si>
  <si>
    <t>Банин Ю.Н.</t>
  </si>
  <si>
    <t>Бочков Г.И.</t>
  </si>
  <si>
    <t>Осокин В.Н.</t>
  </si>
  <si>
    <t>Крупнов Ю.М.</t>
  </si>
  <si>
    <t>Понедельник</t>
  </si>
  <si>
    <t>Вторник</t>
  </si>
  <si>
    <t>Среда</t>
  </si>
  <si>
    <t>Четверг</t>
  </si>
  <si>
    <t>Пятница</t>
  </si>
  <si>
    <t>Преподаватель</t>
  </si>
  <si>
    <t>01</t>
  </si>
  <si>
    <t>05</t>
  </si>
  <si>
    <t>109</t>
  </si>
  <si>
    <t>218</t>
  </si>
  <si>
    <t>219</t>
  </si>
  <si>
    <t>Суббота</t>
  </si>
  <si>
    <t>Подразделение</t>
  </si>
  <si>
    <t>Аппарат</t>
  </si>
  <si>
    <t>ЛОС</t>
  </si>
  <si>
    <t>КОС</t>
  </si>
  <si>
    <t>ЗСВ</t>
  </si>
  <si>
    <t>РСВ</t>
  </si>
  <si>
    <t>ВСВ</t>
  </si>
  <si>
    <t>ТиНАО</t>
  </si>
  <si>
    <t>ССВ</t>
  </si>
  <si>
    <t>ЗВК</t>
  </si>
  <si>
    <t>ПЭУКС</t>
  </si>
  <si>
    <t>ПУ МВ</t>
  </si>
  <si>
    <t>СНС</t>
  </si>
  <si>
    <t>СЭНС</t>
  </si>
  <si>
    <t>РКС 1</t>
  </si>
  <si>
    <t>УЛ</t>
  </si>
  <si>
    <t>ЦТД</t>
  </si>
  <si>
    <t>ВГТС</t>
  </si>
  <si>
    <t>МГТУ</t>
  </si>
  <si>
    <t>Пялово</t>
  </si>
  <si>
    <t>РКС 2</t>
  </si>
  <si>
    <t>РКС 3</t>
  </si>
  <si>
    <t>РКС 4</t>
  </si>
  <si>
    <t>РКС 5</t>
  </si>
  <si>
    <t>РКС 6</t>
  </si>
  <si>
    <t>РКС 7</t>
  </si>
  <si>
    <t>РКС 8</t>
  </si>
  <si>
    <t>РКС 9</t>
  </si>
  <si>
    <t>РКС 10</t>
  </si>
  <si>
    <t>РКС 11</t>
  </si>
  <si>
    <t>РЭВС 1</t>
  </si>
  <si>
    <t>РЭВС 2</t>
  </si>
  <si>
    <t>РЭВС 3</t>
  </si>
  <si>
    <t>РЭВС 4</t>
  </si>
  <si>
    <t>РЭВС 5</t>
  </si>
  <si>
    <t>РЭВС 6</t>
  </si>
  <si>
    <t>РЭВС 7</t>
  </si>
  <si>
    <t>РЭВС 8</t>
  </si>
  <si>
    <t>РЭВС 9</t>
  </si>
  <si>
    <t>РЭВС 10</t>
  </si>
  <si>
    <t>РЭВС 11</t>
  </si>
  <si>
    <t>Дни недели</t>
  </si>
  <si>
    <t>Дн.нед.</t>
  </si>
  <si>
    <t>Пн</t>
  </si>
  <si>
    <t>Вт</t>
  </si>
  <si>
    <t>Ср</t>
  </si>
  <si>
    <t>Чт</t>
  </si>
  <si>
    <t>Пт</t>
  </si>
  <si>
    <t>Сб</t>
  </si>
  <si>
    <t>Index</t>
  </si>
  <si>
    <t>Курс_Пн</t>
  </si>
  <si>
    <t>Куратор_Пн</t>
  </si>
  <si>
    <t>Курс_Вт</t>
  </si>
  <si>
    <t>Куратор_Вт</t>
  </si>
  <si>
    <t>Курс_Ср</t>
  </si>
  <si>
    <t>Куратор_Ср</t>
  </si>
  <si>
    <t>Курс_Чт</t>
  </si>
  <si>
    <t>Куратор_Чт</t>
  </si>
  <si>
    <t>Курс_Пт</t>
  </si>
  <si>
    <t>Куратор_Пт</t>
  </si>
  <si>
    <t>Курс_Сб</t>
  </si>
  <si>
    <t>Куратор_Сб</t>
  </si>
  <si>
    <t>Группа_Пн</t>
  </si>
  <si>
    <t>Группа_Вт</t>
  </si>
  <si>
    <t>Группа_Ср</t>
  </si>
  <si>
    <t>Группа_Чт</t>
  </si>
  <si>
    <t>Группа_Пт</t>
  </si>
  <si>
    <t>Группа_Сб</t>
  </si>
  <si>
    <t>Дисциплина</t>
  </si>
  <si>
    <t>Группа_ВО</t>
  </si>
  <si>
    <t>Тьютор</t>
  </si>
  <si>
    <t>Index_Mon</t>
  </si>
  <si>
    <t>Index_Tue</t>
  </si>
  <si>
    <t>Index_Wed</t>
  </si>
  <si>
    <t>Index_Thu</t>
  </si>
  <si>
    <t>Index_Fri</t>
  </si>
  <si>
    <t>Index_Sat</t>
  </si>
  <si>
    <t>Электробезопасность II группа</t>
  </si>
  <si>
    <t>Устройство и безопасная эксплуатация подъемных сооружений, управляемых с пола</t>
  </si>
  <si>
    <t>Устройство и безопасная эксплуатация пневматического инструмента</t>
  </si>
  <si>
    <t>Самоподготовка</t>
  </si>
  <si>
    <t>Лекция-Трансляция</t>
  </si>
  <si>
    <t>114</t>
  </si>
  <si>
    <t>110</t>
  </si>
  <si>
    <t>111</t>
  </si>
  <si>
    <t>217</t>
  </si>
  <si>
    <t>112</t>
  </si>
  <si>
    <t>Целиков С.И.</t>
  </si>
  <si>
    <t>Безопасность труда при работе с инструментом и приспособлениями, в том числе с переносным электроинструментом</t>
  </si>
  <si>
    <t>Операторы водоподготовки</t>
  </si>
  <si>
    <t>Слесарь по ремонту и обслуживанию перегрузочных машин</t>
  </si>
  <si>
    <t>Стропальщик</t>
  </si>
  <si>
    <t xml:space="preserve">Установка креплений стенок котлована различными способами </t>
  </si>
  <si>
    <t>Устройство и безопасная эксплуатация стационарных компрессорных установок</t>
  </si>
  <si>
    <t>Устройство, ремонт и обслуживание электрооборудования подъёмных сооружений</t>
  </si>
  <si>
    <t>Операторы систем водоотведения</t>
  </si>
  <si>
    <t>Безопасная эксплуатация газового хозяйства (биогаз)</t>
  </si>
  <si>
    <t>Безопасная эксплуатация гидротехнических сооружений</t>
  </si>
  <si>
    <t>Безопасная эксплуатация, транспортировка и  хранение баллонов со 
сжатыми, сжиженными и растворенными под давлением газами</t>
  </si>
  <si>
    <t>Машинист насосных установок (ПП)</t>
  </si>
  <si>
    <t>Машинист насосных установок (ПК)</t>
  </si>
  <si>
    <t>Площадки участков подготовки воды</t>
  </si>
  <si>
    <t>Правила установки абразивных кругов</t>
  </si>
  <si>
    <t>Слесарь АВР ВКХ (ПП)</t>
  </si>
  <si>
    <t>Слесарь АВР ВКХ (ПК)</t>
  </si>
  <si>
    <t>Слесарь-ремонтник (ПП)</t>
  </si>
  <si>
    <t>Слесарь-ремонтник (ПК)</t>
  </si>
  <si>
    <t>Устройство и безопасная эксплуатация дизельной электростанции</t>
  </si>
  <si>
    <t xml:space="preserve">Устройство и безопасная эксплуатация каналоочистительных машин </t>
  </si>
  <si>
    <t>Устройство и безопасная эксплуатация каналоочистительных машин для операторов КОМ</t>
  </si>
  <si>
    <t>Устройство и безопасная эксплуатация маслостанции</t>
  </si>
  <si>
    <t>Устройство и безопасная эксплуатация погружных насосов</t>
  </si>
  <si>
    <t>Электромонтер по ремонту и обслуживанию электрооборудования (ПП)</t>
  </si>
  <si>
    <t>Электромонтер по ремонту и обслуживанию электрооборудования (ПК)</t>
  </si>
  <si>
    <t>Астахов А.Б.</t>
  </si>
  <si>
    <t>Богатырева О.С.
(499-730-7172)</t>
  </si>
  <si>
    <t>Васильева М.А.
(499-730-7170)</t>
  </si>
  <si>
    <t>Казанкина Н.С.
(499-730-7731)</t>
  </si>
  <si>
    <t>Копнина Т.А.
(499-730-7170)</t>
  </si>
  <si>
    <t>Немцева Е.В.
(499-730-7774)</t>
  </si>
  <si>
    <t>Осокина Г.А.
(499-730-7071)</t>
  </si>
  <si>
    <t>Митина М.А.
(499-730-7006)</t>
  </si>
  <si>
    <t>Мингазова А.Д.
(499-730-7141)</t>
  </si>
  <si>
    <t>Практика-Трансляция</t>
  </si>
  <si>
    <t>Аттестация-Трансляция</t>
  </si>
  <si>
    <t>Организация земляных работ</t>
  </si>
  <si>
    <t>Безопасность работ, выполняемых с фасадных подъемников</t>
  </si>
  <si>
    <t xml:space="preserve">Требования охраны труда при производстве земляных работ </t>
  </si>
  <si>
    <t>Ноздрин С.Н.</t>
  </si>
  <si>
    <t>Машинист компрессорных установок (стационарных)</t>
  </si>
  <si>
    <t>Оператор ДПУ (ПП)</t>
  </si>
  <si>
    <t>Оператор ДПУ (ПК)</t>
  </si>
  <si>
    <t>Оператор на метантенках</t>
  </si>
  <si>
    <t>Шмелева Т.А.
(499-730-7172)</t>
  </si>
  <si>
    <t>Паровые и водогрейные котлы</t>
  </si>
  <si>
    <t>Сосуды, работающие под избыточным давлением</t>
  </si>
  <si>
    <t>Трубопроводы пара и горячей воды</t>
  </si>
  <si>
    <t>Лапшина С.Т.
(499-730-7172)</t>
  </si>
  <si>
    <t xml:space="preserve">Оказание первой помощи пострадавшим  </t>
  </si>
  <si>
    <t>Использование средств индивидуальной защиты (СИЗ)</t>
  </si>
  <si>
    <t>Охрана труда для рабочих</t>
  </si>
  <si>
    <t>Охрана труда для руководителей и специалистов</t>
  </si>
  <si>
    <t>Гречина Е.С.
(499-730-7731)</t>
  </si>
  <si>
    <t>Валиева Э.Х.        (499-730-7141)</t>
  </si>
  <si>
    <t>Устройство и безопасная эксплуатация снегосплавных  пунктов</t>
  </si>
  <si>
    <t>Швецова Т.А.
(499-730-7172)</t>
  </si>
  <si>
    <t>PKC1
(каб. 17)</t>
  </si>
  <si>
    <t>PKC1
(каб.19)</t>
  </si>
  <si>
    <t>Безопасные методы и приемы выполнения работ на высоте (1,2  группа)</t>
  </si>
  <si>
    <t>Безопасные методы и приемы выполнения работ на высоте. 3 группа</t>
  </si>
  <si>
    <t>Безопасные методы и приемы выполнения работ в ОЗП. 1 и 2 группа</t>
  </si>
  <si>
    <t>Безопасные методы и приемы выполнения работ в ОЗП. 3 группа</t>
  </si>
  <si>
    <t xml:space="preserve">Газоанализаторы типа Drager Х-аm </t>
  </si>
  <si>
    <t xml:space="preserve">Газоанализаторы типа Анкат </t>
  </si>
  <si>
    <t>Устройство и безопасная эксплуатация насосных установок</t>
  </si>
  <si>
    <t>Матвеева Е.Д.
(499-730-7008)</t>
  </si>
  <si>
    <t>Уткин Д.В.</t>
  </si>
  <si>
    <t>Обеспечение безопасности при выполнении работ с использованием каналоочистительных машин (для специалистов)</t>
  </si>
  <si>
    <t>Подготовка и аттестация специалистов по Б.9.3, Б.9.5</t>
  </si>
  <si>
    <t>6р-25</t>
  </si>
  <si>
    <t>4р-25</t>
  </si>
  <si>
    <t>2р-25</t>
  </si>
  <si>
    <t>Электромонтер по рем. и обслуж. электрооборудования (ПП)</t>
  </si>
  <si>
    <t>1р-25</t>
  </si>
  <si>
    <t>1и-25</t>
  </si>
  <si>
    <t>5р-25</t>
  </si>
  <si>
    <t>3к-25</t>
  </si>
  <si>
    <t>Слесарь АВР ВКХ (ПП) + Охрана труда для рабочих</t>
  </si>
  <si>
    <t>57р-24, 4к-25</t>
  </si>
  <si>
    <t>14к-25</t>
  </si>
  <si>
    <t>3р-25</t>
  </si>
  <si>
    <t>5к-25</t>
  </si>
  <si>
    <t>2и-25</t>
  </si>
  <si>
    <t>3и-25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</si>
</sst>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8"/>
      <color theme="1"/>
      <name val="Times New Roman"/>
      <family val="1"/>
      <charset val="204"/>
    </font>
    <font>
      <sz val="18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sz val="16"/>
      <color theme="1"/>
      <name val="Calibri"/>
      <family val="2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4"/>
      <color rgb="FF002060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1"/>
      <color rgb="FFFFFF00"/>
      <name val="Calibri"/>
      <family val="2"/>
      <scheme val="minor"/>
    </font>
    <font>
      <b/>
      <sz val="11"/>
      <color rgb="FFFFFF00"/>
      <name val="Times New Roman"/>
      <family val="1"/>
      <charset val="204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charset val="204"/>
      <scheme val="minor"/>
    </font>
    <font>
      <b/>
      <sz val="14"/>
      <color theme="1" tint="0.34998626667073579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8" fillId="0" borderId="0"/>
  </cellStyleXfs>
  <cellXfs count="95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6" fillId="0" borderId="0" xfId="0" applyFont="1"/>
    <xf numFmtId="0" fontId="0" fillId="0" borderId="0" xfId="0" applyFont="1"/>
    <xf numFmtId="0" fontId="7" fillId="2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0" fillId="0" borderId="0" xfId="0" applyNumberFormat="1" applyAlignment="1">
      <alignment horizontal="center" wrapText="1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8" fillId="5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/>
    <xf numFmtId="49" fontId="7" fillId="2" borderId="1" xfId="0" applyNumberFormat="1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0" fillId="4" borderId="7" xfId="0" applyFont="1" applyFill="1" applyBorder="1"/>
    <xf numFmtId="0" fontId="0" fillId="0" borderId="0" xfId="0" applyFont="1" applyBorder="1"/>
    <xf numFmtId="0" fontId="9" fillId="6" borderId="1" xfId="0" applyFont="1" applyFill="1" applyBorder="1" applyAlignment="1">
      <alignment horizontal="center" vertical="center" wrapText="1"/>
    </xf>
    <xf numFmtId="0" fontId="11" fillId="8" borderId="0" xfId="0" applyFont="1" applyFill="1" applyAlignment="1">
      <alignment horizontal="center" vertical="center"/>
    </xf>
    <xf numFmtId="49" fontId="11" fillId="8" borderId="0" xfId="0" applyNumberFormat="1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/>
    </xf>
    <xf numFmtId="0" fontId="13" fillId="11" borderId="1" xfId="0" applyFont="1" applyFill="1" applyBorder="1" applyAlignment="1">
      <alignment vertical="center" wrapText="1"/>
    </xf>
    <xf numFmtId="0" fontId="13" fillId="11" borderId="1" xfId="0" applyFont="1" applyFill="1" applyBorder="1" applyAlignment="1">
      <alignment horizontal="center" vertical="center" wrapText="1"/>
    </xf>
    <xf numFmtId="49" fontId="13" fillId="11" borderId="1" xfId="0" applyNumberFormat="1" applyFont="1" applyFill="1" applyBorder="1" applyAlignment="1">
      <alignment vertical="center" shrinkToFit="1"/>
    </xf>
    <xf numFmtId="14" fontId="8" fillId="0" borderId="1" xfId="0" applyNumberFormat="1" applyFont="1" applyBorder="1" applyAlignment="1">
      <alignment horizontal="center" vertical="center" wrapText="1"/>
    </xf>
    <xf numFmtId="14" fontId="8" fillId="0" borderId="2" xfId="0" applyNumberFormat="1" applyFont="1" applyBorder="1" applyAlignment="1">
      <alignment horizontal="center" vertical="center" wrapText="1"/>
    </xf>
    <xf numFmtId="14" fontId="8" fillId="0" borderId="9" xfId="0" applyNumberFormat="1" applyFont="1" applyBorder="1" applyAlignment="1">
      <alignment horizontal="center" vertical="center" wrapText="1"/>
    </xf>
    <xf numFmtId="14" fontId="8" fillId="0" borderId="3" xfId="0" applyNumberFormat="1" applyFont="1" applyBorder="1" applyAlignment="1">
      <alignment horizontal="center" vertical="center" wrapText="1"/>
    </xf>
    <xf numFmtId="14" fontId="8" fillId="0" borderId="10" xfId="0" applyNumberFormat="1" applyFont="1" applyBorder="1" applyAlignment="1">
      <alignment horizontal="center" vertical="center" wrapText="1"/>
    </xf>
    <xf numFmtId="14" fontId="8" fillId="0" borderId="11" xfId="0" applyNumberFormat="1" applyFont="1" applyBorder="1" applyAlignment="1">
      <alignment horizontal="center" vertical="center" wrapText="1"/>
    </xf>
    <xf numFmtId="0" fontId="8" fillId="5" borderId="2" xfId="0" applyNumberFormat="1" applyFont="1" applyFill="1" applyBorder="1" applyAlignment="1">
      <alignment horizontal="center" vertical="center" wrapText="1"/>
    </xf>
    <xf numFmtId="0" fontId="8" fillId="5" borderId="9" xfId="0" applyNumberFormat="1" applyFont="1" applyFill="1" applyBorder="1" applyAlignment="1">
      <alignment horizontal="center" vertical="center" wrapText="1"/>
    </xf>
    <xf numFmtId="0" fontId="8" fillId="5" borderId="3" xfId="0" applyNumberFormat="1" applyFont="1" applyFill="1" applyBorder="1" applyAlignment="1">
      <alignment horizontal="center" vertical="center" wrapText="1"/>
    </xf>
    <xf numFmtId="0" fontId="8" fillId="5" borderId="10" xfId="0" applyNumberFormat="1" applyFont="1" applyFill="1" applyBorder="1" applyAlignment="1">
      <alignment horizontal="center" vertical="center" wrapText="1"/>
    </xf>
    <xf numFmtId="0" fontId="8" fillId="5" borderId="11" xfId="0" applyNumberFormat="1" applyFont="1" applyFill="1" applyBorder="1" applyAlignment="1">
      <alignment horizontal="center" vertical="center" wrapText="1"/>
    </xf>
    <xf numFmtId="0" fontId="8" fillId="0" borderId="2" xfId="0" applyNumberFormat="1" applyFont="1" applyBorder="1" applyAlignment="1">
      <alignment horizontal="center" vertical="center" wrapText="1"/>
    </xf>
    <xf numFmtId="0" fontId="8" fillId="0" borderId="9" xfId="0" applyNumberFormat="1" applyFont="1" applyBorder="1" applyAlignment="1">
      <alignment horizontal="center" vertical="center" wrapText="1"/>
    </xf>
    <xf numFmtId="0" fontId="8" fillId="0" borderId="3" xfId="0" applyNumberFormat="1" applyFont="1" applyBorder="1" applyAlignment="1">
      <alignment horizontal="center" vertical="center" wrapText="1"/>
    </xf>
    <xf numFmtId="0" fontId="8" fillId="0" borderId="10" xfId="0" applyNumberFormat="1" applyFont="1" applyBorder="1" applyAlignment="1">
      <alignment horizontal="center" vertical="center" wrapText="1"/>
    </xf>
    <xf numFmtId="0" fontId="8" fillId="0" borderId="11" xfId="0" applyNumberFormat="1" applyFont="1" applyBorder="1" applyAlignment="1">
      <alignment horizontal="center" vertical="center" wrapText="1"/>
    </xf>
    <xf numFmtId="0" fontId="8" fillId="5" borderId="12" xfId="0" applyNumberFormat="1" applyFont="1" applyFill="1" applyBorder="1" applyAlignment="1">
      <alignment horizontal="center" vertical="center" wrapText="1"/>
    </xf>
    <xf numFmtId="0" fontId="8" fillId="5" borderId="6" xfId="0" applyNumberFormat="1" applyFont="1" applyFill="1" applyBorder="1" applyAlignment="1">
      <alignment horizontal="center" vertical="center" wrapText="1"/>
    </xf>
    <xf numFmtId="0" fontId="8" fillId="5" borderId="13" xfId="0" applyNumberFormat="1" applyFont="1" applyFill="1" applyBorder="1" applyAlignment="1">
      <alignment horizontal="center" vertical="center" wrapText="1"/>
    </xf>
    <xf numFmtId="0" fontId="8" fillId="0" borderId="12" xfId="0" applyNumberFormat="1" applyFont="1" applyBorder="1" applyAlignment="1">
      <alignment horizontal="center" vertical="center" wrapText="1"/>
    </xf>
    <xf numFmtId="0" fontId="8" fillId="0" borderId="6" xfId="0" applyNumberFormat="1" applyFont="1" applyBorder="1" applyAlignment="1">
      <alignment horizontal="center" vertical="center" wrapText="1"/>
    </xf>
    <xf numFmtId="0" fontId="8" fillId="0" borderId="13" xfId="0" applyNumberFormat="1" applyFont="1" applyBorder="1" applyAlignment="1">
      <alignment horizontal="center" vertical="center" wrapText="1"/>
    </xf>
    <xf numFmtId="14" fontId="8" fillId="0" borderId="12" xfId="0" applyNumberFormat="1" applyFont="1" applyBorder="1" applyAlignment="1">
      <alignment horizontal="center" vertical="center" wrapText="1"/>
    </xf>
    <xf numFmtId="14" fontId="8" fillId="0" borderId="6" xfId="0" applyNumberFormat="1" applyFont="1" applyBorder="1" applyAlignment="1">
      <alignment horizontal="center" vertical="center" wrapText="1"/>
    </xf>
    <xf numFmtId="14" fontId="8" fillId="0" borderId="13" xfId="0" applyNumberFormat="1" applyFont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NumberFormat="1" applyFont="1" applyFill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14" fontId="15" fillId="13" borderId="0" xfId="0" applyNumberFormat="1" applyFont="1" applyFill="1" applyAlignment="1">
      <alignment horizontal="center" vertical="center"/>
    </xf>
    <xf numFmtId="0" fontId="14" fillId="15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49" fontId="0" fillId="10" borderId="0" xfId="0" applyNumberFormat="1" applyFill="1" applyAlignment="1">
      <alignment horizontal="left" vertical="center" wrapText="1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49" fontId="11" fillId="8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13" fillId="11" borderId="1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/>
    </xf>
    <xf numFmtId="49" fontId="11" fillId="8" borderId="0" xfId="0" applyNumberFormat="1" applyFont="1" applyFill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0" fontId="12" fillId="9" borderId="0" xfId="0" applyFont="1" applyFill="1" applyAlignment="1">
      <alignment horizontal="center" vertical="center" wrapText="1"/>
    </xf>
    <xf numFmtId="49" fontId="17" fillId="0" borderId="2" xfId="0" applyNumberFormat="1" applyFont="1" applyBorder="1" applyAlignment="1">
      <alignment horizontal="center" vertical="center" wrapText="1"/>
    </xf>
    <xf numFmtId="49" fontId="17" fillId="0" borderId="3" xfId="0" applyNumberFormat="1" applyFont="1" applyBorder="1" applyAlignment="1">
      <alignment horizontal="center" vertical="center" wrapText="1"/>
    </xf>
    <xf numFmtId="49" fontId="18" fillId="10" borderId="0" xfId="1" applyNumberFormat="1" applyFill="1" applyAlignment="1">
      <alignment horizontal="left" vertical="center" wrapText="1"/>
    </xf>
    <xf numFmtId="49" fontId="0" fillId="10" borderId="0" xfId="1" applyNumberFormat="1" applyFont="1" applyFill="1" applyAlignment="1">
      <alignment horizontal="left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0" fillId="3" borderId="17" xfId="0" applyFont="1" applyFill="1" applyBorder="1" applyAlignment="1">
      <alignment horizontal="center"/>
    </xf>
    <xf numFmtId="0" fontId="10" fillId="3" borderId="18" xfId="0" applyFont="1" applyFill="1" applyBorder="1" applyAlignment="1">
      <alignment horizontal="center"/>
    </xf>
    <xf numFmtId="14" fontId="16" fillId="3" borderId="17" xfId="0" applyNumberFormat="1" applyFont="1" applyFill="1" applyBorder="1" applyAlignment="1">
      <alignment horizontal="center"/>
    </xf>
    <xf numFmtId="0" fontId="16" fillId="3" borderId="18" xfId="0" applyFont="1" applyFill="1" applyBorder="1" applyAlignment="1">
      <alignment horizontal="center"/>
    </xf>
    <xf numFmtId="14" fontId="10" fillId="14" borderId="17" xfId="0" applyNumberFormat="1" applyFont="1" applyFill="1" applyBorder="1" applyAlignment="1">
      <alignment horizontal="center"/>
    </xf>
    <xf numFmtId="0" fontId="10" fillId="14" borderId="18" xfId="0" applyFont="1" applyFill="1" applyBorder="1" applyAlignment="1">
      <alignment horizontal="center"/>
    </xf>
    <xf numFmtId="0" fontId="10" fillId="3" borderId="19" xfId="0" applyFont="1" applyFill="1" applyBorder="1" applyAlignment="1">
      <alignment horizontal="center"/>
    </xf>
  </cellXfs>
  <cellStyles count="2">
    <cellStyle name="Обычный" xfId="0" builtinId="0"/>
    <cellStyle name="Обычный 2" xfId="1" xr:uid="{00000000-0005-0000-0000-000001000000}"/>
  </cellStyles>
  <dxfs count="26"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3" tint="0.39994506668294322"/>
      </font>
      <fill>
        <patternFill>
          <bgColor theme="0" tint="-0.14996795556505021"/>
        </patternFill>
      </fill>
    </dxf>
    <dxf>
      <font>
        <b/>
        <i val="0"/>
        <color theme="9" tint="0.59996337778862885"/>
      </font>
      <fill>
        <patternFill>
          <bgColor theme="6" tint="-0.24994659260841701"/>
        </patternFill>
      </fill>
    </dxf>
    <dxf>
      <font>
        <color rgb="FFC00000"/>
      </font>
      <fill>
        <patternFill>
          <bgColor rgb="FFFFC000"/>
        </patternFill>
      </fill>
    </dxf>
    <dxf>
      <font>
        <b/>
        <i val="0"/>
        <color rgb="FFFFFF00"/>
      </font>
      <fill>
        <patternFill>
          <bgColor rgb="FF00B05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3" tint="0.39994506668294322"/>
      </font>
      <fill>
        <patternFill>
          <bgColor theme="0" tint="-0.14996795556505021"/>
        </patternFill>
      </fill>
    </dxf>
    <dxf>
      <font>
        <b/>
        <i val="0"/>
        <color theme="9" tint="0.59996337778862885"/>
      </font>
      <fill>
        <patternFill>
          <bgColor theme="6" tint="-0.24994659260841701"/>
        </patternFill>
      </fill>
    </dxf>
    <dxf>
      <font>
        <color rgb="FFC00000"/>
      </font>
      <fill>
        <patternFill>
          <bgColor rgb="FFFFC000"/>
        </patternFill>
      </fill>
    </dxf>
    <dxf>
      <font>
        <b/>
        <i val="0"/>
        <color rgb="FFFFFF00"/>
      </font>
      <fill>
        <patternFill>
          <bgColor rgb="FF00B05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3" tint="0.39994506668294322"/>
      </font>
      <fill>
        <patternFill>
          <bgColor theme="0" tint="-0.14996795556505021"/>
        </patternFill>
      </fill>
    </dxf>
    <dxf>
      <font>
        <b/>
        <i val="0"/>
        <color theme="9" tint="0.59996337778862885"/>
      </font>
      <fill>
        <patternFill>
          <bgColor theme="6" tint="-0.24994659260841701"/>
        </patternFill>
      </fill>
    </dxf>
    <dxf>
      <font>
        <color rgb="FFC00000"/>
      </font>
      <fill>
        <patternFill>
          <bgColor rgb="FFFFC000"/>
        </patternFill>
      </fill>
    </dxf>
    <dxf>
      <font>
        <b/>
        <i val="0"/>
        <color rgb="FFFFFF00"/>
      </font>
      <fill>
        <patternFill>
          <bgColor rgb="FF00B05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3" tint="0.39994506668294322"/>
      </font>
      <fill>
        <patternFill>
          <bgColor theme="0" tint="-0.14996795556505021"/>
        </patternFill>
      </fill>
    </dxf>
    <dxf>
      <font>
        <b/>
        <i val="0"/>
        <color theme="9" tint="0.59996337778862885"/>
      </font>
      <fill>
        <patternFill>
          <bgColor theme="6" tint="-0.24994659260841701"/>
        </patternFill>
      </fill>
    </dxf>
    <dxf>
      <font>
        <color rgb="FFC00000"/>
      </font>
      <fill>
        <patternFill>
          <bgColor rgb="FFFFC000"/>
        </patternFill>
      </fill>
    </dxf>
    <dxf>
      <font>
        <b/>
        <i val="0"/>
        <color rgb="FFFFFF00"/>
      </font>
      <fill>
        <patternFill>
          <bgColor rgb="FF00B05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3" tint="0.39994506668294322"/>
      </font>
      <fill>
        <patternFill>
          <bgColor theme="0" tint="-0.14996795556505021"/>
        </patternFill>
      </fill>
    </dxf>
    <dxf>
      <font>
        <b/>
        <i val="0"/>
        <color theme="9" tint="0.59996337778862885"/>
      </font>
      <fill>
        <patternFill>
          <bgColor theme="6" tint="-0.24994659260841701"/>
        </patternFill>
      </fill>
    </dxf>
    <dxf>
      <font>
        <color rgb="FFC00000"/>
      </font>
      <fill>
        <patternFill>
          <bgColor rgb="FFFFC000"/>
        </patternFill>
      </fill>
    </dxf>
    <dxf>
      <font>
        <b/>
        <i val="0"/>
        <color rgb="FFFFFF00"/>
      </font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rgb="FF92D050"/>
  </sheetPr>
  <dimension ref="A1:U31"/>
  <sheetViews>
    <sheetView tabSelected="1" zoomScale="70" zoomScaleNormal="70" workbookViewId="0">
      <selection activeCell="P14" sqref="P14:T14"/>
    </sheetView>
  </sheetViews>
  <sheetFormatPr defaultColWidth="9.1796875" defaultRowHeight="14.5" x14ac:dyDescent="0.35"/>
  <cols>
    <col min="1" max="1" width="11.81640625" style="11" customWidth="1"/>
    <col min="2" max="2" width="19.7265625" style="11" bestFit="1" customWidth="1"/>
    <col min="3" max="3" width="8.1796875" style="11" bestFit="1" customWidth="1"/>
    <col min="4" max="4" width="12" style="11" customWidth="1"/>
    <col min="5" max="5" width="11" style="11" bestFit="1" customWidth="1"/>
    <col min="6" max="6" width="8.81640625" style="11" bestFit="1" customWidth="1"/>
    <col min="7" max="7" width="3.1796875" style="11" customWidth="1"/>
    <col min="8" max="8" width="11.81640625" style="11" customWidth="1"/>
    <col min="9" max="9" width="19.7265625" style="11" bestFit="1" customWidth="1"/>
    <col min="10" max="10" width="8.1796875" style="11" bestFit="1" customWidth="1"/>
    <col min="11" max="11" width="12" style="11" customWidth="1"/>
    <col min="12" max="12" width="9.26953125" style="11" bestFit="1" customWidth="1"/>
    <col min="13" max="13" width="8.81640625" style="11" bestFit="1" customWidth="1"/>
    <col min="14" max="14" width="3.26953125" style="11" customWidth="1"/>
    <col min="15" max="15" width="11.81640625" style="11" customWidth="1"/>
    <col min="16" max="16" width="19.7265625" style="11" bestFit="1" customWidth="1"/>
    <col min="17" max="17" width="8.1796875" style="11" bestFit="1" customWidth="1"/>
    <col min="18" max="18" width="12" style="11" customWidth="1"/>
    <col min="19" max="19" width="9.26953125" style="11" bestFit="1" customWidth="1"/>
    <col min="20" max="20" width="8.81640625" style="11" bestFit="1" customWidth="1"/>
    <col min="21" max="21" width="3.26953125" style="11" customWidth="1"/>
    <col min="22" max="22" width="12.1796875" style="11" customWidth="1"/>
    <col min="23" max="23" width="19.7265625" style="11" bestFit="1" customWidth="1"/>
    <col min="24" max="25" width="12" style="11" customWidth="1"/>
    <col min="26" max="26" width="10.81640625" style="11" bestFit="1" customWidth="1"/>
    <col min="27" max="27" width="8.81640625" style="11" bestFit="1" customWidth="1"/>
    <col min="28" max="28" width="3.26953125" style="11" customWidth="1"/>
    <col min="29" max="29" width="13" style="11" customWidth="1"/>
    <col min="30" max="30" width="19.7265625" style="11" bestFit="1" customWidth="1"/>
    <col min="31" max="32" width="12" style="11" customWidth="1"/>
    <col min="33" max="33" width="11" style="11" bestFit="1" customWidth="1"/>
    <col min="34" max="34" width="8.81640625" style="11" bestFit="1" customWidth="1"/>
    <col min="35" max="35" width="3.26953125" style="11" customWidth="1"/>
    <col min="36" max="36" width="12.453125" style="11" customWidth="1"/>
    <col min="37" max="37" width="17.81640625" style="11" bestFit="1" customWidth="1"/>
    <col min="38" max="38" width="8.1796875" style="11" bestFit="1" customWidth="1"/>
    <col min="39" max="39" width="11.7265625" style="11" bestFit="1" customWidth="1"/>
    <col min="40" max="40" width="9.1796875" style="11" bestFit="1" customWidth="1"/>
    <col min="41" max="41" width="8.81640625" style="11" bestFit="1" customWidth="1"/>
    <col min="42" max="16384" width="9.1796875" style="11"/>
  </cols>
  <sheetData>
    <row r="1" spans="1:21" ht="18.5" x14ac:dyDescent="0.45">
      <c r="A1" s="88" t="s">
        <v>21</v>
      </c>
      <c r="B1" s="89"/>
      <c r="C1" s="92">
        <v>45677</v>
      </c>
      <c r="D1" s="93"/>
      <c r="E1" s="88"/>
      <c r="F1" s="89"/>
      <c r="G1" s="23"/>
      <c r="H1" s="88" t="s">
        <v>22</v>
      </c>
      <c r="I1" s="89"/>
      <c r="J1" s="90">
        <f>C1+1</f>
        <v>45678</v>
      </c>
      <c r="K1" s="91"/>
      <c r="L1" s="88"/>
      <c r="M1" s="89"/>
      <c r="N1" s="23"/>
      <c r="O1" s="88" t="s">
        <v>23</v>
      </c>
      <c r="P1" s="89"/>
      <c r="Q1" s="90">
        <f>J1+1</f>
        <v>45679</v>
      </c>
      <c r="R1" s="91"/>
      <c r="S1" s="88"/>
      <c r="T1" s="89"/>
      <c r="U1" s="23"/>
    </row>
    <row r="2" spans="1:21" ht="28" x14ac:dyDescent="0.35">
      <c r="A2" s="24" t="s">
        <v>3</v>
      </c>
      <c r="B2" s="25" t="s">
        <v>0</v>
      </c>
      <c r="C2" s="25" t="s">
        <v>1</v>
      </c>
      <c r="D2" s="25" t="s">
        <v>26</v>
      </c>
      <c r="E2" s="25" t="s">
        <v>4</v>
      </c>
      <c r="F2" s="12" t="s">
        <v>12</v>
      </c>
      <c r="G2" s="26"/>
      <c r="H2" s="24" t="s">
        <v>3</v>
      </c>
      <c r="I2" s="25" t="s">
        <v>0</v>
      </c>
      <c r="J2" s="25" t="s">
        <v>1</v>
      </c>
      <c r="K2" s="25" t="s">
        <v>26</v>
      </c>
      <c r="L2" s="25" t="s">
        <v>4</v>
      </c>
      <c r="M2" s="12" t="s">
        <v>12</v>
      </c>
      <c r="N2" s="26"/>
      <c r="O2" s="24" t="s">
        <v>3</v>
      </c>
      <c r="P2" s="25" t="s">
        <v>0</v>
      </c>
      <c r="Q2" s="25" t="s">
        <v>1</v>
      </c>
      <c r="R2" s="25" t="s">
        <v>26</v>
      </c>
      <c r="S2" s="25" t="s">
        <v>4</v>
      </c>
      <c r="T2" s="12" t="s">
        <v>12</v>
      </c>
      <c r="U2" s="26"/>
    </row>
    <row r="3" spans="1:21" ht="56" x14ac:dyDescent="0.35">
      <c r="A3" s="17" t="s">
        <v>27</v>
      </c>
      <c r="B3" s="30"/>
      <c r="C3" s="30"/>
      <c r="D3" s="30"/>
      <c r="E3" s="30"/>
      <c r="F3" s="30"/>
      <c r="G3" s="27"/>
      <c r="H3" s="17" t="s">
        <v>27</v>
      </c>
      <c r="I3" s="30" t="s">
        <v>123</v>
      </c>
      <c r="J3" s="30" t="s">
        <v>192</v>
      </c>
      <c r="K3" s="30" t="s">
        <v>16</v>
      </c>
      <c r="L3" s="30" t="s">
        <v>175</v>
      </c>
      <c r="M3" s="30" t="s">
        <v>114</v>
      </c>
      <c r="N3" s="26"/>
      <c r="O3" s="17" t="s">
        <v>27</v>
      </c>
      <c r="P3" s="30"/>
      <c r="Q3" s="30"/>
      <c r="R3" s="30"/>
      <c r="S3" s="30"/>
      <c r="T3" s="30"/>
      <c r="U3" s="26"/>
    </row>
    <row r="4" spans="1:21" ht="56" x14ac:dyDescent="0.35">
      <c r="A4" s="17" t="s">
        <v>29</v>
      </c>
      <c r="B4" s="30" t="s">
        <v>162</v>
      </c>
      <c r="C4" s="30" t="s">
        <v>193</v>
      </c>
      <c r="D4" s="30" t="s">
        <v>147</v>
      </c>
      <c r="E4" s="30" t="s">
        <v>176</v>
      </c>
      <c r="F4" s="30" t="s">
        <v>9</v>
      </c>
      <c r="G4" s="27"/>
      <c r="H4" s="17" t="s">
        <v>29</v>
      </c>
      <c r="I4" s="30"/>
      <c r="J4" s="30"/>
      <c r="K4" s="30"/>
      <c r="L4" s="30"/>
      <c r="M4" s="30"/>
      <c r="N4" s="26"/>
      <c r="O4" s="17" t="s">
        <v>29</v>
      </c>
      <c r="P4" s="30" t="s">
        <v>124</v>
      </c>
      <c r="Q4" s="30" t="s">
        <v>203</v>
      </c>
      <c r="R4" s="30" t="s">
        <v>120</v>
      </c>
      <c r="S4" s="30" t="s">
        <v>166</v>
      </c>
      <c r="T4" s="30" t="s">
        <v>9</v>
      </c>
      <c r="U4" s="26"/>
    </row>
    <row r="5" spans="1:21" ht="56" x14ac:dyDescent="0.35">
      <c r="A5" s="17" t="s">
        <v>116</v>
      </c>
      <c r="B5" s="34" t="s">
        <v>136</v>
      </c>
      <c r="C5" s="34" t="s">
        <v>194</v>
      </c>
      <c r="D5" s="34" t="s">
        <v>18</v>
      </c>
      <c r="E5" s="34" t="s">
        <v>178</v>
      </c>
      <c r="F5" s="34" t="s">
        <v>8</v>
      </c>
      <c r="G5" s="27"/>
      <c r="H5" s="17" t="s">
        <v>116</v>
      </c>
      <c r="I5" s="34" t="s">
        <v>136</v>
      </c>
      <c r="J5" s="34" t="s">
        <v>194</v>
      </c>
      <c r="K5" s="34" t="s">
        <v>18</v>
      </c>
      <c r="L5" s="34" t="s">
        <v>178</v>
      </c>
      <c r="M5" s="34" t="s">
        <v>8</v>
      </c>
      <c r="N5" s="26"/>
      <c r="O5" s="17" t="s">
        <v>116</v>
      </c>
      <c r="P5" s="34" t="s">
        <v>136</v>
      </c>
      <c r="Q5" s="34" t="s">
        <v>194</v>
      </c>
      <c r="R5" s="34" t="s">
        <v>18</v>
      </c>
      <c r="S5" s="34" t="s">
        <v>178</v>
      </c>
      <c r="T5" s="34" t="s">
        <v>8</v>
      </c>
      <c r="U5" s="26"/>
    </row>
    <row r="6" spans="1:21" ht="56" x14ac:dyDescent="0.35">
      <c r="A6" s="17" t="s">
        <v>117</v>
      </c>
      <c r="B6" s="30" t="s">
        <v>173</v>
      </c>
      <c r="C6" s="30" t="s">
        <v>199</v>
      </c>
      <c r="D6" s="30" t="s">
        <v>120</v>
      </c>
      <c r="E6" s="30" t="s">
        <v>151</v>
      </c>
      <c r="F6" s="30" t="s">
        <v>114</v>
      </c>
      <c r="G6" s="27"/>
      <c r="H6" s="17" t="s">
        <v>117</v>
      </c>
      <c r="I6" s="30" t="s">
        <v>173</v>
      </c>
      <c r="J6" s="30" t="s">
        <v>199</v>
      </c>
      <c r="K6" s="30" t="s">
        <v>120</v>
      </c>
      <c r="L6" s="30" t="s">
        <v>151</v>
      </c>
      <c r="M6" s="30" t="s">
        <v>114</v>
      </c>
      <c r="N6" s="26"/>
      <c r="O6" s="17" t="s">
        <v>117</v>
      </c>
      <c r="P6" s="30" t="s">
        <v>123</v>
      </c>
      <c r="Q6" s="30" t="s">
        <v>192</v>
      </c>
      <c r="R6" s="30" t="s">
        <v>16</v>
      </c>
      <c r="S6" s="30" t="s">
        <v>175</v>
      </c>
      <c r="T6" s="30" t="s">
        <v>114</v>
      </c>
      <c r="U6" s="26"/>
    </row>
    <row r="7" spans="1:21" ht="56" x14ac:dyDescent="0.35">
      <c r="A7" s="17" t="s">
        <v>119</v>
      </c>
      <c r="B7" s="30" t="s">
        <v>195</v>
      </c>
      <c r="C7" s="30" t="s">
        <v>196</v>
      </c>
      <c r="D7" s="30" t="s">
        <v>19</v>
      </c>
      <c r="E7" s="30" t="s">
        <v>175</v>
      </c>
      <c r="F7" s="30" t="s">
        <v>8</v>
      </c>
      <c r="G7" s="27"/>
      <c r="H7" s="17" t="s">
        <v>119</v>
      </c>
      <c r="I7" s="30" t="s">
        <v>195</v>
      </c>
      <c r="J7" s="30" t="s">
        <v>196</v>
      </c>
      <c r="K7" s="30" t="s">
        <v>19</v>
      </c>
      <c r="L7" s="30" t="s">
        <v>175</v>
      </c>
      <c r="M7" s="30" t="s">
        <v>8</v>
      </c>
      <c r="N7" s="26"/>
      <c r="O7" s="17" t="s">
        <v>119</v>
      </c>
      <c r="P7" s="30" t="s">
        <v>195</v>
      </c>
      <c r="Q7" s="30" t="s">
        <v>196</v>
      </c>
      <c r="R7" s="30" t="s">
        <v>19</v>
      </c>
      <c r="S7" s="30" t="s">
        <v>175</v>
      </c>
      <c r="T7" s="30" t="s">
        <v>8</v>
      </c>
      <c r="U7" s="26"/>
    </row>
    <row r="8" spans="1:21" ht="56" x14ac:dyDescent="0.35">
      <c r="A8" s="17" t="s">
        <v>115</v>
      </c>
      <c r="B8" s="30"/>
      <c r="C8" s="30"/>
      <c r="D8" s="30"/>
      <c r="E8" s="30"/>
      <c r="F8" s="30"/>
      <c r="G8" s="27"/>
      <c r="H8" s="17" t="s">
        <v>115</v>
      </c>
      <c r="I8" s="30" t="s">
        <v>162</v>
      </c>
      <c r="J8" s="30" t="s">
        <v>193</v>
      </c>
      <c r="K8" s="30" t="s">
        <v>147</v>
      </c>
      <c r="L8" s="30" t="s">
        <v>176</v>
      </c>
      <c r="M8" s="30" t="s">
        <v>9</v>
      </c>
      <c r="N8" s="26"/>
      <c r="O8" s="17" t="s">
        <v>115</v>
      </c>
      <c r="P8" s="30"/>
      <c r="Q8" s="30"/>
      <c r="R8" s="30"/>
      <c r="S8" s="30"/>
      <c r="T8" s="30"/>
      <c r="U8" s="26"/>
    </row>
    <row r="9" spans="1:21" ht="56" x14ac:dyDescent="0.35">
      <c r="A9" s="17" t="s">
        <v>2</v>
      </c>
      <c r="B9" s="30" t="s">
        <v>174</v>
      </c>
      <c r="C9" s="30" t="s">
        <v>197</v>
      </c>
      <c r="D9" s="30" t="s">
        <v>14</v>
      </c>
      <c r="E9" s="30" t="s">
        <v>152</v>
      </c>
      <c r="F9" s="30" t="s">
        <v>114</v>
      </c>
      <c r="G9" s="27"/>
      <c r="H9" s="17" t="s">
        <v>2</v>
      </c>
      <c r="I9" s="30" t="s">
        <v>174</v>
      </c>
      <c r="J9" s="30" t="s">
        <v>197</v>
      </c>
      <c r="K9" s="30" t="s">
        <v>14</v>
      </c>
      <c r="L9" s="30" t="s">
        <v>152</v>
      </c>
      <c r="M9" s="30" t="s">
        <v>114</v>
      </c>
      <c r="N9" s="26"/>
      <c r="O9" s="17" t="s">
        <v>2</v>
      </c>
      <c r="P9" s="30" t="s">
        <v>173</v>
      </c>
      <c r="Q9" s="30" t="s">
        <v>204</v>
      </c>
      <c r="R9" s="30" t="s">
        <v>147</v>
      </c>
      <c r="S9" s="30" t="s">
        <v>151</v>
      </c>
      <c r="T9" s="30" t="s">
        <v>114</v>
      </c>
      <c r="U9" s="26"/>
    </row>
    <row r="10" spans="1:21" ht="56" x14ac:dyDescent="0.35">
      <c r="A10" s="17" t="s">
        <v>118</v>
      </c>
      <c r="B10" s="30" t="s">
        <v>128</v>
      </c>
      <c r="C10" s="30" t="s">
        <v>198</v>
      </c>
      <c r="D10" s="30" t="s">
        <v>17</v>
      </c>
      <c r="E10" s="30" t="s">
        <v>166</v>
      </c>
      <c r="F10" s="30" t="s">
        <v>8</v>
      </c>
      <c r="G10" s="27"/>
      <c r="H10" s="17" t="s">
        <v>118</v>
      </c>
      <c r="I10" s="30" t="s">
        <v>160</v>
      </c>
      <c r="J10" s="30" t="s">
        <v>202</v>
      </c>
      <c r="K10" s="30" t="s">
        <v>161</v>
      </c>
      <c r="L10" s="30" t="s">
        <v>175</v>
      </c>
      <c r="M10" s="30" t="s">
        <v>8</v>
      </c>
      <c r="N10" s="26"/>
      <c r="O10" s="17" t="s">
        <v>118</v>
      </c>
      <c r="P10" s="30" t="s">
        <v>128</v>
      </c>
      <c r="Q10" s="30" t="s">
        <v>198</v>
      </c>
      <c r="R10" s="30" t="s">
        <v>17</v>
      </c>
      <c r="S10" s="30" t="s">
        <v>166</v>
      </c>
      <c r="T10" s="30" t="s">
        <v>8</v>
      </c>
      <c r="U10" s="26"/>
    </row>
    <row r="11" spans="1:21" ht="56" x14ac:dyDescent="0.35">
      <c r="A11" s="17" t="s">
        <v>30</v>
      </c>
      <c r="B11" s="30" t="s">
        <v>200</v>
      </c>
      <c r="C11" s="30" t="s">
        <v>201</v>
      </c>
      <c r="D11" s="30" t="s">
        <v>20</v>
      </c>
      <c r="E11" s="30" t="s">
        <v>178</v>
      </c>
      <c r="F11" s="30" t="s">
        <v>114</v>
      </c>
      <c r="G11" s="27"/>
      <c r="H11" s="17" t="s">
        <v>30</v>
      </c>
      <c r="I11" s="30" t="s">
        <v>200</v>
      </c>
      <c r="J11" s="30" t="s">
        <v>201</v>
      </c>
      <c r="K11" s="30" t="s">
        <v>20</v>
      </c>
      <c r="L11" s="30" t="s">
        <v>178</v>
      </c>
      <c r="M11" s="30" t="s">
        <v>114</v>
      </c>
      <c r="N11" s="26"/>
      <c r="O11" s="17" t="s">
        <v>30</v>
      </c>
      <c r="P11" s="30" t="s">
        <v>200</v>
      </c>
      <c r="Q11" s="30" t="s">
        <v>201</v>
      </c>
      <c r="R11" s="30" t="s">
        <v>20</v>
      </c>
      <c r="S11" s="30" t="s">
        <v>178</v>
      </c>
      <c r="T11" s="30" t="s">
        <v>114</v>
      </c>
      <c r="U11" s="26"/>
    </row>
    <row r="12" spans="1:21" ht="56" x14ac:dyDescent="0.35">
      <c r="A12" s="17" t="s">
        <v>31</v>
      </c>
      <c r="B12" s="30" t="s">
        <v>123</v>
      </c>
      <c r="C12" s="30" t="s">
        <v>192</v>
      </c>
      <c r="D12" s="30" t="s">
        <v>16</v>
      </c>
      <c r="E12" s="30" t="s">
        <v>175</v>
      </c>
      <c r="F12" s="30" t="s">
        <v>114</v>
      </c>
      <c r="G12" s="27"/>
      <c r="H12" s="17" t="s">
        <v>31</v>
      </c>
      <c r="I12" s="30" t="s">
        <v>128</v>
      </c>
      <c r="J12" s="30" t="s">
        <v>198</v>
      </c>
      <c r="K12" s="30" t="s">
        <v>17</v>
      </c>
      <c r="L12" s="30" t="s">
        <v>166</v>
      </c>
      <c r="M12" s="30" t="s">
        <v>8</v>
      </c>
      <c r="N12" s="26"/>
      <c r="O12" s="17" t="s">
        <v>31</v>
      </c>
      <c r="P12" s="30" t="s">
        <v>174</v>
      </c>
      <c r="Q12" s="30" t="s">
        <v>205</v>
      </c>
      <c r="R12" s="30" t="s">
        <v>15</v>
      </c>
      <c r="S12" s="30" t="s">
        <v>152</v>
      </c>
      <c r="T12" s="30" t="s">
        <v>114</v>
      </c>
      <c r="U12" s="26"/>
    </row>
    <row r="13" spans="1:21" ht="56" x14ac:dyDescent="0.35">
      <c r="A13" s="17" t="s">
        <v>179</v>
      </c>
      <c r="B13" s="30"/>
      <c r="C13" s="30"/>
      <c r="D13" s="30"/>
      <c r="E13" s="30"/>
      <c r="F13" s="30"/>
      <c r="G13" s="27"/>
      <c r="H13" s="17" t="s">
        <v>179</v>
      </c>
      <c r="I13" s="30"/>
      <c r="J13" s="30"/>
      <c r="K13" s="30"/>
      <c r="L13" s="30"/>
      <c r="M13" s="30"/>
      <c r="N13" s="26"/>
      <c r="O13" s="17" t="s">
        <v>179</v>
      </c>
      <c r="P13" s="30" t="s">
        <v>174</v>
      </c>
      <c r="Q13" s="30" t="s">
        <v>205</v>
      </c>
      <c r="R13" s="30" t="s">
        <v>15</v>
      </c>
      <c r="S13" s="30" t="s">
        <v>152</v>
      </c>
      <c r="T13" s="30" t="s">
        <v>114</v>
      </c>
      <c r="U13" s="26"/>
    </row>
    <row r="14" spans="1:21" ht="56" x14ac:dyDescent="0.35">
      <c r="A14" s="17" t="s">
        <v>180</v>
      </c>
      <c r="B14" s="30"/>
      <c r="C14" s="30"/>
      <c r="D14" s="30"/>
      <c r="E14" s="30"/>
      <c r="F14" s="30"/>
      <c r="G14" s="27"/>
      <c r="H14" s="17" t="s">
        <v>180</v>
      </c>
      <c r="I14" s="30"/>
      <c r="J14" s="30"/>
      <c r="K14" s="30"/>
      <c r="L14" s="30"/>
      <c r="M14" s="30"/>
      <c r="N14" s="26"/>
      <c r="O14" s="17" t="s">
        <v>180</v>
      </c>
      <c r="P14" s="30" t="s">
        <v>174</v>
      </c>
      <c r="Q14" s="30" t="s">
        <v>205</v>
      </c>
      <c r="R14" s="30" t="s">
        <v>15</v>
      </c>
      <c r="S14" s="30" t="s">
        <v>152</v>
      </c>
      <c r="T14" s="30" t="s">
        <v>114</v>
      </c>
      <c r="U14" s="26"/>
    </row>
    <row r="15" spans="1:21" x14ac:dyDescent="0.35">
      <c r="A15" s="23"/>
      <c r="B15" s="23"/>
      <c r="C15" s="23"/>
      <c r="D15" s="23"/>
      <c r="E15" s="23"/>
      <c r="F15" s="23"/>
      <c r="G15" s="27"/>
      <c r="H15" s="23"/>
      <c r="I15" s="23"/>
      <c r="J15" s="23"/>
      <c r="K15" s="23"/>
      <c r="L15" s="23"/>
      <c r="M15" s="23"/>
      <c r="N15" s="26"/>
      <c r="O15" s="28"/>
      <c r="P15" s="28"/>
      <c r="Q15" s="28"/>
      <c r="R15" s="28"/>
      <c r="S15" s="28"/>
      <c r="T15" s="28"/>
      <c r="U15" s="26"/>
    </row>
    <row r="16" spans="1:21" ht="18.5" x14ac:dyDescent="0.45">
      <c r="A16" s="88" t="s">
        <v>24</v>
      </c>
      <c r="B16" s="89"/>
      <c r="C16" s="90">
        <f>Q1+1</f>
        <v>45680</v>
      </c>
      <c r="D16" s="91"/>
      <c r="E16" s="88"/>
      <c r="F16" s="89"/>
      <c r="G16" s="23"/>
      <c r="H16" s="88" t="s">
        <v>25</v>
      </c>
      <c r="I16" s="89"/>
      <c r="J16" s="90">
        <f>C16+1</f>
        <v>45681</v>
      </c>
      <c r="K16" s="91"/>
      <c r="L16" s="88"/>
      <c r="M16" s="89"/>
      <c r="N16" s="23"/>
      <c r="O16" s="88" t="s">
        <v>32</v>
      </c>
      <c r="P16" s="89"/>
      <c r="Q16" s="90">
        <f>J16+1</f>
        <v>45682</v>
      </c>
      <c r="R16" s="91"/>
      <c r="S16" s="88"/>
      <c r="T16" s="89"/>
      <c r="U16" s="23"/>
    </row>
    <row r="17" spans="1:21" ht="28" x14ac:dyDescent="0.35">
      <c r="A17" s="24" t="s">
        <v>3</v>
      </c>
      <c r="B17" s="25" t="s">
        <v>0</v>
      </c>
      <c r="C17" s="25" t="s">
        <v>1</v>
      </c>
      <c r="D17" s="25" t="s">
        <v>26</v>
      </c>
      <c r="E17" s="25" t="s">
        <v>4</v>
      </c>
      <c r="F17" s="12" t="s">
        <v>12</v>
      </c>
      <c r="G17" s="26"/>
      <c r="H17" s="24" t="s">
        <v>3</v>
      </c>
      <c r="I17" s="25" t="s">
        <v>0</v>
      </c>
      <c r="J17" s="25" t="s">
        <v>1</v>
      </c>
      <c r="K17" s="25" t="s">
        <v>26</v>
      </c>
      <c r="L17" s="25" t="s">
        <v>4</v>
      </c>
      <c r="M17" s="12" t="s">
        <v>12</v>
      </c>
      <c r="N17" s="26"/>
      <c r="O17" s="24" t="s">
        <v>3</v>
      </c>
      <c r="P17" s="25" t="s">
        <v>0</v>
      </c>
      <c r="Q17" s="25" t="s">
        <v>1</v>
      </c>
      <c r="R17" s="25" t="s">
        <v>26</v>
      </c>
      <c r="S17" s="25" t="s">
        <v>4</v>
      </c>
      <c r="T17" s="12" t="s">
        <v>12</v>
      </c>
      <c r="U17" s="23"/>
    </row>
    <row r="18" spans="1:21" ht="56" x14ac:dyDescent="0.35">
      <c r="A18" s="17" t="s">
        <v>27</v>
      </c>
      <c r="B18" s="30" t="s">
        <v>174</v>
      </c>
      <c r="C18" s="30" t="s">
        <v>205</v>
      </c>
      <c r="D18" s="30" t="s">
        <v>15</v>
      </c>
      <c r="E18" s="30" t="s">
        <v>152</v>
      </c>
      <c r="F18" s="30" t="s">
        <v>114</v>
      </c>
      <c r="G18" s="26"/>
      <c r="H18" s="17" t="s">
        <v>27</v>
      </c>
      <c r="I18" s="30" t="s">
        <v>174</v>
      </c>
      <c r="J18" s="30" t="s">
        <v>205</v>
      </c>
      <c r="K18" s="30" t="s">
        <v>15</v>
      </c>
      <c r="L18" s="30" t="s">
        <v>152</v>
      </c>
      <c r="M18" s="30" t="s">
        <v>114</v>
      </c>
      <c r="N18" s="26"/>
      <c r="O18" s="17" t="s">
        <v>27</v>
      </c>
      <c r="P18" s="30"/>
      <c r="Q18" s="30"/>
      <c r="R18" s="30"/>
      <c r="S18" s="30"/>
      <c r="T18" s="30"/>
      <c r="U18" s="23"/>
    </row>
    <row r="19" spans="1:21" ht="56" x14ac:dyDescent="0.35">
      <c r="A19" s="17" t="s">
        <v>29</v>
      </c>
      <c r="B19" s="30" t="s">
        <v>124</v>
      </c>
      <c r="C19" s="30" t="s">
        <v>203</v>
      </c>
      <c r="D19" s="30" t="s">
        <v>120</v>
      </c>
      <c r="E19" s="30" t="s">
        <v>166</v>
      </c>
      <c r="F19" s="30" t="s">
        <v>9</v>
      </c>
      <c r="G19" s="26"/>
      <c r="H19" s="17" t="s">
        <v>29</v>
      </c>
      <c r="I19" s="30" t="s">
        <v>124</v>
      </c>
      <c r="J19" s="30" t="s">
        <v>203</v>
      </c>
      <c r="K19" s="30" t="s">
        <v>120</v>
      </c>
      <c r="L19" s="30" t="s">
        <v>166</v>
      </c>
      <c r="M19" s="30" t="s">
        <v>9</v>
      </c>
      <c r="N19" s="26"/>
      <c r="O19" s="17" t="s">
        <v>29</v>
      </c>
      <c r="P19" s="30"/>
      <c r="Q19" s="30"/>
      <c r="R19" s="30"/>
      <c r="S19" s="30"/>
      <c r="T19" s="30"/>
      <c r="U19" s="23"/>
    </row>
    <row r="20" spans="1:21" ht="56" x14ac:dyDescent="0.35">
      <c r="A20" s="17" t="s">
        <v>116</v>
      </c>
      <c r="B20" s="34" t="s">
        <v>136</v>
      </c>
      <c r="C20" s="34" t="s">
        <v>194</v>
      </c>
      <c r="D20" s="34" t="s">
        <v>18</v>
      </c>
      <c r="E20" s="34" t="s">
        <v>178</v>
      </c>
      <c r="F20" s="34" t="s">
        <v>8</v>
      </c>
      <c r="G20" s="26"/>
      <c r="H20" s="17" t="s">
        <v>116</v>
      </c>
      <c r="I20" s="34" t="s">
        <v>136</v>
      </c>
      <c r="J20" s="34" t="s">
        <v>194</v>
      </c>
      <c r="K20" s="34" t="s">
        <v>18</v>
      </c>
      <c r="L20" s="34" t="s">
        <v>178</v>
      </c>
      <c r="M20" s="34" t="s">
        <v>8</v>
      </c>
      <c r="N20" s="26"/>
      <c r="O20" s="17" t="s">
        <v>116</v>
      </c>
      <c r="P20" s="34"/>
      <c r="Q20" s="34"/>
      <c r="R20" s="34"/>
      <c r="S20" s="34"/>
      <c r="T20" s="34"/>
      <c r="U20" s="23"/>
    </row>
    <row r="21" spans="1:21" ht="56" x14ac:dyDescent="0.35">
      <c r="A21" s="17" t="s">
        <v>117</v>
      </c>
      <c r="B21" s="30" t="s">
        <v>123</v>
      </c>
      <c r="C21" s="30" t="s">
        <v>192</v>
      </c>
      <c r="D21" s="30" t="s">
        <v>16</v>
      </c>
      <c r="E21" s="30" t="s">
        <v>175</v>
      </c>
      <c r="F21" s="30" t="s">
        <v>114</v>
      </c>
      <c r="G21" s="26"/>
      <c r="H21" s="17" t="s">
        <v>117</v>
      </c>
      <c r="I21" s="30" t="s">
        <v>123</v>
      </c>
      <c r="J21" s="30" t="s">
        <v>192</v>
      </c>
      <c r="K21" s="30" t="s">
        <v>16</v>
      </c>
      <c r="L21" s="30" t="s">
        <v>175</v>
      </c>
      <c r="M21" s="30" t="s">
        <v>114</v>
      </c>
      <c r="N21" s="26"/>
      <c r="O21" s="17" t="s">
        <v>117</v>
      </c>
      <c r="P21" s="30"/>
      <c r="Q21" s="30"/>
      <c r="R21" s="30"/>
      <c r="S21" s="30"/>
      <c r="T21" s="30"/>
      <c r="U21" s="23"/>
    </row>
    <row r="22" spans="1:21" ht="56" x14ac:dyDescent="0.35">
      <c r="A22" s="17" t="s">
        <v>119</v>
      </c>
      <c r="B22" s="30" t="s">
        <v>195</v>
      </c>
      <c r="C22" s="30" t="s">
        <v>196</v>
      </c>
      <c r="D22" s="30" t="s">
        <v>19</v>
      </c>
      <c r="E22" s="30" t="s">
        <v>175</v>
      </c>
      <c r="F22" s="30" t="s">
        <v>8</v>
      </c>
      <c r="G22" s="26"/>
      <c r="H22" s="17" t="s">
        <v>119</v>
      </c>
      <c r="I22" s="30" t="s">
        <v>195</v>
      </c>
      <c r="J22" s="30" t="s">
        <v>196</v>
      </c>
      <c r="K22" s="30" t="s">
        <v>19</v>
      </c>
      <c r="L22" s="30" t="s">
        <v>175</v>
      </c>
      <c r="M22" s="30" t="s">
        <v>8</v>
      </c>
      <c r="N22" s="26"/>
      <c r="O22" s="17" t="s">
        <v>119</v>
      </c>
      <c r="P22" s="30"/>
      <c r="Q22" s="30"/>
      <c r="R22" s="30"/>
      <c r="S22" s="30"/>
      <c r="T22" s="30"/>
      <c r="U22" s="23"/>
    </row>
    <row r="23" spans="1:21" x14ac:dyDescent="0.35">
      <c r="A23" s="17" t="s">
        <v>115</v>
      </c>
      <c r="B23" s="30"/>
      <c r="C23" s="30"/>
      <c r="D23" s="30"/>
      <c r="E23" s="30"/>
      <c r="F23" s="30"/>
      <c r="G23" s="26"/>
      <c r="H23" s="17" t="s">
        <v>115</v>
      </c>
      <c r="I23" s="30"/>
      <c r="J23" s="30"/>
      <c r="K23" s="30"/>
      <c r="L23" s="30"/>
      <c r="M23" s="30"/>
      <c r="N23" s="26"/>
      <c r="O23" s="17" t="s">
        <v>115</v>
      </c>
      <c r="P23" s="30"/>
      <c r="Q23" s="30"/>
      <c r="R23" s="30"/>
      <c r="S23" s="30"/>
      <c r="T23" s="30"/>
      <c r="U23" s="23"/>
    </row>
    <row r="24" spans="1:21" ht="56" x14ac:dyDescent="0.35">
      <c r="A24" s="17" t="s">
        <v>2</v>
      </c>
      <c r="B24" s="30" t="s">
        <v>173</v>
      </c>
      <c r="C24" s="30" t="s">
        <v>204</v>
      </c>
      <c r="D24" s="30" t="s">
        <v>147</v>
      </c>
      <c r="E24" s="30" t="s">
        <v>151</v>
      </c>
      <c r="F24" s="30" t="s">
        <v>114</v>
      </c>
      <c r="G24" s="26"/>
      <c r="H24" s="17" t="s">
        <v>2</v>
      </c>
      <c r="I24" s="30" t="s">
        <v>173</v>
      </c>
      <c r="J24" s="30" t="s">
        <v>204</v>
      </c>
      <c r="K24" s="30" t="s">
        <v>147</v>
      </c>
      <c r="L24" s="30" t="s">
        <v>151</v>
      </c>
      <c r="M24" s="30" t="s">
        <v>114</v>
      </c>
      <c r="N24" s="26"/>
      <c r="O24" s="17" t="s">
        <v>2</v>
      </c>
      <c r="P24" s="30"/>
      <c r="Q24" s="30"/>
      <c r="R24" s="30"/>
      <c r="S24" s="30"/>
      <c r="T24" s="30"/>
      <c r="U24" s="23"/>
    </row>
    <row r="25" spans="1:21" ht="56" x14ac:dyDescent="0.35">
      <c r="A25" s="17" t="s">
        <v>118</v>
      </c>
      <c r="B25" s="30" t="s">
        <v>128</v>
      </c>
      <c r="C25" s="30" t="s">
        <v>198</v>
      </c>
      <c r="D25" s="30" t="s">
        <v>17</v>
      </c>
      <c r="E25" s="30" t="s">
        <v>166</v>
      </c>
      <c r="F25" s="30" t="s">
        <v>8</v>
      </c>
      <c r="G25" s="26"/>
      <c r="H25" s="17" t="s">
        <v>118</v>
      </c>
      <c r="I25" s="30" t="s">
        <v>128</v>
      </c>
      <c r="J25" s="30" t="s">
        <v>198</v>
      </c>
      <c r="K25" s="30" t="s">
        <v>17</v>
      </c>
      <c r="L25" s="30" t="s">
        <v>166</v>
      </c>
      <c r="M25" s="30" t="s">
        <v>114</v>
      </c>
      <c r="N25" s="26"/>
      <c r="O25" s="17" t="s">
        <v>118</v>
      </c>
      <c r="P25" s="30"/>
      <c r="Q25" s="30"/>
      <c r="R25" s="30"/>
      <c r="S25" s="30"/>
      <c r="T25" s="30"/>
      <c r="U25" s="23"/>
    </row>
    <row r="26" spans="1:21" ht="56" x14ac:dyDescent="0.35">
      <c r="A26" s="17" t="s">
        <v>30</v>
      </c>
      <c r="B26" s="30" t="s">
        <v>200</v>
      </c>
      <c r="C26" s="30" t="s">
        <v>201</v>
      </c>
      <c r="D26" s="30" t="s">
        <v>20</v>
      </c>
      <c r="E26" s="30" t="s">
        <v>178</v>
      </c>
      <c r="F26" s="30" t="s">
        <v>114</v>
      </c>
      <c r="G26" s="26"/>
      <c r="H26" s="17" t="s">
        <v>30</v>
      </c>
      <c r="I26" s="30" t="s">
        <v>200</v>
      </c>
      <c r="J26" s="30" t="s">
        <v>201</v>
      </c>
      <c r="K26" s="30" t="s">
        <v>20</v>
      </c>
      <c r="L26" s="30" t="s">
        <v>178</v>
      </c>
      <c r="M26" s="30" t="s">
        <v>114</v>
      </c>
      <c r="N26" s="26"/>
      <c r="O26" s="17" t="s">
        <v>30</v>
      </c>
      <c r="P26" s="30"/>
      <c r="Q26" s="30"/>
      <c r="R26" s="30"/>
      <c r="S26" s="30"/>
      <c r="T26" s="30"/>
      <c r="U26" s="23"/>
    </row>
    <row r="27" spans="1:21" ht="56" x14ac:dyDescent="0.35">
      <c r="A27" s="17" t="s">
        <v>31</v>
      </c>
      <c r="B27" s="30" t="s">
        <v>182</v>
      </c>
      <c r="C27" s="30" t="s">
        <v>206</v>
      </c>
      <c r="D27" s="30" t="s">
        <v>14</v>
      </c>
      <c r="E27" s="30" t="s">
        <v>170</v>
      </c>
      <c r="F27" s="30" t="s">
        <v>114</v>
      </c>
      <c r="G27" s="26"/>
      <c r="H27" s="17" t="s">
        <v>31</v>
      </c>
      <c r="I27" s="30" t="s">
        <v>182</v>
      </c>
      <c r="J27" s="30" t="s">
        <v>206</v>
      </c>
      <c r="K27" s="30" t="s">
        <v>14</v>
      </c>
      <c r="L27" s="30" t="s">
        <v>170</v>
      </c>
      <c r="M27" s="30" t="s">
        <v>114</v>
      </c>
      <c r="N27" s="26"/>
      <c r="O27" s="17" t="s">
        <v>31</v>
      </c>
      <c r="P27" s="30"/>
      <c r="Q27" s="30"/>
      <c r="R27" s="30"/>
      <c r="S27" s="30"/>
      <c r="T27" s="30"/>
      <c r="U27" s="23"/>
    </row>
    <row r="28" spans="1:21" ht="28" x14ac:dyDescent="0.35">
      <c r="A28" s="17" t="s">
        <v>179</v>
      </c>
      <c r="B28" s="30"/>
      <c r="C28" s="30"/>
      <c r="D28" s="30"/>
      <c r="E28" s="30"/>
      <c r="F28" s="30"/>
      <c r="G28" s="26"/>
      <c r="H28" s="17" t="s">
        <v>179</v>
      </c>
      <c r="I28" s="30"/>
      <c r="J28" s="30"/>
      <c r="K28" s="30"/>
      <c r="L28" s="30"/>
      <c r="M28" s="30"/>
      <c r="N28" s="26"/>
      <c r="O28" s="17" t="s">
        <v>179</v>
      </c>
      <c r="P28" s="30"/>
      <c r="Q28" s="30"/>
      <c r="R28" s="30"/>
      <c r="S28" s="30"/>
      <c r="T28" s="30"/>
      <c r="U28" s="23"/>
    </row>
    <row r="29" spans="1:21" ht="28" x14ac:dyDescent="0.35">
      <c r="A29" s="17" t="s">
        <v>180</v>
      </c>
      <c r="B29" s="30"/>
      <c r="C29" s="30"/>
      <c r="D29" s="30"/>
      <c r="E29" s="30"/>
      <c r="F29" s="30"/>
      <c r="G29" s="26"/>
      <c r="H29" s="17" t="s">
        <v>180</v>
      </c>
      <c r="I29" s="30"/>
      <c r="J29" s="30"/>
      <c r="K29" s="30"/>
      <c r="L29" s="30"/>
      <c r="M29" s="30"/>
      <c r="N29" s="26"/>
      <c r="O29" s="17" t="s">
        <v>180</v>
      </c>
      <c r="P29" s="30"/>
      <c r="Q29" s="30"/>
      <c r="R29" s="30"/>
      <c r="S29" s="30"/>
      <c r="T29" s="30"/>
      <c r="U29" s="23"/>
    </row>
    <row r="30" spans="1:21" x14ac:dyDescent="0.35">
      <c r="A30" s="23"/>
      <c r="B30" s="23"/>
      <c r="C30" s="23"/>
      <c r="D30" s="23"/>
      <c r="E30" s="23"/>
      <c r="F30" s="23"/>
      <c r="G30" s="26"/>
      <c r="H30" s="23"/>
      <c r="I30" s="23"/>
      <c r="J30" s="23"/>
      <c r="K30" s="23"/>
      <c r="L30" s="23"/>
      <c r="M30" s="23"/>
      <c r="N30" s="26"/>
      <c r="O30" s="23"/>
      <c r="P30" s="23"/>
      <c r="Q30" s="23"/>
      <c r="R30" s="23"/>
      <c r="S30" s="23"/>
      <c r="T30" s="23"/>
      <c r="U30" s="23"/>
    </row>
    <row r="31" spans="1:21" x14ac:dyDescent="0.35">
      <c r="P31" s="29"/>
      <c r="Q31" s="29"/>
      <c r="R31" s="29"/>
      <c r="S31" s="29"/>
      <c r="T31" s="29"/>
    </row>
  </sheetData>
  <sheetProtection formatCells="0" formatColumns="0" formatRows="0"/>
  <sortState ref="A4:A12">
    <sortCondition ref="A4"/>
  </sortState>
  <dataConsolidate/>
  <mergeCells count="18">
    <mergeCell ref="A1:B1"/>
    <mergeCell ref="H1:I1"/>
    <mergeCell ref="O1:P1"/>
    <mergeCell ref="Q1:R1"/>
    <mergeCell ref="S1:T1"/>
    <mergeCell ref="A16:B16"/>
    <mergeCell ref="C16:D16"/>
    <mergeCell ref="E16:F16"/>
    <mergeCell ref="H16:I16"/>
    <mergeCell ref="J16:K16"/>
    <mergeCell ref="L16:M16"/>
    <mergeCell ref="O16:P16"/>
    <mergeCell ref="Q16:R16"/>
    <mergeCell ref="S16:T16"/>
    <mergeCell ref="C1:D1"/>
    <mergeCell ref="E1:F1"/>
    <mergeCell ref="J1:K1"/>
    <mergeCell ref="L1:M1"/>
  </mergeCells>
  <conditionalFormatting sqref="F10">
    <cfRule type="containsText" dxfId="25" priority="25" operator="containsText" text="Аттестация">
      <formula>NOT(ISERROR(SEARCH("Аттестация",F10)))</formula>
    </cfRule>
  </conditionalFormatting>
  <conditionalFormatting sqref="F3:F13 M3:M13 T3:T12 F18:F28 M18:M28 T18:T28">
    <cfRule type="containsText" dxfId="24" priority="21" operator="containsText" text="Трансляция">
      <formula>NOT(ISERROR(SEARCH("Трансляция",F3)))</formula>
    </cfRule>
    <cfRule type="containsText" dxfId="23" priority="22" operator="containsText" text="Практика">
      <formula>NOT(ISERROR(SEARCH("Практика",F3)))</formula>
    </cfRule>
    <cfRule type="containsText" dxfId="22" priority="23" operator="containsText" text="Лекция">
      <formula>NOT(ISERROR(SEARCH("Лекция",F3)))</formula>
    </cfRule>
    <cfRule type="containsText" dxfId="21" priority="24" operator="containsText" text="Консультация">
      <formula>NOT(ISERROR(SEARCH("Консультация",F3)))</formula>
    </cfRule>
    <cfRule type="containsText" dxfId="20" priority="26" operator="containsText" text="Аттестация">
      <formula>NOT(ISERROR(SEARCH("Аттестация",F3)))</formula>
    </cfRule>
  </conditionalFormatting>
  <conditionalFormatting sqref="F14 M14">
    <cfRule type="containsText" dxfId="19" priority="16" operator="containsText" text="Трансляция">
      <formula>NOT(ISERROR(SEARCH("Трансляция",F14)))</formula>
    </cfRule>
    <cfRule type="containsText" dxfId="18" priority="17" operator="containsText" text="Практика">
      <formula>NOT(ISERROR(SEARCH("Практика",F14)))</formula>
    </cfRule>
    <cfRule type="containsText" dxfId="17" priority="18" operator="containsText" text="Лекция">
      <formula>NOT(ISERROR(SEARCH("Лекция",F14)))</formula>
    </cfRule>
    <cfRule type="containsText" dxfId="16" priority="19" operator="containsText" text="Консультация">
      <formula>NOT(ISERROR(SEARCH("Консультация",F14)))</formula>
    </cfRule>
    <cfRule type="containsText" dxfId="15" priority="20" operator="containsText" text="Аттестация">
      <formula>NOT(ISERROR(SEARCH("Аттестация",F14)))</formula>
    </cfRule>
  </conditionalFormatting>
  <conditionalFormatting sqref="F29 M29 T29">
    <cfRule type="containsText" dxfId="14" priority="11" operator="containsText" text="Трансляция">
      <formula>NOT(ISERROR(SEARCH("Трансляция",F29)))</formula>
    </cfRule>
    <cfRule type="containsText" dxfId="13" priority="12" operator="containsText" text="Практика">
      <formula>NOT(ISERROR(SEARCH("Практика",F29)))</formula>
    </cfRule>
    <cfRule type="containsText" dxfId="12" priority="13" operator="containsText" text="Лекция">
      <formula>NOT(ISERROR(SEARCH("Лекция",F29)))</formula>
    </cfRule>
    <cfRule type="containsText" dxfId="11" priority="14" operator="containsText" text="Консультация">
      <formula>NOT(ISERROR(SEARCH("Консультация",F29)))</formula>
    </cfRule>
    <cfRule type="containsText" dxfId="10" priority="15" operator="containsText" text="Аттестация">
      <formula>NOT(ISERROR(SEARCH("Аттестация",F29)))</formula>
    </cfRule>
  </conditionalFormatting>
  <conditionalFormatting sqref="T13">
    <cfRule type="containsText" dxfId="9" priority="6" operator="containsText" text="Трансляция">
      <formula>NOT(ISERROR(SEARCH("Трансляция",T13)))</formula>
    </cfRule>
    <cfRule type="containsText" dxfId="8" priority="7" operator="containsText" text="Практика">
      <formula>NOT(ISERROR(SEARCH("Практика",T13)))</formula>
    </cfRule>
    <cfRule type="containsText" dxfId="7" priority="8" operator="containsText" text="Лекция">
      <formula>NOT(ISERROR(SEARCH("Лекция",T13)))</formula>
    </cfRule>
    <cfRule type="containsText" dxfId="6" priority="9" operator="containsText" text="Консультация">
      <formula>NOT(ISERROR(SEARCH("Консультация",T13)))</formula>
    </cfRule>
    <cfRule type="containsText" dxfId="5" priority="10" operator="containsText" text="Аттестация">
      <formula>NOT(ISERROR(SEARCH("Аттестация",T13)))</formula>
    </cfRule>
  </conditionalFormatting>
  <conditionalFormatting sqref="T14">
    <cfRule type="containsText" dxfId="4" priority="1" operator="containsText" text="Трансляция">
      <formula>NOT(ISERROR(SEARCH("Трансляция",T14)))</formula>
    </cfRule>
    <cfRule type="containsText" dxfId="3" priority="2" operator="containsText" text="Практика">
      <formula>NOT(ISERROR(SEARCH("Практика",T14)))</formula>
    </cfRule>
    <cfRule type="containsText" dxfId="2" priority="3" operator="containsText" text="Лекция">
      <formula>NOT(ISERROR(SEARCH("Лекция",T14)))</formula>
    </cfRule>
    <cfRule type="containsText" dxfId="1" priority="4" operator="containsText" text="Консультация">
      <formula>NOT(ISERROR(SEARCH("Консультация",T14)))</formula>
    </cfRule>
    <cfRule type="containsText" dxfId="0" priority="5" operator="containsText" text="Аттестация">
      <formula>NOT(ISERROR(SEARCH("Аттестация",T14)))</formula>
    </cfRule>
  </conditionalFormatting>
  <dataValidations count="4">
    <dataValidation type="list" allowBlank="1" showInputMessage="1" showErrorMessage="1" sqref="F3:G4 F18:F29 M3:M14 M18:M29 T18:T29 F5:F14 G5:G15 T3:T14" xr:uid="{00000000-0002-0000-0000-000000000000}">
      <formula1>Форма</formula1>
    </dataValidation>
    <dataValidation type="list" allowBlank="1" showInputMessage="1" showErrorMessage="1" sqref="B3:B14 I3:I14 I18:I29 B18:B29 P18:P29 P3:P14" xr:uid="{00000000-0002-0000-0000-000001000000}">
      <formula1>Курсы</formula1>
    </dataValidation>
    <dataValidation type="list" allowBlank="1" showInputMessage="1" showErrorMessage="1" sqref="K18:K29 K3:K14 R18:R29 D18:D29 D3:D14 R3:R14" xr:uid="{00000000-0002-0000-0000-000002000000}">
      <formula1>Инструкторы</formula1>
    </dataValidation>
    <dataValidation type="list" allowBlank="1" showInputMessage="1" showErrorMessage="1" sqref="L18:L29 L3:L14 S18:S29 E18:E29 E3:E14 S3:S14" xr:uid="{00000000-0002-0000-0000-000003000000}">
      <formula1>Кураторы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10"/>
  <dimension ref="A1:K21"/>
  <sheetViews>
    <sheetView workbookViewId="0">
      <selection sqref="A1:F1"/>
    </sheetView>
  </sheetViews>
  <sheetFormatPr defaultColWidth="9.1796875" defaultRowHeight="61.5" customHeight="1" x14ac:dyDescent="0.35"/>
  <cols>
    <col min="1" max="1" width="21" style="1" bestFit="1" customWidth="1"/>
    <col min="2" max="2" width="44.453125" style="2" customWidth="1"/>
    <col min="3" max="3" width="17.26953125" style="2" bestFit="1" customWidth="1"/>
    <col min="4" max="4" width="26.453125" style="2" customWidth="1"/>
    <col min="5" max="5" width="28" style="2" customWidth="1"/>
    <col min="6" max="6" width="22" style="2" customWidth="1"/>
    <col min="7" max="7" width="15.453125" style="2" bestFit="1" customWidth="1"/>
    <col min="8" max="8" width="9.1796875" style="2"/>
    <col min="9" max="9" width="10.1796875" style="2" bestFit="1" customWidth="1"/>
    <col min="10" max="10" width="9.1796875" style="2"/>
    <col min="11" max="11" width="10.1796875" style="2" bestFit="1" customWidth="1"/>
    <col min="12" max="16384" width="9.1796875" style="2"/>
  </cols>
  <sheetData>
    <row r="1" spans="1:11" s="7" customFormat="1" ht="61.5" customHeight="1" x14ac:dyDescent="0.35">
      <c r="A1" s="37" t="s">
        <v>33</v>
      </c>
      <c r="B1" s="35" t="s">
        <v>101</v>
      </c>
      <c r="C1" s="35" t="s">
        <v>102</v>
      </c>
      <c r="D1" s="35" t="s">
        <v>103</v>
      </c>
      <c r="E1" s="35" t="s">
        <v>4</v>
      </c>
      <c r="F1" s="36" t="s">
        <v>12</v>
      </c>
      <c r="G1" s="36" t="s">
        <v>82</v>
      </c>
    </row>
    <row r="2" spans="1:11" ht="61.5" customHeight="1" x14ac:dyDescent="0.35">
      <c r="A2" s="3" t="str">
        <f>IF(Обучение_МВК!H3="","",Обучение_МВК!H3)</f>
        <v/>
      </c>
      <c r="B2" s="3" t="str">
        <f>IF(Обучение_МВК!I3="","",Обучение_МВК!I3)</f>
        <v/>
      </c>
      <c r="C2" s="3" t="str">
        <f>IF(Обучение_МВК!J3="","",Обучение_МВК!J3)</f>
        <v/>
      </c>
      <c r="D2" s="3" t="str">
        <f>IF(Обучение_МВК!K3="","",Обучение_МВК!K3)</f>
        <v/>
      </c>
      <c r="E2" s="3" t="str">
        <f>IF(Обучение_МВК!L3="","",Обучение_МВК!L3)</f>
        <v/>
      </c>
      <c r="F2" s="3" t="str">
        <f>IF(Обучение_МВК!M3="","",Обучение_МВК!M3)</f>
        <v/>
      </c>
      <c r="G2" s="67">
        <f>ДатаВт</f>
        <v>45678</v>
      </c>
      <c r="I2" s="7"/>
      <c r="K2" s="13"/>
    </row>
    <row r="3" spans="1:11" ht="61.5" customHeight="1" x14ac:dyDescent="0.35">
      <c r="A3" s="3" t="str">
        <f>IF(Обучение_МВК!H4="","",Обучение_МВК!H4)</f>
        <v/>
      </c>
      <c r="B3" s="3" t="str">
        <f>IF(Обучение_МВК!I4="","",Обучение_МВК!I4)</f>
        <v/>
      </c>
      <c r="C3" s="3" t="str">
        <f>IF(Обучение_МВК!J4="","",Обучение_МВК!J4)</f>
        <v/>
      </c>
      <c r="D3" s="3" t="str">
        <f>IF(Обучение_МВК!K4="","",Обучение_МВК!K4)</f>
        <v/>
      </c>
      <c r="E3" s="3" t="str">
        <f>IF(Обучение_МВК!L4="","",Обучение_МВК!L4)</f>
        <v/>
      </c>
      <c r="F3" s="3" t="str">
        <f>IF(Обучение_МВК!M4="","",Обучение_МВК!M4)</f>
        <v/>
      </c>
    </row>
    <row r="4" spans="1:11" ht="61.5" customHeight="1" x14ac:dyDescent="0.35">
      <c r="A4" s="3" t="str">
        <f>IF(Обучение_МВК!H5="","",Обучение_МВК!H5)</f>
        <v/>
      </c>
      <c r="B4" s="3" t="str">
        <f>IF(Обучение_МВК!I5="","",Обучение_МВК!I5)</f>
        <v/>
      </c>
      <c r="C4" s="3" t="str">
        <f>IF(Обучение_МВК!J5="","",Обучение_МВК!J5)</f>
        <v/>
      </c>
      <c r="D4" s="3" t="str">
        <f>IF(Обучение_МВК!K5="","",Обучение_МВК!K5)</f>
        <v/>
      </c>
      <c r="E4" s="3" t="str">
        <f>IF(Обучение_МВК!L5="","",Обучение_МВК!L5)</f>
        <v/>
      </c>
      <c r="F4" s="3" t="str">
        <f>IF(Обучение_МВК!M5="","",Обучение_МВК!M5)</f>
        <v/>
      </c>
    </row>
    <row r="5" spans="1:11" ht="61.5" customHeight="1" x14ac:dyDescent="0.35">
      <c r="A5" s="3" t="str">
        <f>IF(Обучение_МВК!H6="","",Обучение_МВК!H6)</f>
        <v/>
      </c>
      <c r="B5" s="3" t="str">
        <f>IF(Обучение_МВК!I6="","",Обучение_МВК!I6)</f>
        <v/>
      </c>
      <c r="C5" s="3" t="str">
        <f>IF(Обучение_МВК!J6="","",Обучение_МВК!J6)</f>
        <v/>
      </c>
      <c r="D5" s="3" t="str">
        <f>IF(Обучение_МВК!K6="","",Обучение_МВК!K6)</f>
        <v/>
      </c>
      <c r="E5" s="3" t="str">
        <f>IF(Обучение_МВК!L6="","",Обучение_МВК!L6)</f>
        <v/>
      </c>
      <c r="F5" s="3" t="str">
        <f>IF(Обучение_МВК!M6="","",Обучение_МВК!M6)</f>
        <v/>
      </c>
    </row>
    <row r="6" spans="1:11" ht="61.5" customHeight="1" x14ac:dyDescent="0.35">
      <c r="A6" s="3" t="str">
        <f>IF(Обучение_МВК!H7="","",Обучение_МВК!H7)</f>
        <v/>
      </c>
      <c r="B6" s="3" t="str">
        <f>IF(Обучение_МВК!I7="","",Обучение_МВК!I7)</f>
        <v/>
      </c>
      <c r="C6" s="3" t="str">
        <f>IF(Обучение_МВК!J7="","",Обучение_МВК!J7)</f>
        <v/>
      </c>
      <c r="D6" s="3" t="str">
        <f>IF(Обучение_МВК!K7="","",Обучение_МВК!K7)</f>
        <v/>
      </c>
      <c r="E6" s="3" t="str">
        <f>IF(Обучение_МВК!L7="","",Обучение_МВК!L7)</f>
        <v/>
      </c>
      <c r="F6" s="3" t="str">
        <f>IF(Обучение_МВК!M7="","",Обучение_МВК!M7)</f>
        <v/>
      </c>
    </row>
    <row r="7" spans="1:11" ht="61.5" customHeight="1" x14ac:dyDescent="0.35">
      <c r="A7" s="3" t="str">
        <f>IF(Обучение_МВК!H8="","",Обучение_МВК!H8)</f>
        <v/>
      </c>
      <c r="B7" s="3" t="str">
        <f>IF(Обучение_МВК!I8="","",Обучение_МВК!I8)</f>
        <v/>
      </c>
      <c r="C7" s="3" t="str">
        <f>IF(Обучение_МВК!J8="","",Обучение_МВК!J8)</f>
        <v/>
      </c>
      <c r="D7" s="3" t="str">
        <f>IF(Обучение_МВК!K8="","",Обучение_МВК!K8)</f>
        <v/>
      </c>
      <c r="E7" s="3" t="str">
        <f>IF(Обучение_МВК!L8="","",Обучение_МВК!L8)</f>
        <v/>
      </c>
      <c r="F7" s="3" t="str">
        <f>IF(Обучение_МВК!M8="","",Обучение_МВК!M8)</f>
        <v/>
      </c>
    </row>
    <row r="8" spans="1:11" ht="61.5" customHeight="1" x14ac:dyDescent="0.35">
      <c r="A8" s="3" t="str">
        <f>IF(Обучение_МВК!H9="","",Обучение_МВК!H9)</f>
        <v/>
      </c>
      <c r="B8" s="3" t="str">
        <f>IF(Обучение_МВК!I9="","",Обучение_МВК!I9)</f>
        <v/>
      </c>
      <c r="C8" s="3" t="str">
        <f>IF(Обучение_МВК!J9="","",Обучение_МВК!J9)</f>
        <v/>
      </c>
      <c r="D8" s="3" t="str">
        <f>IF(Обучение_МВК!K9="","",Обучение_МВК!K9)</f>
        <v/>
      </c>
      <c r="E8" s="3" t="str">
        <f>IF(Обучение_МВК!L9="","",Обучение_МВК!L9)</f>
        <v/>
      </c>
      <c r="F8" s="3" t="str">
        <f>IF(Обучение_МВК!M9="","",Обучение_МВК!M9)</f>
        <v/>
      </c>
    </row>
    <row r="9" spans="1:11" ht="61.5" customHeight="1" x14ac:dyDescent="0.35">
      <c r="A9" s="3" t="str">
        <f>IF(Обучение_МВК!H10="","",Обучение_МВК!H10)</f>
        <v/>
      </c>
      <c r="B9" s="3" t="str">
        <f>IF(Обучение_МВК!I10="","",Обучение_МВК!I10)</f>
        <v/>
      </c>
      <c r="C9" s="3" t="str">
        <f>IF(Обучение_МВК!J10="","",Обучение_МВК!J10)</f>
        <v/>
      </c>
      <c r="D9" s="3" t="str">
        <f>IF(Обучение_МВК!K10="","",Обучение_МВК!K10)</f>
        <v/>
      </c>
      <c r="E9" s="3" t="str">
        <f>IF(Обучение_МВК!L10="","",Обучение_МВК!L10)</f>
        <v/>
      </c>
      <c r="F9" s="3" t="str">
        <f>IF(Обучение_МВК!M10="","",Обучение_МВК!M10)</f>
        <v/>
      </c>
    </row>
    <row r="10" spans="1:11" ht="61.5" customHeight="1" x14ac:dyDescent="0.35">
      <c r="A10" s="3" t="str">
        <f>IF(Обучение_МВК!H11="","",Обучение_МВК!H11)</f>
        <v/>
      </c>
      <c r="B10" s="3" t="str">
        <f>IF(Обучение_МВК!I11="","",Обучение_МВК!I11)</f>
        <v/>
      </c>
      <c r="C10" s="3" t="str">
        <f>IF(Обучение_МВК!J11="","",Обучение_МВК!J11)</f>
        <v/>
      </c>
      <c r="D10" s="3" t="str">
        <f>IF(Обучение_МВК!K11="","",Обучение_МВК!K11)</f>
        <v/>
      </c>
      <c r="E10" s="3" t="str">
        <f>IF(Обучение_МВК!L11="","",Обучение_МВК!L11)</f>
        <v/>
      </c>
      <c r="F10" s="3" t="str">
        <f>IF(Обучение_МВК!M11="","",Обучение_МВК!M11)</f>
        <v/>
      </c>
    </row>
    <row r="11" spans="1:11" ht="61.5" customHeight="1" x14ac:dyDescent="0.35">
      <c r="A11" s="3" t="str">
        <f>IF(Обучение_МВК!H12="","",Обучение_МВК!H12)</f>
        <v/>
      </c>
      <c r="B11" s="3" t="str">
        <f>IF(Обучение_МВК!I12="","",Обучение_МВК!I12)</f>
        <v/>
      </c>
      <c r="C11" s="3" t="str">
        <f>IF(Обучение_МВК!J12="","",Обучение_МВК!J12)</f>
        <v/>
      </c>
      <c r="D11" s="3" t="str">
        <f>IF(Обучение_МВК!K12="","",Обучение_МВК!K12)</f>
        <v/>
      </c>
      <c r="E11" s="3" t="str">
        <f>IF(Обучение_МВК!L12="","",Обучение_МВК!L12)</f>
        <v/>
      </c>
      <c r="F11" s="3" t="str">
        <f>IF(Обучение_МВК!M12="","",Обучение_МВК!M12)</f>
        <v/>
      </c>
    </row>
    <row r="12" spans="1:11" ht="61.5" customHeight="1" x14ac:dyDescent="0.35">
      <c r="A12" s="3" t="str">
        <f>IF(Обучение_МВК!H13="","",Обучение_МВК!H13)</f>
        <v/>
      </c>
      <c r="B12" s="3" t="str">
        <f>IF(Обучение_МВК!I13="","",Обучение_МВК!I13)</f>
        <v/>
      </c>
      <c r="C12" s="3" t="str">
        <f>IF(Обучение_МВК!J13="","",Обучение_МВК!J13)</f>
        <v/>
      </c>
      <c r="D12" s="3" t="str">
        <f>IF(Обучение_МВК!K13="","",Обучение_МВК!K13)</f>
        <v/>
      </c>
      <c r="E12" s="3" t="str">
        <f>IF(Обучение_МВК!L13="","",Обучение_МВК!L13)</f>
        <v/>
      </c>
      <c r="F12" s="3" t="str">
        <f>IF(Обучение_МВК!M13="","",Обучение_МВК!M13)</f>
        <v/>
      </c>
    </row>
    <row r="13" spans="1:11" ht="61.5" customHeight="1" x14ac:dyDescent="0.35">
      <c r="A13" s="3" t="str">
        <f>IF(Обучение_МВК!H14="","",Обучение_МВК!H14)</f>
        <v/>
      </c>
      <c r="B13" s="3" t="str">
        <f>IF(Обучение_МВК!I14="","",Обучение_МВК!I14)</f>
        <v/>
      </c>
      <c r="C13" s="3" t="str">
        <f>IF(Обучение_МВК!J14="","",Обучение_МВК!J14)</f>
        <v/>
      </c>
      <c r="D13" s="3" t="str">
        <f>IF(Обучение_МВК!K14="","",Обучение_МВК!K14)</f>
        <v/>
      </c>
      <c r="E13" s="3" t="str">
        <f>IF(Обучение_МВК!L14="","",Обучение_МВК!L14)</f>
        <v/>
      </c>
      <c r="F13" s="3" t="str">
        <f>IF(Обучение_МВК!M14="","",Обучение_МВК!M14)</f>
        <v/>
      </c>
    </row>
    <row r="14" spans="1:11" ht="61.5" customHeight="1" x14ac:dyDescent="0.35">
      <c r="A14" s="3" t="str">
        <f>IF(Обучение_МВК!H15="","",Обучение_МВК!H15)</f>
        <v/>
      </c>
      <c r="B14" s="3" t="str">
        <f>IF(Обучение_МВК!I15="","",Обучение_МВК!I15)</f>
        <v/>
      </c>
      <c r="C14" s="3" t="str">
        <f>IF(Обучение_МВК!J15="","",Обучение_МВК!J15)</f>
        <v/>
      </c>
      <c r="D14" s="3" t="str">
        <f>IF(Обучение_МВК!K15="","",Обучение_МВК!K15)</f>
        <v/>
      </c>
      <c r="E14" s="3" t="str">
        <f>IF(Обучение_МВК!L15="","",Обучение_МВК!L15)</f>
        <v/>
      </c>
      <c r="F14" s="3" t="str">
        <f>IF(Обучение_МВК!M15="","",Обучение_МВК!M15)</f>
        <v/>
      </c>
    </row>
    <row r="15" spans="1:11" ht="61.5" customHeight="1" x14ac:dyDescent="0.35">
      <c r="A15" s="3" t="str">
        <f>IF(Обучение_МВК!H16="","",Обучение_МВК!H16)</f>
        <v/>
      </c>
      <c r="B15" s="3" t="str">
        <f>IF(Обучение_МВК!I16="","",Обучение_МВК!I16)</f>
        <v/>
      </c>
      <c r="C15" s="3" t="str">
        <f>IF(Обучение_МВК!J16="","",Обучение_МВК!J16)</f>
        <v/>
      </c>
      <c r="D15" s="3" t="str">
        <f>IF(Обучение_МВК!K16="","",Обучение_МВК!K16)</f>
        <v/>
      </c>
      <c r="E15" s="3" t="str">
        <f>IF(Обучение_МВК!L16="","",Обучение_МВК!L16)</f>
        <v/>
      </c>
      <c r="F15" s="3" t="str">
        <f>IF(Обучение_МВК!M16="","",Обучение_МВК!M16)</f>
        <v/>
      </c>
    </row>
    <row r="16" spans="1:11" ht="61.5" customHeight="1" x14ac:dyDescent="0.35">
      <c r="A16" s="3" t="str">
        <f>IF(Обучение_МВК!H17="","",Обучение_МВК!H17)</f>
        <v/>
      </c>
      <c r="B16" s="3" t="str">
        <f>IF(Обучение_МВК!I17="","",Обучение_МВК!I17)</f>
        <v/>
      </c>
      <c r="C16" s="3" t="str">
        <f>IF(Обучение_МВК!J17="","",Обучение_МВК!J17)</f>
        <v/>
      </c>
      <c r="D16" s="3" t="str">
        <f>IF(Обучение_МВК!K17="","",Обучение_МВК!K17)</f>
        <v/>
      </c>
      <c r="E16" s="3" t="str">
        <f>IF(Обучение_МВК!L17="","",Обучение_МВК!L17)</f>
        <v/>
      </c>
      <c r="F16" s="3" t="str">
        <f>IF(Обучение_МВК!M17="","",Обучение_МВК!M17)</f>
        <v/>
      </c>
    </row>
    <row r="17" spans="1:6" ht="61.5" customHeight="1" x14ac:dyDescent="0.35">
      <c r="A17" s="3" t="str">
        <f>IF(Обучение_МВК!H18="","",Обучение_МВК!H18)</f>
        <v/>
      </c>
      <c r="B17" s="3" t="str">
        <f>IF(Обучение_МВК!I18="","",Обучение_МВК!I18)</f>
        <v/>
      </c>
      <c r="C17" s="3" t="str">
        <f>IF(Обучение_МВК!J18="","",Обучение_МВК!J18)</f>
        <v/>
      </c>
      <c r="D17" s="3" t="str">
        <f>IF(Обучение_МВК!K18="","",Обучение_МВК!K18)</f>
        <v/>
      </c>
      <c r="E17" s="3" t="str">
        <f>IF(Обучение_МВК!L18="","",Обучение_МВК!L18)</f>
        <v/>
      </c>
      <c r="F17" s="3" t="str">
        <f>IF(Обучение_МВК!M18="","",Обучение_МВК!M18)</f>
        <v/>
      </c>
    </row>
    <row r="18" spans="1:6" ht="61.5" customHeight="1" x14ac:dyDescent="0.35">
      <c r="A18" s="3" t="str">
        <f>IF(Обучение_МВК!H19="","",Обучение_МВК!H19)</f>
        <v/>
      </c>
      <c r="B18" s="3" t="str">
        <f>IF(Обучение_МВК!I19="","",Обучение_МВК!I19)</f>
        <v/>
      </c>
      <c r="C18" s="3" t="str">
        <f>IF(Обучение_МВК!J19="","",Обучение_МВК!J19)</f>
        <v/>
      </c>
      <c r="D18" s="3" t="str">
        <f>IF(Обучение_МВК!K19="","",Обучение_МВК!K19)</f>
        <v/>
      </c>
      <c r="E18" s="3" t="str">
        <f>IF(Обучение_МВК!L19="","",Обучение_МВК!L19)</f>
        <v/>
      </c>
      <c r="F18" s="3" t="str">
        <f>IF(Обучение_МВК!M19="","",Обучение_МВК!M19)</f>
        <v/>
      </c>
    </row>
    <row r="19" spans="1:6" ht="61.5" customHeight="1" x14ac:dyDescent="0.35">
      <c r="A19" s="3" t="str">
        <f>IF(Обучение_МВК!H20="","",Обучение_МВК!H20)</f>
        <v/>
      </c>
      <c r="B19" s="3" t="str">
        <f>IF(Обучение_МВК!I20="","",Обучение_МВК!I20)</f>
        <v/>
      </c>
      <c r="C19" s="3" t="str">
        <f>IF(Обучение_МВК!J20="","",Обучение_МВК!J20)</f>
        <v/>
      </c>
      <c r="D19" s="3" t="str">
        <f>IF(Обучение_МВК!K20="","",Обучение_МВК!K20)</f>
        <v/>
      </c>
      <c r="E19" s="3" t="str">
        <f>IF(Обучение_МВК!L20="","",Обучение_МВК!L20)</f>
        <v/>
      </c>
      <c r="F19" s="3" t="str">
        <f>IF(Обучение_МВК!M20="","",Обучение_МВК!M20)</f>
        <v/>
      </c>
    </row>
    <row r="20" spans="1:6" ht="61.5" customHeight="1" x14ac:dyDescent="0.35">
      <c r="A20" s="3" t="str">
        <f>IF(Обучение_МВК!H21="","",Обучение_МВК!H21)</f>
        <v/>
      </c>
      <c r="B20" s="3" t="str">
        <f>IF(Обучение_МВК!I21="","",Обучение_МВК!I21)</f>
        <v/>
      </c>
      <c r="C20" s="3" t="str">
        <f>IF(Обучение_МВК!J21="","",Обучение_МВК!J21)</f>
        <v/>
      </c>
      <c r="D20" s="3" t="str">
        <f>IF(Обучение_МВК!K21="","",Обучение_МВК!K21)</f>
        <v/>
      </c>
      <c r="E20" s="3" t="str">
        <f>IF(Обучение_МВК!L21="","",Обучение_МВК!L21)</f>
        <v/>
      </c>
      <c r="F20" s="3" t="str">
        <f>IF(Обучение_МВК!M21="","",Обучение_МВК!M21)</f>
        <v/>
      </c>
    </row>
    <row r="21" spans="1:6" ht="61.5" customHeight="1" x14ac:dyDescent="0.35">
      <c r="A21" s="3" t="str">
        <f>IF(Обучение_МВК!H22="","",Обучение_МВК!H22)</f>
        <v/>
      </c>
      <c r="B21" s="3" t="str">
        <f>IF(Обучение_МВК!I22="","",Обучение_МВК!I22)</f>
        <v/>
      </c>
      <c r="C21" s="3" t="str">
        <f>IF(Обучение_МВК!J22="","",Обучение_МВК!J22)</f>
        <v/>
      </c>
      <c r="D21" s="3" t="str">
        <f>IF(Обучение_МВК!K22="","",Обучение_МВК!K22)</f>
        <v/>
      </c>
      <c r="E21" s="3" t="str">
        <f>IF(Обучение_МВК!L22="","",Обучение_МВК!L22)</f>
        <v/>
      </c>
      <c r="F21" s="3" t="str">
        <f>IF(Обучение_МВК!M22="","",Обучение_МВК!M22)</f>
        <v/>
      </c>
    </row>
  </sheetData>
  <dataValidations count="4">
    <dataValidation type="list" allowBlank="1" showInputMessage="1" showErrorMessage="1" sqref="E2:E21" xr:uid="{00000000-0002-0000-0900-000000000000}">
      <formula1>Кураторы</formula1>
    </dataValidation>
    <dataValidation type="list" allowBlank="1" showInputMessage="1" showErrorMessage="1" sqref="D2:D21" xr:uid="{00000000-0002-0000-0900-000001000000}">
      <formula1>Инструкторы</formula1>
    </dataValidation>
    <dataValidation type="list" allowBlank="1" showInputMessage="1" showErrorMessage="1" sqref="A2:B21" xr:uid="{00000000-0002-0000-0900-000002000000}">
      <formula1>Курсы</formula1>
    </dataValidation>
    <dataValidation type="list" allowBlank="1" showInputMessage="1" showErrorMessage="1" sqref="F2:F21" xr:uid="{00000000-0002-0000-0900-000003000000}">
      <formula1>Форма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1"/>
  <dimension ref="A1:K21"/>
  <sheetViews>
    <sheetView workbookViewId="0">
      <selection activeCell="A14" sqref="A14"/>
    </sheetView>
  </sheetViews>
  <sheetFormatPr defaultColWidth="9.1796875" defaultRowHeight="61.5" customHeight="1" x14ac:dyDescent="0.35"/>
  <cols>
    <col min="1" max="1" width="21" style="1" bestFit="1" customWidth="1"/>
    <col min="2" max="2" width="44.453125" style="2" customWidth="1"/>
    <col min="3" max="3" width="17.26953125" style="2" bestFit="1" customWidth="1"/>
    <col min="4" max="4" width="26.453125" style="2" customWidth="1"/>
    <col min="5" max="5" width="28" style="2" customWidth="1"/>
    <col min="6" max="6" width="22" style="2" customWidth="1"/>
    <col min="7" max="7" width="15.453125" style="2" bestFit="1" customWidth="1"/>
    <col min="8" max="8" width="9.1796875" style="2"/>
    <col min="9" max="9" width="10.1796875" style="2" bestFit="1" customWidth="1"/>
    <col min="10" max="10" width="9.1796875" style="2"/>
    <col min="11" max="11" width="10.1796875" style="2" bestFit="1" customWidth="1"/>
    <col min="12" max="16384" width="9.1796875" style="2"/>
  </cols>
  <sheetData>
    <row r="1" spans="1:11" s="7" customFormat="1" ht="61.5" customHeight="1" x14ac:dyDescent="0.35">
      <c r="A1" s="37" t="s">
        <v>33</v>
      </c>
      <c r="B1" s="35" t="s">
        <v>101</v>
      </c>
      <c r="C1" s="35" t="s">
        <v>102</v>
      </c>
      <c r="D1" s="35" t="s">
        <v>103</v>
      </c>
      <c r="E1" s="35" t="s">
        <v>4</v>
      </c>
      <c r="F1" s="36" t="s">
        <v>12</v>
      </c>
      <c r="G1" s="36" t="s">
        <v>82</v>
      </c>
    </row>
    <row r="2" spans="1:11" ht="61.5" customHeight="1" x14ac:dyDescent="0.35">
      <c r="A2" s="3" t="str">
        <f>IF(Обучение_МВК!O3="","",Обучение_МВК!O3)</f>
        <v/>
      </c>
      <c r="B2" s="3" t="str">
        <f>IF(Обучение_МВК!P3="","",Обучение_МВК!P3)</f>
        <v/>
      </c>
      <c r="C2" s="3" t="str">
        <f>IF(Обучение_МВК!Q3="","",Обучение_МВК!Q3)</f>
        <v/>
      </c>
      <c r="D2" s="3" t="str">
        <f>IF(Обучение_МВК!R3="","",Обучение_МВК!R3)</f>
        <v/>
      </c>
      <c r="E2" s="3" t="str">
        <f>IF(Обучение_МВК!S3="","",Обучение_МВК!S3)</f>
        <v/>
      </c>
      <c r="F2" s="3" t="str">
        <f>IF(Обучение_МВК!T3="","",Обучение_МВК!T3)</f>
        <v/>
      </c>
      <c r="G2" s="67">
        <f>ДатаСр</f>
        <v>45679</v>
      </c>
      <c r="I2" s="7"/>
      <c r="K2" s="13"/>
    </row>
    <row r="3" spans="1:11" ht="61.5" customHeight="1" x14ac:dyDescent="0.35">
      <c r="A3" s="3" t="str">
        <f>IF(Обучение_МВК!O4="","",Обучение_МВК!O4)</f>
        <v/>
      </c>
      <c r="B3" s="3" t="str">
        <f>IF(Обучение_МВК!P4="","",Обучение_МВК!P4)</f>
        <v/>
      </c>
      <c r="C3" s="3" t="str">
        <f>IF(Обучение_МВК!Q4="","",Обучение_МВК!Q4)</f>
        <v/>
      </c>
      <c r="D3" s="3" t="str">
        <f>IF(Обучение_МВК!R4="","",Обучение_МВК!R4)</f>
        <v/>
      </c>
      <c r="E3" s="3" t="str">
        <f>IF(Обучение_МВК!S4="","",Обучение_МВК!S4)</f>
        <v/>
      </c>
      <c r="F3" s="3" t="str">
        <f>IF(Обучение_МВК!T4="","",Обучение_МВК!T4)</f>
        <v/>
      </c>
    </row>
    <row r="4" spans="1:11" ht="61.5" customHeight="1" x14ac:dyDescent="0.35">
      <c r="A4" s="3" t="str">
        <f>IF(Обучение_МВК!O5="","",Обучение_МВК!O5)</f>
        <v/>
      </c>
      <c r="B4" s="3" t="str">
        <f>IF(Обучение_МВК!P5="","",Обучение_МВК!P5)</f>
        <v/>
      </c>
      <c r="C4" s="3" t="str">
        <f>IF(Обучение_МВК!Q5="","",Обучение_МВК!Q5)</f>
        <v/>
      </c>
      <c r="D4" s="3" t="str">
        <f>IF(Обучение_МВК!R5="","",Обучение_МВК!R5)</f>
        <v/>
      </c>
      <c r="E4" s="3" t="str">
        <f>IF(Обучение_МВК!S5="","",Обучение_МВК!S5)</f>
        <v/>
      </c>
      <c r="F4" s="3" t="str">
        <f>IF(Обучение_МВК!T5="","",Обучение_МВК!T5)</f>
        <v/>
      </c>
    </row>
    <row r="5" spans="1:11" ht="61.5" customHeight="1" x14ac:dyDescent="0.35">
      <c r="A5" s="3" t="str">
        <f>IF(Обучение_МВК!O6="","",Обучение_МВК!O6)</f>
        <v/>
      </c>
      <c r="B5" s="3" t="str">
        <f>IF(Обучение_МВК!P6="","",Обучение_МВК!P6)</f>
        <v/>
      </c>
      <c r="C5" s="3" t="str">
        <f>IF(Обучение_МВК!Q6="","",Обучение_МВК!Q6)</f>
        <v/>
      </c>
      <c r="D5" s="3" t="str">
        <f>IF(Обучение_МВК!R6="","",Обучение_МВК!R6)</f>
        <v/>
      </c>
      <c r="E5" s="3" t="str">
        <f>IF(Обучение_МВК!S6="","",Обучение_МВК!S6)</f>
        <v/>
      </c>
      <c r="F5" s="3" t="str">
        <f>IF(Обучение_МВК!T6="","",Обучение_МВК!T6)</f>
        <v/>
      </c>
    </row>
    <row r="6" spans="1:11" ht="61.5" customHeight="1" x14ac:dyDescent="0.35">
      <c r="A6" s="3" t="str">
        <f>IF(Обучение_МВК!O7="","",Обучение_МВК!O7)</f>
        <v/>
      </c>
      <c r="B6" s="3" t="str">
        <f>IF(Обучение_МВК!P7="","",Обучение_МВК!P7)</f>
        <v/>
      </c>
      <c r="C6" s="3" t="str">
        <f>IF(Обучение_МВК!Q7="","",Обучение_МВК!Q7)</f>
        <v/>
      </c>
      <c r="D6" s="3" t="str">
        <f>IF(Обучение_МВК!R7="","",Обучение_МВК!R7)</f>
        <v/>
      </c>
      <c r="E6" s="3" t="str">
        <f>IF(Обучение_МВК!S7="","",Обучение_МВК!S7)</f>
        <v/>
      </c>
      <c r="F6" s="3" t="str">
        <f>IF(Обучение_МВК!T7="","",Обучение_МВК!T7)</f>
        <v/>
      </c>
    </row>
    <row r="7" spans="1:11" ht="61.5" customHeight="1" x14ac:dyDescent="0.35">
      <c r="A7" s="3" t="str">
        <f>IF(Обучение_МВК!O8="","",Обучение_МВК!O8)</f>
        <v/>
      </c>
      <c r="B7" s="3" t="str">
        <f>IF(Обучение_МВК!P8="","",Обучение_МВК!P8)</f>
        <v/>
      </c>
      <c r="C7" s="3" t="str">
        <f>IF(Обучение_МВК!Q8="","",Обучение_МВК!Q8)</f>
        <v/>
      </c>
      <c r="D7" s="3" t="str">
        <f>IF(Обучение_МВК!R8="","",Обучение_МВК!R8)</f>
        <v/>
      </c>
      <c r="E7" s="3" t="str">
        <f>IF(Обучение_МВК!S8="","",Обучение_МВК!S8)</f>
        <v/>
      </c>
      <c r="F7" s="3" t="str">
        <f>IF(Обучение_МВК!T8="","",Обучение_МВК!T8)</f>
        <v/>
      </c>
    </row>
    <row r="8" spans="1:11" ht="61.5" customHeight="1" x14ac:dyDescent="0.35">
      <c r="A8" s="3" t="str">
        <f>IF(Обучение_МВК!O9="","",Обучение_МВК!O9)</f>
        <v/>
      </c>
      <c r="B8" s="3" t="str">
        <f>IF(Обучение_МВК!P9="","",Обучение_МВК!P9)</f>
        <v/>
      </c>
      <c r="C8" s="3" t="str">
        <f>IF(Обучение_МВК!Q9="","",Обучение_МВК!Q9)</f>
        <v/>
      </c>
      <c r="D8" s="3" t="str">
        <f>IF(Обучение_МВК!R9="","",Обучение_МВК!R9)</f>
        <v/>
      </c>
      <c r="E8" s="3" t="str">
        <f>IF(Обучение_МВК!S9="","",Обучение_МВК!S9)</f>
        <v/>
      </c>
      <c r="F8" s="3" t="str">
        <f>IF(Обучение_МВК!T9="","",Обучение_МВК!T9)</f>
        <v/>
      </c>
    </row>
    <row r="9" spans="1:11" ht="61.5" customHeight="1" x14ac:dyDescent="0.35">
      <c r="A9" s="3" t="str">
        <f>IF(Обучение_МВК!O10="","",Обучение_МВК!O10)</f>
        <v/>
      </c>
      <c r="B9" s="3" t="str">
        <f>IF(Обучение_МВК!P10="","",Обучение_МВК!P10)</f>
        <v/>
      </c>
      <c r="C9" s="3" t="str">
        <f>IF(Обучение_МВК!Q10="","",Обучение_МВК!Q10)</f>
        <v/>
      </c>
      <c r="D9" s="3" t="str">
        <f>IF(Обучение_МВК!R10="","",Обучение_МВК!R10)</f>
        <v/>
      </c>
      <c r="E9" s="3" t="str">
        <f>IF(Обучение_МВК!S10="","",Обучение_МВК!S10)</f>
        <v/>
      </c>
      <c r="F9" s="3" t="str">
        <f>IF(Обучение_МВК!T10="","",Обучение_МВК!T10)</f>
        <v/>
      </c>
    </row>
    <row r="10" spans="1:11" ht="61.5" customHeight="1" x14ac:dyDescent="0.35">
      <c r="A10" s="3" t="str">
        <f>IF(Обучение_МВК!O11="","",Обучение_МВК!O11)</f>
        <v/>
      </c>
      <c r="B10" s="3" t="str">
        <f>IF(Обучение_МВК!P11="","",Обучение_МВК!P11)</f>
        <v/>
      </c>
      <c r="C10" s="3" t="str">
        <f>IF(Обучение_МВК!Q11="","",Обучение_МВК!Q11)</f>
        <v/>
      </c>
      <c r="D10" s="3" t="str">
        <f>IF(Обучение_МВК!R11="","",Обучение_МВК!R11)</f>
        <v/>
      </c>
      <c r="E10" s="3" t="str">
        <f>IF(Обучение_МВК!S11="","",Обучение_МВК!S11)</f>
        <v/>
      </c>
      <c r="F10" s="3" t="str">
        <f>IF(Обучение_МВК!T11="","",Обучение_МВК!T11)</f>
        <v/>
      </c>
    </row>
    <row r="11" spans="1:11" ht="61.5" customHeight="1" x14ac:dyDescent="0.35">
      <c r="A11" s="3" t="str">
        <f>IF(Обучение_МВК!O12="","",Обучение_МВК!O12)</f>
        <v/>
      </c>
      <c r="B11" s="3" t="str">
        <f>IF(Обучение_МВК!P12="","",Обучение_МВК!P12)</f>
        <v/>
      </c>
      <c r="C11" s="3" t="str">
        <f>IF(Обучение_МВК!Q12="","",Обучение_МВК!Q12)</f>
        <v/>
      </c>
      <c r="D11" s="3" t="str">
        <f>IF(Обучение_МВК!R12="","",Обучение_МВК!R12)</f>
        <v/>
      </c>
      <c r="E11" s="3" t="str">
        <f>IF(Обучение_МВК!S12="","",Обучение_МВК!S12)</f>
        <v/>
      </c>
      <c r="F11" s="3" t="str">
        <f>IF(Обучение_МВК!T12="","",Обучение_МВК!T12)</f>
        <v/>
      </c>
    </row>
    <row r="12" spans="1:11" ht="61.5" customHeight="1" x14ac:dyDescent="0.35">
      <c r="A12" s="3" t="str">
        <f>IF(Обучение_МВК!O13="","",Обучение_МВК!O13)</f>
        <v/>
      </c>
      <c r="B12" s="3" t="str">
        <f>IF(Обучение_МВК!P13="","",Обучение_МВК!P13)</f>
        <v/>
      </c>
      <c r="C12" s="3" t="str">
        <f>IF(Обучение_МВК!Q13="","",Обучение_МВК!Q13)</f>
        <v/>
      </c>
      <c r="D12" s="3" t="str">
        <f>IF(Обучение_МВК!R13="","",Обучение_МВК!R13)</f>
        <v/>
      </c>
      <c r="E12" s="3" t="str">
        <f>IF(Обучение_МВК!S13="","",Обучение_МВК!S13)</f>
        <v/>
      </c>
      <c r="F12" s="3" t="str">
        <f>IF(Обучение_МВК!T13="","",Обучение_МВК!T13)</f>
        <v/>
      </c>
    </row>
    <row r="13" spans="1:11" ht="61.5" customHeight="1" x14ac:dyDescent="0.35">
      <c r="A13" s="3" t="str">
        <f>IF(Обучение_МВК!O14="","",Обучение_МВК!O14)</f>
        <v/>
      </c>
      <c r="B13" s="3" t="str">
        <f>IF(Обучение_МВК!P14="","",Обучение_МВК!P14)</f>
        <v/>
      </c>
      <c r="C13" s="3" t="str">
        <f>IF(Обучение_МВК!Q14="","",Обучение_МВК!Q14)</f>
        <v/>
      </c>
      <c r="D13" s="3" t="str">
        <f>IF(Обучение_МВК!R14="","",Обучение_МВК!R14)</f>
        <v/>
      </c>
      <c r="E13" s="3" t="str">
        <f>IF(Обучение_МВК!S14="","",Обучение_МВК!S14)</f>
        <v/>
      </c>
      <c r="F13" s="3" t="str">
        <f>IF(Обучение_МВК!T14="","",Обучение_МВК!T14)</f>
        <v/>
      </c>
    </row>
    <row r="14" spans="1:11" ht="61.5" customHeight="1" x14ac:dyDescent="0.35">
      <c r="A14" s="3" t="str">
        <f>IF(Обучение_МВК!O15="","",Обучение_МВК!O15)</f>
        <v/>
      </c>
      <c r="B14" s="3" t="str">
        <f>IF(Обучение_МВК!P15="","",Обучение_МВК!P15)</f>
        <v/>
      </c>
      <c r="C14" s="3" t="str">
        <f>IF(Обучение_МВК!Q15="","",Обучение_МВК!Q15)</f>
        <v/>
      </c>
      <c r="D14" s="3" t="str">
        <f>IF(Обучение_МВК!R15="","",Обучение_МВК!R15)</f>
        <v/>
      </c>
      <c r="E14" s="3" t="str">
        <f>IF(Обучение_МВК!S15="","",Обучение_МВК!S15)</f>
        <v/>
      </c>
      <c r="F14" s="3" t="str">
        <f>IF(Обучение_МВК!T15="","",Обучение_МВК!T15)</f>
        <v/>
      </c>
    </row>
    <row r="15" spans="1:11" ht="61.5" customHeight="1" x14ac:dyDescent="0.35">
      <c r="A15" s="3" t="str">
        <f>IF(Обучение_МВК!O16="","",Обучение_МВК!O16)</f>
        <v/>
      </c>
      <c r="B15" s="3" t="str">
        <f>IF(Обучение_МВК!P16="","",Обучение_МВК!P16)</f>
        <v/>
      </c>
      <c r="C15" s="3" t="str">
        <f>IF(Обучение_МВК!Q16="","",Обучение_МВК!Q16)</f>
        <v/>
      </c>
      <c r="D15" s="3" t="str">
        <f>IF(Обучение_МВК!R16="","",Обучение_МВК!R16)</f>
        <v/>
      </c>
      <c r="E15" s="3" t="str">
        <f>IF(Обучение_МВК!S16="","",Обучение_МВК!S16)</f>
        <v/>
      </c>
      <c r="F15" s="3" t="str">
        <f>IF(Обучение_МВК!T16="","",Обучение_МВК!T16)</f>
        <v/>
      </c>
    </row>
    <row r="16" spans="1:11" ht="61.5" customHeight="1" x14ac:dyDescent="0.35">
      <c r="A16" s="3" t="str">
        <f>IF(Обучение_МВК!O17="","",Обучение_МВК!O17)</f>
        <v/>
      </c>
      <c r="B16" s="3" t="str">
        <f>IF(Обучение_МВК!P17="","",Обучение_МВК!P17)</f>
        <v/>
      </c>
      <c r="C16" s="3" t="str">
        <f>IF(Обучение_МВК!Q17="","",Обучение_МВК!Q17)</f>
        <v/>
      </c>
      <c r="D16" s="3" t="str">
        <f>IF(Обучение_МВК!R17="","",Обучение_МВК!R17)</f>
        <v/>
      </c>
      <c r="E16" s="3" t="str">
        <f>IF(Обучение_МВК!S17="","",Обучение_МВК!S17)</f>
        <v/>
      </c>
      <c r="F16" s="3" t="str">
        <f>IF(Обучение_МВК!T17="","",Обучение_МВК!T17)</f>
        <v/>
      </c>
    </row>
    <row r="17" spans="1:6" ht="61.5" customHeight="1" x14ac:dyDescent="0.35">
      <c r="A17" s="3" t="str">
        <f>IF(Обучение_МВК!O18="","",Обучение_МВК!O18)</f>
        <v/>
      </c>
      <c r="B17" s="3" t="str">
        <f>IF(Обучение_МВК!P18="","",Обучение_МВК!P18)</f>
        <v/>
      </c>
      <c r="C17" s="3" t="str">
        <f>IF(Обучение_МВК!Q18="","",Обучение_МВК!Q18)</f>
        <v/>
      </c>
      <c r="D17" s="3" t="str">
        <f>IF(Обучение_МВК!R18="","",Обучение_МВК!R18)</f>
        <v/>
      </c>
      <c r="E17" s="3" t="str">
        <f>IF(Обучение_МВК!S18="","",Обучение_МВК!S18)</f>
        <v/>
      </c>
      <c r="F17" s="3" t="str">
        <f>IF(Обучение_МВК!T18="","",Обучение_МВК!T18)</f>
        <v/>
      </c>
    </row>
    <row r="18" spans="1:6" ht="61.5" customHeight="1" x14ac:dyDescent="0.35">
      <c r="A18" s="3" t="str">
        <f>IF(Обучение_МВК!O19="","",Обучение_МВК!O19)</f>
        <v/>
      </c>
      <c r="B18" s="3" t="str">
        <f>IF(Обучение_МВК!P19="","",Обучение_МВК!P19)</f>
        <v/>
      </c>
      <c r="C18" s="3" t="str">
        <f>IF(Обучение_МВК!Q19="","",Обучение_МВК!Q19)</f>
        <v/>
      </c>
      <c r="D18" s="3" t="str">
        <f>IF(Обучение_МВК!R19="","",Обучение_МВК!R19)</f>
        <v/>
      </c>
      <c r="E18" s="3" t="str">
        <f>IF(Обучение_МВК!S19="","",Обучение_МВК!S19)</f>
        <v/>
      </c>
      <c r="F18" s="3" t="str">
        <f>IF(Обучение_МВК!T19="","",Обучение_МВК!T19)</f>
        <v/>
      </c>
    </row>
    <row r="19" spans="1:6" ht="61.5" customHeight="1" x14ac:dyDescent="0.35">
      <c r="A19" s="3" t="str">
        <f>IF(Обучение_МВК!O20="","",Обучение_МВК!O20)</f>
        <v/>
      </c>
      <c r="B19" s="3" t="str">
        <f>IF(Обучение_МВК!P20="","",Обучение_МВК!P20)</f>
        <v/>
      </c>
      <c r="C19" s="3" t="str">
        <f>IF(Обучение_МВК!Q20="","",Обучение_МВК!Q20)</f>
        <v/>
      </c>
      <c r="D19" s="3" t="str">
        <f>IF(Обучение_МВК!R20="","",Обучение_МВК!R20)</f>
        <v/>
      </c>
      <c r="E19" s="3" t="str">
        <f>IF(Обучение_МВК!S20="","",Обучение_МВК!S20)</f>
        <v/>
      </c>
      <c r="F19" s="3" t="str">
        <f>IF(Обучение_МВК!T20="","",Обучение_МВК!T20)</f>
        <v/>
      </c>
    </row>
    <row r="20" spans="1:6" ht="61.5" customHeight="1" x14ac:dyDescent="0.35">
      <c r="A20" s="3" t="str">
        <f>IF(Обучение_МВК!O21="","",Обучение_МВК!O21)</f>
        <v/>
      </c>
      <c r="B20" s="3" t="str">
        <f>IF(Обучение_МВК!P21="","",Обучение_МВК!P21)</f>
        <v/>
      </c>
      <c r="C20" s="3" t="str">
        <f>IF(Обучение_МВК!Q21="","",Обучение_МВК!Q21)</f>
        <v/>
      </c>
      <c r="D20" s="3" t="str">
        <f>IF(Обучение_МВК!R21="","",Обучение_МВК!R21)</f>
        <v/>
      </c>
      <c r="E20" s="3" t="str">
        <f>IF(Обучение_МВК!S21="","",Обучение_МВК!S21)</f>
        <v/>
      </c>
      <c r="F20" s="3" t="str">
        <f>IF(Обучение_МВК!T21="","",Обучение_МВК!T21)</f>
        <v/>
      </c>
    </row>
    <row r="21" spans="1:6" ht="61.5" customHeight="1" x14ac:dyDescent="0.35">
      <c r="A21" s="3" t="str">
        <f>IF(Обучение_МВК!O22="","",Обучение_МВК!O22)</f>
        <v/>
      </c>
      <c r="B21" s="3" t="str">
        <f>IF(Обучение_МВК!P22="","",Обучение_МВК!P22)</f>
        <v/>
      </c>
      <c r="C21" s="3" t="str">
        <f>IF(Обучение_МВК!Q22="","",Обучение_МВК!Q22)</f>
        <v/>
      </c>
      <c r="D21" s="3" t="str">
        <f>IF(Обучение_МВК!R22="","",Обучение_МВК!R22)</f>
        <v/>
      </c>
      <c r="E21" s="3" t="str">
        <f>IF(Обучение_МВК!S22="","",Обучение_МВК!S22)</f>
        <v/>
      </c>
      <c r="F21" s="3" t="str">
        <f>IF(Обучение_МВК!T22="","",Обучение_МВК!T22)</f>
        <v/>
      </c>
    </row>
  </sheetData>
  <dataValidations count="4">
    <dataValidation type="list" allowBlank="1" showInputMessage="1" showErrorMessage="1" sqref="F2:F21" xr:uid="{00000000-0002-0000-0A00-000000000000}">
      <formula1>Форма</formula1>
    </dataValidation>
    <dataValidation type="list" allowBlank="1" showInputMessage="1" showErrorMessage="1" sqref="A2:B21" xr:uid="{00000000-0002-0000-0A00-000001000000}">
      <formula1>Курсы</formula1>
    </dataValidation>
    <dataValidation type="list" allowBlank="1" showInputMessage="1" showErrorMessage="1" sqref="D2:D21" xr:uid="{00000000-0002-0000-0A00-000002000000}">
      <formula1>Инструкторы</formula1>
    </dataValidation>
    <dataValidation type="list" allowBlank="1" showInputMessage="1" showErrorMessage="1" sqref="E2:E21" xr:uid="{00000000-0002-0000-0A00-000003000000}">
      <formula1>Кураторы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/>
  <dimension ref="A1:K21"/>
  <sheetViews>
    <sheetView workbookViewId="0">
      <selection sqref="A1:F1"/>
    </sheetView>
  </sheetViews>
  <sheetFormatPr defaultColWidth="9.1796875" defaultRowHeight="61.5" customHeight="1" x14ac:dyDescent="0.35"/>
  <cols>
    <col min="1" max="1" width="21" style="1" bestFit="1" customWidth="1"/>
    <col min="2" max="2" width="44.453125" style="2" customWidth="1"/>
    <col min="3" max="3" width="17.26953125" style="2" bestFit="1" customWidth="1"/>
    <col min="4" max="4" width="26.453125" style="2" customWidth="1"/>
    <col min="5" max="5" width="28" style="2" customWidth="1"/>
    <col min="6" max="6" width="22" style="2" customWidth="1"/>
    <col min="7" max="7" width="15.453125" style="2" bestFit="1" customWidth="1"/>
    <col min="8" max="8" width="9.1796875" style="2"/>
    <col min="9" max="9" width="10.1796875" style="2" bestFit="1" customWidth="1"/>
    <col min="10" max="10" width="9.1796875" style="2"/>
    <col min="11" max="11" width="10.1796875" style="2" bestFit="1" customWidth="1"/>
    <col min="12" max="16384" width="9.1796875" style="2"/>
  </cols>
  <sheetData>
    <row r="1" spans="1:11" s="7" customFormat="1" ht="61.5" customHeight="1" x14ac:dyDescent="0.35">
      <c r="A1" s="37" t="s">
        <v>33</v>
      </c>
      <c r="B1" s="35" t="s">
        <v>101</v>
      </c>
      <c r="C1" s="35" t="s">
        <v>102</v>
      </c>
      <c r="D1" s="35" t="s">
        <v>103</v>
      </c>
      <c r="E1" s="35" t="s">
        <v>4</v>
      </c>
      <c r="F1" s="36" t="s">
        <v>12</v>
      </c>
      <c r="G1" s="36" t="s">
        <v>82</v>
      </c>
    </row>
    <row r="2" spans="1:11" ht="61.5" customHeight="1" x14ac:dyDescent="0.35">
      <c r="A2" s="3" t="str">
        <f>IF(Обучение_МВК!V3="","",Обучение_МВК!V3)</f>
        <v/>
      </c>
      <c r="B2" s="3" t="str">
        <f>IF(Обучение_МВК!W3="","",Обучение_МВК!W3)</f>
        <v/>
      </c>
      <c r="C2" s="3" t="str">
        <f>IF(Обучение_МВК!X3="","",Обучение_МВК!X3)</f>
        <v/>
      </c>
      <c r="D2" s="3" t="str">
        <f>IF(Обучение_МВК!Y3="","",Обучение_МВК!Y3)</f>
        <v/>
      </c>
      <c r="E2" s="3" t="str">
        <f>IF(Обучение_МВК!Z3="","",Обучение_МВК!Z3)</f>
        <v/>
      </c>
      <c r="F2" s="3" t="str">
        <f>IF(Обучение_МВК!AA3="","",Обучение_МВК!AA3)</f>
        <v/>
      </c>
      <c r="G2" s="67">
        <f>ДатаЧт</f>
        <v>45680</v>
      </c>
      <c r="I2" s="7"/>
      <c r="K2" s="13"/>
    </row>
    <row r="3" spans="1:11" ht="61.5" customHeight="1" x14ac:dyDescent="0.35">
      <c r="A3" s="3" t="str">
        <f>IF(Обучение_МВК!V4="","",Обучение_МВК!V4)</f>
        <v/>
      </c>
      <c r="B3" s="3" t="str">
        <f>IF(Обучение_МВК!W4="","",Обучение_МВК!W4)</f>
        <v/>
      </c>
      <c r="C3" s="3" t="str">
        <f>IF(Обучение_МВК!X4="","",Обучение_МВК!X4)</f>
        <v/>
      </c>
      <c r="D3" s="3" t="str">
        <f>IF(Обучение_МВК!Y4="","",Обучение_МВК!Y4)</f>
        <v/>
      </c>
      <c r="E3" s="3" t="str">
        <f>IF(Обучение_МВК!Z4="","",Обучение_МВК!Z4)</f>
        <v/>
      </c>
      <c r="F3" s="3" t="str">
        <f>IF(Обучение_МВК!AA4="","",Обучение_МВК!AA4)</f>
        <v/>
      </c>
    </row>
    <row r="4" spans="1:11" ht="61.5" customHeight="1" x14ac:dyDescent="0.35">
      <c r="A4" s="3" t="str">
        <f>IF(Обучение_МВК!V5="","",Обучение_МВК!V5)</f>
        <v/>
      </c>
      <c r="B4" s="3" t="str">
        <f>IF(Обучение_МВК!W5="","",Обучение_МВК!W5)</f>
        <v/>
      </c>
      <c r="C4" s="3" t="str">
        <f>IF(Обучение_МВК!X5="","",Обучение_МВК!X5)</f>
        <v/>
      </c>
      <c r="D4" s="3" t="str">
        <f>IF(Обучение_МВК!Y5="","",Обучение_МВК!Y5)</f>
        <v/>
      </c>
      <c r="E4" s="3" t="str">
        <f>IF(Обучение_МВК!Z5="","",Обучение_МВК!Z5)</f>
        <v/>
      </c>
      <c r="F4" s="3" t="str">
        <f>IF(Обучение_МВК!AA5="","",Обучение_МВК!AA5)</f>
        <v/>
      </c>
    </row>
    <row r="5" spans="1:11" ht="61.5" customHeight="1" x14ac:dyDescent="0.35">
      <c r="A5" s="3" t="str">
        <f>IF(Обучение_МВК!V6="","",Обучение_МВК!V6)</f>
        <v/>
      </c>
      <c r="B5" s="3" t="str">
        <f>IF(Обучение_МВК!W6="","",Обучение_МВК!W6)</f>
        <v/>
      </c>
      <c r="C5" s="3" t="str">
        <f>IF(Обучение_МВК!X6="","",Обучение_МВК!X6)</f>
        <v/>
      </c>
      <c r="D5" s="3" t="str">
        <f>IF(Обучение_МВК!Y6="","",Обучение_МВК!Y6)</f>
        <v/>
      </c>
      <c r="E5" s="3" t="str">
        <f>IF(Обучение_МВК!Z6="","",Обучение_МВК!Z6)</f>
        <v/>
      </c>
      <c r="F5" s="3" t="str">
        <f>IF(Обучение_МВК!AA6="","",Обучение_МВК!AA6)</f>
        <v/>
      </c>
    </row>
    <row r="6" spans="1:11" ht="61.5" customHeight="1" x14ac:dyDescent="0.35">
      <c r="A6" s="3" t="str">
        <f>IF(Обучение_МВК!V7="","",Обучение_МВК!V7)</f>
        <v/>
      </c>
      <c r="B6" s="3" t="str">
        <f>IF(Обучение_МВК!W7="","",Обучение_МВК!W7)</f>
        <v/>
      </c>
      <c r="C6" s="3" t="str">
        <f>IF(Обучение_МВК!X7="","",Обучение_МВК!X7)</f>
        <v/>
      </c>
      <c r="D6" s="3" t="str">
        <f>IF(Обучение_МВК!Y7="","",Обучение_МВК!Y7)</f>
        <v/>
      </c>
      <c r="E6" s="3" t="str">
        <f>IF(Обучение_МВК!Z7="","",Обучение_МВК!Z7)</f>
        <v/>
      </c>
      <c r="F6" s="3" t="str">
        <f>IF(Обучение_МВК!AA7="","",Обучение_МВК!AA7)</f>
        <v/>
      </c>
    </row>
    <row r="7" spans="1:11" ht="61.5" customHeight="1" x14ac:dyDescent="0.35">
      <c r="A7" s="3" t="str">
        <f>IF(Обучение_МВК!V8="","",Обучение_МВК!V8)</f>
        <v/>
      </c>
      <c r="B7" s="3" t="str">
        <f>IF(Обучение_МВК!W8="","",Обучение_МВК!W8)</f>
        <v/>
      </c>
      <c r="C7" s="3" t="str">
        <f>IF(Обучение_МВК!X8="","",Обучение_МВК!X8)</f>
        <v/>
      </c>
      <c r="D7" s="3" t="str">
        <f>IF(Обучение_МВК!Y8="","",Обучение_МВК!Y8)</f>
        <v/>
      </c>
      <c r="E7" s="3" t="str">
        <f>IF(Обучение_МВК!Z8="","",Обучение_МВК!Z8)</f>
        <v/>
      </c>
      <c r="F7" s="3" t="str">
        <f>IF(Обучение_МВК!AA8="","",Обучение_МВК!AA8)</f>
        <v/>
      </c>
    </row>
    <row r="8" spans="1:11" ht="61.5" customHeight="1" x14ac:dyDescent="0.35">
      <c r="A8" s="3" t="str">
        <f>IF(Обучение_МВК!V9="","",Обучение_МВК!V9)</f>
        <v/>
      </c>
      <c r="B8" s="3" t="str">
        <f>IF(Обучение_МВК!W9="","",Обучение_МВК!W9)</f>
        <v/>
      </c>
      <c r="C8" s="3" t="str">
        <f>IF(Обучение_МВК!X9="","",Обучение_МВК!X9)</f>
        <v/>
      </c>
      <c r="D8" s="3" t="str">
        <f>IF(Обучение_МВК!Y9="","",Обучение_МВК!Y9)</f>
        <v/>
      </c>
      <c r="E8" s="3" t="str">
        <f>IF(Обучение_МВК!Z9="","",Обучение_МВК!Z9)</f>
        <v/>
      </c>
      <c r="F8" s="3" t="str">
        <f>IF(Обучение_МВК!AA9="","",Обучение_МВК!AA9)</f>
        <v/>
      </c>
    </row>
    <row r="9" spans="1:11" ht="61.5" customHeight="1" x14ac:dyDescent="0.35">
      <c r="A9" s="3" t="str">
        <f>IF(Обучение_МВК!V10="","",Обучение_МВК!V10)</f>
        <v/>
      </c>
      <c r="B9" s="3" t="str">
        <f>IF(Обучение_МВК!W10="","",Обучение_МВК!W10)</f>
        <v/>
      </c>
      <c r="C9" s="3" t="str">
        <f>IF(Обучение_МВК!X10="","",Обучение_МВК!X10)</f>
        <v/>
      </c>
      <c r="D9" s="3" t="str">
        <f>IF(Обучение_МВК!Y10="","",Обучение_МВК!Y10)</f>
        <v/>
      </c>
      <c r="E9" s="3" t="str">
        <f>IF(Обучение_МВК!Z10="","",Обучение_МВК!Z10)</f>
        <v/>
      </c>
      <c r="F9" s="3" t="str">
        <f>IF(Обучение_МВК!AA10="","",Обучение_МВК!AA10)</f>
        <v/>
      </c>
    </row>
    <row r="10" spans="1:11" ht="61.5" customHeight="1" x14ac:dyDescent="0.35">
      <c r="A10" s="3" t="str">
        <f>IF(Обучение_МВК!V11="","",Обучение_МВК!V11)</f>
        <v/>
      </c>
      <c r="B10" s="3" t="str">
        <f>IF(Обучение_МВК!W11="","",Обучение_МВК!W11)</f>
        <v/>
      </c>
      <c r="C10" s="3" t="str">
        <f>IF(Обучение_МВК!X11="","",Обучение_МВК!X11)</f>
        <v/>
      </c>
      <c r="D10" s="3" t="str">
        <f>IF(Обучение_МВК!Y11="","",Обучение_МВК!Y11)</f>
        <v/>
      </c>
      <c r="E10" s="3" t="str">
        <f>IF(Обучение_МВК!Z11="","",Обучение_МВК!Z11)</f>
        <v/>
      </c>
      <c r="F10" s="3" t="str">
        <f>IF(Обучение_МВК!AA11="","",Обучение_МВК!AA11)</f>
        <v/>
      </c>
    </row>
    <row r="11" spans="1:11" ht="61.5" customHeight="1" x14ac:dyDescent="0.35">
      <c r="A11" s="3" t="str">
        <f>IF(Обучение_МВК!V12="","",Обучение_МВК!V12)</f>
        <v/>
      </c>
      <c r="B11" s="3" t="str">
        <f>IF(Обучение_МВК!W12="","",Обучение_МВК!W12)</f>
        <v/>
      </c>
      <c r="C11" s="3" t="str">
        <f>IF(Обучение_МВК!X12="","",Обучение_МВК!X12)</f>
        <v/>
      </c>
      <c r="D11" s="3" t="str">
        <f>IF(Обучение_МВК!Y12="","",Обучение_МВК!Y12)</f>
        <v/>
      </c>
      <c r="E11" s="3" t="str">
        <f>IF(Обучение_МВК!Z12="","",Обучение_МВК!Z12)</f>
        <v/>
      </c>
      <c r="F11" s="3" t="str">
        <f>IF(Обучение_МВК!AA12="","",Обучение_МВК!AA12)</f>
        <v/>
      </c>
    </row>
    <row r="12" spans="1:11" ht="61.5" customHeight="1" x14ac:dyDescent="0.35">
      <c r="A12" s="3" t="str">
        <f>IF(Обучение_МВК!V13="","",Обучение_МВК!V13)</f>
        <v/>
      </c>
      <c r="B12" s="3" t="str">
        <f>IF(Обучение_МВК!W13="","",Обучение_МВК!W13)</f>
        <v/>
      </c>
      <c r="C12" s="3" t="str">
        <f>IF(Обучение_МВК!X13="","",Обучение_МВК!X13)</f>
        <v/>
      </c>
      <c r="D12" s="3" t="str">
        <f>IF(Обучение_МВК!Y13="","",Обучение_МВК!Y13)</f>
        <v/>
      </c>
      <c r="E12" s="3" t="str">
        <f>IF(Обучение_МВК!Z13="","",Обучение_МВК!Z13)</f>
        <v/>
      </c>
      <c r="F12" s="3" t="str">
        <f>IF(Обучение_МВК!AA13="","",Обучение_МВК!AA13)</f>
        <v/>
      </c>
    </row>
    <row r="13" spans="1:11" ht="61.5" customHeight="1" x14ac:dyDescent="0.35">
      <c r="A13" s="3" t="str">
        <f>IF(Обучение_МВК!V14="","",Обучение_МВК!V14)</f>
        <v/>
      </c>
      <c r="B13" s="3" t="str">
        <f>IF(Обучение_МВК!W14="","",Обучение_МВК!W14)</f>
        <v/>
      </c>
      <c r="C13" s="3" t="str">
        <f>IF(Обучение_МВК!X14="","",Обучение_МВК!X14)</f>
        <v/>
      </c>
      <c r="D13" s="3" t="str">
        <f>IF(Обучение_МВК!Y14="","",Обучение_МВК!Y14)</f>
        <v/>
      </c>
      <c r="E13" s="3" t="str">
        <f>IF(Обучение_МВК!Z14="","",Обучение_МВК!Z14)</f>
        <v/>
      </c>
      <c r="F13" s="3" t="str">
        <f>IF(Обучение_МВК!AA14="","",Обучение_МВК!AA14)</f>
        <v/>
      </c>
    </row>
    <row r="14" spans="1:11" ht="61.5" customHeight="1" x14ac:dyDescent="0.35">
      <c r="A14" s="3" t="str">
        <f>IF(Обучение_МВК!V15="","",Обучение_МВК!V15)</f>
        <v/>
      </c>
      <c r="B14" s="3" t="str">
        <f>IF(Обучение_МВК!W15="","",Обучение_МВК!W15)</f>
        <v/>
      </c>
      <c r="C14" s="3" t="str">
        <f>IF(Обучение_МВК!X15="","",Обучение_МВК!X15)</f>
        <v/>
      </c>
      <c r="D14" s="3" t="str">
        <f>IF(Обучение_МВК!Y15="","",Обучение_МВК!Y15)</f>
        <v/>
      </c>
      <c r="E14" s="3" t="str">
        <f>IF(Обучение_МВК!Z15="","",Обучение_МВК!Z15)</f>
        <v/>
      </c>
      <c r="F14" s="3" t="str">
        <f>IF(Обучение_МВК!AA15="","",Обучение_МВК!AA15)</f>
        <v/>
      </c>
    </row>
    <row r="15" spans="1:11" ht="61.5" customHeight="1" x14ac:dyDescent="0.35">
      <c r="A15" s="3" t="str">
        <f>IF(Обучение_МВК!V16="","",Обучение_МВК!V16)</f>
        <v/>
      </c>
      <c r="B15" s="3" t="str">
        <f>IF(Обучение_МВК!W16="","",Обучение_МВК!W16)</f>
        <v/>
      </c>
      <c r="C15" s="3" t="str">
        <f>IF(Обучение_МВК!X16="","",Обучение_МВК!X16)</f>
        <v/>
      </c>
      <c r="D15" s="3" t="str">
        <f>IF(Обучение_МВК!Y16="","",Обучение_МВК!Y16)</f>
        <v/>
      </c>
      <c r="E15" s="3" t="str">
        <f>IF(Обучение_МВК!Z16="","",Обучение_МВК!Z16)</f>
        <v/>
      </c>
      <c r="F15" s="3" t="str">
        <f>IF(Обучение_МВК!AA16="","",Обучение_МВК!AA16)</f>
        <v/>
      </c>
    </row>
    <row r="16" spans="1:11" ht="61.5" customHeight="1" x14ac:dyDescent="0.35">
      <c r="A16" s="3" t="str">
        <f>IF(Обучение_МВК!V17="","",Обучение_МВК!V17)</f>
        <v/>
      </c>
      <c r="B16" s="3" t="str">
        <f>IF(Обучение_МВК!W17="","",Обучение_МВК!W17)</f>
        <v/>
      </c>
      <c r="C16" s="3" t="str">
        <f>IF(Обучение_МВК!X17="","",Обучение_МВК!X17)</f>
        <v/>
      </c>
      <c r="D16" s="3" t="str">
        <f>IF(Обучение_МВК!Y17="","",Обучение_МВК!Y17)</f>
        <v/>
      </c>
      <c r="E16" s="3" t="str">
        <f>IF(Обучение_МВК!Z17="","",Обучение_МВК!Z17)</f>
        <v/>
      </c>
      <c r="F16" s="3" t="str">
        <f>IF(Обучение_МВК!AA17="","",Обучение_МВК!AA17)</f>
        <v/>
      </c>
    </row>
    <row r="17" spans="1:6" ht="61.5" customHeight="1" x14ac:dyDescent="0.35">
      <c r="A17" s="3" t="str">
        <f>IF(Обучение_МВК!V18="","",Обучение_МВК!V18)</f>
        <v/>
      </c>
      <c r="B17" s="3" t="str">
        <f>IF(Обучение_МВК!W18="","",Обучение_МВК!W18)</f>
        <v/>
      </c>
      <c r="C17" s="3" t="str">
        <f>IF(Обучение_МВК!X18="","",Обучение_МВК!X18)</f>
        <v/>
      </c>
      <c r="D17" s="3" t="str">
        <f>IF(Обучение_МВК!Y18="","",Обучение_МВК!Y18)</f>
        <v/>
      </c>
      <c r="E17" s="3" t="str">
        <f>IF(Обучение_МВК!Z18="","",Обучение_МВК!Z18)</f>
        <v/>
      </c>
      <c r="F17" s="3" t="str">
        <f>IF(Обучение_МВК!AA18="","",Обучение_МВК!AA18)</f>
        <v/>
      </c>
    </row>
    <row r="18" spans="1:6" ht="61.5" customHeight="1" x14ac:dyDescent="0.35">
      <c r="A18" s="3" t="str">
        <f>IF(Обучение_МВК!V19="","",Обучение_МВК!V19)</f>
        <v/>
      </c>
      <c r="B18" s="3" t="str">
        <f>IF(Обучение_МВК!W19="","",Обучение_МВК!W19)</f>
        <v/>
      </c>
      <c r="C18" s="3" t="str">
        <f>IF(Обучение_МВК!X19="","",Обучение_МВК!X19)</f>
        <v/>
      </c>
      <c r="D18" s="3" t="str">
        <f>IF(Обучение_МВК!Y19="","",Обучение_МВК!Y19)</f>
        <v/>
      </c>
      <c r="E18" s="3" t="str">
        <f>IF(Обучение_МВК!Z19="","",Обучение_МВК!Z19)</f>
        <v/>
      </c>
      <c r="F18" s="3" t="str">
        <f>IF(Обучение_МВК!AA19="","",Обучение_МВК!AA19)</f>
        <v/>
      </c>
    </row>
    <row r="19" spans="1:6" ht="61.5" customHeight="1" x14ac:dyDescent="0.35">
      <c r="A19" s="3" t="str">
        <f>IF(Обучение_МВК!V20="","",Обучение_МВК!V20)</f>
        <v/>
      </c>
      <c r="B19" s="3" t="str">
        <f>IF(Обучение_МВК!W20="","",Обучение_МВК!W20)</f>
        <v/>
      </c>
      <c r="C19" s="3" t="str">
        <f>IF(Обучение_МВК!X20="","",Обучение_МВК!X20)</f>
        <v/>
      </c>
      <c r="D19" s="3" t="str">
        <f>IF(Обучение_МВК!Y20="","",Обучение_МВК!Y20)</f>
        <v/>
      </c>
      <c r="E19" s="3" t="str">
        <f>IF(Обучение_МВК!Z20="","",Обучение_МВК!Z20)</f>
        <v/>
      </c>
      <c r="F19" s="3" t="str">
        <f>IF(Обучение_МВК!AA20="","",Обучение_МВК!AA20)</f>
        <v/>
      </c>
    </row>
    <row r="20" spans="1:6" ht="61.5" customHeight="1" x14ac:dyDescent="0.35">
      <c r="A20" s="3" t="str">
        <f>IF(Обучение_МВК!V21="","",Обучение_МВК!V21)</f>
        <v/>
      </c>
      <c r="B20" s="3" t="str">
        <f>IF(Обучение_МВК!W21="","",Обучение_МВК!W21)</f>
        <v/>
      </c>
      <c r="C20" s="3" t="str">
        <f>IF(Обучение_МВК!X21="","",Обучение_МВК!X21)</f>
        <v/>
      </c>
      <c r="D20" s="3" t="str">
        <f>IF(Обучение_МВК!Y21="","",Обучение_МВК!Y21)</f>
        <v/>
      </c>
      <c r="E20" s="3" t="str">
        <f>IF(Обучение_МВК!Z21="","",Обучение_МВК!Z21)</f>
        <v/>
      </c>
      <c r="F20" s="3" t="str">
        <f>IF(Обучение_МВК!AA21="","",Обучение_МВК!AA21)</f>
        <v/>
      </c>
    </row>
    <row r="21" spans="1:6" ht="61.5" customHeight="1" x14ac:dyDescent="0.35">
      <c r="A21" s="3" t="str">
        <f>IF(Обучение_МВК!V22="","",Обучение_МВК!V22)</f>
        <v/>
      </c>
      <c r="B21" s="3" t="str">
        <f>IF(Обучение_МВК!W22="","",Обучение_МВК!W22)</f>
        <v/>
      </c>
      <c r="C21" s="3" t="str">
        <f>IF(Обучение_МВК!X22="","",Обучение_МВК!X22)</f>
        <v/>
      </c>
      <c r="D21" s="3" t="str">
        <f>IF(Обучение_МВК!Y22="","",Обучение_МВК!Y22)</f>
        <v/>
      </c>
      <c r="E21" s="3" t="str">
        <f>IF(Обучение_МВК!Z22="","",Обучение_МВК!Z22)</f>
        <v/>
      </c>
      <c r="F21" s="3" t="str">
        <f>IF(Обучение_МВК!AA22="","",Обучение_МВК!AA22)</f>
        <v/>
      </c>
    </row>
  </sheetData>
  <dataValidations count="4">
    <dataValidation type="list" allowBlank="1" showInputMessage="1" showErrorMessage="1" sqref="E2:E21" xr:uid="{00000000-0002-0000-0B00-000000000000}">
      <formula1>Кураторы</formula1>
    </dataValidation>
    <dataValidation type="list" allowBlank="1" showInputMessage="1" showErrorMessage="1" sqref="D2:D21" xr:uid="{00000000-0002-0000-0B00-000001000000}">
      <formula1>Инструкторы</formula1>
    </dataValidation>
    <dataValidation type="list" allowBlank="1" showInputMessage="1" showErrorMessage="1" sqref="A2:B21" xr:uid="{00000000-0002-0000-0B00-000002000000}">
      <formula1>Курсы</formula1>
    </dataValidation>
    <dataValidation type="list" allowBlank="1" showInputMessage="1" showErrorMessage="1" sqref="F2:F21" xr:uid="{00000000-0002-0000-0B00-000003000000}">
      <formula1>Форма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3"/>
  <dimension ref="A1:K21"/>
  <sheetViews>
    <sheetView workbookViewId="0">
      <selection activeCell="A2" sqref="A2:A21"/>
    </sheetView>
  </sheetViews>
  <sheetFormatPr defaultColWidth="9.1796875" defaultRowHeight="61.5" customHeight="1" x14ac:dyDescent="0.35"/>
  <cols>
    <col min="1" max="1" width="21" style="1" bestFit="1" customWidth="1"/>
    <col min="2" max="2" width="44.453125" style="2" customWidth="1"/>
    <col min="3" max="3" width="17.26953125" style="2" bestFit="1" customWidth="1"/>
    <col min="4" max="4" width="26.453125" style="2" customWidth="1"/>
    <col min="5" max="5" width="28" style="2" customWidth="1"/>
    <col min="6" max="6" width="22" style="2" customWidth="1"/>
    <col min="7" max="7" width="15.453125" style="2" bestFit="1" customWidth="1"/>
    <col min="8" max="8" width="9.1796875" style="2"/>
    <col min="9" max="9" width="10.1796875" style="2" bestFit="1" customWidth="1"/>
    <col min="10" max="10" width="9.1796875" style="2"/>
    <col min="11" max="11" width="10.1796875" style="2" bestFit="1" customWidth="1"/>
    <col min="12" max="16384" width="9.1796875" style="2"/>
  </cols>
  <sheetData>
    <row r="1" spans="1:11" s="7" customFormat="1" ht="61.5" customHeight="1" x14ac:dyDescent="0.35">
      <c r="A1" s="37" t="s">
        <v>33</v>
      </c>
      <c r="B1" s="35" t="s">
        <v>101</v>
      </c>
      <c r="C1" s="35" t="s">
        <v>102</v>
      </c>
      <c r="D1" s="35" t="s">
        <v>103</v>
      </c>
      <c r="E1" s="35" t="s">
        <v>4</v>
      </c>
      <c r="F1" s="36" t="s">
        <v>12</v>
      </c>
      <c r="G1" s="36" t="s">
        <v>82</v>
      </c>
    </row>
    <row r="2" spans="1:11" ht="61.5" customHeight="1" x14ac:dyDescent="0.35">
      <c r="A2" s="4"/>
      <c r="B2" s="3" t="str">
        <f>IF(Обучение_МВК!AD3="","",Обучение_МВК!AD3)</f>
        <v/>
      </c>
      <c r="C2" s="3" t="str">
        <f>IF(Обучение_МВК!AE3="","",Обучение_МВК!AE3)</f>
        <v/>
      </c>
      <c r="D2" s="3" t="str">
        <f>IF(Обучение_МВК!AF3="","",Обучение_МВК!AF3)</f>
        <v/>
      </c>
      <c r="E2" s="3" t="str">
        <f>IF(Обучение_МВК!AG3="","",Обучение_МВК!AG3)</f>
        <v/>
      </c>
      <c r="F2" s="3" t="str">
        <f>IF(Обучение_МВК!AH3="","",Обучение_МВК!AH3)</f>
        <v/>
      </c>
      <c r="G2" s="67">
        <f>ДатаПт</f>
        <v>45681</v>
      </c>
      <c r="I2" s="7"/>
      <c r="K2" s="13"/>
    </row>
    <row r="3" spans="1:11" ht="61.5" customHeight="1" x14ac:dyDescent="0.35">
      <c r="A3" s="4"/>
      <c r="B3" s="3" t="str">
        <f>IF(Обучение_МВК!AD4="","",Обучение_МВК!AD4)</f>
        <v/>
      </c>
      <c r="C3" s="3" t="str">
        <f>IF(Обучение_МВК!AE4="","",Обучение_МВК!AE4)</f>
        <v/>
      </c>
      <c r="D3" s="3" t="str">
        <f>IF(Обучение_МВК!AF4="","",Обучение_МВК!AF4)</f>
        <v/>
      </c>
      <c r="E3" s="3" t="str">
        <f>IF(Обучение_МВК!AG4="","",Обучение_МВК!AG4)</f>
        <v/>
      </c>
      <c r="F3" s="3" t="str">
        <f>IF(Обучение_МВК!AH4="","",Обучение_МВК!AH4)</f>
        <v/>
      </c>
    </row>
    <row r="4" spans="1:11" ht="61.5" customHeight="1" x14ac:dyDescent="0.35">
      <c r="A4" s="4"/>
      <c r="B4" s="3" t="str">
        <f>IF(Обучение_МВК!AD5="","",Обучение_МВК!AD5)</f>
        <v/>
      </c>
      <c r="C4" s="3" t="str">
        <f>IF(Обучение_МВК!AE5="","",Обучение_МВК!AE5)</f>
        <v/>
      </c>
      <c r="D4" s="3" t="str">
        <f>IF(Обучение_МВК!AF5="","",Обучение_МВК!AF5)</f>
        <v/>
      </c>
      <c r="E4" s="3" t="str">
        <f>IF(Обучение_МВК!AG5="","",Обучение_МВК!AG5)</f>
        <v/>
      </c>
      <c r="F4" s="3" t="str">
        <f>IF(Обучение_МВК!AH5="","",Обучение_МВК!AH5)</f>
        <v/>
      </c>
    </row>
    <row r="5" spans="1:11" ht="61.5" customHeight="1" x14ac:dyDescent="0.35">
      <c r="A5" s="4"/>
      <c r="B5" s="3" t="str">
        <f>IF(Обучение_МВК!AD6="","",Обучение_МВК!AD6)</f>
        <v/>
      </c>
      <c r="C5" s="3" t="str">
        <f>IF(Обучение_МВК!AE6="","",Обучение_МВК!AE6)</f>
        <v/>
      </c>
      <c r="D5" s="3" t="str">
        <f>IF(Обучение_МВК!AF6="","",Обучение_МВК!AF6)</f>
        <v/>
      </c>
      <c r="E5" s="3" t="str">
        <f>IF(Обучение_МВК!AG6="","",Обучение_МВК!AG6)</f>
        <v/>
      </c>
      <c r="F5" s="3" t="str">
        <f>IF(Обучение_МВК!AH6="","",Обучение_МВК!AH6)</f>
        <v/>
      </c>
    </row>
    <row r="6" spans="1:11" ht="61.5" customHeight="1" x14ac:dyDescent="0.35">
      <c r="A6" s="4"/>
      <c r="B6" s="3" t="str">
        <f>IF(Обучение_МВК!AD7="","",Обучение_МВК!AD7)</f>
        <v/>
      </c>
      <c r="C6" s="3" t="str">
        <f>IF(Обучение_МВК!AE7="","",Обучение_МВК!AE7)</f>
        <v/>
      </c>
      <c r="D6" s="3" t="str">
        <f>IF(Обучение_МВК!AF7="","",Обучение_МВК!AF7)</f>
        <v/>
      </c>
      <c r="E6" s="3" t="str">
        <f>IF(Обучение_МВК!AG7="","",Обучение_МВК!AG7)</f>
        <v/>
      </c>
      <c r="F6" s="3" t="str">
        <f>IF(Обучение_МВК!AH7="","",Обучение_МВК!AH7)</f>
        <v/>
      </c>
    </row>
    <row r="7" spans="1:11" ht="61.5" customHeight="1" x14ac:dyDescent="0.35">
      <c r="A7" s="4"/>
      <c r="B7" s="3" t="str">
        <f>IF(Обучение_МВК!AD8="","",Обучение_МВК!AD8)</f>
        <v/>
      </c>
      <c r="C7" s="3" t="str">
        <f>IF(Обучение_МВК!AE8="","",Обучение_МВК!AE8)</f>
        <v/>
      </c>
      <c r="D7" s="3" t="str">
        <f>IF(Обучение_МВК!AF8="","",Обучение_МВК!AF8)</f>
        <v/>
      </c>
      <c r="E7" s="3" t="str">
        <f>IF(Обучение_МВК!AG8="","",Обучение_МВК!AG8)</f>
        <v/>
      </c>
      <c r="F7" s="3" t="str">
        <f>IF(Обучение_МВК!AH8="","",Обучение_МВК!AH8)</f>
        <v/>
      </c>
    </row>
    <row r="8" spans="1:11" ht="61.5" customHeight="1" x14ac:dyDescent="0.35">
      <c r="A8" s="4"/>
      <c r="B8" s="3" t="str">
        <f>IF(Обучение_МВК!AD9="","",Обучение_МВК!AD9)</f>
        <v/>
      </c>
      <c r="C8" s="3" t="str">
        <f>IF(Обучение_МВК!AE9="","",Обучение_МВК!AE9)</f>
        <v/>
      </c>
      <c r="D8" s="3" t="str">
        <f>IF(Обучение_МВК!AF9="","",Обучение_МВК!AF9)</f>
        <v/>
      </c>
      <c r="E8" s="3" t="str">
        <f>IF(Обучение_МВК!AG9="","",Обучение_МВК!AG9)</f>
        <v/>
      </c>
      <c r="F8" s="3" t="str">
        <f>IF(Обучение_МВК!AH9="","",Обучение_МВК!AH9)</f>
        <v/>
      </c>
    </row>
    <row r="9" spans="1:11" ht="61.5" customHeight="1" x14ac:dyDescent="0.35">
      <c r="A9" s="4"/>
      <c r="B9" s="3" t="str">
        <f>IF(Обучение_МВК!AD10="","",Обучение_МВК!AD10)</f>
        <v/>
      </c>
      <c r="C9" s="3" t="str">
        <f>IF(Обучение_МВК!AE10="","",Обучение_МВК!AE10)</f>
        <v/>
      </c>
      <c r="D9" s="3" t="str">
        <f>IF(Обучение_МВК!AF10="","",Обучение_МВК!AF10)</f>
        <v/>
      </c>
      <c r="E9" s="3" t="str">
        <f>IF(Обучение_МВК!AG10="","",Обучение_МВК!AG10)</f>
        <v/>
      </c>
      <c r="F9" s="3" t="str">
        <f>IF(Обучение_МВК!AH10="","",Обучение_МВК!AH10)</f>
        <v/>
      </c>
    </row>
    <row r="10" spans="1:11" ht="61.5" customHeight="1" x14ac:dyDescent="0.35">
      <c r="A10" s="4"/>
      <c r="B10" s="3" t="str">
        <f>IF(Обучение_МВК!AD11="","",Обучение_МВК!AD11)</f>
        <v/>
      </c>
      <c r="C10" s="3" t="str">
        <f>IF(Обучение_МВК!AE11="","",Обучение_МВК!AE11)</f>
        <v/>
      </c>
      <c r="D10" s="3" t="str">
        <f>IF(Обучение_МВК!AF11="","",Обучение_МВК!AF11)</f>
        <v/>
      </c>
      <c r="E10" s="3" t="str">
        <f>IF(Обучение_МВК!AG11="","",Обучение_МВК!AG11)</f>
        <v/>
      </c>
      <c r="F10" s="3" t="str">
        <f>IF(Обучение_МВК!AH11="","",Обучение_МВК!AH11)</f>
        <v/>
      </c>
    </row>
    <row r="11" spans="1:11" ht="61.5" customHeight="1" thickBot="1" x14ac:dyDescent="0.4">
      <c r="A11" s="5"/>
      <c r="B11" s="3" t="str">
        <f>IF(Обучение_МВК!AD12="","",Обучение_МВК!AD12)</f>
        <v/>
      </c>
      <c r="C11" s="3" t="str">
        <f>IF(Обучение_МВК!AE12="","",Обучение_МВК!AE12)</f>
        <v/>
      </c>
      <c r="D11" s="3" t="str">
        <f>IF(Обучение_МВК!AF12="","",Обучение_МВК!AF12)</f>
        <v/>
      </c>
      <c r="E11" s="3" t="str">
        <f>IF(Обучение_МВК!AG12="","",Обучение_МВК!AG12)</f>
        <v/>
      </c>
      <c r="F11" s="3" t="str">
        <f>IF(Обучение_МВК!AH12="","",Обучение_МВК!AH12)</f>
        <v/>
      </c>
    </row>
    <row r="12" spans="1:11" ht="61.5" customHeight="1" thickBot="1" x14ac:dyDescent="0.4">
      <c r="A12" s="5"/>
      <c r="B12" s="3" t="str">
        <f>IF(Обучение_МВК!AD13="","",Обучение_МВК!AD13)</f>
        <v/>
      </c>
      <c r="C12" s="3" t="str">
        <f>IF(Обучение_МВК!AE13="","",Обучение_МВК!AE13)</f>
        <v/>
      </c>
      <c r="D12" s="3" t="str">
        <f>IF(Обучение_МВК!AF13="","",Обучение_МВК!AF13)</f>
        <v/>
      </c>
      <c r="E12" s="3" t="str">
        <f>IF(Обучение_МВК!AG13="","",Обучение_МВК!AG13)</f>
        <v/>
      </c>
      <c r="F12" s="3" t="str">
        <f>IF(Обучение_МВК!AH13="","",Обучение_МВК!AH13)</f>
        <v/>
      </c>
    </row>
    <row r="13" spans="1:11" ht="61.5" customHeight="1" thickBot="1" x14ac:dyDescent="0.4">
      <c r="A13" s="5"/>
      <c r="B13" s="3" t="str">
        <f>IF(Обучение_МВК!AD14="","",Обучение_МВК!AD14)</f>
        <v/>
      </c>
      <c r="C13" s="3" t="str">
        <f>IF(Обучение_МВК!AE14="","",Обучение_МВК!AE14)</f>
        <v/>
      </c>
      <c r="D13" s="3" t="str">
        <f>IF(Обучение_МВК!AF14="","",Обучение_МВК!AF14)</f>
        <v/>
      </c>
      <c r="E13" s="3" t="str">
        <f>IF(Обучение_МВК!AG14="","",Обучение_МВК!AG14)</f>
        <v/>
      </c>
      <c r="F13" s="3" t="str">
        <f>IF(Обучение_МВК!AH14="","",Обучение_МВК!AH14)</f>
        <v/>
      </c>
    </row>
    <row r="14" spans="1:11" ht="61.5" customHeight="1" thickBot="1" x14ac:dyDescent="0.4">
      <c r="A14" s="5"/>
      <c r="B14" s="3" t="str">
        <f>IF(Обучение_МВК!AD15="","",Обучение_МВК!AD15)</f>
        <v/>
      </c>
      <c r="C14" s="3" t="str">
        <f>IF(Обучение_МВК!AE15="","",Обучение_МВК!AE15)</f>
        <v/>
      </c>
      <c r="D14" s="3" t="str">
        <f>IF(Обучение_МВК!AF15="","",Обучение_МВК!AF15)</f>
        <v/>
      </c>
      <c r="E14" s="3" t="str">
        <f>IF(Обучение_МВК!AG15="","",Обучение_МВК!AG15)</f>
        <v/>
      </c>
      <c r="F14" s="3" t="str">
        <f>IF(Обучение_МВК!AH15="","",Обучение_МВК!AH15)</f>
        <v/>
      </c>
    </row>
    <row r="15" spans="1:11" ht="61.5" customHeight="1" thickBot="1" x14ac:dyDescent="0.4">
      <c r="A15" s="5"/>
      <c r="B15" s="3" t="str">
        <f>IF(Обучение_МВК!AD16="","",Обучение_МВК!AD16)</f>
        <v/>
      </c>
      <c r="C15" s="3" t="str">
        <f>IF(Обучение_МВК!AE16="","",Обучение_МВК!AE16)</f>
        <v/>
      </c>
      <c r="D15" s="3" t="str">
        <f>IF(Обучение_МВК!AF16="","",Обучение_МВК!AF16)</f>
        <v/>
      </c>
      <c r="E15" s="3" t="str">
        <f>IF(Обучение_МВК!AG16="","",Обучение_МВК!AG16)</f>
        <v/>
      </c>
      <c r="F15" s="3" t="str">
        <f>IF(Обучение_МВК!AH16="","",Обучение_МВК!AH16)</f>
        <v/>
      </c>
    </row>
    <row r="16" spans="1:11" ht="61.5" customHeight="1" thickBot="1" x14ac:dyDescent="0.4">
      <c r="A16" s="5"/>
      <c r="B16" s="3" t="str">
        <f>IF(Обучение_МВК!AD17="","",Обучение_МВК!AD17)</f>
        <v/>
      </c>
      <c r="C16" s="3" t="str">
        <f>IF(Обучение_МВК!AE17="","",Обучение_МВК!AE17)</f>
        <v/>
      </c>
      <c r="D16" s="3" t="str">
        <f>IF(Обучение_МВК!AF17="","",Обучение_МВК!AF17)</f>
        <v/>
      </c>
      <c r="E16" s="3" t="str">
        <f>IF(Обучение_МВК!AG17="","",Обучение_МВК!AG17)</f>
        <v/>
      </c>
      <c r="F16" s="3" t="str">
        <f>IF(Обучение_МВК!AH17="","",Обучение_МВК!AH17)</f>
        <v/>
      </c>
    </row>
    <row r="17" spans="1:6" ht="61.5" customHeight="1" thickBot="1" x14ac:dyDescent="0.4">
      <c r="A17" s="5"/>
      <c r="B17" s="3" t="str">
        <f>IF(Обучение_МВК!AD18="","",Обучение_МВК!AD18)</f>
        <v/>
      </c>
      <c r="C17" s="3" t="str">
        <f>IF(Обучение_МВК!AE18="","",Обучение_МВК!AE18)</f>
        <v/>
      </c>
      <c r="D17" s="3" t="str">
        <f>IF(Обучение_МВК!AF18="","",Обучение_МВК!AF18)</f>
        <v/>
      </c>
      <c r="E17" s="3" t="str">
        <f>IF(Обучение_МВК!AG18="","",Обучение_МВК!AG18)</f>
        <v/>
      </c>
      <c r="F17" s="3" t="str">
        <f>IF(Обучение_МВК!AH18="","",Обучение_МВК!AH18)</f>
        <v/>
      </c>
    </row>
    <row r="18" spans="1:6" ht="61.5" customHeight="1" thickBot="1" x14ac:dyDescent="0.4">
      <c r="A18" s="5"/>
      <c r="B18" s="3" t="str">
        <f>IF(Обучение_МВК!AD19="","",Обучение_МВК!AD19)</f>
        <v/>
      </c>
      <c r="C18" s="3" t="str">
        <f>IF(Обучение_МВК!AE19="","",Обучение_МВК!AE19)</f>
        <v/>
      </c>
      <c r="D18" s="3" t="str">
        <f>IF(Обучение_МВК!AF19="","",Обучение_МВК!AF19)</f>
        <v/>
      </c>
      <c r="E18" s="3" t="str">
        <f>IF(Обучение_МВК!AG19="","",Обучение_МВК!AG19)</f>
        <v/>
      </c>
      <c r="F18" s="3" t="str">
        <f>IF(Обучение_МВК!AH19="","",Обучение_МВК!AH19)</f>
        <v/>
      </c>
    </row>
    <row r="19" spans="1:6" ht="61.5" customHeight="1" thickBot="1" x14ac:dyDescent="0.4">
      <c r="A19" s="5"/>
      <c r="B19" s="3" t="str">
        <f>IF(Обучение_МВК!AD20="","",Обучение_МВК!AD20)</f>
        <v/>
      </c>
      <c r="C19" s="3" t="str">
        <f>IF(Обучение_МВК!AE20="","",Обучение_МВК!AE20)</f>
        <v/>
      </c>
      <c r="D19" s="3" t="str">
        <f>IF(Обучение_МВК!AF20="","",Обучение_МВК!AF20)</f>
        <v/>
      </c>
      <c r="E19" s="3" t="str">
        <f>IF(Обучение_МВК!AG20="","",Обучение_МВК!AG20)</f>
        <v/>
      </c>
      <c r="F19" s="3" t="str">
        <f>IF(Обучение_МВК!AH20="","",Обучение_МВК!AH20)</f>
        <v/>
      </c>
    </row>
    <row r="20" spans="1:6" ht="61.5" customHeight="1" thickBot="1" x14ac:dyDescent="0.4">
      <c r="A20" s="5"/>
      <c r="B20" s="3" t="str">
        <f>IF(Обучение_МВК!AD21="","",Обучение_МВК!AD21)</f>
        <v/>
      </c>
      <c r="C20" s="3" t="str">
        <f>IF(Обучение_МВК!AE21="","",Обучение_МВК!AE21)</f>
        <v/>
      </c>
      <c r="D20" s="3" t="str">
        <f>IF(Обучение_МВК!AF21="","",Обучение_МВК!AF21)</f>
        <v/>
      </c>
      <c r="E20" s="3" t="str">
        <f>IF(Обучение_МВК!AG21="","",Обучение_МВК!AG21)</f>
        <v/>
      </c>
      <c r="F20" s="3" t="str">
        <f>IF(Обучение_МВК!AH21="","",Обучение_МВК!AH21)</f>
        <v/>
      </c>
    </row>
    <row r="21" spans="1:6" ht="61.5" customHeight="1" thickBot="1" x14ac:dyDescent="0.4">
      <c r="A21" s="5"/>
      <c r="B21" s="3" t="str">
        <f>IF(Обучение_МВК!AD22="","",Обучение_МВК!AD22)</f>
        <v/>
      </c>
      <c r="C21" s="3" t="str">
        <f>IF(Обучение_МВК!AE22="","",Обучение_МВК!AE22)</f>
        <v/>
      </c>
      <c r="D21" s="3" t="str">
        <f>IF(Обучение_МВК!AF22="","",Обучение_МВК!AF22)</f>
        <v/>
      </c>
      <c r="E21" s="3" t="str">
        <f>IF(Обучение_МВК!AG22="","",Обучение_МВК!AG22)</f>
        <v/>
      </c>
      <c r="F21" s="3" t="str">
        <f>IF(Обучение_МВК!AH22="","",Обучение_МВК!AH22)</f>
        <v/>
      </c>
    </row>
  </sheetData>
  <dataValidations count="4">
    <dataValidation type="list" allowBlank="1" showInputMessage="1" showErrorMessage="1" sqref="F2:F21" xr:uid="{00000000-0002-0000-0C00-000000000000}">
      <formula1>Форма</formula1>
    </dataValidation>
    <dataValidation type="list" allowBlank="1" showInputMessage="1" showErrorMessage="1" sqref="B2:B21" xr:uid="{00000000-0002-0000-0C00-000001000000}">
      <formula1>Курсы</formula1>
    </dataValidation>
    <dataValidation type="list" allowBlank="1" showInputMessage="1" showErrorMessage="1" sqref="D2:D21" xr:uid="{00000000-0002-0000-0C00-000002000000}">
      <formula1>Инструкторы</formula1>
    </dataValidation>
    <dataValidation type="list" allowBlank="1" showInputMessage="1" showErrorMessage="1" sqref="E2:E21" xr:uid="{00000000-0002-0000-0C00-000003000000}">
      <formula1>Кураторы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4"/>
  <dimension ref="A1:K21"/>
  <sheetViews>
    <sheetView workbookViewId="0">
      <selection sqref="A1:F1"/>
    </sheetView>
  </sheetViews>
  <sheetFormatPr defaultColWidth="9.1796875" defaultRowHeight="61.5" customHeight="1" x14ac:dyDescent="0.35"/>
  <cols>
    <col min="1" max="1" width="21" style="1" bestFit="1" customWidth="1"/>
    <col min="2" max="2" width="44.453125" style="2" customWidth="1"/>
    <col min="3" max="3" width="17.26953125" style="2" bestFit="1" customWidth="1"/>
    <col min="4" max="4" width="26.453125" style="2" customWidth="1"/>
    <col min="5" max="5" width="28" style="2" customWidth="1"/>
    <col min="6" max="6" width="22" style="2" customWidth="1"/>
    <col min="7" max="7" width="15.453125" style="2" bestFit="1" customWidth="1"/>
    <col min="8" max="8" width="9.1796875" style="2"/>
    <col min="9" max="9" width="10.1796875" style="2" bestFit="1" customWidth="1"/>
    <col min="10" max="10" width="9.1796875" style="2"/>
    <col min="11" max="11" width="10.1796875" style="2" bestFit="1" customWidth="1"/>
    <col min="12" max="16384" width="9.1796875" style="2"/>
  </cols>
  <sheetData>
    <row r="1" spans="1:11" s="7" customFormat="1" ht="61.5" customHeight="1" x14ac:dyDescent="0.35">
      <c r="A1" s="37" t="s">
        <v>33</v>
      </c>
      <c r="B1" s="35" t="s">
        <v>101</v>
      </c>
      <c r="C1" s="35" t="s">
        <v>102</v>
      </c>
      <c r="D1" s="35" t="s">
        <v>103</v>
      </c>
      <c r="E1" s="35" t="s">
        <v>4</v>
      </c>
      <c r="F1" s="36" t="s">
        <v>12</v>
      </c>
      <c r="G1" s="36" t="s">
        <v>82</v>
      </c>
    </row>
    <row r="2" spans="1:11" ht="61.5" customHeight="1" x14ac:dyDescent="0.35">
      <c r="A2" s="3" t="str">
        <f>IF(Обучение_МВК!AJ3="","",Обучение_МВК!AJ3)</f>
        <v/>
      </c>
      <c r="B2" s="3" t="str">
        <f>IF(Обучение_МВК!AK3="","",Обучение_МВК!AK3)</f>
        <v/>
      </c>
      <c r="C2" s="3" t="str">
        <f>IF(Обучение_МВК!AL3="","",Обучение_МВК!AL3)</f>
        <v/>
      </c>
      <c r="D2" s="3" t="str">
        <f>IF(Обучение_МВК!AM3="","",Обучение_МВК!AM3)</f>
        <v/>
      </c>
      <c r="E2" s="3" t="str">
        <f>IF(Обучение_МВК!AN3="","",Обучение_МВК!AN3)</f>
        <v/>
      </c>
      <c r="F2" s="3" t="str">
        <f>IF(Обучение_МВК!AO3="","",Обучение_МВК!AO3)</f>
        <v/>
      </c>
      <c r="G2" s="67">
        <f>ДатаСб</f>
        <v>45682</v>
      </c>
      <c r="I2" s="7"/>
      <c r="K2" s="13"/>
    </row>
    <row r="3" spans="1:11" ht="61.5" customHeight="1" x14ac:dyDescent="0.35">
      <c r="A3" s="3" t="str">
        <f>IF(Обучение_МВК!AJ4="","",Обучение_МВК!AJ4)</f>
        <v/>
      </c>
      <c r="B3" s="3" t="str">
        <f>IF(Обучение_МВК!AK4="","",Обучение_МВК!AK4)</f>
        <v/>
      </c>
      <c r="C3" s="3" t="str">
        <f>IF(Обучение_МВК!AL4="","",Обучение_МВК!AL4)</f>
        <v/>
      </c>
      <c r="D3" s="3" t="str">
        <f>IF(Обучение_МВК!AM4="","",Обучение_МВК!AM4)</f>
        <v/>
      </c>
      <c r="E3" s="3" t="str">
        <f>IF(Обучение_МВК!AN4="","",Обучение_МВК!AN4)</f>
        <v/>
      </c>
      <c r="F3" s="3" t="str">
        <f>IF(Обучение_МВК!AO4="","",Обучение_МВК!AO4)</f>
        <v/>
      </c>
    </row>
    <row r="4" spans="1:11" ht="61.5" customHeight="1" x14ac:dyDescent="0.35">
      <c r="A4" s="3" t="str">
        <f>IF(Обучение_МВК!AJ5="","",Обучение_МВК!AJ5)</f>
        <v/>
      </c>
      <c r="B4" s="3" t="str">
        <f>IF(Обучение_МВК!AK5="","",Обучение_МВК!AK5)</f>
        <v/>
      </c>
      <c r="C4" s="3" t="str">
        <f>IF(Обучение_МВК!AL5="","",Обучение_МВК!AL5)</f>
        <v/>
      </c>
      <c r="D4" s="3" t="str">
        <f>IF(Обучение_МВК!AM5="","",Обучение_МВК!AM5)</f>
        <v/>
      </c>
      <c r="E4" s="3" t="str">
        <f>IF(Обучение_МВК!AN5="","",Обучение_МВК!AN5)</f>
        <v/>
      </c>
      <c r="F4" s="3" t="str">
        <f>IF(Обучение_МВК!AO5="","",Обучение_МВК!AO5)</f>
        <v/>
      </c>
    </row>
    <row r="5" spans="1:11" ht="61.5" customHeight="1" x14ac:dyDescent="0.35">
      <c r="A5" s="3" t="str">
        <f>IF(Обучение_МВК!AJ6="","",Обучение_МВК!AJ6)</f>
        <v/>
      </c>
      <c r="B5" s="3" t="str">
        <f>IF(Обучение_МВК!AK6="","",Обучение_МВК!AK6)</f>
        <v/>
      </c>
      <c r="C5" s="3" t="str">
        <f>IF(Обучение_МВК!AL6="","",Обучение_МВК!AL6)</f>
        <v/>
      </c>
      <c r="D5" s="3" t="str">
        <f>IF(Обучение_МВК!AM6="","",Обучение_МВК!AM6)</f>
        <v/>
      </c>
      <c r="E5" s="3" t="str">
        <f>IF(Обучение_МВК!AN6="","",Обучение_МВК!AN6)</f>
        <v/>
      </c>
      <c r="F5" s="3" t="str">
        <f>IF(Обучение_МВК!AO6="","",Обучение_МВК!AO6)</f>
        <v/>
      </c>
    </row>
    <row r="6" spans="1:11" ht="61.5" customHeight="1" x14ac:dyDescent="0.35">
      <c r="A6" s="3" t="str">
        <f>IF(Обучение_МВК!AJ7="","",Обучение_МВК!AJ7)</f>
        <v/>
      </c>
      <c r="B6" s="3" t="str">
        <f>IF(Обучение_МВК!AK7="","",Обучение_МВК!AK7)</f>
        <v/>
      </c>
      <c r="C6" s="3" t="str">
        <f>IF(Обучение_МВК!AL7="","",Обучение_МВК!AL7)</f>
        <v/>
      </c>
      <c r="D6" s="3" t="str">
        <f>IF(Обучение_МВК!AM7="","",Обучение_МВК!AM7)</f>
        <v/>
      </c>
      <c r="E6" s="3" t="str">
        <f>IF(Обучение_МВК!AN7="","",Обучение_МВК!AN7)</f>
        <v/>
      </c>
      <c r="F6" s="3" t="str">
        <f>IF(Обучение_МВК!AO7="","",Обучение_МВК!AO7)</f>
        <v/>
      </c>
    </row>
    <row r="7" spans="1:11" ht="61.5" customHeight="1" x14ac:dyDescent="0.35">
      <c r="A7" s="3" t="str">
        <f>IF(Обучение_МВК!AJ8="","",Обучение_МВК!AJ8)</f>
        <v/>
      </c>
      <c r="B7" s="3" t="str">
        <f>IF(Обучение_МВК!AK8="","",Обучение_МВК!AK8)</f>
        <v/>
      </c>
      <c r="C7" s="3" t="str">
        <f>IF(Обучение_МВК!AL8="","",Обучение_МВК!AL8)</f>
        <v/>
      </c>
      <c r="D7" s="3" t="str">
        <f>IF(Обучение_МВК!AM8="","",Обучение_МВК!AM8)</f>
        <v/>
      </c>
      <c r="E7" s="3" t="str">
        <f>IF(Обучение_МВК!AN8="","",Обучение_МВК!AN8)</f>
        <v/>
      </c>
      <c r="F7" s="3" t="str">
        <f>IF(Обучение_МВК!AO8="","",Обучение_МВК!AO8)</f>
        <v/>
      </c>
    </row>
    <row r="8" spans="1:11" ht="61.5" customHeight="1" x14ac:dyDescent="0.35">
      <c r="A8" s="3" t="str">
        <f>IF(Обучение_МВК!AJ9="","",Обучение_МВК!AJ9)</f>
        <v/>
      </c>
      <c r="B8" s="3" t="str">
        <f>IF(Обучение_МВК!AK9="","",Обучение_МВК!AK9)</f>
        <v/>
      </c>
      <c r="C8" s="3" t="str">
        <f>IF(Обучение_МВК!AL9="","",Обучение_МВК!AL9)</f>
        <v/>
      </c>
      <c r="D8" s="3" t="str">
        <f>IF(Обучение_МВК!AM9="","",Обучение_МВК!AM9)</f>
        <v/>
      </c>
      <c r="E8" s="3" t="str">
        <f>IF(Обучение_МВК!AN9="","",Обучение_МВК!AN9)</f>
        <v/>
      </c>
      <c r="F8" s="3" t="str">
        <f>IF(Обучение_МВК!AO9="","",Обучение_МВК!AO9)</f>
        <v/>
      </c>
    </row>
    <row r="9" spans="1:11" ht="61.5" customHeight="1" x14ac:dyDescent="0.35">
      <c r="A9" s="3" t="str">
        <f>IF(Обучение_МВК!AJ10="","",Обучение_МВК!AJ10)</f>
        <v/>
      </c>
      <c r="B9" s="3" t="str">
        <f>IF(Обучение_МВК!AK10="","",Обучение_МВК!AK10)</f>
        <v/>
      </c>
      <c r="C9" s="3" t="str">
        <f>IF(Обучение_МВК!AL10="","",Обучение_МВК!AL10)</f>
        <v/>
      </c>
      <c r="D9" s="3" t="str">
        <f>IF(Обучение_МВК!AM10="","",Обучение_МВК!AM10)</f>
        <v/>
      </c>
      <c r="E9" s="3" t="str">
        <f>IF(Обучение_МВК!AN10="","",Обучение_МВК!AN10)</f>
        <v/>
      </c>
      <c r="F9" s="3" t="str">
        <f>IF(Обучение_МВК!AO10="","",Обучение_МВК!AO10)</f>
        <v/>
      </c>
    </row>
    <row r="10" spans="1:11" ht="61.5" customHeight="1" x14ac:dyDescent="0.35">
      <c r="A10" s="3" t="str">
        <f>IF(Обучение_МВК!AJ11="","",Обучение_МВК!AJ11)</f>
        <v/>
      </c>
      <c r="B10" s="3" t="str">
        <f>IF(Обучение_МВК!AK11="","",Обучение_МВК!AK11)</f>
        <v/>
      </c>
      <c r="C10" s="3" t="str">
        <f>IF(Обучение_МВК!AL11="","",Обучение_МВК!AL11)</f>
        <v/>
      </c>
      <c r="D10" s="3" t="str">
        <f>IF(Обучение_МВК!AM11="","",Обучение_МВК!AM11)</f>
        <v/>
      </c>
      <c r="E10" s="3" t="str">
        <f>IF(Обучение_МВК!AN11="","",Обучение_МВК!AN11)</f>
        <v/>
      </c>
      <c r="F10" s="3" t="str">
        <f>IF(Обучение_МВК!AO11="","",Обучение_МВК!AO11)</f>
        <v/>
      </c>
    </row>
    <row r="11" spans="1:11" ht="61.5" customHeight="1" x14ac:dyDescent="0.35">
      <c r="A11" s="3" t="str">
        <f>IF(Обучение_МВК!AJ12="","",Обучение_МВК!AJ12)</f>
        <v/>
      </c>
      <c r="B11" s="3" t="str">
        <f>IF(Обучение_МВК!AK12="","",Обучение_МВК!AK12)</f>
        <v/>
      </c>
      <c r="C11" s="3" t="str">
        <f>IF(Обучение_МВК!AL12="","",Обучение_МВК!AL12)</f>
        <v/>
      </c>
      <c r="D11" s="3" t="str">
        <f>IF(Обучение_МВК!AM12="","",Обучение_МВК!AM12)</f>
        <v/>
      </c>
      <c r="E11" s="3" t="str">
        <f>IF(Обучение_МВК!AN12="","",Обучение_МВК!AN12)</f>
        <v/>
      </c>
      <c r="F11" s="3" t="str">
        <f>IF(Обучение_МВК!AO12="","",Обучение_МВК!AO12)</f>
        <v/>
      </c>
    </row>
    <row r="12" spans="1:11" ht="61.5" customHeight="1" x14ac:dyDescent="0.35">
      <c r="A12" s="3" t="str">
        <f>IF(Обучение_МВК!AJ13="","",Обучение_МВК!AJ13)</f>
        <v/>
      </c>
      <c r="B12" s="3" t="str">
        <f>IF(Обучение_МВК!AK13="","",Обучение_МВК!AK13)</f>
        <v/>
      </c>
      <c r="C12" s="3" t="str">
        <f>IF(Обучение_МВК!AL13="","",Обучение_МВК!AL13)</f>
        <v/>
      </c>
      <c r="D12" s="3" t="str">
        <f>IF(Обучение_МВК!AM13="","",Обучение_МВК!AM13)</f>
        <v/>
      </c>
      <c r="E12" s="3" t="str">
        <f>IF(Обучение_МВК!AN13="","",Обучение_МВК!AN13)</f>
        <v/>
      </c>
      <c r="F12" s="3" t="str">
        <f>IF(Обучение_МВК!AO13="","",Обучение_МВК!AO13)</f>
        <v/>
      </c>
    </row>
    <row r="13" spans="1:11" ht="61.5" customHeight="1" x14ac:dyDescent="0.35">
      <c r="A13" s="3" t="str">
        <f>IF(Обучение_МВК!AJ14="","",Обучение_МВК!AJ14)</f>
        <v/>
      </c>
      <c r="B13" s="3" t="str">
        <f>IF(Обучение_МВК!AK14="","",Обучение_МВК!AK14)</f>
        <v/>
      </c>
      <c r="C13" s="3" t="str">
        <f>IF(Обучение_МВК!AL14="","",Обучение_МВК!AL14)</f>
        <v/>
      </c>
      <c r="D13" s="3" t="str">
        <f>IF(Обучение_МВК!AM14="","",Обучение_МВК!AM14)</f>
        <v/>
      </c>
      <c r="E13" s="3" t="str">
        <f>IF(Обучение_МВК!AN14="","",Обучение_МВК!AN14)</f>
        <v/>
      </c>
      <c r="F13" s="3" t="str">
        <f>IF(Обучение_МВК!AO14="","",Обучение_МВК!AO14)</f>
        <v/>
      </c>
    </row>
    <row r="14" spans="1:11" ht="61.5" customHeight="1" x14ac:dyDescent="0.35">
      <c r="A14" s="3" t="str">
        <f>IF(Обучение_МВК!AJ15="","",Обучение_МВК!AJ15)</f>
        <v/>
      </c>
      <c r="B14" s="3" t="str">
        <f>IF(Обучение_МВК!AK15="","",Обучение_МВК!AK15)</f>
        <v/>
      </c>
      <c r="C14" s="3" t="str">
        <f>IF(Обучение_МВК!AL15="","",Обучение_МВК!AL15)</f>
        <v/>
      </c>
      <c r="D14" s="3" t="str">
        <f>IF(Обучение_МВК!AM15="","",Обучение_МВК!AM15)</f>
        <v/>
      </c>
      <c r="E14" s="3" t="str">
        <f>IF(Обучение_МВК!AN15="","",Обучение_МВК!AN15)</f>
        <v/>
      </c>
      <c r="F14" s="3" t="str">
        <f>IF(Обучение_МВК!AO15="","",Обучение_МВК!AO15)</f>
        <v/>
      </c>
    </row>
    <row r="15" spans="1:11" ht="61.5" customHeight="1" x14ac:dyDescent="0.35">
      <c r="A15" s="3" t="str">
        <f>IF(Обучение_МВК!AJ16="","",Обучение_МВК!AJ16)</f>
        <v/>
      </c>
      <c r="B15" s="3" t="str">
        <f>IF(Обучение_МВК!AK16="","",Обучение_МВК!AK16)</f>
        <v/>
      </c>
      <c r="C15" s="3" t="str">
        <f>IF(Обучение_МВК!AL16="","",Обучение_МВК!AL16)</f>
        <v/>
      </c>
      <c r="D15" s="3" t="str">
        <f>IF(Обучение_МВК!AM16="","",Обучение_МВК!AM16)</f>
        <v/>
      </c>
      <c r="E15" s="3" t="str">
        <f>IF(Обучение_МВК!AN16="","",Обучение_МВК!AN16)</f>
        <v/>
      </c>
      <c r="F15" s="3" t="str">
        <f>IF(Обучение_МВК!AO16="","",Обучение_МВК!AO16)</f>
        <v/>
      </c>
    </row>
    <row r="16" spans="1:11" ht="61.5" customHeight="1" x14ac:dyDescent="0.35">
      <c r="A16" s="3" t="str">
        <f>IF(Обучение_МВК!AJ17="","",Обучение_МВК!AJ17)</f>
        <v/>
      </c>
      <c r="B16" s="3" t="str">
        <f>IF(Обучение_МВК!AK17="","",Обучение_МВК!AK17)</f>
        <v/>
      </c>
      <c r="C16" s="3" t="str">
        <f>IF(Обучение_МВК!AL17="","",Обучение_МВК!AL17)</f>
        <v/>
      </c>
      <c r="D16" s="3" t="str">
        <f>IF(Обучение_МВК!AM17="","",Обучение_МВК!AM17)</f>
        <v/>
      </c>
      <c r="E16" s="3" t="str">
        <f>IF(Обучение_МВК!AN17="","",Обучение_МВК!AN17)</f>
        <v/>
      </c>
      <c r="F16" s="3" t="str">
        <f>IF(Обучение_МВК!AO17="","",Обучение_МВК!AO17)</f>
        <v/>
      </c>
    </row>
    <row r="17" spans="1:6" ht="61.5" customHeight="1" x14ac:dyDescent="0.35">
      <c r="A17" s="3" t="str">
        <f>IF(Обучение_МВК!AJ18="","",Обучение_МВК!AJ18)</f>
        <v/>
      </c>
      <c r="B17" s="3" t="str">
        <f>IF(Обучение_МВК!AK18="","",Обучение_МВК!AK18)</f>
        <v/>
      </c>
      <c r="C17" s="3" t="str">
        <f>IF(Обучение_МВК!AL18="","",Обучение_МВК!AL18)</f>
        <v/>
      </c>
      <c r="D17" s="3" t="str">
        <f>IF(Обучение_МВК!AM18="","",Обучение_МВК!AM18)</f>
        <v/>
      </c>
      <c r="E17" s="3" t="str">
        <f>IF(Обучение_МВК!AN18="","",Обучение_МВК!AN18)</f>
        <v/>
      </c>
      <c r="F17" s="3" t="str">
        <f>IF(Обучение_МВК!AO18="","",Обучение_МВК!AO18)</f>
        <v/>
      </c>
    </row>
    <row r="18" spans="1:6" ht="61.5" customHeight="1" x14ac:dyDescent="0.35">
      <c r="A18" s="3" t="str">
        <f>IF(Обучение_МВК!AJ19="","",Обучение_МВК!AJ19)</f>
        <v/>
      </c>
      <c r="B18" s="3" t="str">
        <f>IF(Обучение_МВК!AK19="","",Обучение_МВК!AK19)</f>
        <v/>
      </c>
      <c r="C18" s="3" t="str">
        <f>IF(Обучение_МВК!AL19="","",Обучение_МВК!AL19)</f>
        <v/>
      </c>
      <c r="D18" s="3" t="str">
        <f>IF(Обучение_МВК!AM19="","",Обучение_МВК!AM19)</f>
        <v/>
      </c>
      <c r="E18" s="3" t="str">
        <f>IF(Обучение_МВК!AN19="","",Обучение_МВК!AN19)</f>
        <v/>
      </c>
      <c r="F18" s="3" t="str">
        <f>IF(Обучение_МВК!AO19="","",Обучение_МВК!AO19)</f>
        <v/>
      </c>
    </row>
    <row r="19" spans="1:6" ht="61.5" customHeight="1" x14ac:dyDescent="0.35">
      <c r="A19" s="3" t="str">
        <f>IF(Обучение_МВК!AJ20="","",Обучение_МВК!AJ20)</f>
        <v/>
      </c>
      <c r="B19" s="3" t="str">
        <f>IF(Обучение_МВК!AK20="","",Обучение_МВК!AK20)</f>
        <v/>
      </c>
      <c r="C19" s="3" t="str">
        <f>IF(Обучение_МВК!AL20="","",Обучение_МВК!AL20)</f>
        <v/>
      </c>
      <c r="D19" s="3" t="str">
        <f>IF(Обучение_МВК!AM20="","",Обучение_МВК!AM20)</f>
        <v/>
      </c>
      <c r="E19" s="3" t="str">
        <f>IF(Обучение_МВК!AN20="","",Обучение_МВК!AN20)</f>
        <v/>
      </c>
      <c r="F19" s="3" t="str">
        <f>IF(Обучение_МВК!AO20="","",Обучение_МВК!AO20)</f>
        <v/>
      </c>
    </row>
    <row r="20" spans="1:6" ht="61.5" customHeight="1" x14ac:dyDescent="0.35">
      <c r="A20" s="3" t="str">
        <f>IF(Обучение_МВК!AJ21="","",Обучение_МВК!AJ21)</f>
        <v/>
      </c>
      <c r="B20" s="3" t="str">
        <f>IF(Обучение_МВК!AK21="","",Обучение_МВК!AK21)</f>
        <v/>
      </c>
      <c r="C20" s="3" t="str">
        <f>IF(Обучение_МВК!AL21="","",Обучение_МВК!AL21)</f>
        <v/>
      </c>
      <c r="D20" s="3" t="str">
        <f>IF(Обучение_МВК!AM21="","",Обучение_МВК!AM21)</f>
        <v/>
      </c>
      <c r="E20" s="3" t="str">
        <f>IF(Обучение_МВК!AN21="","",Обучение_МВК!AN21)</f>
        <v/>
      </c>
      <c r="F20" s="3" t="str">
        <f>IF(Обучение_МВК!AO21="","",Обучение_МВК!AO21)</f>
        <v/>
      </c>
    </row>
    <row r="21" spans="1:6" ht="61.5" customHeight="1" x14ac:dyDescent="0.35">
      <c r="A21" s="3" t="str">
        <f>IF(Обучение_МВК!AJ22="","",Обучение_МВК!AJ22)</f>
        <v/>
      </c>
      <c r="B21" s="3" t="str">
        <f>IF(Обучение_МВК!AK22="","",Обучение_МВК!AK22)</f>
        <v/>
      </c>
      <c r="C21" s="3" t="str">
        <f>IF(Обучение_МВК!AL22="","",Обучение_МВК!AL22)</f>
        <v/>
      </c>
      <c r="D21" s="3" t="str">
        <f>IF(Обучение_МВК!AM22="","",Обучение_МВК!AM22)</f>
        <v/>
      </c>
      <c r="E21" s="3" t="str">
        <f>IF(Обучение_МВК!AN22="","",Обучение_МВК!AN22)</f>
        <v/>
      </c>
      <c r="F21" s="3" t="str">
        <f>IF(Обучение_МВК!AO22="","",Обучение_МВК!AO22)</f>
        <v/>
      </c>
    </row>
  </sheetData>
  <dataValidations count="1">
    <dataValidation type="list" allowBlank="1" showInputMessage="1" showErrorMessage="1" sqref="A2:F21" xr:uid="{00000000-0002-0000-0D00-000000000000}">
      <formula1>Курсы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5"/>
  <dimension ref="A1:S13"/>
  <sheetViews>
    <sheetView workbookViewId="0">
      <selection activeCell="D13" sqref="D13"/>
    </sheetView>
  </sheetViews>
  <sheetFormatPr defaultRowHeight="14.5" x14ac:dyDescent="0.35"/>
  <cols>
    <col min="1" max="1" width="10.81640625" style="9" bestFit="1" customWidth="1"/>
    <col min="2" max="3" width="13" style="9" customWidth="1"/>
    <col min="4" max="4" width="13" style="19" customWidth="1"/>
    <col min="5" max="6" width="13" style="8" customWidth="1"/>
    <col min="7" max="7" width="13" style="20" customWidth="1"/>
    <col min="8" max="9" width="13" style="8" customWidth="1"/>
    <col min="10" max="10" width="13" style="20" customWidth="1"/>
    <col min="11" max="12" width="13" style="8" customWidth="1"/>
    <col min="13" max="13" width="13" style="20" customWidth="1"/>
    <col min="14" max="15" width="13" style="8" customWidth="1"/>
    <col min="16" max="16" width="13" style="21" customWidth="1"/>
    <col min="17" max="19" width="13" customWidth="1"/>
  </cols>
  <sheetData>
    <row r="1" spans="1:19" s="2" customFormat="1" ht="30" customHeight="1" thickBot="1" x14ac:dyDescent="0.4">
      <c r="A1" s="63" t="s">
        <v>3</v>
      </c>
      <c r="B1" s="64" t="s">
        <v>95</v>
      </c>
      <c r="C1" s="65" t="s">
        <v>83</v>
      </c>
      <c r="D1" s="66" t="s">
        <v>84</v>
      </c>
      <c r="E1" s="64" t="s">
        <v>96</v>
      </c>
      <c r="F1" s="65" t="s">
        <v>85</v>
      </c>
      <c r="G1" s="66" t="s">
        <v>86</v>
      </c>
      <c r="H1" s="64" t="s">
        <v>97</v>
      </c>
      <c r="I1" s="65" t="s">
        <v>87</v>
      </c>
      <c r="J1" s="66" t="s">
        <v>88</v>
      </c>
      <c r="K1" s="64" t="s">
        <v>98</v>
      </c>
      <c r="L1" s="65" t="s">
        <v>89</v>
      </c>
      <c r="M1" s="66" t="s">
        <v>90</v>
      </c>
      <c r="N1" s="64" t="s">
        <v>99</v>
      </c>
      <c r="O1" s="65" t="s">
        <v>91</v>
      </c>
      <c r="P1" s="66" t="s">
        <v>92</v>
      </c>
      <c r="Q1" s="64" t="s">
        <v>100</v>
      </c>
      <c r="R1" s="65" t="s">
        <v>93</v>
      </c>
      <c r="S1" s="66" t="s">
        <v>94</v>
      </c>
    </row>
    <row r="2" spans="1:19" s="10" customFormat="1" ht="84" x14ac:dyDescent="0.3">
      <c r="A2" s="82" t="s">
        <v>27</v>
      </c>
      <c r="B2" s="54" t="str">
        <f>CONCATENATE(Пн!C2," 
",Пн!D2)</f>
        <v xml:space="preserve"> 
</v>
      </c>
      <c r="C2" s="55" t="str">
        <f>Пн!B2</f>
        <v/>
      </c>
      <c r="D2" s="56" t="str">
        <f>Пн!E2</f>
        <v/>
      </c>
      <c r="E2" s="57" t="str">
        <f>CONCATENATE(Вт!C2," 
",Вт!D2)</f>
        <v>6р-25 
Тоскин В.А</v>
      </c>
      <c r="F2" s="58" t="str">
        <f>Вт!B2</f>
        <v>Слесарь по ремонту и обслуживанию перегрузочных машин</v>
      </c>
      <c r="G2" s="59" t="str">
        <f>Вт!E2</f>
        <v>Гречина Е.С.
(499-730-7731)</v>
      </c>
      <c r="H2" s="54" t="str">
        <f>CONCATENATE(Ср!C2," 
",Ср!D2)</f>
        <v xml:space="preserve"> 
</v>
      </c>
      <c r="I2" s="55" t="str">
        <f>Ср!B2</f>
        <v/>
      </c>
      <c r="J2" s="56" t="str">
        <f>Ср!E2</f>
        <v/>
      </c>
      <c r="K2" s="57" t="str">
        <f>CONCATENATE(Чт!C2," 
",Чт!D2)</f>
        <v>2и-25 
Бузицкая В.Н.</v>
      </c>
      <c r="L2" s="58" t="str">
        <f>Чт!B2</f>
        <v>Охрана труда для руководителей и специалистов</v>
      </c>
      <c r="M2" s="59" t="str">
        <f>Чт!E2</f>
        <v>Немцева Е.В.
(499-730-7774)</v>
      </c>
      <c r="N2" s="54" t="str">
        <f>CONCATENATE(Пт!C2," 
",Пт!D2)</f>
        <v>2и-25 
Бузицкая В.Н.</v>
      </c>
      <c r="O2" s="55" t="str">
        <f>Пт!B2</f>
        <v>Охрана труда для руководителей и специалистов</v>
      </c>
      <c r="P2" s="56" t="str">
        <f>Пт!E2</f>
        <v>Немцева Е.В.
(499-730-7774)</v>
      </c>
      <c r="Q2" s="60" t="str">
        <f>CONCATENATE(Сб!C2," 
",Сб!D2)</f>
        <v xml:space="preserve"> 
</v>
      </c>
      <c r="R2" s="61" t="str">
        <f>Сб!B2</f>
        <v/>
      </c>
      <c r="S2" s="62" t="str">
        <f>Сб!E2</f>
        <v/>
      </c>
    </row>
    <row r="3" spans="1:19" s="10" customFormat="1" ht="70" x14ac:dyDescent="0.3">
      <c r="A3" s="82" t="s">
        <v>29</v>
      </c>
      <c r="B3" s="44" t="str">
        <f>CONCATENATE(Пн!C3," 
",Пн!D3)</f>
        <v>4р-25 
Астахов А.Б.</v>
      </c>
      <c r="C3" s="22" t="str">
        <f>Пн!B3</f>
        <v>Машинист компрессорных установок (стационарных)</v>
      </c>
      <c r="D3" s="45" t="str">
        <f>Пн!E3</f>
        <v>Валиева Э.Х.        (499-730-7141)</v>
      </c>
      <c r="E3" s="49" t="str">
        <f>CONCATENATE(Вт!C3," 
",Вт!D3)</f>
        <v xml:space="preserve"> 
</v>
      </c>
      <c r="F3" s="18" t="str">
        <f>Вт!B3</f>
        <v/>
      </c>
      <c r="G3" s="50" t="str">
        <f>Вт!E3</f>
        <v/>
      </c>
      <c r="H3" s="44" t="str">
        <f>CONCATENATE(Ср!C3," 
",Ср!D3)</f>
        <v>3р-25 
Целиков С.И.</v>
      </c>
      <c r="I3" s="22" t="str">
        <f>Ср!B3</f>
        <v>Стропальщик</v>
      </c>
      <c r="J3" s="45" t="str">
        <f>Ср!E3</f>
        <v>Шмелева Т.А.
(499-730-7172)</v>
      </c>
      <c r="K3" s="49" t="str">
        <f>CONCATENATE(Чт!C3," 
",Чт!D3)</f>
        <v>3р-25 
Целиков С.И.</v>
      </c>
      <c r="L3" s="18" t="str">
        <f>Чт!B3</f>
        <v>Стропальщик</v>
      </c>
      <c r="M3" s="50" t="str">
        <f>Чт!E3</f>
        <v>Шмелева Т.А.
(499-730-7172)</v>
      </c>
      <c r="N3" s="44" t="str">
        <f>CONCATENATE(Пт!C3," 
",Пт!D3)</f>
        <v>3р-25 
Целиков С.И.</v>
      </c>
      <c r="O3" s="22" t="str">
        <f>Пт!B3</f>
        <v>Стропальщик</v>
      </c>
      <c r="P3" s="45" t="str">
        <f>Пт!E3</f>
        <v>Шмелева Т.А.
(499-730-7172)</v>
      </c>
      <c r="Q3" s="39" t="str">
        <f>CONCATENATE(Сб!C3," 
",Сб!D3)</f>
        <v xml:space="preserve"> 
</v>
      </c>
      <c r="R3" s="38" t="str">
        <f>Сб!B3</f>
        <v/>
      </c>
      <c r="S3" s="40" t="str">
        <f>Сб!E3</f>
        <v/>
      </c>
    </row>
    <row r="4" spans="1:19" s="10" customFormat="1" ht="42" x14ac:dyDescent="0.3">
      <c r="A4" s="82" t="s">
        <v>116</v>
      </c>
      <c r="B4" s="44" t="str">
        <f>CONCATENATE(Пн!C4," 
",Пн!D4)</f>
        <v>2р-25 
Бочков Г.И.</v>
      </c>
      <c r="C4" s="22" t="str">
        <f>Пн!B4</f>
        <v>Слесарь АВР ВКХ (ПП)</v>
      </c>
      <c r="D4" s="45" t="str">
        <f>Пн!E4</f>
        <v>Швецова Т.А.
(499-730-7172)</v>
      </c>
      <c r="E4" s="49" t="str">
        <f>CONCATENATE(Вт!C4," 
",Вт!D4)</f>
        <v>2р-25 
Бочков Г.И.</v>
      </c>
      <c r="F4" s="18" t="str">
        <f>Вт!B4</f>
        <v>Слесарь АВР ВКХ (ПП)</v>
      </c>
      <c r="G4" s="50" t="str">
        <f>Вт!E4</f>
        <v>Швецова Т.А.
(499-730-7172)</v>
      </c>
      <c r="H4" s="44" t="str">
        <f>CONCATENATE(Ср!C4," 
",Ср!D4)</f>
        <v>2р-25 
Бочков Г.И.</v>
      </c>
      <c r="I4" s="22" t="str">
        <f>Ср!B4</f>
        <v>Слесарь АВР ВКХ (ПП)</v>
      </c>
      <c r="J4" s="45" t="str">
        <f>Ср!E4</f>
        <v>Швецова Т.А.
(499-730-7172)</v>
      </c>
      <c r="K4" s="49" t="str">
        <f>CONCATENATE(Чт!C4," 
",Чт!D4)</f>
        <v>2р-25 
Бочков Г.И.</v>
      </c>
      <c r="L4" s="18" t="str">
        <f>Чт!B4</f>
        <v>Слесарь АВР ВКХ (ПП)</v>
      </c>
      <c r="M4" s="50" t="str">
        <f>Чт!E4</f>
        <v>Швецова Т.А.
(499-730-7172)</v>
      </c>
      <c r="N4" s="44" t="str">
        <f>CONCATENATE(Пт!C4," 
",Пт!D4)</f>
        <v>2р-25 
Бочков Г.И.</v>
      </c>
      <c r="O4" s="22" t="str">
        <f>Пт!B4</f>
        <v>Слесарь АВР ВКХ (ПП)</v>
      </c>
      <c r="P4" s="45" t="str">
        <f>Пт!E4</f>
        <v>Швецова Т.А.
(499-730-7172)</v>
      </c>
      <c r="Q4" s="39" t="str">
        <f>CONCATENATE(Сб!C4," 
",Сб!D4)</f>
        <v xml:space="preserve"> 
</v>
      </c>
      <c r="R4" s="38" t="str">
        <f>Сб!B4</f>
        <v/>
      </c>
      <c r="S4" s="40" t="str">
        <f>Сб!E4</f>
        <v/>
      </c>
    </row>
    <row r="5" spans="1:19" s="10" customFormat="1" ht="84" x14ac:dyDescent="0.3">
      <c r="A5" s="82" t="s">
        <v>117</v>
      </c>
      <c r="B5" s="44" t="str">
        <f>CONCATENATE(Пн!C5," 
",Пн!D5)</f>
        <v>3к-25 
Целиков С.И.</v>
      </c>
      <c r="C5" s="22" t="str">
        <f>Пн!B5</f>
        <v>Охрана труда для рабочих</v>
      </c>
      <c r="D5" s="45" t="str">
        <f>Пн!E5</f>
        <v>Копнина Т.А.
(499-730-7170)</v>
      </c>
      <c r="E5" s="49" t="str">
        <f>CONCATENATE(Вт!C5," 
",Вт!D5)</f>
        <v>3к-25 
Целиков С.И.</v>
      </c>
      <c r="F5" s="18" t="str">
        <f>Вт!B5</f>
        <v>Охрана труда для рабочих</v>
      </c>
      <c r="G5" s="50" t="str">
        <f>Вт!E5</f>
        <v>Копнина Т.А.
(499-730-7170)</v>
      </c>
      <c r="H5" s="44" t="str">
        <f>CONCATENATE(Ср!C5," 
",Ср!D5)</f>
        <v>6р-25 
Тоскин В.А</v>
      </c>
      <c r="I5" s="22" t="str">
        <f>Ср!B5</f>
        <v>Слесарь по ремонту и обслуживанию перегрузочных машин</v>
      </c>
      <c r="J5" s="45" t="str">
        <f>Ср!E5</f>
        <v>Гречина Е.С.
(499-730-7731)</v>
      </c>
      <c r="K5" s="49" t="str">
        <f>CONCATENATE(Чт!C5," 
",Чт!D5)</f>
        <v>6р-25 
Тоскин В.А</v>
      </c>
      <c r="L5" s="18" t="str">
        <f>Чт!B5</f>
        <v>Слесарь по ремонту и обслуживанию перегрузочных машин</v>
      </c>
      <c r="M5" s="50" t="str">
        <f>Чт!E5</f>
        <v>Гречина Е.С.
(499-730-7731)</v>
      </c>
      <c r="N5" s="44" t="str">
        <f>CONCATENATE(Пт!C5," 
",Пт!D5)</f>
        <v>6р-25 
Тоскин В.А</v>
      </c>
      <c r="O5" s="22" t="str">
        <f>Пт!B5</f>
        <v>Слесарь по ремонту и обслуживанию перегрузочных машин</v>
      </c>
      <c r="P5" s="45" t="str">
        <f>Пт!E5</f>
        <v>Гречина Е.С.
(499-730-7731)</v>
      </c>
      <c r="Q5" s="39" t="str">
        <f>CONCATENATE(Сб!C5," 
",Сб!D5)</f>
        <v xml:space="preserve"> 
</v>
      </c>
      <c r="R5" s="38" t="str">
        <f>Сб!B5</f>
        <v/>
      </c>
      <c r="S5" s="40" t="str">
        <f>Сб!E5</f>
        <v/>
      </c>
    </row>
    <row r="6" spans="1:19" s="10" customFormat="1" ht="70" x14ac:dyDescent="0.3">
      <c r="A6" s="82" t="s">
        <v>119</v>
      </c>
      <c r="B6" s="44" t="str">
        <f>CONCATENATE(Пн!C6," 
",Пн!D6)</f>
        <v>1р-25 
Осокин В.Н.</v>
      </c>
      <c r="C6" s="22" t="str">
        <f>Пн!B6</f>
        <v>Электромонтер по рем. и обслуж. электрооборудования (ПП)</v>
      </c>
      <c r="D6" s="45" t="str">
        <f>Пн!E6</f>
        <v>Гречина Е.С.
(499-730-7731)</v>
      </c>
      <c r="E6" s="49" t="str">
        <f>CONCATENATE(Вт!C6," 
",Вт!D6)</f>
        <v>1р-25 
Осокин В.Н.</v>
      </c>
      <c r="F6" s="18" t="str">
        <f>Вт!B6</f>
        <v>Электромонтер по рем. и обслуж. электрооборудования (ПП)</v>
      </c>
      <c r="G6" s="50" t="str">
        <f>Вт!E6</f>
        <v>Гречина Е.С.
(499-730-7731)</v>
      </c>
      <c r="H6" s="44" t="str">
        <f>CONCATENATE(Ср!C6," 
",Ср!D6)</f>
        <v>1р-25 
Осокин В.Н.</v>
      </c>
      <c r="I6" s="22" t="str">
        <f>Ср!B6</f>
        <v>Электромонтер по рем. и обслуж. электрооборудования (ПП)</v>
      </c>
      <c r="J6" s="45" t="str">
        <f>Ср!E6</f>
        <v>Гречина Е.С.
(499-730-7731)</v>
      </c>
      <c r="K6" s="49" t="str">
        <f>CONCATENATE(Чт!C6," 
",Чт!D6)</f>
        <v>1р-25 
Осокин В.Н.</v>
      </c>
      <c r="L6" s="18" t="str">
        <f>Чт!B6</f>
        <v>Электромонтер по рем. и обслуж. электрооборудования (ПП)</v>
      </c>
      <c r="M6" s="50" t="str">
        <f>Чт!E6</f>
        <v>Гречина Е.С.
(499-730-7731)</v>
      </c>
      <c r="N6" s="44" t="str">
        <f>CONCATENATE(Пт!C6," 
",Пт!D6)</f>
        <v>1р-25 
Осокин В.Н.</v>
      </c>
      <c r="O6" s="22" t="str">
        <f>Пт!B6</f>
        <v>Электромонтер по рем. и обслуж. электрооборудования (ПП)</v>
      </c>
      <c r="P6" s="45" t="str">
        <f>Пт!E6</f>
        <v>Гречина Е.С.
(499-730-7731)</v>
      </c>
      <c r="Q6" s="39" t="str">
        <f>CONCATENATE(Сб!C6," 
",Сб!D6)</f>
        <v xml:space="preserve"> 
</v>
      </c>
      <c r="R6" s="38" t="str">
        <f>Сб!B6</f>
        <v/>
      </c>
      <c r="S6" s="40" t="str">
        <f>Сб!E6</f>
        <v/>
      </c>
    </row>
    <row r="7" spans="1:19" s="10" customFormat="1" ht="70" x14ac:dyDescent="0.3">
      <c r="A7" s="82" t="s">
        <v>115</v>
      </c>
      <c r="B7" s="44" t="str">
        <f>CONCATENATE(Пн!C7," 
",Пн!D7)</f>
        <v xml:space="preserve"> 
</v>
      </c>
      <c r="C7" s="22" t="str">
        <f>Пн!B7</f>
        <v/>
      </c>
      <c r="D7" s="45" t="str">
        <f>Пн!E7</f>
        <v/>
      </c>
      <c r="E7" s="49" t="str">
        <f>CONCATENATE(Вт!C7," 
",Вт!D7)</f>
        <v>4р-25 
Астахов А.Б.</v>
      </c>
      <c r="F7" s="18" t="str">
        <f>Вт!B7</f>
        <v>Машинист компрессорных установок (стационарных)</v>
      </c>
      <c r="G7" s="50" t="str">
        <f>Вт!E7</f>
        <v>Валиева Э.Х.        (499-730-7141)</v>
      </c>
      <c r="H7" s="44" t="str">
        <f>CONCATENATE(Ср!C7," 
",Ср!D7)</f>
        <v xml:space="preserve"> 
</v>
      </c>
      <c r="I7" s="22" t="str">
        <f>Ср!B7</f>
        <v/>
      </c>
      <c r="J7" s="45" t="str">
        <f>Ср!E7</f>
        <v/>
      </c>
      <c r="K7" s="49" t="str">
        <f>CONCATENATE(Чт!C7," 
",Чт!D7)</f>
        <v xml:space="preserve"> 
</v>
      </c>
      <c r="L7" s="18" t="str">
        <f>Чт!B7</f>
        <v/>
      </c>
      <c r="M7" s="50" t="str">
        <f>Чт!E7</f>
        <v/>
      </c>
      <c r="N7" s="44" t="str">
        <f>CONCATENATE(Пт!C7," 
",Пт!D7)</f>
        <v xml:space="preserve"> 
</v>
      </c>
      <c r="O7" s="22" t="str">
        <f>Пт!B7</f>
        <v/>
      </c>
      <c r="P7" s="45" t="str">
        <f>Пт!E7</f>
        <v/>
      </c>
      <c r="Q7" s="39" t="str">
        <f>CONCATENATE(Сб!C7," 
",Сб!D7)</f>
        <v xml:space="preserve"> 
</v>
      </c>
      <c r="R7" s="38" t="str">
        <f>Сб!B7</f>
        <v/>
      </c>
      <c r="S7" s="40" t="str">
        <f>Сб!E7</f>
        <v/>
      </c>
    </row>
    <row r="8" spans="1:19" s="10" customFormat="1" ht="70" x14ac:dyDescent="0.3">
      <c r="A8" s="82" t="s">
        <v>2</v>
      </c>
      <c r="B8" s="44" t="str">
        <f>CONCATENATE(Пн!C8," 
",Пн!D8)</f>
        <v>1и-25 
Федотов М.В.</v>
      </c>
      <c r="C8" s="22" t="str">
        <f>Пн!B8</f>
        <v>Охрана труда для руководителей и специалистов</v>
      </c>
      <c r="D8" s="45" t="str">
        <f>Пн!E8</f>
        <v>Немцева Е.В.
(499-730-7774)</v>
      </c>
      <c r="E8" s="49" t="str">
        <f>CONCATENATE(Вт!C8," 
",Вт!D8)</f>
        <v>1и-25 
Федотов М.В.</v>
      </c>
      <c r="F8" s="18" t="str">
        <f>Вт!B8</f>
        <v>Охрана труда для руководителей и специалистов</v>
      </c>
      <c r="G8" s="50" t="str">
        <f>Вт!E8</f>
        <v>Немцева Е.В.
(499-730-7774)</v>
      </c>
      <c r="H8" s="44" t="str">
        <f>CONCATENATE(Ср!C8," 
",Ср!D8)</f>
        <v>5к-25 
Астахов А.Б.</v>
      </c>
      <c r="I8" s="22" t="str">
        <f>Ср!B8</f>
        <v>Охрана труда для рабочих</v>
      </c>
      <c r="J8" s="45" t="str">
        <f>Ср!E8</f>
        <v>Копнина Т.А.
(499-730-7170)</v>
      </c>
      <c r="K8" s="49" t="str">
        <f>CONCATENATE(Чт!C8," 
",Чт!D8)</f>
        <v>5к-25 
Астахов А.Б.</v>
      </c>
      <c r="L8" s="18" t="str">
        <f>Чт!B8</f>
        <v>Охрана труда для рабочих</v>
      </c>
      <c r="M8" s="50" t="str">
        <f>Чт!E8</f>
        <v>Копнина Т.А.
(499-730-7170)</v>
      </c>
      <c r="N8" s="44" t="str">
        <f>CONCATENATE(Пт!C8," 
",Пт!D8)</f>
        <v>5к-25 
Астахов А.Б.</v>
      </c>
      <c r="O8" s="22" t="str">
        <f>Пт!B8</f>
        <v>Охрана труда для рабочих</v>
      </c>
      <c r="P8" s="45" t="str">
        <f>Пт!E8</f>
        <v>Копнина Т.А.
(499-730-7170)</v>
      </c>
      <c r="Q8" s="39" t="str">
        <f>CONCATENATE(Сб!C8," 
",Сб!D8)</f>
        <v xml:space="preserve"> 
</v>
      </c>
      <c r="R8" s="38" t="str">
        <f>Сб!B8</f>
        <v/>
      </c>
      <c r="S8" s="40" t="str">
        <f>Сб!E8</f>
        <v/>
      </c>
    </row>
    <row r="9" spans="1:19" s="10" customFormat="1" ht="84" x14ac:dyDescent="0.3">
      <c r="A9" s="82" t="s">
        <v>118</v>
      </c>
      <c r="B9" s="44" t="str">
        <f>CONCATENATE(Пн!C9," 
",Пн!D9)</f>
        <v>5р-25 
Банин Ю.Н.</v>
      </c>
      <c r="C9" s="22" t="str">
        <f>Пн!B9</f>
        <v>Операторы систем водоотведения</v>
      </c>
      <c r="D9" s="45" t="str">
        <f>Пн!E9</f>
        <v>Шмелева Т.А.
(499-730-7172)</v>
      </c>
      <c r="E9" s="49" t="str">
        <f>CONCATENATE(Вт!C9," 
",Вт!D9)</f>
        <v>14к-25 
Ноздрин С.Н.</v>
      </c>
      <c r="F9" s="18" t="str">
        <f>Вт!B9</f>
        <v xml:space="preserve">Требования охраны труда при производстве земляных работ </v>
      </c>
      <c r="G9" s="50" t="str">
        <f>Вт!E9</f>
        <v>Гречина Е.С.
(499-730-7731)</v>
      </c>
      <c r="H9" s="44" t="str">
        <f>CONCATENATE(Ср!C9," 
",Ср!D9)</f>
        <v>5р-25 
Банин Ю.Н.</v>
      </c>
      <c r="I9" s="22" t="str">
        <f>Ср!B9</f>
        <v>Операторы систем водоотведения</v>
      </c>
      <c r="J9" s="45" t="str">
        <f>Ср!E9</f>
        <v>Шмелева Т.А.
(499-730-7172)</v>
      </c>
      <c r="K9" s="49" t="str">
        <f>CONCATENATE(Чт!C9," 
",Чт!D9)</f>
        <v>5р-25 
Банин Ю.Н.</v>
      </c>
      <c r="L9" s="18" t="str">
        <f>Чт!B9</f>
        <v>Операторы систем водоотведения</v>
      </c>
      <c r="M9" s="50" t="str">
        <f>Чт!E9</f>
        <v>Шмелева Т.А.
(499-730-7172)</v>
      </c>
      <c r="N9" s="44" t="str">
        <f>CONCATENATE(Пт!C9," 
",Пт!D9)</f>
        <v>5р-25 
Банин Ю.Н.</v>
      </c>
      <c r="O9" s="22" t="str">
        <f>Пт!B9</f>
        <v>Операторы систем водоотведения</v>
      </c>
      <c r="P9" s="45" t="str">
        <f>Пт!E9</f>
        <v>Шмелева Т.А.
(499-730-7172)</v>
      </c>
      <c r="Q9" s="39" t="str">
        <f>CONCATENATE(Сб!C9," 
",Сб!D9)</f>
        <v xml:space="preserve"> 
</v>
      </c>
      <c r="R9" s="38" t="str">
        <f>Сб!B9</f>
        <v/>
      </c>
      <c r="S9" s="40" t="str">
        <f>Сб!E9</f>
        <v/>
      </c>
    </row>
    <row r="10" spans="1:19" s="10" customFormat="1" ht="56" x14ac:dyDescent="0.3">
      <c r="A10" s="82" t="s">
        <v>30</v>
      </c>
      <c r="B10" s="44" t="str">
        <f>CONCATENATE(Пн!C10," 
",Пн!D10)</f>
        <v>57р-24, 4к-25 
Крупнов Ю.М.</v>
      </c>
      <c r="C10" s="22" t="str">
        <f>Пн!B10</f>
        <v>Слесарь АВР ВКХ (ПП) + Охрана труда для рабочих</v>
      </c>
      <c r="D10" s="45" t="str">
        <f>Пн!E10</f>
        <v>Швецова Т.А.
(499-730-7172)</v>
      </c>
      <c r="E10" s="49" t="str">
        <f>CONCATENATE(Вт!C10," 
",Вт!D10)</f>
        <v>57р-24, 4к-25 
Крупнов Ю.М.</v>
      </c>
      <c r="F10" s="18" t="str">
        <f>Вт!B10</f>
        <v>Слесарь АВР ВКХ (ПП) + Охрана труда для рабочих</v>
      </c>
      <c r="G10" s="50" t="str">
        <f>Вт!E10</f>
        <v>Швецова Т.А.
(499-730-7172)</v>
      </c>
      <c r="H10" s="44" t="str">
        <f>CONCATENATE(Ср!C10," 
",Ср!D10)</f>
        <v>57р-24, 4к-25 
Крупнов Ю.М.</v>
      </c>
      <c r="I10" s="22" t="str">
        <f>Ср!B10</f>
        <v>Слесарь АВР ВКХ (ПП) + Охрана труда для рабочих</v>
      </c>
      <c r="J10" s="45" t="str">
        <f>Ср!E10</f>
        <v>Швецова Т.А.
(499-730-7172)</v>
      </c>
      <c r="K10" s="49" t="str">
        <f>CONCATENATE(Чт!C10," 
",Чт!D10)</f>
        <v>57р-24, 4к-25 
Крупнов Ю.М.</v>
      </c>
      <c r="L10" s="18" t="str">
        <f>Чт!B10</f>
        <v>Слесарь АВР ВКХ (ПП) + Охрана труда для рабочих</v>
      </c>
      <c r="M10" s="50" t="str">
        <f>Чт!E10</f>
        <v>Швецова Т.А.
(499-730-7172)</v>
      </c>
      <c r="N10" s="44" t="str">
        <f>CONCATENATE(Пт!C10," 
",Пт!D10)</f>
        <v>57р-24, 4к-25 
Крупнов Ю.М.</v>
      </c>
      <c r="O10" s="22" t="str">
        <f>Пт!B10</f>
        <v>Слесарь АВР ВКХ (ПП) + Охрана труда для рабочих</v>
      </c>
      <c r="P10" s="45" t="str">
        <f>Пт!E10</f>
        <v>Швецова Т.А.
(499-730-7172)</v>
      </c>
      <c r="Q10" s="39" t="str">
        <f>CONCATENATE(Сб!C10," 
",Сб!D10)</f>
        <v xml:space="preserve"> 
</v>
      </c>
      <c r="R10" s="38" t="str">
        <f>Сб!B10</f>
        <v/>
      </c>
      <c r="S10" s="40" t="str">
        <f>Сб!E10</f>
        <v/>
      </c>
    </row>
    <row r="11" spans="1:19" s="10" customFormat="1" ht="98.5" thickBot="1" x14ac:dyDescent="0.35">
      <c r="A11" s="83" t="s">
        <v>31</v>
      </c>
      <c r="B11" s="46" t="str">
        <f>CONCATENATE(Пн!C11," 
",Пн!D11)</f>
        <v>6р-25 
Тоскин В.А</v>
      </c>
      <c r="C11" s="47" t="str">
        <f>Пн!B11</f>
        <v>Слесарь по ремонту и обслуживанию перегрузочных машин</v>
      </c>
      <c r="D11" s="48" t="str">
        <f>Пн!E11</f>
        <v>Гречина Е.С.
(499-730-7731)</v>
      </c>
      <c r="E11" s="51" t="str">
        <f>CONCATENATE(Вт!C11," 
",Вт!D11)</f>
        <v>5р-25 
Банин Ю.Н.</v>
      </c>
      <c r="F11" s="52" t="str">
        <f>Вт!B11</f>
        <v>Операторы систем водоотведения</v>
      </c>
      <c r="G11" s="53" t="str">
        <f>Вт!E11</f>
        <v>Шмелева Т.А.
(499-730-7172)</v>
      </c>
      <c r="H11" s="46" t="str">
        <f>CONCATENATE(Ср!C11," 
",Ср!D11)</f>
        <v>2и-25 
Бузицкая В.Н.</v>
      </c>
      <c r="I11" s="47" t="str">
        <f>Ср!B11</f>
        <v>Охрана труда для руководителей и специалистов</v>
      </c>
      <c r="J11" s="48" t="str">
        <f>Ср!E11</f>
        <v>Немцева Е.В.
(499-730-7774)</v>
      </c>
      <c r="K11" s="51" t="str">
        <f>CONCATENATE(Чт!C11," 
",Чт!D11)</f>
        <v>3и-25 
Федотов М.В.</v>
      </c>
      <c r="L11" s="52" t="str">
        <f>Чт!B11</f>
        <v>Безопасные методы и приемы выполнения работ на высоте. 3 группа</v>
      </c>
      <c r="M11" s="53" t="str">
        <f>Чт!E11</f>
        <v>Лапшина С.Т.
(499-730-7172)</v>
      </c>
      <c r="N11" s="46" t="str">
        <f>CONCATENATE(Пт!C11," 
",Пт!D11)</f>
        <v>3и-25 
Федотов М.В.</v>
      </c>
      <c r="O11" s="47" t="str">
        <f>Пт!B11</f>
        <v>Безопасные методы и приемы выполнения работ на высоте. 3 группа</v>
      </c>
      <c r="P11" s="48" t="str">
        <f>Пт!E11</f>
        <v>Лапшина С.Т.
(499-730-7172)</v>
      </c>
      <c r="Q11" s="41" t="str">
        <f>CONCATENATE(Сб!C11," 
",Сб!D11)</f>
        <v xml:space="preserve"> 
</v>
      </c>
      <c r="R11" s="42" t="str">
        <f>Сб!B11</f>
        <v/>
      </c>
      <c r="S11" s="43" t="str">
        <f>Сб!E11</f>
        <v/>
      </c>
    </row>
    <row r="12" spans="1:19" s="10" customFormat="1" ht="70.5" thickBot="1" x14ac:dyDescent="0.35">
      <c r="A12" s="83" t="s">
        <v>179</v>
      </c>
      <c r="B12" s="46" t="str">
        <f>CONCATENATE(Пн!C12," 
",Пн!D12)</f>
        <v xml:space="preserve"> 
</v>
      </c>
      <c r="C12" s="47" t="str">
        <f>Пн!B12</f>
        <v/>
      </c>
      <c r="D12" s="48" t="str">
        <f>Пн!E12</f>
        <v/>
      </c>
      <c r="E12" s="51" t="str">
        <f>CONCATENATE(Вт!C12," 
",Вт!D12)</f>
        <v xml:space="preserve"> 
</v>
      </c>
      <c r="F12" s="52" t="str">
        <f>Вт!B12</f>
        <v/>
      </c>
      <c r="G12" s="53" t="str">
        <f>Вт!E12</f>
        <v/>
      </c>
      <c r="H12" s="46" t="str">
        <f>CONCATENATE(Ср!C12," 
",Ср!D12)</f>
        <v>2и-25 
Бузицкая В.Н.</v>
      </c>
      <c r="I12" s="47" t="str">
        <f>Ср!B12</f>
        <v>Охрана труда для руководителей и специалистов</v>
      </c>
      <c r="J12" s="48" t="str">
        <f>Ср!E12</f>
        <v>Немцева Е.В.
(499-730-7774)</v>
      </c>
      <c r="K12" s="51" t="str">
        <f>CONCATENATE(Чт!C12," 
",Чт!D12)</f>
        <v xml:space="preserve"> 
</v>
      </c>
      <c r="L12" s="52" t="str">
        <f>Чт!B12</f>
        <v/>
      </c>
      <c r="M12" s="53" t="str">
        <f>Чт!E12</f>
        <v/>
      </c>
      <c r="N12" s="46" t="str">
        <f>CONCATENATE(Пт!C12," 
",Пт!D12)</f>
        <v xml:space="preserve"> 
</v>
      </c>
      <c r="O12" s="47" t="str">
        <f>Пт!B12</f>
        <v/>
      </c>
      <c r="P12" s="48" t="str">
        <f>Пт!E12</f>
        <v/>
      </c>
      <c r="Q12" s="41" t="str">
        <f>CONCATENATE(Сб!C12," 
",Сб!D12)</f>
        <v xml:space="preserve"> 
</v>
      </c>
      <c r="R12" s="42" t="str">
        <f>Сб!B12</f>
        <v/>
      </c>
      <c r="S12" s="43" t="str">
        <f>Сб!E12</f>
        <v/>
      </c>
    </row>
    <row r="13" spans="1:19" ht="70.5" thickBot="1" x14ac:dyDescent="0.4">
      <c r="A13" s="83" t="s">
        <v>180</v>
      </c>
      <c r="B13" s="46" t="str">
        <f>CONCATENATE(Пн!C13," 
",Пн!D13)</f>
        <v xml:space="preserve"> 
</v>
      </c>
      <c r="C13" s="47" t="str">
        <f>Пн!B13</f>
        <v/>
      </c>
      <c r="D13" s="48" t="str">
        <f>Пн!E13</f>
        <v/>
      </c>
      <c r="E13" s="51" t="str">
        <f>CONCATENATE(Вт!C13," 
",Вт!D13)</f>
        <v xml:space="preserve"> 
</v>
      </c>
      <c r="F13" s="52" t="str">
        <f>Вт!B13</f>
        <v/>
      </c>
      <c r="G13" s="53" t="str">
        <f>Вт!E13</f>
        <v/>
      </c>
      <c r="H13" s="46" t="str">
        <f>CONCATENATE(Ср!C13," 
",Ср!D13)</f>
        <v>2и-25 
Бузицкая В.Н.</v>
      </c>
      <c r="I13" s="47" t="str">
        <f>Ср!B13</f>
        <v>Охрана труда для руководителей и специалистов</v>
      </c>
      <c r="J13" s="48" t="str">
        <f>Ср!E13</f>
        <v>Немцева Е.В.
(499-730-7774)</v>
      </c>
      <c r="K13" s="51" t="str">
        <f>CONCATENATE(Чт!C13," 
",Чт!D13)</f>
        <v xml:space="preserve"> 
</v>
      </c>
      <c r="L13" s="52" t="str">
        <f>Чт!B13</f>
        <v/>
      </c>
      <c r="M13" s="53" t="str">
        <f>Чт!E13</f>
        <v/>
      </c>
      <c r="N13" s="46" t="str">
        <f>CONCATENATE(Пт!C13," 
",Пт!D13)</f>
        <v xml:space="preserve"> 
</v>
      </c>
      <c r="O13" s="47" t="str">
        <f>Пт!B13</f>
        <v/>
      </c>
      <c r="P13" s="48" t="str">
        <f>Пт!E13</f>
        <v/>
      </c>
      <c r="Q13" s="41" t="str">
        <f>CONCATENATE(Сб!C13," 
",Сб!D13)</f>
        <v xml:space="preserve"> 
</v>
      </c>
      <c r="R13" s="42" t="str">
        <f>Сб!B13</f>
        <v/>
      </c>
      <c r="S13" s="43" t="str">
        <f>Сб!E13</f>
        <v/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6"/>
  <dimension ref="A1:F2"/>
  <sheetViews>
    <sheetView workbookViewId="0">
      <selection activeCell="AA21" sqref="AA21"/>
    </sheetView>
  </sheetViews>
  <sheetFormatPr defaultRowHeight="14.5" x14ac:dyDescent="0.35"/>
  <cols>
    <col min="1" max="1" width="11" style="2" bestFit="1" customWidth="1"/>
    <col min="2" max="2" width="10.26953125" style="2" bestFit="1" customWidth="1"/>
    <col min="3" max="3" width="11.1796875" style="2" bestFit="1" customWidth="1"/>
    <col min="4" max="4" width="10.26953125" style="2" bestFit="1" customWidth="1"/>
    <col min="5" max="6" width="10.1796875" style="2" bestFit="1" customWidth="1"/>
  </cols>
  <sheetData>
    <row r="1" spans="1:6" x14ac:dyDescent="0.35">
      <c r="A1" s="69" t="s">
        <v>104</v>
      </c>
      <c r="B1" s="69" t="s">
        <v>105</v>
      </c>
      <c r="C1" s="69" t="s">
        <v>106</v>
      </c>
      <c r="D1" s="69" t="s">
        <v>107</v>
      </c>
      <c r="E1" s="69" t="s">
        <v>108</v>
      </c>
      <c r="F1" s="69" t="s">
        <v>109</v>
      </c>
    </row>
    <row r="2" spans="1:6" x14ac:dyDescent="0.35">
      <c r="A2" s="70">
        <f>Пн!$G$2</f>
        <v>45677</v>
      </c>
      <c r="B2" s="70">
        <f>Вт!$G$2</f>
        <v>45678</v>
      </c>
      <c r="C2" s="70">
        <f>Ср!$G$2</f>
        <v>45679</v>
      </c>
      <c r="D2" s="70">
        <f>Чт!$G$2</f>
        <v>45680</v>
      </c>
      <c r="E2" s="70">
        <f>Пт!$G$2</f>
        <v>45681</v>
      </c>
      <c r="F2" s="70">
        <f>Сб!$G$2</f>
        <v>45682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7"/>
  <dimension ref="A1:L160"/>
  <sheetViews>
    <sheetView topLeftCell="A13" workbookViewId="0">
      <selection activeCell="G30" sqref="G30"/>
    </sheetView>
  </sheetViews>
  <sheetFormatPr defaultRowHeight="14.5" x14ac:dyDescent="0.35"/>
  <cols>
    <col min="1" max="1" width="16.54296875" style="2" bestFit="1" customWidth="1"/>
    <col min="2" max="2" width="3.81640625" customWidth="1"/>
    <col min="3" max="3" width="16.54296875" style="2" bestFit="1" customWidth="1"/>
    <col min="4" max="4" width="3.81640625" customWidth="1"/>
    <col min="5" max="5" width="13.7265625" bestFit="1" customWidth="1"/>
    <col min="6" max="6" width="3.81640625" customWidth="1"/>
    <col min="7" max="7" width="48.26953125" style="80" bestFit="1" customWidth="1"/>
    <col min="8" max="8" width="3.81640625" customWidth="1"/>
    <col min="9" max="9" width="20.453125" style="2" bestFit="1" customWidth="1"/>
    <col min="10" max="10" width="3.81640625" customWidth="1"/>
    <col min="11" max="11" width="15.7265625" style="2" bestFit="1" customWidth="1"/>
    <col min="12" max="12" width="9.1796875" style="2"/>
    <col min="13" max="13" width="3.81640625" customWidth="1"/>
    <col min="19" max="20" width="21" customWidth="1"/>
  </cols>
  <sheetData>
    <row r="1" spans="1:12" ht="18.5" x14ac:dyDescent="0.35">
      <c r="A1" s="31" t="s">
        <v>5</v>
      </c>
      <c r="C1" s="31" t="s">
        <v>6</v>
      </c>
      <c r="E1" s="31" t="s">
        <v>7</v>
      </c>
      <c r="G1" s="79" t="s">
        <v>13</v>
      </c>
      <c r="I1" s="32" t="s">
        <v>33</v>
      </c>
      <c r="K1" s="75" t="s">
        <v>74</v>
      </c>
      <c r="L1" s="75" t="s">
        <v>75</v>
      </c>
    </row>
    <row r="2" spans="1:12" ht="29" x14ac:dyDescent="0.35">
      <c r="A2" s="74" t="s">
        <v>148</v>
      </c>
      <c r="C2" s="73" t="s">
        <v>147</v>
      </c>
      <c r="E2" s="33" t="s">
        <v>10</v>
      </c>
      <c r="G2" s="85" t="s">
        <v>129</v>
      </c>
      <c r="I2" s="71" t="s">
        <v>34</v>
      </c>
      <c r="K2" s="76" t="s">
        <v>21</v>
      </c>
      <c r="L2" s="76" t="s">
        <v>76</v>
      </c>
    </row>
    <row r="3" spans="1:12" ht="27.75" customHeight="1" x14ac:dyDescent="0.35">
      <c r="A3" s="74" t="s">
        <v>149</v>
      </c>
      <c r="C3" s="73" t="s">
        <v>17</v>
      </c>
      <c r="E3" s="33" t="s">
        <v>11</v>
      </c>
      <c r="G3" s="85" t="s">
        <v>130</v>
      </c>
      <c r="I3" s="71" t="s">
        <v>39</v>
      </c>
      <c r="K3" s="76" t="s">
        <v>22</v>
      </c>
      <c r="L3" s="76" t="s">
        <v>77</v>
      </c>
    </row>
    <row r="4" spans="1:12" ht="27.75" customHeight="1" x14ac:dyDescent="0.35">
      <c r="A4" s="74" t="s">
        <v>176</v>
      </c>
      <c r="C4" s="73" t="s">
        <v>18</v>
      </c>
      <c r="E4" s="33" t="s">
        <v>8</v>
      </c>
      <c r="G4" s="85" t="s">
        <v>131</v>
      </c>
      <c r="I4" s="71" t="s">
        <v>37</v>
      </c>
      <c r="K4" s="76" t="s">
        <v>23</v>
      </c>
      <c r="L4" s="76" t="s">
        <v>78</v>
      </c>
    </row>
    <row r="5" spans="1:12" ht="29" x14ac:dyDescent="0.35">
      <c r="A5" s="74" t="s">
        <v>175</v>
      </c>
      <c r="C5" s="73" t="s">
        <v>15</v>
      </c>
      <c r="E5" s="33" t="s">
        <v>9</v>
      </c>
      <c r="G5" s="85" t="s">
        <v>181</v>
      </c>
      <c r="I5" s="71" t="s">
        <v>36</v>
      </c>
      <c r="K5" s="76" t="s">
        <v>24</v>
      </c>
      <c r="L5" s="76" t="s">
        <v>79</v>
      </c>
    </row>
    <row r="6" spans="1:12" ht="29" x14ac:dyDescent="0.35">
      <c r="A6" s="74" t="s">
        <v>150</v>
      </c>
      <c r="C6" s="73" t="s">
        <v>20</v>
      </c>
      <c r="E6" s="81" t="s">
        <v>156</v>
      </c>
      <c r="G6" s="85" t="s">
        <v>182</v>
      </c>
      <c r="I6" s="71" t="s">
        <v>35</v>
      </c>
      <c r="K6" s="76" t="s">
        <v>25</v>
      </c>
      <c r="L6" s="76" t="s">
        <v>80</v>
      </c>
    </row>
    <row r="7" spans="1:12" ht="29" x14ac:dyDescent="0.35">
      <c r="A7" s="74" t="s">
        <v>151</v>
      </c>
      <c r="C7" s="73" t="s">
        <v>161</v>
      </c>
      <c r="E7" s="81" t="s">
        <v>157</v>
      </c>
      <c r="G7" s="85" t="s">
        <v>183</v>
      </c>
      <c r="I7" s="71" t="s">
        <v>38</v>
      </c>
      <c r="K7" s="76" t="s">
        <v>32</v>
      </c>
      <c r="L7" s="76" t="s">
        <v>81</v>
      </c>
    </row>
    <row r="8" spans="1:12" ht="29" x14ac:dyDescent="0.35">
      <c r="A8" s="74" t="s">
        <v>170</v>
      </c>
      <c r="C8" s="73" t="s">
        <v>19</v>
      </c>
      <c r="E8" s="81" t="s">
        <v>114</v>
      </c>
      <c r="G8" s="85" t="s">
        <v>184</v>
      </c>
      <c r="I8" s="71" t="s">
        <v>41</v>
      </c>
      <c r="K8"/>
      <c r="L8"/>
    </row>
    <row r="9" spans="1:12" ht="43.5" x14ac:dyDescent="0.35">
      <c r="A9" s="74" t="s">
        <v>188</v>
      </c>
      <c r="C9" s="73" t="s">
        <v>16</v>
      </c>
      <c r="G9" s="84" t="s">
        <v>121</v>
      </c>
      <c r="I9" s="71" t="s">
        <v>40</v>
      </c>
      <c r="K9"/>
      <c r="L9"/>
    </row>
    <row r="10" spans="1:12" ht="29" x14ac:dyDescent="0.35">
      <c r="A10" s="74" t="s">
        <v>155</v>
      </c>
      <c r="C10" s="73" t="s">
        <v>189</v>
      </c>
      <c r="G10" s="85" t="s">
        <v>159</v>
      </c>
      <c r="I10" s="71" t="s">
        <v>42</v>
      </c>
      <c r="K10"/>
      <c r="L10"/>
    </row>
    <row r="11" spans="1:12" ht="29" x14ac:dyDescent="0.35">
      <c r="A11" s="74" t="s">
        <v>154</v>
      </c>
      <c r="C11" s="73" t="s">
        <v>14</v>
      </c>
      <c r="G11" s="85" t="s">
        <v>185</v>
      </c>
      <c r="I11" s="71" t="s">
        <v>43</v>
      </c>
      <c r="K11"/>
      <c r="L11"/>
    </row>
    <row r="12" spans="1:12" ht="29" x14ac:dyDescent="0.35">
      <c r="A12" s="74" t="s">
        <v>152</v>
      </c>
      <c r="C12" s="73" t="s">
        <v>120</v>
      </c>
      <c r="G12" s="85" t="s">
        <v>186</v>
      </c>
      <c r="I12" s="71" t="s">
        <v>44</v>
      </c>
      <c r="K12"/>
      <c r="L12"/>
    </row>
    <row r="13" spans="1:12" ht="29" x14ac:dyDescent="0.35">
      <c r="A13" s="74" t="s">
        <v>153</v>
      </c>
      <c r="C13" s="73" t="s">
        <v>113</v>
      </c>
      <c r="G13" s="85" t="s">
        <v>172</v>
      </c>
      <c r="I13" s="71" t="s">
        <v>45</v>
      </c>
      <c r="K13"/>
      <c r="L13"/>
    </row>
    <row r="14" spans="1:12" ht="29" x14ac:dyDescent="0.35">
      <c r="A14" s="74" t="s">
        <v>178</v>
      </c>
      <c r="C14"/>
      <c r="G14" s="85" t="s">
        <v>162</v>
      </c>
      <c r="I14" s="71" t="s">
        <v>46</v>
      </c>
      <c r="K14"/>
      <c r="L14"/>
    </row>
    <row r="15" spans="1:12" ht="29" x14ac:dyDescent="0.35">
      <c r="A15" s="74" t="s">
        <v>166</v>
      </c>
      <c r="C15"/>
      <c r="G15" s="85" t="s">
        <v>132</v>
      </c>
      <c r="I15" s="71" t="s">
        <v>47</v>
      </c>
      <c r="K15"/>
      <c r="L15"/>
    </row>
    <row r="16" spans="1:12" x14ac:dyDescent="0.35">
      <c r="A16" s="86"/>
      <c r="C16"/>
      <c r="G16" s="85" t="s">
        <v>133</v>
      </c>
      <c r="I16" s="71" t="s">
        <v>53</v>
      </c>
      <c r="K16"/>
      <c r="L16"/>
    </row>
    <row r="17" spans="1:12" ht="43.5" x14ac:dyDescent="0.35">
      <c r="A17" s="86"/>
      <c r="C17"/>
      <c r="G17" s="85" t="s">
        <v>190</v>
      </c>
      <c r="I17" s="71" t="s">
        <v>54</v>
      </c>
      <c r="K17"/>
      <c r="L17"/>
    </row>
    <row r="18" spans="1:12" x14ac:dyDescent="0.35">
      <c r="A18" s="86"/>
      <c r="C18"/>
      <c r="G18" s="85" t="s">
        <v>171</v>
      </c>
      <c r="I18" s="71" t="s">
        <v>55</v>
      </c>
    </row>
    <row r="19" spans="1:12" x14ac:dyDescent="0.35">
      <c r="A19" s="86"/>
      <c r="C19"/>
      <c r="G19" s="85" t="s">
        <v>163</v>
      </c>
      <c r="I19" s="71" t="s">
        <v>56</v>
      </c>
    </row>
    <row r="20" spans="1:12" x14ac:dyDescent="0.35">
      <c r="A20" s="86"/>
      <c r="C20"/>
      <c r="G20" s="85" t="s">
        <v>164</v>
      </c>
      <c r="I20" s="71" t="s">
        <v>57</v>
      </c>
    </row>
    <row r="21" spans="1:12" x14ac:dyDescent="0.35">
      <c r="A21" s="86"/>
      <c r="C21"/>
      <c r="G21" s="85" t="s">
        <v>165</v>
      </c>
      <c r="I21" s="71" t="s">
        <v>58</v>
      </c>
    </row>
    <row r="22" spans="1:12" x14ac:dyDescent="0.35">
      <c r="A22" s="86"/>
      <c r="C22"/>
      <c r="G22" s="84" t="s">
        <v>122</v>
      </c>
      <c r="I22" s="71" t="s">
        <v>59</v>
      </c>
    </row>
    <row r="23" spans="1:12" x14ac:dyDescent="0.35">
      <c r="A23" s="87"/>
      <c r="C23"/>
      <c r="G23" s="85" t="s">
        <v>128</v>
      </c>
      <c r="I23" s="71" t="s">
        <v>60</v>
      </c>
    </row>
    <row r="24" spans="1:12" x14ac:dyDescent="0.35">
      <c r="A24" s="87"/>
      <c r="C24"/>
      <c r="G24" s="85" t="s">
        <v>158</v>
      </c>
      <c r="I24" s="71" t="s">
        <v>61</v>
      </c>
    </row>
    <row r="25" spans="1:12" x14ac:dyDescent="0.35">
      <c r="A25" s="87"/>
      <c r="C25"/>
      <c r="G25" s="85" t="s">
        <v>174</v>
      </c>
      <c r="I25" s="71" t="s">
        <v>62</v>
      </c>
    </row>
    <row r="26" spans="1:12" x14ac:dyDescent="0.35">
      <c r="A26" s="87"/>
      <c r="C26"/>
      <c r="G26" s="85" t="s">
        <v>173</v>
      </c>
      <c r="I26" s="71" t="s">
        <v>63</v>
      </c>
    </row>
    <row r="27" spans="1:12" x14ac:dyDescent="0.35">
      <c r="A27" s="87"/>
      <c r="C27"/>
      <c r="G27" s="85" t="s">
        <v>167</v>
      </c>
      <c r="I27" s="71" t="s">
        <v>64</v>
      </c>
    </row>
    <row r="28" spans="1:12" x14ac:dyDescent="0.35">
      <c r="A28" s="87"/>
      <c r="C28"/>
      <c r="G28" s="85" t="s">
        <v>134</v>
      </c>
      <c r="I28" s="71" t="s">
        <v>65</v>
      </c>
    </row>
    <row r="29" spans="1:12" x14ac:dyDescent="0.35">
      <c r="G29" s="85" t="s">
        <v>191</v>
      </c>
      <c r="I29" s="71" t="s">
        <v>66</v>
      </c>
    </row>
    <row r="30" spans="1:12" x14ac:dyDescent="0.35">
      <c r="G30" s="85" t="s">
        <v>135</v>
      </c>
      <c r="I30" s="71" t="s">
        <v>67</v>
      </c>
    </row>
    <row r="31" spans="1:12" x14ac:dyDescent="0.35">
      <c r="G31" s="85" t="s">
        <v>136</v>
      </c>
      <c r="I31" s="71" t="s">
        <v>68</v>
      </c>
    </row>
    <row r="32" spans="1:12" x14ac:dyDescent="0.35">
      <c r="G32" s="85" t="s">
        <v>137</v>
      </c>
      <c r="I32" s="71" t="s">
        <v>69</v>
      </c>
    </row>
    <row r="33" spans="7:9" x14ac:dyDescent="0.35">
      <c r="G33" s="85" t="s">
        <v>138</v>
      </c>
      <c r="I33" s="71" t="s">
        <v>70</v>
      </c>
    </row>
    <row r="34" spans="7:9" x14ac:dyDescent="0.35">
      <c r="G34" s="85" t="s">
        <v>139</v>
      </c>
      <c r="I34" s="71" t="s">
        <v>71</v>
      </c>
    </row>
    <row r="35" spans="7:9" ht="29" x14ac:dyDescent="0.35">
      <c r="G35" s="84" t="s">
        <v>123</v>
      </c>
      <c r="I35" s="71" t="s">
        <v>72</v>
      </c>
    </row>
    <row r="36" spans="7:9" x14ac:dyDescent="0.35">
      <c r="G36" s="85" t="s">
        <v>168</v>
      </c>
      <c r="I36" s="71" t="s">
        <v>73</v>
      </c>
    </row>
    <row r="37" spans="7:9" x14ac:dyDescent="0.35">
      <c r="G37" s="84" t="s">
        <v>124</v>
      </c>
      <c r="I37" s="71" t="s">
        <v>51</v>
      </c>
    </row>
    <row r="38" spans="7:9" ht="29" x14ac:dyDescent="0.35">
      <c r="G38" s="85" t="s">
        <v>160</v>
      </c>
      <c r="I38" s="71" t="s">
        <v>50</v>
      </c>
    </row>
    <row r="39" spans="7:9" x14ac:dyDescent="0.35">
      <c r="G39" s="85" t="s">
        <v>169</v>
      </c>
      <c r="I39" s="71" t="s">
        <v>48</v>
      </c>
    </row>
    <row r="40" spans="7:9" ht="29" x14ac:dyDescent="0.35">
      <c r="G40" s="84" t="s">
        <v>125</v>
      </c>
      <c r="I40" s="71" t="s">
        <v>49</v>
      </c>
    </row>
    <row r="41" spans="7:9" ht="29" x14ac:dyDescent="0.35">
      <c r="G41" s="85" t="s">
        <v>140</v>
      </c>
      <c r="I41" s="71" t="s">
        <v>52</v>
      </c>
    </row>
    <row r="42" spans="7:9" ht="29" x14ac:dyDescent="0.35">
      <c r="G42" s="85" t="s">
        <v>141</v>
      </c>
      <c r="I42" s="71">
        <v>1</v>
      </c>
    </row>
    <row r="43" spans="7:9" ht="29" x14ac:dyDescent="0.35">
      <c r="G43" s="85" t="s">
        <v>142</v>
      </c>
      <c r="I43" s="71">
        <v>2</v>
      </c>
    </row>
    <row r="44" spans="7:9" ht="29" x14ac:dyDescent="0.35">
      <c r="G44" s="85" t="s">
        <v>187</v>
      </c>
      <c r="I44" s="71"/>
    </row>
    <row r="45" spans="7:9" x14ac:dyDescent="0.35">
      <c r="G45" s="85" t="s">
        <v>143</v>
      </c>
      <c r="I45" s="71">
        <v>3</v>
      </c>
    </row>
    <row r="46" spans="7:9" ht="29" x14ac:dyDescent="0.35">
      <c r="G46" s="84" t="s">
        <v>112</v>
      </c>
      <c r="I46" s="71">
        <v>4</v>
      </c>
    </row>
    <row r="47" spans="7:9" ht="29" x14ac:dyDescent="0.35">
      <c r="G47" s="85" t="s">
        <v>144</v>
      </c>
      <c r="I47" s="71">
        <v>5</v>
      </c>
    </row>
    <row r="48" spans="7:9" ht="29" x14ac:dyDescent="0.35">
      <c r="G48" s="84" t="s">
        <v>111</v>
      </c>
      <c r="I48" s="71">
        <v>6</v>
      </c>
    </row>
    <row r="49" spans="7:11" ht="29" x14ac:dyDescent="0.35">
      <c r="G49" s="85" t="s">
        <v>177</v>
      </c>
      <c r="I49" s="71">
        <v>7</v>
      </c>
    </row>
    <row r="50" spans="7:11" ht="29" x14ac:dyDescent="0.35">
      <c r="G50" s="84" t="s">
        <v>126</v>
      </c>
      <c r="I50" s="71">
        <v>8</v>
      </c>
    </row>
    <row r="51" spans="7:11" ht="29" x14ac:dyDescent="0.35">
      <c r="G51" s="84" t="s">
        <v>127</v>
      </c>
      <c r="I51" s="71">
        <v>9</v>
      </c>
    </row>
    <row r="52" spans="7:11" x14ac:dyDescent="0.35">
      <c r="G52" s="84" t="s">
        <v>110</v>
      </c>
      <c r="I52" s="71">
        <v>10</v>
      </c>
    </row>
    <row r="53" spans="7:11" ht="29" x14ac:dyDescent="0.35">
      <c r="G53" s="85" t="s">
        <v>145</v>
      </c>
      <c r="I53" s="71">
        <v>11</v>
      </c>
    </row>
    <row r="54" spans="7:11" ht="29" x14ac:dyDescent="0.35">
      <c r="G54" s="85" t="s">
        <v>146</v>
      </c>
      <c r="I54" s="71">
        <v>12</v>
      </c>
    </row>
    <row r="55" spans="7:11" x14ac:dyDescent="0.35">
      <c r="G55" s="85"/>
      <c r="I55" s="71">
        <v>13</v>
      </c>
    </row>
    <row r="56" spans="7:11" x14ac:dyDescent="0.35">
      <c r="G56" s="85"/>
      <c r="I56" s="71">
        <v>14</v>
      </c>
    </row>
    <row r="57" spans="7:11" x14ac:dyDescent="0.35">
      <c r="G57"/>
      <c r="I57"/>
      <c r="K57"/>
    </row>
    <row r="58" spans="7:11" x14ac:dyDescent="0.35">
      <c r="G58"/>
      <c r="I58"/>
    </row>
    <row r="59" spans="7:11" x14ac:dyDescent="0.35">
      <c r="G59"/>
      <c r="I59"/>
    </row>
    <row r="60" spans="7:11" x14ac:dyDescent="0.35">
      <c r="G60"/>
      <c r="I60"/>
    </row>
    <row r="61" spans="7:11" x14ac:dyDescent="0.35">
      <c r="G61"/>
      <c r="I61"/>
    </row>
    <row r="62" spans="7:11" x14ac:dyDescent="0.35">
      <c r="G62"/>
      <c r="I62"/>
    </row>
    <row r="63" spans="7:11" x14ac:dyDescent="0.35">
      <c r="G63"/>
      <c r="I63"/>
    </row>
    <row r="64" spans="7:11" x14ac:dyDescent="0.35">
      <c r="G64"/>
      <c r="I64"/>
    </row>
    <row r="65" spans="7:7" x14ac:dyDescent="0.35">
      <c r="G65"/>
    </row>
    <row r="66" spans="7:7" x14ac:dyDescent="0.35">
      <c r="G66"/>
    </row>
    <row r="67" spans="7:7" x14ac:dyDescent="0.35">
      <c r="G67"/>
    </row>
    <row r="68" spans="7:7" x14ac:dyDescent="0.35">
      <c r="G68"/>
    </row>
    <row r="69" spans="7:7" x14ac:dyDescent="0.35">
      <c r="G69"/>
    </row>
    <row r="70" spans="7:7" x14ac:dyDescent="0.35">
      <c r="G70"/>
    </row>
    <row r="71" spans="7:7" x14ac:dyDescent="0.35">
      <c r="G71"/>
    </row>
    <row r="72" spans="7:7" x14ac:dyDescent="0.35">
      <c r="G72"/>
    </row>
    <row r="73" spans="7:7" x14ac:dyDescent="0.35">
      <c r="G73"/>
    </row>
    <row r="74" spans="7:7" x14ac:dyDescent="0.35">
      <c r="G74"/>
    </row>
    <row r="75" spans="7:7" x14ac:dyDescent="0.35">
      <c r="G75"/>
    </row>
    <row r="76" spans="7:7" x14ac:dyDescent="0.35">
      <c r="G76"/>
    </row>
    <row r="77" spans="7:7" x14ac:dyDescent="0.35">
      <c r="G77"/>
    </row>
    <row r="78" spans="7:7" x14ac:dyDescent="0.35">
      <c r="G78"/>
    </row>
    <row r="79" spans="7:7" x14ac:dyDescent="0.35">
      <c r="G79"/>
    </row>
    <row r="80" spans="7:7" x14ac:dyDescent="0.35">
      <c r="G80"/>
    </row>
    <row r="81" spans="7:7" x14ac:dyDescent="0.35">
      <c r="G81"/>
    </row>
    <row r="82" spans="7:7" x14ac:dyDescent="0.35">
      <c r="G82"/>
    </row>
    <row r="83" spans="7:7" x14ac:dyDescent="0.35">
      <c r="G83"/>
    </row>
    <row r="84" spans="7:7" x14ac:dyDescent="0.35">
      <c r="G84"/>
    </row>
    <row r="85" spans="7:7" x14ac:dyDescent="0.35">
      <c r="G85"/>
    </row>
    <row r="86" spans="7:7" x14ac:dyDescent="0.35">
      <c r="G86"/>
    </row>
    <row r="87" spans="7:7" x14ac:dyDescent="0.35">
      <c r="G87"/>
    </row>
    <row r="88" spans="7:7" x14ac:dyDescent="0.35">
      <c r="G88"/>
    </row>
    <row r="89" spans="7:7" x14ac:dyDescent="0.35">
      <c r="G89"/>
    </row>
    <row r="90" spans="7:7" x14ac:dyDescent="0.35">
      <c r="G90"/>
    </row>
    <row r="91" spans="7:7" x14ac:dyDescent="0.35">
      <c r="G91"/>
    </row>
    <row r="92" spans="7:7" x14ac:dyDescent="0.35">
      <c r="G92"/>
    </row>
    <row r="93" spans="7:7" x14ac:dyDescent="0.35">
      <c r="G93"/>
    </row>
    <row r="94" spans="7:7" x14ac:dyDescent="0.35">
      <c r="G94"/>
    </row>
    <row r="95" spans="7:7" x14ac:dyDescent="0.35">
      <c r="G95"/>
    </row>
    <row r="96" spans="7:7" x14ac:dyDescent="0.35">
      <c r="G96"/>
    </row>
    <row r="97" spans="7:7" x14ac:dyDescent="0.35">
      <c r="G97"/>
    </row>
    <row r="98" spans="7:7" x14ac:dyDescent="0.35">
      <c r="G98"/>
    </row>
    <row r="99" spans="7:7" x14ac:dyDescent="0.35">
      <c r="G99"/>
    </row>
    <row r="100" spans="7:7" x14ac:dyDescent="0.35">
      <c r="G100"/>
    </row>
    <row r="101" spans="7:7" x14ac:dyDescent="0.35">
      <c r="G101"/>
    </row>
    <row r="102" spans="7:7" x14ac:dyDescent="0.35">
      <c r="G102"/>
    </row>
    <row r="103" spans="7:7" x14ac:dyDescent="0.35">
      <c r="G103"/>
    </row>
    <row r="104" spans="7:7" x14ac:dyDescent="0.35">
      <c r="G104"/>
    </row>
    <row r="105" spans="7:7" x14ac:dyDescent="0.35">
      <c r="G105"/>
    </row>
    <row r="106" spans="7:7" x14ac:dyDescent="0.35">
      <c r="G106"/>
    </row>
    <row r="107" spans="7:7" x14ac:dyDescent="0.35">
      <c r="G107"/>
    </row>
    <row r="108" spans="7:7" x14ac:dyDescent="0.35">
      <c r="G108"/>
    </row>
    <row r="109" spans="7:7" x14ac:dyDescent="0.35">
      <c r="G109"/>
    </row>
    <row r="110" spans="7:7" x14ac:dyDescent="0.35">
      <c r="G110"/>
    </row>
    <row r="111" spans="7:7" x14ac:dyDescent="0.35">
      <c r="G111"/>
    </row>
    <row r="112" spans="7:7" x14ac:dyDescent="0.35">
      <c r="G112"/>
    </row>
    <row r="113" spans="7:7" x14ac:dyDescent="0.35">
      <c r="G113"/>
    </row>
    <row r="114" spans="7:7" x14ac:dyDescent="0.35">
      <c r="G114"/>
    </row>
    <row r="115" spans="7:7" x14ac:dyDescent="0.35">
      <c r="G115"/>
    </row>
    <row r="116" spans="7:7" x14ac:dyDescent="0.35">
      <c r="G116"/>
    </row>
    <row r="117" spans="7:7" x14ac:dyDescent="0.35">
      <c r="G117"/>
    </row>
    <row r="118" spans="7:7" x14ac:dyDescent="0.35">
      <c r="G118"/>
    </row>
    <row r="119" spans="7:7" x14ac:dyDescent="0.35">
      <c r="G119"/>
    </row>
    <row r="120" spans="7:7" x14ac:dyDescent="0.35">
      <c r="G120"/>
    </row>
    <row r="121" spans="7:7" x14ac:dyDescent="0.35">
      <c r="G121"/>
    </row>
    <row r="122" spans="7:7" x14ac:dyDescent="0.35">
      <c r="G122"/>
    </row>
    <row r="123" spans="7:7" x14ac:dyDescent="0.35">
      <c r="G123"/>
    </row>
    <row r="124" spans="7:7" x14ac:dyDescent="0.35">
      <c r="G124"/>
    </row>
    <row r="125" spans="7:7" x14ac:dyDescent="0.35">
      <c r="G125"/>
    </row>
    <row r="126" spans="7:7" x14ac:dyDescent="0.35">
      <c r="G126"/>
    </row>
    <row r="127" spans="7:7" x14ac:dyDescent="0.35">
      <c r="G127"/>
    </row>
    <row r="128" spans="7:7" x14ac:dyDescent="0.35">
      <c r="G128"/>
    </row>
    <row r="129" spans="7:7" x14ac:dyDescent="0.35">
      <c r="G129"/>
    </row>
    <row r="130" spans="7:7" x14ac:dyDescent="0.35">
      <c r="G130"/>
    </row>
    <row r="131" spans="7:7" x14ac:dyDescent="0.35">
      <c r="G131"/>
    </row>
    <row r="132" spans="7:7" x14ac:dyDescent="0.35">
      <c r="G132"/>
    </row>
    <row r="133" spans="7:7" x14ac:dyDescent="0.35">
      <c r="G133"/>
    </row>
    <row r="134" spans="7:7" x14ac:dyDescent="0.35">
      <c r="G134"/>
    </row>
    <row r="135" spans="7:7" x14ac:dyDescent="0.35">
      <c r="G135"/>
    </row>
    <row r="136" spans="7:7" x14ac:dyDescent="0.35">
      <c r="G136"/>
    </row>
    <row r="137" spans="7:7" x14ac:dyDescent="0.35">
      <c r="G137"/>
    </row>
    <row r="138" spans="7:7" x14ac:dyDescent="0.35">
      <c r="G138"/>
    </row>
    <row r="139" spans="7:7" x14ac:dyDescent="0.35">
      <c r="G139"/>
    </row>
    <row r="140" spans="7:7" x14ac:dyDescent="0.35">
      <c r="G140"/>
    </row>
    <row r="141" spans="7:7" x14ac:dyDescent="0.35">
      <c r="G141"/>
    </row>
    <row r="142" spans="7:7" x14ac:dyDescent="0.35">
      <c r="G142"/>
    </row>
    <row r="143" spans="7:7" x14ac:dyDescent="0.35">
      <c r="G143"/>
    </row>
    <row r="144" spans="7:7" x14ac:dyDescent="0.35">
      <c r="G144"/>
    </row>
    <row r="145" spans="7:7" x14ac:dyDescent="0.35">
      <c r="G145"/>
    </row>
    <row r="146" spans="7:7" x14ac:dyDescent="0.35">
      <c r="G146"/>
    </row>
    <row r="147" spans="7:7" x14ac:dyDescent="0.35">
      <c r="G147"/>
    </row>
    <row r="148" spans="7:7" x14ac:dyDescent="0.35">
      <c r="G148"/>
    </row>
    <row r="149" spans="7:7" x14ac:dyDescent="0.35">
      <c r="G149" s="72"/>
    </row>
    <row r="150" spans="7:7" x14ac:dyDescent="0.35">
      <c r="G150" s="72"/>
    </row>
    <row r="151" spans="7:7" x14ac:dyDescent="0.35">
      <c r="G151" s="72"/>
    </row>
    <row r="152" spans="7:7" x14ac:dyDescent="0.35">
      <c r="G152" s="72"/>
    </row>
    <row r="153" spans="7:7" x14ac:dyDescent="0.35">
      <c r="G153" s="72"/>
    </row>
    <row r="154" spans="7:7" x14ac:dyDescent="0.35">
      <c r="G154" s="72"/>
    </row>
    <row r="155" spans="7:7" x14ac:dyDescent="0.35">
      <c r="G155" s="72"/>
    </row>
    <row r="156" spans="7:7" x14ac:dyDescent="0.35">
      <c r="G156" s="72"/>
    </row>
    <row r="157" spans="7:7" x14ac:dyDescent="0.35">
      <c r="G157" s="72"/>
    </row>
    <row r="158" spans="7:7" x14ac:dyDescent="0.35">
      <c r="G158" s="72"/>
    </row>
    <row r="159" spans="7:7" x14ac:dyDescent="0.35">
      <c r="G159" s="72"/>
    </row>
    <row r="160" spans="7:7" x14ac:dyDescent="0.35">
      <c r="G160" s="72"/>
    </row>
  </sheetData>
  <sortState ref="C2:C12">
    <sortCondition ref="C2"/>
  </sortState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18"/>
  <dimension ref="A1:K13"/>
  <sheetViews>
    <sheetView topLeftCell="A7" workbookViewId="0">
      <selection activeCell="A14" sqref="A14"/>
    </sheetView>
  </sheetViews>
  <sheetFormatPr defaultColWidth="9.1796875" defaultRowHeight="61.5" customHeight="1" x14ac:dyDescent="0.35"/>
  <cols>
    <col min="1" max="1" width="21" style="1" bestFit="1" customWidth="1"/>
    <col min="2" max="2" width="44.453125" style="2" customWidth="1"/>
    <col min="3" max="3" width="17.26953125" style="2" bestFit="1" customWidth="1"/>
    <col min="4" max="4" width="26.453125" style="2" customWidth="1"/>
    <col min="5" max="5" width="28" style="2" customWidth="1"/>
    <col min="6" max="6" width="22" style="2" customWidth="1"/>
    <col min="7" max="7" width="15.26953125" style="2" customWidth="1"/>
    <col min="8" max="8" width="9.1796875" style="2"/>
    <col min="9" max="9" width="10.1796875" style="2" bestFit="1" customWidth="1"/>
    <col min="10" max="10" width="9.1796875" style="2"/>
    <col min="11" max="11" width="10.1796875" style="2" bestFit="1" customWidth="1"/>
    <col min="12" max="16384" width="9.1796875" style="2"/>
  </cols>
  <sheetData>
    <row r="1" spans="1:11" s="7" customFormat="1" ht="61.5" customHeight="1" x14ac:dyDescent="0.35">
      <c r="A1" s="14" t="s">
        <v>3</v>
      </c>
      <c r="B1" s="15" t="s">
        <v>0</v>
      </c>
      <c r="C1" s="15" t="s">
        <v>1</v>
      </c>
      <c r="D1" s="16" t="s">
        <v>26</v>
      </c>
      <c r="E1" s="16" t="s">
        <v>4</v>
      </c>
      <c r="F1" s="6" t="s">
        <v>12</v>
      </c>
      <c r="G1" s="6" t="s">
        <v>82</v>
      </c>
    </row>
    <row r="2" spans="1:11" ht="61.5" customHeight="1" x14ac:dyDescent="0.35">
      <c r="A2" s="4" t="s">
        <v>27</v>
      </c>
      <c r="B2" s="3" t="str">
        <f ca="1">IF(WEEKDAY(TODAY(),2)=5,Пт!B2,IF(WEEKDAY(TODAY(),2)=4,Чт!B2,IF(WEEKDAY(TODAY(),2)=3,Ср!B2,IF(WEEKDAY(TODAY(),2)=2,Вт!B2,Пн!B2))))</f>
        <v/>
      </c>
      <c r="C2" s="3" t="str">
        <f ca="1">IF(WEEKDAY(TODAY(),2)=5,Пт!C2,IF(WEEKDAY(TODAY(),2)=4,Чт!C2,IF(WEEKDAY(TODAY(),2)=3,Ср!C2,IF(WEEKDAY(TODAY(),2)=2,Вт!C2,Пн!C2))))</f>
        <v/>
      </c>
      <c r="D2" s="3" t="str">
        <f ca="1">IF(WEEKDAY(TODAY(),2)=5,Пт!D2,IF(WEEKDAY(TODAY(),2)=4,Чт!D2,IF(WEEKDAY(TODAY(),2)=3,Ср!D2,IF(WEEKDAY(TODAY(),2)=2,Вт!D2,Пн!D2))))</f>
        <v/>
      </c>
      <c r="E2" s="3" t="str">
        <f ca="1">IF(WEEKDAY(TODAY(),2)=5,Пт!E2,IF(WEEKDAY(TODAY(),2)=4,Чт!E2,IF(WEEKDAY(TODAY(),2)=3,Ср!E2,IF(WEEKDAY(TODAY(),2)=2,Вт!E2,Пн!E2))))</f>
        <v/>
      </c>
      <c r="F2" s="3" t="str">
        <f ca="1">IF(WEEKDAY(TODAY(),2)=5,Пт!F2,IF(WEEKDAY(TODAY(),2)=4,Чт!F2,IF(WEEKDAY(TODAY(),2)=3,Ср!F2,IF(WEEKDAY(TODAY(),2)=2,Вт!F2,Пн!F2))))</f>
        <v/>
      </c>
      <c r="G2" s="68">
        <f ca="1">IF(WEEKDAY(TODAY(),2)=5,Пт!G2,IF(WEEKDAY(TODAY(),2)=4,Чт!G2,IF(WEEKDAY(TODAY(),2)=3,Ср!G2,IF(WEEKDAY(TODAY(),2)=2,Вт!G2,Пн!G2))))</f>
        <v>45679</v>
      </c>
      <c r="I2" s="7"/>
      <c r="K2" s="13"/>
    </row>
    <row r="3" spans="1:11" ht="61.5" customHeight="1" x14ac:dyDescent="0.35">
      <c r="A3" s="4" t="s">
        <v>28</v>
      </c>
      <c r="B3" s="3" t="str">
        <f ca="1">IF(WEEKDAY(TODAY(),2)=5,Пт!B3,IF(WEEKDAY(TODAY(),2)=4,Чт!B3,IF(WEEKDAY(TODAY(),2)=3,Ср!B3,IF(WEEKDAY(TODAY(),2)=2,Вт!B3,Пн!B3))))</f>
        <v>Стропальщик</v>
      </c>
      <c r="C3" s="3" t="str">
        <f ca="1">IF(WEEKDAY(TODAY(),2)=5,Пт!C3,IF(WEEKDAY(TODAY(),2)=4,Чт!C3,IF(WEEKDAY(TODAY(),2)=3,Ср!C3,IF(WEEKDAY(TODAY(),2)=2,Вт!C3,Пн!C3))))</f>
        <v>3р-25</v>
      </c>
      <c r="D3" s="3" t="str">
        <f ca="1">IF(WEEKDAY(TODAY(),2)=5,Пт!D3,IF(WEEKDAY(TODAY(),2)=4,Чт!D3,IF(WEEKDAY(TODAY(),2)=3,Ср!D3,IF(WEEKDAY(TODAY(),2)=2,Вт!D3,Пн!D3))))</f>
        <v>Целиков С.И.</v>
      </c>
      <c r="E3" s="3" t="str">
        <f ca="1">IF(WEEKDAY(TODAY(),2)=5,Пт!E3,IF(WEEKDAY(TODAY(),2)=4,Чт!E3,IF(WEEKDAY(TODAY(),2)=3,Ср!E3,IF(WEEKDAY(TODAY(),2)=2,Вт!E3,Пн!E3))))</f>
        <v>Шмелева Т.А.
(499-730-7172)</v>
      </c>
      <c r="F3" s="3" t="str">
        <f ca="1">IF(WEEKDAY(TODAY(),2)=5,Пт!F3,IF(WEEKDAY(TODAY(),2)=4,Чт!F3,IF(WEEKDAY(TODAY(),2)=3,Ср!F3,IF(WEEKDAY(TODAY(),2)=2,Вт!F3,Пн!F3))))</f>
        <v>Практика</v>
      </c>
    </row>
    <row r="4" spans="1:11" ht="61.5" customHeight="1" x14ac:dyDescent="0.35">
      <c r="A4" s="4" t="s">
        <v>29</v>
      </c>
      <c r="B4" s="3" t="str">
        <f ca="1">IF(WEEKDAY(TODAY(),2)=5,Пт!B4,IF(WEEKDAY(TODAY(),2)=4,Чт!B4,IF(WEEKDAY(TODAY(),2)=3,Ср!B4,IF(WEEKDAY(TODAY(),2)=2,Вт!B4,Пн!B4))))</f>
        <v>Слесарь АВР ВКХ (ПП)</v>
      </c>
      <c r="C4" s="3" t="str">
        <f ca="1">IF(WEEKDAY(TODAY(),2)=5,Пт!C4,IF(WEEKDAY(TODAY(),2)=4,Чт!C4,IF(WEEKDAY(TODAY(),2)=3,Ср!C4,IF(WEEKDAY(TODAY(),2)=2,Вт!C4,Пн!C4))))</f>
        <v>2р-25</v>
      </c>
      <c r="D4" s="3" t="str">
        <f ca="1">IF(WEEKDAY(TODAY(),2)=5,Пт!D4,IF(WEEKDAY(TODAY(),2)=4,Чт!D4,IF(WEEKDAY(TODAY(),2)=3,Ср!D4,IF(WEEKDAY(TODAY(),2)=2,Вт!D4,Пн!D4))))</f>
        <v>Бочков Г.И.</v>
      </c>
      <c r="E4" s="3" t="str">
        <f ca="1">IF(WEEKDAY(TODAY(),2)=5,Пт!E4,IF(WEEKDAY(TODAY(),2)=4,Чт!E4,IF(WEEKDAY(TODAY(),2)=3,Ср!E4,IF(WEEKDAY(TODAY(),2)=2,Вт!E4,Пн!E4))))</f>
        <v>Швецова Т.А.
(499-730-7172)</v>
      </c>
      <c r="F4" s="3" t="str">
        <f ca="1">IF(WEEKDAY(TODAY(),2)=5,Пт!F4,IF(WEEKDAY(TODAY(),2)=4,Чт!F4,IF(WEEKDAY(TODAY(),2)=3,Ср!F4,IF(WEEKDAY(TODAY(),2)=2,Вт!F4,Пн!F4))))</f>
        <v>Лекция</v>
      </c>
    </row>
    <row r="5" spans="1:11" ht="61.5" customHeight="1" x14ac:dyDescent="0.35">
      <c r="A5" s="4">
        <v>110</v>
      </c>
      <c r="B5" s="3" t="str">
        <f ca="1">IF(WEEKDAY(TODAY(),2)=5,Пт!B5,IF(WEEKDAY(TODAY(),2)=4,Чт!B5,IF(WEEKDAY(TODAY(),2)=3,Ср!B5,IF(WEEKDAY(TODAY(),2)=2,Вт!B5,Пн!B5))))</f>
        <v>Слесарь по ремонту и обслуживанию перегрузочных машин</v>
      </c>
      <c r="C5" s="3" t="str">
        <f ca="1">IF(WEEKDAY(TODAY(),2)=5,Пт!C5,IF(WEEKDAY(TODAY(),2)=4,Чт!C5,IF(WEEKDAY(TODAY(),2)=3,Ср!C5,IF(WEEKDAY(TODAY(),2)=2,Вт!C5,Пн!C5))))</f>
        <v>6р-25</v>
      </c>
      <c r="D5" s="3" t="str">
        <f ca="1">IF(WEEKDAY(TODAY(),2)=5,Пт!D5,IF(WEEKDAY(TODAY(),2)=4,Чт!D5,IF(WEEKDAY(TODAY(),2)=3,Ср!D5,IF(WEEKDAY(TODAY(),2)=2,Вт!D5,Пн!D5))))</f>
        <v>Тоскин В.А</v>
      </c>
      <c r="E5" s="3" t="str">
        <f ca="1">IF(WEEKDAY(TODAY(),2)=5,Пт!E5,IF(WEEKDAY(TODAY(),2)=4,Чт!E5,IF(WEEKDAY(TODAY(),2)=3,Ср!E5,IF(WEEKDAY(TODAY(),2)=2,Вт!E5,Пн!E5))))</f>
        <v>Гречина Е.С.
(499-730-7731)</v>
      </c>
      <c r="F5" s="3" t="str">
        <f ca="1">IF(WEEKDAY(TODAY(),2)=5,Пт!F5,IF(WEEKDAY(TODAY(),2)=4,Чт!F5,IF(WEEKDAY(TODAY(),2)=3,Ср!F5,IF(WEEKDAY(TODAY(),2)=2,Вт!F5,Пн!F5))))</f>
        <v>Лекция-Трансляция</v>
      </c>
    </row>
    <row r="6" spans="1:11" ht="61.5" customHeight="1" x14ac:dyDescent="0.35">
      <c r="A6" s="4">
        <v>111</v>
      </c>
      <c r="B6" s="3" t="str">
        <f ca="1">IF(WEEKDAY(TODAY(),2)=5,Пт!B6,IF(WEEKDAY(TODAY(),2)=4,Чт!B6,IF(WEEKDAY(TODAY(),2)=3,Ср!B6,IF(WEEKDAY(TODAY(),2)=2,Вт!B6,Пн!B6))))</f>
        <v>Электромонтер по рем. и обслуж. электрооборудования (ПП)</v>
      </c>
      <c r="C6" s="3" t="str">
        <f ca="1">IF(WEEKDAY(TODAY(),2)=5,Пт!C6,IF(WEEKDAY(TODAY(),2)=4,Чт!C6,IF(WEEKDAY(TODAY(),2)=3,Ср!C6,IF(WEEKDAY(TODAY(),2)=2,Вт!C6,Пн!C6))))</f>
        <v>1р-25</v>
      </c>
      <c r="D6" s="3" t="str">
        <f ca="1">IF(WEEKDAY(TODAY(),2)=5,Пт!D6,IF(WEEKDAY(TODAY(),2)=4,Чт!D6,IF(WEEKDAY(TODAY(),2)=3,Ср!D6,IF(WEEKDAY(TODAY(),2)=2,Вт!D6,Пн!D6))))</f>
        <v>Осокин В.Н.</v>
      </c>
      <c r="E6" s="3" t="str">
        <f ca="1">IF(WEEKDAY(TODAY(),2)=5,Пт!E6,IF(WEEKDAY(TODAY(),2)=4,Чт!E6,IF(WEEKDAY(TODAY(),2)=3,Ср!E6,IF(WEEKDAY(TODAY(),2)=2,Вт!E6,Пн!E6))))</f>
        <v>Гречина Е.С.
(499-730-7731)</v>
      </c>
      <c r="F6" s="3" t="str">
        <f ca="1">IF(WEEKDAY(TODAY(),2)=5,Пт!F6,IF(WEEKDAY(TODAY(),2)=4,Чт!F6,IF(WEEKDAY(TODAY(),2)=3,Ср!F6,IF(WEEKDAY(TODAY(),2)=2,Вт!F6,Пн!F6))))</f>
        <v>Лекция</v>
      </c>
    </row>
    <row r="7" spans="1:11" ht="61.5" customHeight="1" x14ac:dyDescent="0.35">
      <c r="A7" s="4">
        <v>112</v>
      </c>
      <c r="B7" s="3" t="str">
        <f ca="1">IF(WEEKDAY(TODAY(),2)=5,Пт!B7,IF(WEEKDAY(TODAY(),2)=4,Чт!B7,IF(WEEKDAY(TODAY(),2)=3,Ср!B7,IF(WEEKDAY(TODAY(),2)=2,Вт!B7,Пн!B7))))</f>
        <v/>
      </c>
      <c r="C7" s="3" t="str">
        <f ca="1">IF(WEEKDAY(TODAY(),2)=5,Пт!C7,IF(WEEKDAY(TODAY(),2)=4,Чт!C7,IF(WEEKDAY(TODAY(),2)=3,Ср!C7,IF(WEEKDAY(TODAY(),2)=2,Вт!C7,Пн!C7))))</f>
        <v/>
      </c>
      <c r="D7" s="3" t="str">
        <f ca="1">IF(WEEKDAY(TODAY(),2)=5,Пт!D7,IF(WEEKDAY(TODAY(),2)=4,Чт!D7,IF(WEEKDAY(TODAY(),2)=3,Ср!D7,IF(WEEKDAY(TODAY(),2)=2,Вт!D7,Пн!D7))))</f>
        <v/>
      </c>
      <c r="E7" s="3" t="str">
        <f ca="1">IF(WEEKDAY(TODAY(),2)=5,Пт!E7,IF(WEEKDAY(TODAY(),2)=4,Чт!E7,IF(WEEKDAY(TODAY(),2)=3,Ср!E7,IF(WEEKDAY(TODAY(),2)=2,Вт!E7,Пн!E7))))</f>
        <v/>
      </c>
      <c r="F7" s="3" t="str">
        <f ca="1">IF(WEEKDAY(TODAY(),2)=5,Пт!F7,IF(WEEKDAY(TODAY(),2)=4,Чт!F7,IF(WEEKDAY(TODAY(),2)=3,Ср!F7,IF(WEEKDAY(TODAY(),2)=2,Вт!F7,Пн!F7))))</f>
        <v/>
      </c>
    </row>
    <row r="8" spans="1:11" ht="61.5" customHeight="1" x14ac:dyDescent="0.35">
      <c r="A8" s="4" t="s">
        <v>2</v>
      </c>
      <c r="B8" s="3" t="str">
        <f ca="1">IF(WEEKDAY(TODAY(),2)=5,Пт!B8,IF(WEEKDAY(TODAY(),2)=4,Чт!B8,IF(WEEKDAY(TODAY(),2)=3,Ср!B8,IF(WEEKDAY(TODAY(),2)=2,Вт!B8,Пн!B8))))</f>
        <v>Охрана труда для рабочих</v>
      </c>
      <c r="C8" s="3" t="str">
        <f ca="1">IF(WEEKDAY(TODAY(),2)=5,Пт!C8,IF(WEEKDAY(TODAY(),2)=4,Чт!C8,IF(WEEKDAY(TODAY(),2)=3,Ср!C8,IF(WEEKDAY(TODAY(),2)=2,Вт!C8,Пн!C8))))</f>
        <v>5к-25</v>
      </c>
      <c r="D8" s="3" t="str">
        <f ca="1">IF(WEEKDAY(TODAY(),2)=5,Пт!D8,IF(WEEKDAY(TODAY(),2)=4,Чт!D8,IF(WEEKDAY(TODAY(),2)=3,Ср!D8,IF(WEEKDAY(TODAY(),2)=2,Вт!D8,Пн!D8))))</f>
        <v>Астахов А.Б.</v>
      </c>
      <c r="E8" s="3" t="str">
        <f ca="1">IF(WEEKDAY(TODAY(),2)=5,Пт!E8,IF(WEEKDAY(TODAY(),2)=4,Чт!E8,IF(WEEKDAY(TODAY(),2)=3,Ср!E8,IF(WEEKDAY(TODAY(),2)=2,Вт!E8,Пн!E8))))</f>
        <v>Копнина Т.А.
(499-730-7170)</v>
      </c>
      <c r="F8" s="3" t="str">
        <f ca="1">IF(WEEKDAY(TODAY(),2)=5,Пт!F8,IF(WEEKDAY(TODAY(),2)=4,Чт!F8,IF(WEEKDAY(TODAY(),2)=3,Ср!F8,IF(WEEKDAY(TODAY(),2)=2,Вт!F8,Пн!F8))))</f>
        <v>Лекция-Трансляция</v>
      </c>
    </row>
    <row r="9" spans="1:11" ht="61.5" customHeight="1" x14ac:dyDescent="0.35">
      <c r="A9" s="4">
        <v>217</v>
      </c>
      <c r="B9" s="3" t="str">
        <f ca="1">IF(WEEKDAY(TODAY(),2)=5,Пт!B9,IF(WEEKDAY(TODAY(),2)=4,Чт!B9,IF(WEEKDAY(TODAY(),2)=3,Ср!B9,IF(WEEKDAY(TODAY(),2)=2,Вт!B9,Пн!B9))))</f>
        <v>Операторы систем водоотведения</v>
      </c>
      <c r="C9" s="3" t="str">
        <f ca="1">IF(WEEKDAY(TODAY(),2)=5,Пт!C9,IF(WEEKDAY(TODAY(),2)=4,Чт!C9,IF(WEEKDAY(TODAY(),2)=3,Ср!C9,IF(WEEKDAY(TODAY(),2)=2,Вт!C9,Пн!C9))))</f>
        <v>5р-25</v>
      </c>
      <c r="D9" s="3" t="str">
        <f ca="1">IF(WEEKDAY(TODAY(),2)=5,Пт!D9,IF(WEEKDAY(TODAY(),2)=4,Чт!D9,IF(WEEKDAY(TODAY(),2)=3,Ср!D9,IF(WEEKDAY(TODAY(),2)=2,Вт!D9,Пн!D9))))</f>
        <v>Банин Ю.Н.</v>
      </c>
      <c r="E9" s="3" t="str">
        <f ca="1">IF(WEEKDAY(TODAY(),2)=5,Пт!E9,IF(WEEKDAY(TODAY(),2)=4,Чт!E9,IF(WEEKDAY(TODAY(),2)=3,Ср!E9,IF(WEEKDAY(TODAY(),2)=2,Вт!E9,Пн!E9))))</f>
        <v>Шмелева Т.А.
(499-730-7172)</v>
      </c>
      <c r="F9" s="3" t="str">
        <f ca="1">IF(WEEKDAY(TODAY(),2)=5,Пт!F9,IF(WEEKDAY(TODAY(),2)=4,Чт!F9,IF(WEEKDAY(TODAY(),2)=3,Ср!F9,IF(WEEKDAY(TODAY(),2)=2,Вт!F9,Пн!F9))))</f>
        <v>Лекция</v>
      </c>
    </row>
    <row r="10" spans="1:11" ht="61.5" customHeight="1" x14ac:dyDescent="0.35">
      <c r="A10" s="4">
        <v>218</v>
      </c>
      <c r="B10" s="3" t="str">
        <f ca="1">IF(WEEKDAY(TODAY(),2)=5,Пт!B10,IF(WEEKDAY(TODAY(),2)=4,Чт!B10,IF(WEEKDAY(TODAY(),2)=3,Ср!B10,IF(WEEKDAY(TODAY(),2)=2,Вт!B10,Пн!B10))))</f>
        <v>Слесарь АВР ВКХ (ПП) + Охрана труда для рабочих</v>
      </c>
      <c r="C10" s="3" t="str">
        <f ca="1">IF(WEEKDAY(TODAY(),2)=5,Пт!C10,IF(WEEKDAY(TODAY(),2)=4,Чт!C10,IF(WEEKDAY(TODAY(),2)=3,Ср!C10,IF(WEEKDAY(TODAY(),2)=2,Вт!C10,Пн!C10))))</f>
        <v>57р-24, 4к-25</v>
      </c>
      <c r="D10" s="3" t="str">
        <f ca="1">IF(WEEKDAY(TODAY(),2)=5,Пт!D10,IF(WEEKDAY(TODAY(),2)=4,Чт!D10,IF(WEEKDAY(TODAY(),2)=3,Ср!D10,IF(WEEKDAY(TODAY(),2)=2,Вт!D10,Пн!D10))))</f>
        <v>Крупнов Ю.М.</v>
      </c>
      <c r="E10" s="3" t="str">
        <f ca="1">IF(WEEKDAY(TODAY(),2)=5,Пт!E10,IF(WEEKDAY(TODAY(),2)=4,Чт!E10,IF(WEEKDAY(TODAY(),2)=3,Ср!E10,IF(WEEKDAY(TODAY(),2)=2,Вт!E10,Пн!E10))))</f>
        <v>Швецова Т.А.
(499-730-7172)</v>
      </c>
      <c r="F10" s="3" t="str">
        <f ca="1">IF(WEEKDAY(TODAY(),2)=5,Пт!F10,IF(WEEKDAY(TODAY(),2)=4,Чт!F10,IF(WEEKDAY(TODAY(),2)=3,Ср!F10,IF(WEEKDAY(TODAY(),2)=2,Вт!F10,Пн!F10))))</f>
        <v>Лекция-Трансляция</v>
      </c>
    </row>
    <row r="11" spans="1:11" ht="61.5" customHeight="1" thickBot="1" x14ac:dyDescent="0.4">
      <c r="A11" s="5">
        <v>219</v>
      </c>
      <c r="B11" s="3" t="str">
        <f ca="1">IF(WEEKDAY(TODAY(),2)=5,Пт!B11,IF(WEEKDAY(TODAY(),2)=4,Чт!B11,IF(WEEKDAY(TODAY(),2)=3,Ср!B11,IF(WEEKDAY(TODAY(),2)=2,Вт!B11,Пн!B11))))</f>
        <v>Охрана труда для руководителей и специалистов</v>
      </c>
      <c r="C11" s="3" t="str">
        <f ca="1">IF(WEEKDAY(TODAY(),2)=5,Пт!C11,IF(WEEKDAY(TODAY(),2)=4,Чт!C11,IF(WEEKDAY(TODAY(),2)=3,Ср!C11,IF(WEEKDAY(TODAY(),2)=2,Вт!C11,Пн!C11))))</f>
        <v>2и-25</v>
      </c>
      <c r="D11" s="3" t="str">
        <f ca="1">IF(WEEKDAY(TODAY(),2)=5,Пт!D11,IF(WEEKDAY(TODAY(),2)=4,Чт!D11,IF(WEEKDAY(TODAY(),2)=3,Ср!D11,IF(WEEKDAY(TODAY(),2)=2,Вт!D11,Пн!D11))))</f>
        <v>Бузицкая В.Н.</v>
      </c>
      <c r="E11" s="3" t="str">
        <f ca="1">IF(WEEKDAY(TODAY(),2)=5,Пт!E11,IF(WEEKDAY(TODAY(),2)=4,Чт!E11,IF(WEEKDAY(TODAY(),2)=3,Ср!E11,IF(WEEKDAY(TODAY(),2)=2,Вт!E11,Пн!E11))))</f>
        <v>Немцева Е.В.
(499-730-7774)</v>
      </c>
      <c r="F11" s="3" t="str">
        <f ca="1">IF(WEEKDAY(TODAY(),2)=5,Пт!F11,IF(WEEKDAY(TODAY(),2)=4,Чт!F11,IF(WEEKDAY(TODAY(),2)=3,Ср!F11,IF(WEEKDAY(TODAY(),2)=2,Вт!F11,Пн!F11))))</f>
        <v>Лекция-Трансляция</v>
      </c>
    </row>
    <row r="12" spans="1:11" ht="61.5" customHeight="1" thickBot="1" x14ac:dyDescent="0.4">
      <c r="A12" s="5" t="s">
        <v>179</v>
      </c>
      <c r="B12" s="3" t="str">
        <f ca="1">IF(WEEKDAY(TODAY(),2)=5,Пт!B12,IF(WEEKDAY(TODAY(),2)=4,Чт!B12,IF(WEEKDAY(TODAY(),2)=3,Ср!B12,IF(WEEKDAY(TODAY(),2)=2,Вт!B12,Пн!B12))))</f>
        <v>Охрана труда для руководителей и специалистов</v>
      </c>
      <c r="C12" s="3" t="str">
        <f ca="1">IF(WEEKDAY(TODAY(),2)=5,Пт!C12,IF(WEEKDAY(TODAY(),2)=4,Чт!C12,IF(WEEKDAY(TODAY(),2)=3,Ср!C12,IF(WEEKDAY(TODAY(),2)=2,Вт!C12,Пн!C12))))</f>
        <v>2и-25</v>
      </c>
      <c r="D12" s="3" t="str">
        <f ca="1">IF(WEEKDAY(TODAY(),2)=5,Пт!D12,IF(WEEKDAY(TODAY(),2)=4,Чт!D12,IF(WEEKDAY(TODAY(),2)=3,Ср!D12,IF(WEEKDAY(TODAY(),2)=2,Вт!D12,Пн!D12))))</f>
        <v>Бузицкая В.Н.</v>
      </c>
      <c r="E12" s="3" t="str">
        <f ca="1">IF(WEEKDAY(TODAY(),2)=5,Пт!E12,IF(WEEKDAY(TODAY(),2)=4,Чт!E12,IF(WEEKDAY(TODAY(),2)=3,Ср!E12,IF(WEEKDAY(TODAY(),2)=2,Вт!E12,Пн!E12))))</f>
        <v>Немцева Е.В.
(499-730-7774)</v>
      </c>
      <c r="F12" s="3" t="str">
        <f ca="1">IF(WEEKDAY(TODAY(),2)=5,Пт!F12,IF(WEEKDAY(TODAY(),2)=4,Чт!F12,IF(WEEKDAY(TODAY(),2)=3,Ср!F12,IF(WEEKDAY(TODAY(),2)=2,Вт!F12,Пн!F12))))</f>
        <v>Лекция-Трансляция</v>
      </c>
    </row>
    <row r="13" spans="1:11" ht="61.5" customHeight="1" thickBot="1" x14ac:dyDescent="0.4">
      <c r="A13" s="5" t="s">
        <v>180</v>
      </c>
      <c r="B13" s="3" t="str">
        <f ca="1">IF(WEEKDAY(TODAY(),2)=5,Пт!B13,IF(WEEKDAY(TODAY(),2)=4,Чт!B13,IF(WEEKDAY(TODAY(),2)=3,Ср!B13,IF(WEEKDAY(TODAY(),2)=2,Вт!B13,Пн!B13))))</f>
        <v>Охрана труда для руководителей и специалистов</v>
      </c>
      <c r="C13" s="3" t="str">
        <f ca="1">IF(WEEKDAY(TODAY(),2)=5,Пт!C13,IF(WEEKDAY(TODAY(),2)=4,Чт!C13,IF(WEEKDAY(TODAY(),2)=3,Ср!C13,IF(WEEKDAY(TODAY(),2)=2,Вт!C13,Пн!C13))))</f>
        <v>2и-25</v>
      </c>
      <c r="D13" s="3" t="str">
        <f ca="1">IF(WEEKDAY(TODAY(),2)=5,Пт!D13,IF(WEEKDAY(TODAY(),2)=4,Чт!D13,IF(WEEKDAY(TODAY(),2)=3,Ср!D13,IF(WEEKDAY(TODAY(),2)=2,Вт!D13,Пн!D13))))</f>
        <v>Бузицкая В.Н.</v>
      </c>
      <c r="E13" s="3" t="str">
        <f ca="1">IF(WEEKDAY(TODAY(),2)=5,Пт!E13,IF(WEEKDAY(TODAY(),2)=4,Чт!E13,IF(WEEKDAY(TODAY(),2)=3,Ср!E13,IF(WEEKDAY(TODAY(),2)=2,Вт!E13,Пн!E13))))</f>
        <v>Немцева Е.В.
(499-730-7774)</v>
      </c>
      <c r="F13" s="3" t="str">
        <f ca="1">IF(WEEKDAY(TODAY(),2)=5,Пт!F13,IF(WEEKDAY(TODAY(),2)=4,Чт!F13,IF(WEEKDAY(TODAY(),2)=3,Ср!F13,IF(WEEKDAY(TODAY(),2)=2,Вт!F13,Пн!F13))))</f>
        <v>Лекция-Трансляция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rgb="FF92D050"/>
  </sheetPr>
  <dimension ref="A1:AO22"/>
  <sheetViews>
    <sheetView zoomScale="70" zoomScaleNormal="70" workbookViewId="0">
      <selection activeCell="C36" sqref="C36"/>
    </sheetView>
  </sheetViews>
  <sheetFormatPr defaultColWidth="9.1796875" defaultRowHeight="14.5" x14ac:dyDescent="0.35"/>
  <cols>
    <col min="1" max="1" width="15.1796875" style="11" customWidth="1"/>
    <col min="2" max="2" width="28.26953125" style="11" customWidth="1"/>
    <col min="3" max="3" width="8.1796875" style="11" bestFit="1" customWidth="1"/>
    <col min="4" max="4" width="15.54296875" style="11" customWidth="1"/>
    <col min="5" max="5" width="13" style="11" customWidth="1"/>
    <col min="6" max="6" width="9.54296875" style="11" bestFit="1" customWidth="1"/>
    <col min="7" max="7" width="3.1796875" style="11" customWidth="1"/>
    <col min="8" max="8" width="15.1796875" style="11" customWidth="1"/>
    <col min="9" max="9" width="28.26953125" style="11" customWidth="1"/>
    <col min="10" max="10" width="8.1796875" style="11" bestFit="1" customWidth="1"/>
    <col min="11" max="11" width="15.54296875" style="11" customWidth="1"/>
    <col min="12" max="12" width="13" style="11" customWidth="1"/>
    <col min="13" max="13" width="8.81640625" style="11" bestFit="1" customWidth="1"/>
    <col min="14" max="14" width="3.26953125" style="11" customWidth="1"/>
    <col min="15" max="15" width="15.1796875" style="11" customWidth="1"/>
    <col min="16" max="16" width="28.26953125" style="11" customWidth="1"/>
    <col min="17" max="17" width="8.1796875" style="11" bestFit="1" customWidth="1"/>
    <col min="18" max="18" width="15.54296875" style="11" customWidth="1"/>
    <col min="19" max="19" width="13" style="11" customWidth="1"/>
    <col min="20" max="20" width="9.54296875" style="11" bestFit="1" customWidth="1"/>
    <col min="21" max="21" width="3.26953125" style="11" customWidth="1"/>
    <col min="22" max="22" width="15.1796875" style="11" customWidth="1"/>
    <col min="23" max="23" width="28.26953125" style="11" customWidth="1"/>
    <col min="24" max="24" width="12" style="11" customWidth="1"/>
    <col min="25" max="25" width="15.54296875" style="11" customWidth="1"/>
    <col min="26" max="26" width="13" style="11" customWidth="1"/>
    <col min="27" max="27" width="12" style="11" customWidth="1"/>
    <col min="28" max="28" width="3.26953125" style="11" customWidth="1"/>
    <col min="29" max="29" width="15.1796875" style="11" customWidth="1"/>
    <col min="30" max="30" width="28.26953125" style="11" customWidth="1"/>
    <col min="31" max="31" width="12" style="11" customWidth="1"/>
    <col min="32" max="32" width="15.54296875" style="11" customWidth="1"/>
    <col min="33" max="33" width="13" style="11" customWidth="1"/>
    <col min="34" max="34" width="12" style="11" customWidth="1"/>
    <col min="35" max="35" width="3.26953125" style="11" customWidth="1"/>
    <col min="36" max="36" width="13.81640625" style="11" customWidth="1"/>
    <col min="37" max="37" width="22" style="11" customWidth="1"/>
    <col min="38" max="38" width="13.54296875" style="11" customWidth="1"/>
    <col min="39" max="41" width="12" style="11" customWidth="1"/>
    <col min="42" max="16384" width="9.1796875" style="11"/>
  </cols>
  <sheetData>
    <row r="1" spans="1:41" ht="18.5" x14ac:dyDescent="0.45">
      <c r="A1" s="88" t="s">
        <v>21</v>
      </c>
      <c r="B1" s="94"/>
      <c r="C1" s="90">
        <f>ДатаПн</f>
        <v>45677</v>
      </c>
      <c r="D1" s="91"/>
      <c r="E1" s="88"/>
      <c r="F1" s="94"/>
      <c r="G1" s="23"/>
      <c r="H1" s="88" t="s">
        <v>22</v>
      </c>
      <c r="I1" s="94"/>
      <c r="J1" s="90">
        <f>ДатаВт</f>
        <v>45678</v>
      </c>
      <c r="K1" s="91"/>
      <c r="L1" s="88"/>
      <c r="M1" s="94"/>
      <c r="N1" s="23"/>
      <c r="O1" s="88" t="s">
        <v>23</v>
      </c>
      <c r="P1" s="94"/>
      <c r="Q1" s="90">
        <f>ДатаСр</f>
        <v>45679</v>
      </c>
      <c r="R1" s="91"/>
      <c r="S1" s="88"/>
      <c r="T1" s="94"/>
      <c r="U1" s="23"/>
      <c r="V1" s="88" t="s">
        <v>24</v>
      </c>
      <c r="W1" s="94"/>
      <c r="X1" s="90">
        <f>ДатаЧт</f>
        <v>45680</v>
      </c>
      <c r="Y1" s="91"/>
      <c r="Z1" s="88"/>
      <c r="AA1" s="94"/>
      <c r="AB1" s="23"/>
      <c r="AC1" s="88" t="s">
        <v>25</v>
      </c>
      <c r="AD1" s="94"/>
      <c r="AE1" s="90">
        <f>ДатаПт</f>
        <v>45681</v>
      </c>
      <c r="AF1" s="91"/>
      <c r="AG1" s="88"/>
      <c r="AH1" s="94"/>
      <c r="AI1" s="23"/>
      <c r="AJ1" s="88" t="s">
        <v>32</v>
      </c>
      <c r="AK1" s="94"/>
      <c r="AL1" s="90">
        <f>ДатаСб</f>
        <v>45682</v>
      </c>
      <c r="AM1" s="91"/>
      <c r="AN1" s="88"/>
      <c r="AO1" s="94"/>
    </row>
    <row r="2" spans="1:41" s="78" customFormat="1" ht="28" x14ac:dyDescent="0.35">
      <c r="A2" s="77" t="s">
        <v>33</v>
      </c>
      <c r="B2" s="36" t="s">
        <v>101</v>
      </c>
      <c r="C2" s="36" t="s">
        <v>102</v>
      </c>
      <c r="D2" s="36" t="s">
        <v>103</v>
      </c>
      <c r="E2" s="36" t="s">
        <v>4</v>
      </c>
      <c r="F2" s="36" t="s">
        <v>12</v>
      </c>
      <c r="G2" s="26"/>
      <c r="H2" s="77" t="s">
        <v>33</v>
      </c>
      <c r="I2" s="36" t="s">
        <v>101</v>
      </c>
      <c r="J2" s="36" t="s">
        <v>102</v>
      </c>
      <c r="K2" s="36" t="s">
        <v>103</v>
      </c>
      <c r="L2" s="36" t="s">
        <v>4</v>
      </c>
      <c r="M2" s="36" t="s">
        <v>12</v>
      </c>
      <c r="N2" s="26"/>
      <c r="O2" s="77" t="s">
        <v>33</v>
      </c>
      <c r="P2" s="36" t="s">
        <v>101</v>
      </c>
      <c r="Q2" s="36" t="s">
        <v>102</v>
      </c>
      <c r="R2" s="36" t="s">
        <v>103</v>
      </c>
      <c r="S2" s="36" t="s">
        <v>4</v>
      </c>
      <c r="T2" s="36" t="s">
        <v>12</v>
      </c>
      <c r="U2" s="26"/>
      <c r="V2" s="77" t="s">
        <v>33</v>
      </c>
      <c r="W2" s="36" t="s">
        <v>101</v>
      </c>
      <c r="X2" s="36" t="s">
        <v>102</v>
      </c>
      <c r="Y2" s="36" t="s">
        <v>103</v>
      </c>
      <c r="Z2" s="36" t="s">
        <v>4</v>
      </c>
      <c r="AA2" s="36" t="s">
        <v>12</v>
      </c>
      <c r="AB2" s="26"/>
      <c r="AC2" s="77" t="s">
        <v>33</v>
      </c>
      <c r="AD2" s="36" t="s">
        <v>101</v>
      </c>
      <c r="AE2" s="36" t="s">
        <v>102</v>
      </c>
      <c r="AF2" s="36" t="s">
        <v>103</v>
      </c>
      <c r="AG2" s="36" t="s">
        <v>4</v>
      </c>
      <c r="AH2" s="36" t="s">
        <v>12</v>
      </c>
      <c r="AI2" s="26"/>
      <c r="AJ2" s="77" t="s">
        <v>33</v>
      </c>
      <c r="AK2" s="36" t="s">
        <v>101</v>
      </c>
      <c r="AL2" s="36" t="s">
        <v>102</v>
      </c>
      <c r="AM2" s="36" t="s">
        <v>103</v>
      </c>
      <c r="AN2" s="36" t="s">
        <v>4</v>
      </c>
      <c r="AO2" s="36" t="s">
        <v>12</v>
      </c>
    </row>
    <row r="3" spans="1:41" x14ac:dyDescent="0.35">
      <c r="A3" s="17"/>
      <c r="B3" s="30"/>
      <c r="C3" s="30"/>
      <c r="D3" s="30"/>
      <c r="E3" s="30"/>
      <c r="F3" s="30"/>
      <c r="G3" s="27"/>
      <c r="H3" s="17"/>
      <c r="I3" s="30"/>
      <c r="J3" s="30"/>
      <c r="K3" s="30"/>
      <c r="L3" s="30"/>
      <c r="M3" s="30"/>
      <c r="N3" s="26"/>
      <c r="O3" s="17"/>
      <c r="P3" s="30"/>
      <c r="Q3" s="30"/>
      <c r="R3" s="30"/>
      <c r="S3" s="30"/>
      <c r="T3" s="30"/>
      <c r="U3" s="26"/>
      <c r="V3" s="17"/>
      <c r="W3" s="30"/>
      <c r="X3" s="30"/>
      <c r="Y3" s="30"/>
      <c r="Z3" s="30"/>
      <c r="AA3" s="30"/>
      <c r="AB3" s="26"/>
      <c r="AC3" s="17"/>
      <c r="AD3" s="30"/>
      <c r="AE3" s="30"/>
      <c r="AF3" s="30"/>
      <c r="AG3" s="30"/>
      <c r="AH3" s="30"/>
      <c r="AI3" s="26"/>
      <c r="AJ3" s="17"/>
      <c r="AK3" s="30"/>
      <c r="AL3" s="30"/>
      <c r="AM3" s="30"/>
      <c r="AN3" s="30"/>
      <c r="AO3" s="30"/>
    </row>
    <row r="4" spans="1:41" x14ac:dyDescent="0.35">
      <c r="A4" s="17"/>
      <c r="B4" s="30"/>
      <c r="C4" s="30"/>
      <c r="D4" s="30"/>
      <c r="E4" s="30"/>
      <c r="F4" s="30"/>
      <c r="G4" s="27"/>
      <c r="H4" s="17"/>
      <c r="I4" s="30"/>
      <c r="J4" s="30"/>
      <c r="K4" s="30"/>
      <c r="L4" s="30"/>
      <c r="M4" s="30"/>
      <c r="N4" s="26"/>
      <c r="O4" s="17"/>
      <c r="P4" s="30"/>
      <c r="Q4" s="30"/>
      <c r="R4" s="30"/>
      <c r="S4" s="30"/>
      <c r="T4" s="30"/>
      <c r="U4" s="26"/>
      <c r="V4" s="17"/>
      <c r="W4" s="30"/>
      <c r="X4" s="30"/>
      <c r="Y4" s="30"/>
      <c r="Z4" s="30"/>
      <c r="AA4" s="30"/>
      <c r="AB4" s="26"/>
      <c r="AC4" s="17"/>
      <c r="AD4" s="30"/>
      <c r="AE4" s="30"/>
      <c r="AF4" s="30"/>
      <c r="AG4" s="30"/>
      <c r="AH4" s="30"/>
      <c r="AI4" s="26"/>
      <c r="AJ4" s="17"/>
      <c r="AK4" s="30"/>
      <c r="AL4" s="30"/>
      <c r="AM4" s="30"/>
      <c r="AN4" s="30"/>
      <c r="AO4" s="30"/>
    </row>
    <row r="5" spans="1:41" x14ac:dyDescent="0.35">
      <c r="A5" s="17"/>
      <c r="B5" s="30"/>
      <c r="C5" s="30"/>
      <c r="D5" s="30"/>
      <c r="E5" s="30"/>
      <c r="F5" s="30"/>
      <c r="G5" s="27"/>
      <c r="H5" s="17"/>
      <c r="I5" s="30"/>
      <c r="J5" s="30"/>
      <c r="K5" s="30"/>
      <c r="L5" s="30"/>
      <c r="M5" s="30"/>
      <c r="N5" s="26"/>
      <c r="O5" s="17"/>
      <c r="P5" s="30"/>
      <c r="Q5" s="30"/>
      <c r="R5" s="30"/>
      <c r="S5" s="30"/>
      <c r="T5" s="30"/>
      <c r="U5" s="26"/>
      <c r="V5" s="17"/>
      <c r="W5" s="30"/>
      <c r="X5" s="30"/>
      <c r="Y5" s="30"/>
      <c r="Z5" s="30"/>
      <c r="AA5" s="30"/>
      <c r="AB5" s="26"/>
      <c r="AC5" s="17"/>
      <c r="AD5" s="30"/>
      <c r="AE5" s="30"/>
      <c r="AF5" s="30"/>
      <c r="AG5" s="30"/>
      <c r="AH5" s="30"/>
      <c r="AI5" s="26"/>
      <c r="AJ5" s="17"/>
      <c r="AK5" s="30"/>
      <c r="AL5" s="30"/>
      <c r="AM5" s="30"/>
      <c r="AN5" s="30"/>
      <c r="AO5" s="30"/>
    </row>
    <row r="6" spans="1:41" x14ac:dyDescent="0.35">
      <c r="A6" s="17"/>
      <c r="B6" s="30"/>
      <c r="C6" s="30"/>
      <c r="D6" s="30"/>
      <c r="E6" s="30"/>
      <c r="F6" s="30"/>
      <c r="G6" s="27"/>
      <c r="H6" s="17"/>
      <c r="I6" s="30"/>
      <c r="J6" s="30"/>
      <c r="K6" s="30"/>
      <c r="L6" s="30"/>
      <c r="M6" s="30"/>
      <c r="N6" s="26"/>
      <c r="O6" s="17"/>
      <c r="P6" s="30"/>
      <c r="Q6" s="30"/>
      <c r="R6" s="30"/>
      <c r="S6" s="30"/>
      <c r="T6" s="30"/>
      <c r="U6" s="26"/>
      <c r="V6" s="17"/>
      <c r="W6" s="30"/>
      <c r="X6" s="30"/>
      <c r="Y6" s="30"/>
      <c r="Z6" s="30"/>
      <c r="AA6" s="30"/>
      <c r="AB6" s="26"/>
      <c r="AC6" s="17"/>
      <c r="AD6" s="30"/>
      <c r="AE6" s="30"/>
      <c r="AF6" s="30"/>
      <c r="AG6" s="30"/>
      <c r="AH6" s="30"/>
      <c r="AI6" s="26"/>
      <c r="AJ6" s="17"/>
      <c r="AK6" s="30"/>
      <c r="AL6" s="30"/>
      <c r="AM6" s="30"/>
      <c r="AN6" s="30"/>
      <c r="AO6" s="30"/>
    </row>
    <row r="7" spans="1:41" x14ac:dyDescent="0.35">
      <c r="A7" s="17"/>
      <c r="B7" s="30"/>
      <c r="C7" s="30"/>
      <c r="D7" s="30"/>
      <c r="E7" s="30"/>
      <c r="F7" s="30"/>
      <c r="G7" s="27"/>
      <c r="H7" s="17"/>
      <c r="I7" s="30"/>
      <c r="J7" s="30"/>
      <c r="K7" s="30"/>
      <c r="L7" s="30"/>
      <c r="M7" s="30"/>
      <c r="N7" s="26"/>
      <c r="O7" s="17"/>
      <c r="P7" s="30"/>
      <c r="Q7" s="30"/>
      <c r="R7" s="30"/>
      <c r="S7" s="30"/>
      <c r="T7" s="30"/>
      <c r="U7" s="26"/>
      <c r="V7" s="17"/>
      <c r="W7" s="30"/>
      <c r="X7" s="30"/>
      <c r="Y7" s="30"/>
      <c r="Z7" s="30"/>
      <c r="AA7" s="30"/>
      <c r="AB7" s="26"/>
      <c r="AC7" s="17"/>
      <c r="AD7" s="30"/>
      <c r="AE7" s="30"/>
      <c r="AF7" s="30"/>
      <c r="AG7" s="30"/>
      <c r="AH7" s="30"/>
      <c r="AI7" s="26"/>
      <c r="AJ7" s="17"/>
      <c r="AK7" s="30"/>
      <c r="AL7" s="30"/>
      <c r="AM7" s="30"/>
      <c r="AN7" s="30"/>
      <c r="AO7" s="30"/>
    </row>
    <row r="8" spans="1:41" x14ac:dyDescent="0.35">
      <c r="A8" s="17"/>
      <c r="B8" s="30"/>
      <c r="C8" s="30"/>
      <c r="D8" s="30"/>
      <c r="E8" s="30"/>
      <c r="F8" s="30"/>
      <c r="G8" s="27"/>
      <c r="H8" s="17"/>
      <c r="I8" s="30"/>
      <c r="J8" s="30"/>
      <c r="K8" s="30"/>
      <c r="L8" s="30"/>
      <c r="M8" s="30"/>
      <c r="N8" s="26"/>
      <c r="O8" s="17"/>
      <c r="P8" s="30"/>
      <c r="Q8" s="30"/>
      <c r="R8" s="30"/>
      <c r="S8" s="30"/>
      <c r="T8" s="30"/>
      <c r="U8" s="26"/>
      <c r="V8" s="17"/>
      <c r="W8" s="30"/>
      <c r="X8" s="30"/>
      <c r="Y8" s="30"/>
      <c r="Z8" s="30"/>
      <c r="AA8" s="30"/>
      <c r="AB8" s="26"/>
      <c r="AC8" s="17"/>
      <c r="AD8" s="30"/>
      <c r="AE8" s="30"/>
      <c r="AF8" s="30"/>
      <c r="AG8" s="30"/>
      <c r="AH8" s="30"/>
      <c r="AI8" s="26"/>
      <c r="AJ8" s="17"/>
      <c r="AK8" s="30"/>
      <c r="AL8" s="30"/>
      <c r="AM8" s="30"/>
      <c r="AN8" s="30"/>
      <c r="AO8" s="30"/>
    </row>
    <row r="9" spans="1:41" x14ac:dyDescent="0.35">
      <c r="A9" s="17"/>
      <c r="B9" s="30"/>
      <c r="C9" s="30"/>
      <c r="D9" s="30"/>
      <c r="E9" s="30"/>
      <c r="F9" s="30"/>
      <c r="G9" s="27"/>
      <c r="H9" s="17"/>
      <c r="I9" s="30"/>
      <c r="J9" s="30"/>
      <c r="K9" s="30"/>
      <c r="L9" s="30"/>
      <c r="M9" s="30"/>
      <c r="N9" s="26"/>
      <c r="O9" s="17"/>
      <c r="P9" s="30"/>
      <c r="Q9" s="30"/>
      <c r="R9" s="30"/>
      <c r="S9" s="30"/>
      <c r="T9" s="30"/>
      <c r="U9" s="26"/>
      <c r="V9" s="17"/>
      <c r="W9" s="30"/>
      <c r="X9" s="30"/>
      <c r="Y9" s="30"/>
      <c r="Z9" s="30"/>
      <c r="AA9" s="30"/>
      <c r="AB9" s="26"/>
      <c r="AC9" s="17"/>
      <c r="AD9" s="30"/>
      <c r="AE9" s="30"/>
      <c r="AF9" s="30"/>
      <c r="AG9" s="30"/>
      <c r="AH9" s="30"/>
      <c r="AI9" s="26"/>
      <c r="AJ9" s="17"/>
      <c r="AK9" s="30"/>
      <c r="AL9" s="30"/>
      <c r="AM9" s="30"/>
      <c r="AN9" s="30"/>
      <c r="AO9" s="30"/>
    </row>
    <row r="10" spans="1:41" x14ac:dyDescent="0.35">
      <c r="A10" s="17"/>
      <c r="B10" s="30"/>
      <c r="C10" s="30"/>
      <c r="D10" s="30"/>
      <c r="E10" s="30"/>
      <c r="F10" s="30"/>
      <c r="G10" s="27"/>
      <c r="H10" s="17"/>
      <c r="I10" s="30"/>
      <c r="J10" s="30"/>
      <c r="K10" s="30"/>
      <c r="L10" s="30"/>
      <c r="M10" s="30"/>
      <c r="N10" s="26"/>
      <c r="O10" s="17"/>
      <c r="P10" s="30"/>
      <c r="Q10" s="30"/>
      <c r="R10" s="30"/>
      <c r="S10" s="30"/>
      <c r="T10" s="30"/>
      <c r="U10" s="26"/>
      <c r="V10" s="17"/>
      <c r="W10" s="30"/>
      <c r="X10" s="30"/>
      <c r="Y10" s="30"/>
      <c r="Z10" s="30"/>
      <c r="AA10" s="30"/>
      <c r="AB10" s="26"/>
      <c r="AC10" s="17"/>
      <c r="AD10" s="30"/>
      <c r="AE10" s="30"/>
      <c r="AF10" s="30"/>
      <c r="AG10" s="30"/>
      <c r="AH10" s="30"/>
      <c r="AI10" s="26"/>
      <c r="AJ10" s="17"/>
      <c r="AK10" s="30"/>
      <c r="AL10" s="30"/>
      <c r="AM10" s="30"/>
      <c r="AN10" s="30"/>
      <c r="AO10" s="30"/>
    </row>
    <row r="11" spans="1:41" x14ac:dyDescent="0.35">
      <c r="A11" s="17"/>
      <c r="B11" s="30"/>
      <c r="C11" s="30"/>
      <c r="D11" s="30"/>
      <c r="E11" s="30"/>
      <c r="F11" s="30"/>
      <c r="G11" s="27"/>
      <c r="H11" s="17"/>
      <c r="I11" s="30"/>
      <c r="J11" s="30"/>
      <c r="K11" s="30"/>
      <c r="L11" s="30"/>
      <c r="M11" s="30"/>
      <c r="N11" s="26"/>
      <c r="O11" s="17"/>
      <c r="P11" s="30"/>
      <c r="Q11" s="30"/>
      <c r="R11" s="30"/>
      <c r="S11" s="30"/>
      <c r="T11" s="30"/>
      <c r="U11" s="26"/>
      <c r="V11" s="17"/>
      <c r="W11" s="30"/>
      <c r="X11" s="30"/>
      <c r="Y11" s="30"/>
      <c r="Z11" s="30"/>
      <c r="AA11" s="30"/>
      <c r="AB11" s="26"/>
      <c r="AC11" s="17"/>
      <c r="AD11" s="30"/>
      <c r="AE11" s="30"/>
      <c r="AF11" s="30"/>
      <c r="AG11" s="30"/>
      <c r="AH11" s="30"/>
      <c r="AI11" s="26"/>
      <c r="AJ11" s="17"/>
      <c r="AK11" s="30"/>
      <c r="AL11" s="30"/>
      <c r="AM11" s="30"/>
      <c r="AN11" s="30"/>
      <c r="AO11" s="30"/>
    </row>
    <row r="12" spans="1:41" x14ac:dyDescent="0.35">
      <c r="A12" s="17"/>
      <c r="B12" s="30"/>
      <c r="C12" s="30"/>
      <c r="D12" s="30"/>
      <c r="E12" s="30"/>
      <c r="F12" s="30"/>
      <c r="G12" s="27"/>
      <c r="H12" s="17"/>
      <c r="I12" s="30"/>
      <c r="J12" s="30"/>
      <c r="K12" s="30"/>
      <c r="L12" s="30"/>
      <c r="M12" s="30"/>
      <c r="N12" s="26"/>
      <c r="O12" s="17"/>
      <c r="P12" s="30"/>
      <c r="Q12" s="30"/>
      <c r="R12" s="30"/>
      <c r="S12" s="30"/>
      <c r="T12" s="30"/>
      <c r="U12" s="26"/>
      <c r="V12" s="17"/>
      <c r="W12" s="30"/>
      <c r="X12" s="30"/>
      <c r="Y12" s="30"/>
      <c r="Z12" s="30"/>
      <c r="AA12" s="30"/>
      <c r="AB12" s="26"/>
      <c r="AC12" s="17"/>
      <c r="AD12" s="30"/>
      <c r="AE12" s="30"/>
      <c r="AF12" s="30"/>
      <c r="AG12" s="30"/>
      <c r="AH12" s="30"/>
      <c r="AI12" s="26"/>
      <c r="AJ12" s="17"/>
      <c r="AK12" s="30"/>
      <c r="AL12" s="30"/>
      <c r="AM12" s="30"/>
      <c r="AN12" s="30"/>
      <c r="AO12" s="30"/>
    </row>
    <row r="13" spans="1:41" x14ac:dyDescent="0.35">
      <c r="A13" s="17"/>
      <c r="B13" s="30"/>
      <c r="C13" s="30"/>
      <c r="D13" s="30"/>
      <c r="E13" s="30"/>
      <c r="F13" s="30"/>
      <c r="G13" s="27"/>
      <c r="H13" s="17"/>
      <c r="I13" s="30"/>
      <c r="J13" s="30"/>
      <c r="K13" s="30"/>
      <c r="L13" s="30"/>
      <c r="M13" s="30"/>
      <c r="N13" s="26"/>
      <c r="O13" s="17"/>
      <c r="P13" s="30"/>
      <c r="Q13" s="30"/>
      <c r="R13" s="30"/>
      <c r="S13" s="30"/>
      <c r="T13" s="30"/>
      <c r="U13" s="26"/>
      <c r="V13" s="17"/>
      <c r="W13" s="30"/>
      <c r="X13" s="30"/>
      <c r="Y13" s="30"/>
      <c r="Z13" s="30"/>
      <c r="AA13" s="30"/>
      <c r="AB13" s="26"/>
      <c r="AC13" s="17"/>
      <c r="AD13" s="30"/>
      <c r="AE13" s="30"/>
      <c r="AF13" s="30"/>
      <c r="AG13" s="30"/>
      <c r="AH13" s="30"/>
      <c r="AI13" s="26"/>
      <c r="AJ13" s="17"/>
      <c r="AK13" s="30"/>
      <c r="AL13" s="30"/>
      <c r="AM13" s="30"/>
      <c r="AN13" s="30"/>
      <c r="AO13" s="30"/>
    </row>
    <row r="14" spans="1:41" x14ac:dyDescent="0.35">
      <c r="A14" s="17"/>
      <c r="B14" s="30"/>
      <c r="C14" s="30"/>
      <c r="D14" s="30"/>
      <c r="E14" s="30"/>
      <c r="F14" s="30"/>
      <c r="G14" s="27"/>
      <c r="H14" s="17"/>
      <c r="I14" s="30"/>
      <c r="J14" s="30"/>
      <c r="K14" s="30"/>
      <c r="L14" s="30"/>
      <c r="M14" s="30"/>
      <c r="N14" s="26"/>
      <c r="O14" s="17"/>
      <c r="P14" s="30"/>
      <c r="Q14" s="30"/>
      <c r="R14" s="30"/>
      <c r="S14" s="30"/>
      <c r="T14" s="30"/>
      <c r="U14" s="26"/>
      <c r="V14" s="17"/>
      <c r="W14" s="30"/>
      <c r="X14" s="30"/>
      <c r="Y14" s="30"/>
      <c r="Z14" s="30"/>
      <c r="AA14" s="30"/>
      <c r="AB14" s="26"/>
      <c r="AC14" s="17"/>
      <c r="AD14" s="30"/>
      <c r="AE14" s="30"/>
      <c r="AF14" s="30"/>
      <c r="AG14" s="30"/>
      <c r="AH14" s="30"/>
      <c r="AI14" s="26"/>
      <c r="AJ14" s="17"/>
      <c r="AK14" s="30"/>
      <c r="AL14" s="30"/>
      <c r="AM14" s="30"/>
      <c r="AN14" s="30"/>
      <c r="AO14" s="30"/>
    </row>
    <row r="15" spans="1:41" x14ac:dyDescent="0.35">
      <c r="A15" s="17"/>
      <c r="B15" s="30"/>
      <c r="C15" s="30"/>
      <c r="D15" s="30"/>
      <c r="E15" s="30"/>
      <c r="F15" s="30"/>
      <c r="G15" s="27"/>
      <c r="H15" s="17"/>
      <c r="I15" s="30"/>
      <c r="J15" s="30"/>
      <c r="K15" s="30"/>
      <c r="L15" s="30"/>
      <c r="M15" s="30"/>
      <c r="N15" s="26"/>
      <c r="O15" s="17"/>
      <c r="P15" s="30"/>
      <c r="Q15" s="30"/>
      <c r="R15" s="30"/>
      <c r="S15" s="30"/>
      <c r="T15" s="30"/>
      <c r="U15" s="26"/>
      <c r="V15" s="17"/>
      <c r="W15" s="30"/>
      <c r="X15" s="30"/>
      <c r="Y15" s="30"/>
      <c r="Z15" s="30"/>
      <c r="AA15" s="30"/>
      <c r="AB15" s="26"/>
      <c r="AC15" s="17"/>
      <c r="AD15" s="30"/>
      <c r="AE15" s="30"/>
      <c r="AF15" s="30"/>
      <c r="AG15" s="30"/>
      <c r="AH15" s="30"/>
      <c r="AI15" s="26"/>
      <c r="AJ15" s="17"/>
      <c r="AK15" s="30"/>
      <c r="AL15" s="30"/>
      <c r="AM15" s="30"/>
      <c r="AN15" s="30"/>
      <c r="AO15" s="30"/>
    </row>
    <row r="16" spans="1:41" x14ac:dyDescent="0.35">
      <c r="A16" s="17"/>
      <c r="B16" s="30"/>
      <c r="C16" s="30"/>
      <c r="D16" s="30"/>
      <c r="E16" s="30"/>
      <c r="F16" s="30"/>
      <c r="G16" s="27"/>
      <c r="H16" s="17"/>
      <c r="I16" s="30"/>
      <c r="J16" s="30"/>
      <c r="K16" s="30"/>
      <c r="L16" s="30"/>
      <c r="M16" s="30"/>
      <c r="N16" s="26"/>
      <c r="O16" s="17"/>
      <c r="P16" s="30"/>
      <c r="Q16" s="30"/>
      <c r="R16" s="30"/>
      <c r="S16" s="30"/>
      <c r="T16" s="30"/>
      <c r="U16" s="26"/>
      <c r="V16" s="17"/>
      <c r="W16" s="30"/>
      <c r="X16" s="30"/>
      <c r="Y16" s="30"/>
      <c r="Z16" s="30"/>
      <c r="AA16" s="30"/>
      <c r="AB16" s="26"/>
      <c r="AC16" s="17"/>
      <c r="AD16" s="30"/>
      <c r="AE16" s="30"/>
      <c r="AF16" s="30"/>
      <c r="AG16" s="30"/>
      <c r="AH16" s="30"/>
      <c r="AI16" s="26"/>
      <c r="AJ16" s="17"/>
      <c r="AK16" s="30"/>
      <c r="AL16" s="30"/>
      <c r="AM16" s="30"/>
      <c r="AN16" s="30"/>
      <c r="AO16" s="30"/>
    </row>
    <row r="17" spans="1:41" x14ac:dyDescent="0.35">
      <c r="A17" s="17"/>
      <c r="B17" s="30"/>
      <c r="C17" s="30"/>
      <c r="D17" s="30"/>
      <c r="E17" s="30"/>
      <c r="F17" s="30"/>
      <c r="G17" s="27"/>
      <c r="H17" s="17"/>
      <c r="I17" s="30"/>
      <c r="J17" s="30"/>
      <c r="K17" s="30"/>
      <c r="L17" s="30"/>
      <c r="M17" s="30"/>
      <c r="N17" s="26"/>
      <c r="O17" s="17"/>
      <c r="P17" s="30"/>
      <c r="Q17" s="30"/>
      <c r="R17" s="30"/>
      <c r="S17" s="30"/>
      <c r="T17" s="30"/>
      <c r="U17" s="26"/>
      <c r="V17" s="17"/>
      <c r="W17" s="30"/>
      <c r="X17" s="30"/>
      <c r="Y17" s="30"/>
      <c r="Z17" s="30"/>
      <c r="AA17" s="30"/>
      <c r="AB17" s="26"/>
      <c r="AC17" s="17"/>
      <c r="AD17" s="30"/>
      <c r="AE17" s="30"/>
      <c r="AF17" s="30"/>
      <c r="AG17" s="30"/>
      <c r="AH17" s="30"/>
      <c r="AI17" s="26"/>
      <c r="AJ17" s="17"/>
      <c r="AK17" s="30"/>
      <c r="AL17" s="30"/>
      <c r="AM17" s="30"/>
      <c r="AN17" s="30"/>
      <c r="AO17" s="30"/>
    </row>
    <row r="18" spans="1:41" x14ac:dyDescent="0.35">
      <c r="A18" s="17"/>
      <c r="B18" s="30"/>
      <c r="C18" s="30"/>
      <c r="D18" s="30"/>
      <c r="E18" s="30"/>
      <c r="F18" s="30"/>
      <c r="G18" s="27"/>
      <c r="H18" s="17"/>
      <c r="I18" s="30"/>
      <c r="J18" s="30"/>
      <c r="K18" s="30"/>
      <c r="L18" s="30"/>
      <c r="M18" s="30"/>
      <c r="N18" s="26"/>
      <c r="O18" s="17"/>
      <c r="P18" s="30"/>
      <c r="Q18" s="30"/>
      <c r="R18" s="30"/>
      <c r="S18" s="30"/>
      <c r="T18" s="30"/>
      <c r="U18" s="26"/>
      <c r="V18" s="17"/>
      <c r="W18" s="30"/>
      <c r="X18" s="30"/>
      <c r="Y18" s="30"/>
      <c r="Z18" s="30"/>
      <c r="AA18" s="30"/>
      <c r="AB18" s="26"/>
      <c r="AC18" s="17"/>
      <c r="AD18" s="30"/>
      <c r="AE18" s="30"/>
      <c r="AF18" s="30"/>
      <c r="AG18" s="30"/>
      <c r="AH18" s="30"/>
      <c r="AI18" s="26"/>
      <c r="AJ18" s="17"/>
      <c r="AK18" s="30"/>
      <c r="AL18" s="30"/>
      <c r="AM18" s="30"/>
      <c r="AN18" s="30"/>
      <c r="AO18" s="30"/>
    </row>
    <row r="19" spans="1:41" x14ac:dyDescent="0.35">
      <c r="A19" s="17"/>
      <c r="B19" s="30"/>
      <c r="C19" s="30"/>
      <c r="D19" s="30"/>
      <c r="E19" s="30"/>
      <c r="F19" s="30"/>
      <c r="G19" s="27"/>
      <c r="H19" s="17"/>
      <c r="I19" s="30"/>
      <c r="J19" s="30"/>
      <c r="K19" s="30"/>
      <c r="L19" s="30"/>
      <c r="M19" s="30"/>
      <c r="N19" s="26"/>
      <c r="O19" s="17"/>
      <c r="P19" s="30"/>
      <c r="Q19" s="30"/>
      <c r="R19" s="30"/>
      <c r="S19" s="30"/>
      <c r="T19" s="30"/>
      <c r="U19" s="26"/>
      <c r="V19" s="17"/>
      <c r="W19" s="30"/>
      <c r="X19" s="30"/>
      <c r="Y19" s="30"/>
      <c r="Z19" s="30"/>
      <c r="AA19" s="30"/>
      <c r="AB19" s="26"/>
      <c r="AC19" s="17"/>
      <c r="AD19" s="30"/>
      <c r="AE19" s="30"/>
      <c r="AF19" s="30"/>
      <c r="AG19" s="30"/>
      <c r="AH19" s="30"/>
      <c r="AI19" s="26"/>
      <c r="AJ19" s="17"/>
      <c r="AK19" s="30"/>
      <c r="AL19" s="30"/>
      <c r="AM19" s="30"/>
      <c r="AN19" s="30"/>
      <c r="AO19" s="30"/>
    </row>
    <row r="20" spans="1:41" x14ac:dyDescent="0.35">
      <c r="A20" s="17"/>
      <c r="B20" s="30"/>
      <c r="C20" s="30"/>
      <c r="D20" s="30"/>
      <c r="E20" s="30"/>
      <c r="F20" s="30"/>
      <c r="G20" s="27"/>
      <c r="H20" s="17"/>
      <c r="I20" s="30"/>
      <c r="J20" s="30"/>
      <c r="K20" s="30"/>
      <c r="L20" s="30"/>
      <c r="M20" s="30"/>
      <c r="N20" s="26"/>
      <c r="O20" s="17"/>
      <c r="P20" s="30"/>
      <c r="Q20" s="30"/>
      <c r="R20" s="30"/>
      <c r="S20" s="30"/>
      <c r="T20" s="30"/>
      <c r="U20" s="26"/>
      <c r="V20" s="17"/>
      <c r="W20" s="30"/>
      <c r="X20" s="30"/>
      <c r="Y20" s="30"/>
      <c r="Z20" s="30"/>
      <c r="AA20" s="30"/>
      <c r="AB20" s="26"/>
      <c r="AC20" s="17"/>
      <c r="AD20" s="30"/>
      <c r="AE20" s="30"/>
      <c r="AF20" s="30"/>
      <c r="AG20" s="30"/>
      <c r="AH20" s="30"/>
      <c r="AI20" s="26"/>
      <c r="AJ20" s="17"/>
      <c r="AK20" s="30"/>
      <c r="AL20" s="30"/>
      <c r="AM20" s="30"/>
      <c r="AN20" s="30"/>
      <c r="AO20" s="30"/>
    </row>
    <row r="21" spans="1:41" x14ac:dyDescent="0.35">
      <c r="A21" s="17"/>
      <c r="B21" s="30"/>
      <c r="C21" s="30"/>
      <c r="D21" s="30"/>
      <c r="E21" s="30"/>
      <c r="F21" s="30"/>
      <c r="G21" s="27"/>
      <c r="H21" s="17"/>
      <c r="I21" s="30"/>
      <c r="J21" s="30"/>
      <c r="K21" s="30"/>
      <c r="L21" s="30"/>
      <c r="M21" s="30"/>
      <c r="N21" s="26"/>
      <c r="O21" s="17"/>
      <c r="P21" s="30"/>
      <c r="Q21" s="30"/>
      <c r="R21" s="30"/>
      <c r="S21" s="30"/>
      <c r="T21" s="30"/>
      <c r="U21" s="26"/>
      <c r="V21" s="17"/>
      <c r="W21" s="30"/>
      <c r="X21" s="30"/>
      <c r="Y21" s="30"/>
      <c r="Z21" s="30"/>
      <c r="AA21" s="30"/>
      <c r="AB21" s="26"/>
      <c r="AC21" s="17"/>
      <c r="AD21" s="30"/>
      <c r="AE21" s="30"/>
      <c r="AF21" s="30"/>
      <c r="AG21" s="30"/>
      <c r="AH21" s="30"/>
      <c r="AI21" s="26"/>
      <c r="AJ21" s="17"/>
      <c r="AK21" s="30"/>
      <c r="AL21" s="30"/>
      <c r="AM21" s="30"/>
      <c r="AN21" s="30"/>
      <c r="AO21" s="30"/>
    </row>
    <row r="22" spans="1:41" x14ac:dyDescent="0.35">
      <c r="A22" s="17"/>
      <c r="B22" s="30"/>
      <c r="C22" s="30"/>
      <c r="D22" s="30"/>
      <c r="E22" s="30"/>
      <c r="F22" s="30"/>
      <c r="G22" s="27"/>
      <c r="H22" s="17"/>
      <c r="I22" s="30"/>
      <c r="J22" s="30"/>
      <c r="K22" s="30"/>
      <c r="L22" s="30"/>
      <c r="M22" s="30"/>
      <c r="N22" s="26"/>
      <c r="O22" s="17"/>
      <c r="P22" s="30"/>
      <c r="Q22" s="30"/>
      <c r="R22" s="30"/>
      <c r="S22" s="30"/>
      <c r="T22" s="30"/>
      <c r="U22" s="26"/>
      <c r="V22" s="17"/>
      <c r="W22" s="30"/>
      <c r="X22" s="30"/>
      <c r="Y22" s="30"/>
      <c r="Z22" s="30"/>
      <c r="AA22" s="30"/>
      <c r="AB22" s="26"/>
      <c r="AC22" s="17"/>
      <c r="AD22" s="30"/>
      <c r="AE22" s="30"/>
      <c r="AF22" s="30"/>
      <c r="AG22" s="30"/>
      <c r="AH22" s="30"/>
      <c r="AI22" s="26"/>
      <c r="AJ22" s="17"/>
      <c r="AK22" s="30"/>
      <c r="AL22" s="30"/>
      <c r="AM22" s="30"/>
      <c r="AN22" s="30"/>
      <c r="AO22" s="30"/>
    </row>
  </sheetData>
  <mergeCells count="18">
    <mergeCell ref="L1:M1"/>
    <mergeCell ref="O1:P1"/>
    <mergeCell ref="Q1:R1"/>
    <mergeCell ref="S1:T1"/>
    <mergeCell ref="V1:W1"/>
    <mergeCell ref="A1:B1"/>
    <mergeCell ref="C1:D1"/>
    <mergeCell ref="E1:F1"/>
    <mergeCell ref="H1:I1"/>
    <mergeCell ref="J1:K1"/>
    <mergeCell ref="AJ1:AK1"/>
    <mergeCell ref="AL1:AM1"/>
    <mergeCell ref="AN1:AO1"/>
    <mergeCell ref="X1:Y1"/>
    <mergeCell ref="Z1:AA1"/>
    <mergeCell ref="AC1:AD1"/>
    <mergeCell ref="AE1:AF1"/>
    <mergeCell ref="AG1:AH1"/>
  </mergeCells>
  <dataValidations count="6">
    <dataValidation type="list" allowBlank="1" showInputMessage="1" showErrorMessage="1" sqref="Z3:Z22 E3:E22 L3:L22 AN3:AN22 S3:S22 AG3:AG22" xr:uid="{00000000-0002-0000-0100-000000000000}">
      <formula1>Кураторы</formula1>
    </dataValidation>
    <dataValidation type="list" allowBlank="1" showInputMessage="1" showErrorMessage="1" sqref="Y3:Y22 D3:D22 K3:K22 AM3:AM22 R3:R22 AF3:AF22" xr:uid="{00000000-0002-0000-0100-000001000000}">
      <formula1>Инструкторы</formula1>
    </dataValidation>
    <dataValidation type="list" allowBlank="1" showInputMessage="1" showErrorMessage="1" sqref="W3:W22 B3:B22 AK3:AK22 I3:I22 P3:P22 AD3:AD22" xr:uid="{00000000-0002-0000-0100-000002000000}">
      <formula1>Курсы</formula1>
    </dataValidation>
    <dataValidation type="list" allowBlank="1" showInputMessage="1" showErrorMessage="1" sqref="M3:M22 T3:T22 AA3:AA22 F3:G22 AO3:AO22 AH3:AH22" xr:uid="{00000000-0002-0000-0100-000003000000}">
      <formula1>Форма</formula1>
    </dataValidation>
    <dataValidation type="custom" allowBlank="1" showInputMessage="1" showErrorMessage="1" sqref="AJ3:AJ22 AC3:AC22 O3:O22 H3:H22 A3:A22" xr:uid="{00000000-0002-0000-0100-000004000000}">
      <formula1>Подразделения</formula1>
    </dataValidation>
    <dataValidation type="textLength" allowBlank="1" showInputMessage="1" showErrorMessage="1" sqref="V3:V22" xr:uid="{00000000-0002-0000-0100-000005000000}">
      <formula1>Подразделения</formula1>
      <formula2>5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K13"/>
  <sheetViews>
    <sheetView zoomScale="55" zoomScaleNormal="55" workbookViewId="0">
      <selection activeCell="E17" sqref="E17"/>
    </sheetView>
  </sheetViews>
  <sheetFormatPr defaultColWidth="9.1796875" defaultRowHeight="61.5" customHeight="1" x14ac:dyDescent="0.35"/>
  <cols>
    <col min="1" max="1" width="21" style="1" bestFit="1" customWidth="1"/>
    <col min="2" max="2" width="44.453125" style="2" customWidth="1"/>
    <col min="3" max="3" width="17.26953125" style="2" bestFit="1" customWidth="1"/>
    <col min="4" max="4" width="26.453125" style="2" customWidth="1"/>
    <col min="5" max="5" width="28" style="2" customWidth="1"/>
    <col min="6" max="6" width="22" style="2" customWidth="1"/>
    <col min="7" max="7" width="15.453125" style="2" bestFit="1" customWidth="1"/>
    <col min="8" max="8" width="9.1796875" style="2"/>
    <col min="9" max="9" width="10.1796875" style="2" bestFit="1" customWidth="1"/>
    <col min="10" max="10" width="9.1796875" style="2"/>
    <col min="11" max="11" width="10.1796875" style="2" bestFit="1" customWidth="1"/>
    <col min="12" max="16384" width="9.1796875" style="2"/>
  </cols>
  <sheetData>
    <row r="1" spans="1:11" s="7" customFormat="1" ht="61.5" customHeight="1" x14ac:dyDescent="0.35">
      <c r="A1" s="14" t="s">
        <v>3</v>
      </c>
      <c r="B1" s="15" t="s">
        <v>0</v>
      </c>
      <c r="C1" s="15" t="s">
        <v>1</v>
      </c>
      <c r="D1" s="16" t="s">
        <v>26</v>
      </c>
      <c r="E1" s="16" t="s">
        <v>4</v>
      </c>
      <c r="F1" s="6" t="s">
        <v>12</v>
      </c>
      <c r="G1" s="6" t="s">
        <v>82</v>
      </c>
    </row>
    <row r="2" spans="1:11" ht="61.5" customHeight="1" x14ac:dyDescent="0.35">
      <c r="A2" s="4" t="s">
        <v>27</v>
      </c>
      <c r="B2" s="3" t="str">
        <f>IF(Обучение_ЦО!B3="","",Обучение_ЦО!B3)</f>
        <v/>
      </c>
      <c r="C2" s="3" t="str">
        <f>IF(Обучение_ЦО!C3="","",Обучение_ЦО!C3)</f>
        <v/>
      </c>
      <c r="D2" s="3" t="str">
        <f>IF(Обучение_ЦО!D3="","",Обучение_ЦО!D3)</f>
        <v/>
      </c>
      <c r="E2" s="3" t="str">
        <f>IF(Обучение_ЦО!E3="","",Обучение_ЦО!E3)</f>
        <v/>
      </c>
      <c r="F2" s="3" t="str">
        <f>IF(Обучение_ЦО!F3="","",Обучение_ЦО!F3)</f>
        <v/>
      </c>
      <c r="G2" s="67">
        <f>ДатаПн</f>
        <v>45677</v>
      </c>
      <c r="I2" s="7"/>
      <c r="K2" s="13"/>
    </row>
    <row r="3" spans="1:11" ht="61.5" customHeight="1" x14ac:dyDescent="0.35">
      <c r="A3" s="4" t="s">
        <v>29</v>
      </c>
      <c r="B3" s="3" t="str">
        <f>IF(Обучение_ЦО!B4="","",Обучение_ЦО!B4)</f>
        <v>Машинист компрессорных установок (стационарных)</v>
      </c>
      <c r="C3" s="3" t="str">
        <f>IF(Обучение_ЦО!C4="","",Обучение_ЦО!C4)</f>
        <v>4р-25</v>
      </c>
      <c r="D3" s="3" t="str">
        <f>IF(Обучение_ЦО!D4="","",Обучение_ЦО!D4)</f>
        <v>Астахов А.Б.</v>
      </c>
      <c r="E3" s="3" t="str">
        <f>IF(Обучение_ЦО!E4="","",Обучение_ЦО!E4)</f>
        <v>Валиева Э.Х.        (499-730-7141)</v>
      </c>
      <c r="F3" s="3" t="str">
        <f>IF(Обучение_ЦО!F4="","",Обучение_ЦО!F4)</f>
        <v>Практика</v>
      </c>
    </row>
    <row r="4" spans="1:11" ht="61.5" customHeight="1" x14ac:dyDescent="0.35">
      <c r="A4" s="4" t="s">
        <v>116</v>
      </c>
      <c r="B4" s="3" t="str">
        <f>IF(Обучение_ЦО!B5="","",Обучение_ЦО!B5)</f>
        <v>Слесарь АВР ВКХ (ПП)</v>
      </c>
      <c r="C4" s="3" t="str">
        <f>IF(Обучение_ЦО!C5="","",Обучение_ЦО!C5)</f>
        <v>2р-25</v>
      </c>
      <c r="D4" s="3" t="str">
        <f>IF(Обучение_ЦО!D5="","",Обучение_ЦО!D5)</f>
        <v>Бочков Г.И.</v>
      </c>
      <c r="E4" s="3" t="str">
        <f>IF(Обучение_ЦО!E5="","",Обучение_ЦО!E5)</f>
        <v>Швецова Т.А.
(499-730-7172)</v>
      </c>
      <c r="F4" s="3" t="str">
        <f>IF(Обучение_ЦО!F5="","",Обучение_ЦО!F5)</f>
        <v>Лекция</v>
      </c>
    </row>
    <row r="5" spans="1:11" ht="61.5" customHeight="1" x14ac:dyDescent="0.35">
      <c r="A5" s="4" t="s">
        <v>117</v>
      </c>
      <c r="B5" s="3" t="str">
        <f>IF(Обучение_ЦО!B6="","",Обучение_ЦО!B6)</f>
        <v>Охрана труда для рабочих</v>
      </c>
      <c r="C5" s="3" t="str">
        <f>IF(Обучение_ЦО!C6="","",Обучение_ЦО!C6)</f>
        <v>3к-25</v>
      </c>
      <c r="D5" s="3" t="str">
        <f>IF(Обучение_ЦО!D6="","",Обучение_ЦО!D6)</f>
        <v>Целиков С.И.</v>
      </c>
      <c r="E5" s="3" t="str">
        <f>IF(Обучение_ЦО!E6="","",Обучение_ЦО!E6)</f>
        <v>Копнина Т.А.
(499-730-7170)</v>
      </c>
      <c r="F5" s="3" t="str">
        <f>IF(Обучение_ЦО!F6="","",Обучение_ЦО!F6)</f>
        <v>Лекция-Трансляция</v>
      </c>
    </row>
    <row r="6" spans="1:11" ht="61.5" customHeight="1" x14ac:dyDescent="0.35">
      <c r="A6" s="4" t="s">
        <v>119</v>
      </c>
      <c r="B6" s="3" t="str">
        <f>IF(Обучение_ЦО!B7="","",Обучение_ЦО!B7)</f>
        <v>Электромонтер по рем. и обслуж. электрооборудования (ПП)</v>
      </c>
      <c r="C6" s="3" t="str">
        <f>IF(Обучение_ЦО!C7="","",Обучение_ЦО!C7)</f>
        <v>1р-25</v>
      </c>
      <c r="D6" s="3" t="str">
        <f>IF(Обучение_ЦО!D7="","",Обучение_ЦО!D7)</f>
        <v>Осокин В.Н.</v>
      </c>
      <c r="E6" s="3" t="str">
        <f>IF(Обучение_ЦО!E7="","",Обучение_ЦО!E7)</f>
        <v>Гречина Е.С.
(499-730-7731)</v>
      </c>
      <c r="F6" s="3" t="str">
        <f>IF(Обучение_ЦО!F7="","",Обучение_ЦО!F7)</f>
        <v>Лекция</v>
      </c>
    </row>
    <row r="7" spans="1:11" ht="61.5" customHeight="1" x14ac:dyDescent="0.35">
      <c r="A7" s="4" t="s">
        <v>115</v>
      </c>
      <c r="B7" s="3" t="str">
        <f>IF(Обучение_ЦО!B8="","",Обучение_ЦО!B8)</f>
        <v/>
      </c>
      <c r="C7" s="3" t="str">
        <f>IF(Обучение_ЦО!C8="","",Обучение_ЦО!C8)</f>
        <v/>
      </c>
      <c r="D7" s="3" t="str">
        <f>IF(Обучение_ЦО!D8="","",Обучение_ЦО!D8)</f>
        <v/>
      </c>
      <c r="E7" s="3" t="str">
        <f>IF(Обучение_ЦО!E8="","",Обучение_ЦО!E8)</f>
        <v/>
      </c>
      <c r="F7" s="3" t="str">
        <f>IF(Обучение_ЦО!F8="","",Обучение_ЦО!F8)</f>
        <v/>
      </c>
    </row>
    <row r="8" spans="1:11" ht="61.5" customHeight="1" x14ac:dyDescent="0.35">
      <c r="A8" s="4" t="s">
        <v>2</v>
      </c>
      <c r="B8" s="3" t="str">
        <f>IF(Обучение_ЦО!B9="","",Обучение_ЦО!B9)</f>
        <v>Охрана труда для руководителей и специалистов</v>
      </c>
      <c r="C8" s="3" t="str">
        <f>IF(Обучение_ЦО!C9="","",Обучение_ЦО!C9)</f>
        <v>1и-25</v>
      </c>
      <c r="D8" s="3" t="str">
        <f>IF(Обучение_ЦО!D9="","",Обучение_ЦО!D9)</f>
        <v>Федотов М.В.</v>
      </c>
      <c r="E8" s="3" t="str">
        <f>IF(Обучение_ЦО!E9="","",Обучение_ЦО!E9)</f>
        <v>Немцева Е.В.
(499-730-7774)</v>
      </c>
      <c r="F8" s="3" t="str">
        <f>IF(Обучение_ЦО!F9="","",Обучение_ЦО!F9)</f>
        <v>Лекция-Трансляция</v>
      </c>
    </row>
    <row r="9" spans="1:11" ht="61.5" customHeight="1" x14ac:dyDescent="0.35">
      <c r="A9" s="4" t="s">
        <v>118</v>
      </c>
      <c r="B9" s="3" t="str">
        <f>IF(Обучение_ЦО!B10="","",Обучение_ЦО!B10)</f>
        <v>Операторы систем водоотведения</v>
      </c>
      <c r="C9" s="3" t="str">
        <f>IF(Обучение_ЦО!C10="","",Обучение_ЦО!C10)</f>
        <v>5р-25</v>
      </c>
      <c r="D9" s="3" t="str">
        <f>IF(Обучение_ЦО!D10="","",Обучение_ЦО!D10)</f>
        <v>Банин Ю.Н.</v>
      </c>
      <c r="E9" s="3" t="str">
        <f>IF(Обучение_ЦО!E10="","",Обучение_ЦО!E10)</f>
        <v>Шмелева Т.А.
(499-730-7172)</v>
      </c>
      <c r="F9" s="3" t="str">
        <f>IF(Обучение_ЦО!F10="","",Обучение_ЦО!F10)</f>
        <v>Лекция</v>
      </c>
    </row>
    <row r="10" spans="1:11" ht="61.5" customHeight="1" x14ac:dyDescent="0.35">
      <c r="A10" s="4" t="s">
        <v>30</v>
      </c>
      <c r="B10" s="3" t="str">
        <f>IF(Обучение_ЦО!B11="","",Обучение_ЦО!B11)</f>
        <v>Слесарь АВР ВКХ (ПП) + Охрана труда для рабочих</v>
      </c>
      <c r="C10" s="3" t="str">
        <f>IF(Обучение_ЦО!C11="","",Обучение_ЦО!C11)</f>
        <v>57р-24, 4к-25</v>
      </c>
      <c r="D10" s="3" t="str">
        <f>IF(Обучение_ЦО!D11="","",Обучение_ЦО!D11)</f>
        <v>Крупнов Ю.М.</v>
      </c>
      <c r="E10" s="3" t="str">
        <f>IF(Обучение_ЦО!E11="","",Обучение_ЦО!E11)</f>
        <v>Швецова Т.А.
(499-730-7172)</v>
      </c>
      <c r="F10" s="3" t="str">
        <f>IF(Обучение_ЦО!F11="","",Обучение_ЦО!F11)</f>
        <v>Лекция-Трансляция</v>
      </c>
    </row>
    <row r="11" spans="1:11" ht="61.5" customHeight="1" thickBot="1" x14ac:dyDescent="0.4">
      <c r="A11" s="5" t="s">
        <v>31</v>
      </c>
      <c r="B11" s="3" t="str">
        <f>IF(Обучение_ЦО!B12="","",Обучение_ЦО!B12)</f>
        <v>Слесарь по ремонту и обслуживанию перегрузочных машин</v>
      </c>
      <c r="C11" s="3" t="str">
        <f>IF(Обучение_ЦО!C12="","",Обучение_ЦО!C12)</f>
        <v>6р-25</v>
      </c>
      <c r="D11" s="3" t="str">
        <f>IF(Обучение_ЦО!D12="","",Обучение_ЦО!D12)</f>
        <v>Тоскин В.А</v>
      </c>
      <c r="E11" s="3" t="str">
        <f>IF(Обучение_ЦО!E12="","",Обучение_ЦО!E12)</f>
        <v>Гречина Е.С.
(499-730-7731)</v>
      </c>
      <c r="F11" s="3" t="str">
        <f>IF(Обучение_ЦО!F12="","",Обучение_ЦО!F12)</f>
        <v>Лекция-Трансляция</v>
      </c>
    </row>
    <row r="12" spans="1:11" ht="61.5" customHeight="1" thickBot="1" x14ac:dyDescent="0.4">
      <c r="A12" s="5" t="s">
        <v>179</v>
      </c>
      <c r="B12" s="3" t="str">
        <f>IF(Обучение_ЦО!B13="","",Обучение_ЦО!B13)</f>
        <v/>
      </c>
      <c r="C12" s="3" t="str">
        <f>IF(Обучение_ЦО!C13="","",Обучение_ЦО!C13)</f>
        <v/>
      </c>
      <c r="D12" s="3" t="str">
        <f>IF(Обучение_ЦО!D13="","",Обучение_ЦО!D13)</f>
        <v/>
      </c>
      <c r="E12" s="3" t="str">
        <f>IF(Обучение_ЦО!E13="","",Обучение_ЦО!E13)</f>
        <v/>
      </c>
      <c r="F12" s="3" t="str">
        <f>IF(Обучение_ЦО!F13="","",Обучение_ЦО!F13)</f>
        <v/>
      </c>
    </row>
    <row r="13" spans="1:11" ht="61.5" customHeight="1" thickBot="1" x14ac:dyDescent="0.4">
      <c r="A13" s="5" t="s">
        <v>180</v>
      </c>
      <c r="B13" s="3" t="str">
        <f>IF(Обучение_ЦО!B14="","",Обучение_ЦО!B14)</f>
        <v/>
      </c>
      <c r="C13" s="3" t="str">
        <f>IF(Обучение_ЦО!C14="","",Обучение_ЦО!C14)</f>
        <v/>
      </c>
      <c r="D13" s="3" t="str">
        <f>IF(Обучение_ЦО!D14="","",Обучение_ЦО!D14)</f>
        <v/>
      </c>
      <c r="E13" s="3" t="str">
        <f>IF(Обучение_ЦО!E14="","",Обучение_ЦО!E14)</f>
        <v/>
      </c>
      <c r="F13" s="3" t="str">
        <f>IF(Обучение_ЦО!F14="","",Обучение_ЦО!F14)</f>
        <v/>
      </c>
    </row>
  </sheetData>
  <dataValidations count="4">
    <dataValidation type="list" allowBlank="1" showInputMessage="1" showErrorMessage="1" sqref="E2:E13" xr:uid="{00000000-0002-0000-0200-000000000000}">
      <formula1>Кураторы</formula1>
    </dataValidation>
    <dataValidation type="list" allowBlank="1" showInputMessage="1" showErrorMessage="1" sqref="D2:D13" xr:uid="{00000000-0002-0000-0200-000001000000}">
      <formula1>Инструкторы</formula1>
    </dataValidation>
    <dataValidation type="list" allowBlank="1" showInputMessage="1" showErrorMessage="1" sqref="B2:B13" xr:uid="{00000000-0002-0000-0200-000002000000}">
      <formula1>Курсы</formula1>
    </dataValidation>
    <dataValidation type="list" allowBlank="1" showInputMessage="1" showErrorMessage="1" sqref="F2:F13" xr:uid="{00000000-0002-0000-0200-000003000000}">
      <formula1>Форма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K13"/>
  <sheetViews>
    <sheetView topLeftCell="A7" workbookViewId="0">
      <selection activeCell="A12" sqref="A12:A13"/>
    </sheetView>
  </sheetViews>
  <sheetFormatPr defaultColWidth="9.1796875" defaultRowHeight="61.5" customHeight="1" x14ac:dyDescent="0.35"/>
  <cols>
    <col min="1" max="1" width="21" style="1" bestFit="1" customWidth="1"/>
    <col min="2" max="2" width="44.453125" style="2" customWidth="1"/>
    <col min="3" max="3" width="17.26953125" style="2" bestFit="1" customWidth="1"/>
    <col min="4" max="4" width="26.453125" style="2" customWidth="1"/>
    <col min="5" max="5" width="28" style="2" customWidth="1"/>
    <col min="6" max="6" width="22" style="2" customWidth="1"/>
    <col min="7" max="7" width="15.453125" style="2" bestFit="1" customWidth="1"/>
    <col min="8" max="8" width="9.1796875" style="2"/>
    <col min="9" max="9" width="10.1796875" style="2" bestFit="1" customWidth="1"/>
    <col min="10" max="10" width="9.1796875" style="2"/>
    <col min="11" max="11" width="10.1796875" style="2" bestFit="1" customWidth="1"/>
    <col min="12" max="16384" width="9.1796875" style="2"/>
  </cols>
  <sheetData>
    <row r="1" spans="1:11" s="7" customFormat="1" ht="61.5" customHeight="1" x14ac:dyDescent="0.35">
      <c r="A1" s="14" t="s">
        <v>3</v>
      </c>
      <c r="B1" s="15" t="s">
        <v>0</v>
      </c>
      <c r="C1" s="15" t="s">
        <v>1</v>
      </c>
      <c r="D1" s="16" t="s">
        <v>26</v>
      </c>
      <c r="E1" s="16" t="s">
        <v>4</v>
      </c>
      <c r="F1" s="6" t="s">
        <v>12</v>
      </c>
      <c r="G1" s="6" t="s">
        <v>82</v>
      </c>
    </row>
    <row r="2" spans="1:11" ht="61.5" customHeight="1" x14ac:dyDescent="0.35">
      <c r="A2" s="4" t="s">
        <v>27</v>
      </c>
      <c r="B2" s="3" t="str">
        <f>IF(Обучение_ЦО!I3="","",Обучение_ЦО!I3)</f>
        <v>Слесарь по ремонту и обслуживанию перегрузочных машин</v>
      </c>
      <c r="C2" s="3" t="str">
        <f>IF(Обучение_ЦО!J3="","",Обучение_ЦО!J3)</f>
        <v>6р-25</v>
      </c>
      <c r="D2" s="3" t="str">
        <f>IF(Обучение_ЦО!K3="","",Обучение_ЦО!K3)</f>
        <v>Тоскин В.А</v>
      </c>
      <c r="E2" s="3" t="str">
        <f>IF(Обучение_ЦО!L3="","",Обучение_ЦО!L3)</f>
        <v>Гречина Е.С.
(499-730-7731)</v>
      </c>
      <c r="F2" s="3" t="str">
        <f>IF(Обучение_ЦО!M3="","",Обучение_ЦО!M3)</f>
        <v>Лекция-Трансляция</v>
      </c>
      <c r="G2" s="67">
        <f>ДатаВт</f>
        <v>45678</v>
      </c>
      <c r="I2" s="7"/>
      <c r="K2" s="13"/>
    </row>
    <row r="3" spans="1:11" ht="61.5" customHeight="1" x14ac:dyDescent="0.35">
      <c r="A3" s="4" t="s">
        <v>29</v>
      </c>
      <c r="B3" s="3" t="str">
        <f>IF(Обучение_ЦО!I4="","",Обучение_ЦО!I4)</f>
        <v/>
      </c>
      <c r="C3" s="3" t="str">
        <f>IF(Обучение_ЦО!J4="","",Обучение_ЦО!J4)</f>
        <v/>
      </c>
      <c r="D3" s="3" t="str">
        <f>IF(Обучение_ЦО!K4="","",Обучение_ЦО!K4)</f>
        <v/>
      </c>
      <c r="E3" s="3" t="str">
        <f>IF(Обучение_ЦО!L4="","",Обучение_ЦО!L4)</f>
        <v/>
      </c>
      <c r="F3" s="3" t="str">
        <f>IF(Обучение_ЦО!M4="","",Обучение_ЦО!M4)</f>
        <v/>
      </c>
    </row>
    <row r="4" spans="1:11" ht="61.5" customHeight="1" x14ac:dyDescent="0.35">
      <c r="A4" s="4" t="s">
        <v>116</v>
      </c>
      <c r="B4" s="3" t="str">
        <f>IF(Обучение_ЦО!I5="","",Обучение_ЦО!I5)</f>
        <v>Слесарь АВР ВКХ (ПП)</v>
      </c>
      <c r="C4" s="3" t="str">
        <f>IF(Обучение_ЦО!J5="","",Обучение_ЦО!J5)</f>
        <v>2р-25</v>
      </c>
      <c r="D4" s="3" t="str">
        <f>IF(Обучение_ЦО!K5="","",Обучение_ЦО!K5)</f>
        <v>Бочков Г.И.</v>
      </c>
      <c r="E4" s="3" t="str">
        <f>IF(Обучение_ЦО!L5="","",Обучение_ЦО!L5)</f>
        <v>Швецова Т.А.
(499-730-7172)</v>
      </c>
      <c r="F4" s="3" t="str">
        <f>IF(Обучение_ЦО!M5="","",Обучение_ЦО!M5)</f>
        <v>Лекция</v>
      </c>
    </row>
    <row r="5" spans="1:11" ht="61.5" customHeight="1" x14ac:dyDescent="0.35">
      <c r="A5" s="4" t="s">
        <v>117</v>
      </c>
      <c r="B5" s="3" t="str">
        <f>IF(Обучение_ЦО!I6="","",Обучение_ЦО!I6)</f>
        <v>Охрана труда для рабочих</v>
      </c>
      <c r="C5" s="3" t="str">
        <f>IF(Обучение_ЦО!J6="","",Обучение_ЦО!J6)</f>
        <v>3к-25</v>
      </c>
      <c r="D5" s="3" t="str">
        <f>IF(Обучение_ЦО!K6="","",Обучение_ЦО!K6)</f>
        <v>Целиков С.И.</v>
      </c>
      <c r="E5" s="3" t="str">
        <f>IF(Обучение_ЦО!L6="","",Обучение_ЦО!L6)</f>
        <v>Копнина Т.А.
(499-730-7170)</v>
      </c>
      <c r="F5" s="3" t="str">
        <f>IF(Обучение_ЦО!M6="","",Обучение_ЦО!M6)</f>
        <v>Лекция-Трансляция</v>
      </c>
    </row>
    <row r="6" spans="1:11" ht="61.5" customHeight="1" x14ac:dyDescent="0.35">
      <c r="A6" s="4" t="s">
        <v>119</v>
      </c>
      <c r="B6" s="3" t="str">
        <f>IF(Обучение_ЦО!I7="","",Обучение_ЦО!I7)</f>
        <v>Электромонтер по рем. и обслуж. электрооборудования (ПП)</v>
      </c>
      <c r="C6" s="3" t="str">
        <f>IF(Обучение_ЦО!J7="","",Обучение_ЦО!J7)</f>
        <v>1р-25</v>
      </c>
      <c r="D6" s="3" t="str">
        <f>IF(Обучение_ЦО!K7="","",Обучение_ЦО!K7)</f>
        <v>Осокин В.Н.</v>
      </c>
      <c r="E6" s="3" t="str">
        <f>IF(Обучение_ЦО!L7="","",Обучение_ЦО!L7)</f>
        <v>Гречина Е.С.
(499-730-7731)</v>
      </c>
      <c r="F6" s="3" t="str">
        <f>IF(Обучение_ЦО!M7="","",Обучение_ЦО!M7)</f>
        <v>Лекция</v>
      </c>
    </row>
    <row r="7" spans="1:11" ht="61.5" customHeight="1" x14ac:dyDescent="0.35">
      <c r="A7" s="4" t="s">
        <v>115</v>
      </c>
      <c r="B7" s="3" t="str">
        <f>IF(Обучение_ЦО!I8="","",Обучение_ЦО!I8)</f>
        <v>Машинист компрессорных установок (стационарных)</v>
      </c>
      <c r="C7" s="3" t="str">
        <f>IF(Обучение_ЦО!J8="","",Обучение_ЦО!J8)</f>
        <v>4р-25</v>
      </c>
      <c r="D7" s="3" t="str">
        <f>IF(Обучение_ЦО!K8="","",Обучение_ЦО!K8)</f>
        <v>Астахов А.Б.</v>
      </c>
      <c r="E7" s="3" t="str">
        <f>IF(Обучение_ЦО!L8="","",Обучение_ЦО!L8)</f>
        <v>Валиева Э.Х.        (499-730-7141)</v>
      </c>
      <c r="F7" s="3" t="str">
        <f>IF(Обучение_ЦО!M8="","",Обучение_ЦО!M8)</f>
        <v>Практика</v>
      </c>
    </row>
    <row r="8" spans="1:11" ht="61.5" customHeight="1" x14ac:dyDescent="0.35">
      <c r="A8" s="4" t="s">
        <v>2</v>
      </c>
      <c r="B8" s="3" t="str">
        <f>IF(Обучение_ЦО!I9="","",Обучение_ЦО!I9)</f>
        <v>Охрана труда для руководителей и специалистов</v>
      </c>
      <c r="C8" s="3" t="str">
        <f>IF(Обучение_ЦО!J9="","",Обучение_ЦО!J9)</f>
        <v>1и-25</v>
      </c>
      <c r="D8" s="3" t="str">
        <f>IF(Обучение_ЦО!K9="","",Обучение_ЦО!K9)</f>
        <v>Федотов М.В.</v>
      </c>
      <c r="E8" s="3" t="str">
        <f>IF(Обучение_ЦО!L9="","",Обучение_ЦО!L9)</f>
        <v>Немцева Е.В.
(499-730-7774)</v>
      </c>
      <c r="F8" s="3" t="str">
        <f>IF(Обучение_ЦО!M9="","",Обучение_ЦО!M9)</f>
        <v>Лекция-Трансляция</v>
      </c>
    </row>
    <row r="9" spans="1:11" ht="61.5" customHeight="1" x14ac:dyDescent="0.35">
      <c r="A9" s="4" t="s">
        <v>118</v>
      </c>
      <c r="B9" s="3" t="str">
        <f>IF(Обучение_ЦО!I10="","",Обучение_ЦО!I10)</f>
        <v xml:space="preserve">Требования охраны труда при производстве земляных работ </v>
      </c>
      <c r="C9" s="3" t="str">
        <f>IF(Обучение_ЦО!J10="","",Обучение_ЦО!J10)</f>
        <v>14к-25</v>
      </c>
      <c r="D9" s="3" t="str">
        <f>IF(Обучение_ЦО!K10="","",Обучение_ЦО!K10)</f>
        <v>Ноздрин С.Н.</v>
      </c>
      <c r="E9" s="3" t="str">
        <f>IF(Обучение_ЦО!L10="","",Обучение_ЦО!L10)</f>
        <v>Гречина Е.С.
(499-730-7731)</v>
      </c>
      <c r="F9" s="3" t="str">
        <f>IF(Обучение_ЦО!M10="","",Обучение_ЦО!M10)</f>
        <v>Лекция</v>
      </c>
    </row>
    <row r="10" spans="1:11" ht="61.5" customHeight="1" x14ac:dyDescent="0.35">
      <c r="A10" s="4" t="s">
        <v>30</v>
      </c>
      <c r="B10" s="3" t="str">
        <f>IF(Обучение_ЦО!I11="","",Обучение_ЦО!I11)</f>
        <v>Слесарь АВР ВКХ (ПП) + Охрана труда для рабочих</v>
      </c>
      <c r="C10" s="3" t="str">
        <f>IF(Обучение_ЦО!J11="","",Обучение_ЦО!J11)</f>
        <v>57р-24, 4к-25</v>
      </c>
      <c r="D10" s="3" t="str">
        <f>IF(Обучение_ЦО!K11="","",Обучение_ЦО!K11)</f>
        <v>Крупнов Ю.М.</v>
      </c>
      <c r="E10" s="3" t="str">
        <f>IF(Обучение_ЦО!L11="","",Обучение_ЦО!L11)</f>
        <v>Швецова Т.А.
(499-730-7172)</v>
      </c>
      <c r="F10" s="3" t="str">
        <f>IF(Обучение_ЦО!M11="","",Обучение_ЦО!M11)</f>
        <v>Лекция-Трансляция</v>
      </c>
    </row>
    <row r="11" spans="1:11" ht="61.5" customHeight="1" thickBot="1" x14ac:dyDescent="0.4">
      <c r="A11" s="5" t="s">
        <v>31</v>
      </c>
      <c r="B11" s="3" t="str">
        <f>IF(Обучение_ЦО!I12="","",Обучение_ЦО!I12)</f>
        <v>Операторы систем водоотведения</v>
      </c>
      <c r="C11" s="3" t="str">
        <f>IF(Обучение_ЦО!J12="","",Обучение_ЦО!J12)</f>
        <v>5р-25</v>
      </c>
      <c r="D11" s="3" t="str">
        <f>IF(Обучение_ЦО!K12="","",Обучение_ЦО!K12)</f>
        <v>Банин Ю.Н.</v>
      </c>
      <c r="E11" s="3" t="str">
        <f>IF(Обучение_ЦО!L12="","",Обучение_ЦО!L12)</f>
        <v>Шмелева Т.А.
(499-730-7172)</v>
      </c>
      <c r="F11" s="3" t="str">
        <f>IF(Обучение_ЦО!M12="","",Обучение_ЦО!M12)</f>
        <v>Лекция</v>
      </c>
    </row>
    <row r="12" spans="1:11" ht="61.5" customHeight="1" thickBot="1" x14ac:dyDescent="0.4">
      <c r="A12" s="5" t="s">
        <v>179</v>
      </c>
      <c r="B12" s="3" t="str">
        <f>IF(Обучение_ЦО!I13="","",Обучение_ЦО!I13)</f>
        <v/>
      </c>
      <c r="C12" s="3" t="str">
        <f>IF(Обучение_ЦО!J13="","",Обучение_ЦО!J13)</f>
        <v/>
      </c>
      <c r="D12" s="3" t="str">
        <f>IF(Обучение_ЦО!K13="","",Обучение_ЦО!K13)</f>
        <v/>
      </c>
      <c r="E12" s="3" t="str">
        <f>IF(Обучение_ЦО!L13="","",Обучение_ЦО!L13)</f>
        <v/>
      </c>
      <c r="F12" s="3" t="str">
        <f>IF(Обучение_ЦО!M13="","",Обучение_ЦО!M13)</f>
        <v/>
      </c>
    </row>
    <row r="13" spans="1:11" ht="61.5" customHeight="1" thickBot="1" x14ac:dyDescent="0.4">
      <c r="A13" s="5" t="s">
        <v>180</v>
      </c>
      <c r="B13" s="3" t="str">
        <f>IF(Обучение_ЦО!I14="","",Обучение_ЦО!I14)</f>
        <v/>
      </c>
      <c r="C13" s="3" t="str">
        <f>IF(Обучение_ЦО!J14="","",Обучение_ЦО!J14)</f>
        <v/>
      </c>
      <c r="D13" s="3" t="str">
        <f>IF(Обучение_ЦО!K14="","",Обучение_ЦО!K14)</f>
        <v/>
      </c>
      <c r="E13" s="3" t="str">
        <f>IF(Обучение_ЦО!L14="","",Обучение_ЦО!L14)</f>
        <v/>
      </c>
      <c r="F13" s="3" t="str">
        <f>IF(Обучение_ЦО!M14="","",Обучение_ЦО!M14)</f>
        <v/>
      </c>
    </row>
  </sheetData>
  <dataValidations count="4">
    <dataValidation type="list" allowBlank="1" showInputMessage="1" showErrorMessage="1" sqref="F2:F13" xr:uid="{00000000-0002-0000-0300-000000000000}">
      <formula1>Форма</formula1>
    </dataValidation>
    <dataValidation type="list" allowBlank="1" showInputMessage="1" showErrorMessage="1" sqref="B2:B13" xr:uid="{00000000-0002-0000-0300-000001000000}">
      <formula1>Курсы</formula1>
    </dataValidation>
    <dataValidation type="list" allowBlank="1" showInputMessage="1" showErrorMessage="1" sqref="D2:D13" xr:uid="{00000000-0002-0000-0300-000002000000}">
      <formula1>Инструкторы</formula1>
    </dataValidation>
    <dataValidation type="list" allowBlank="1" showInputMessage="1" showErrorMessage="1" sqref="E2:E13" xr:uid="{00000000-0002-0000-0300-000003000000}">
      <formula1>Кураторы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1:K13"/>
  <sheetViews>
    <sheetView topLeftCell="A7" workbookViewId="0">
      <selection activeCell="A12" sqref="A12:A13"/>
    </sheetView>
  </sheetViews>
  <sheetFormatPr defaultColWidth="9.1796875" defaultRowHeight="61.5" customHeight="1" x14ac:dyDescent="0.35"/>
  <cols>
    <col min="1" max="1" width="21" style="1" bestFit="1" customWidth="1"/>
    <col min="2" max="2" width="44.453125" style="2" customWidth="1"/>
    <col min="3" max="3" width="17.26953125" style="2" bestFit="1" customWidth="1"/>
    <col min="4" max="4" width="26.453125" style="2" customWidth="1"/>
    <col min="5" max="5" width="28" style="2" customWidth="1"/>
    <col min="6" max="6" width="22" style="2" customWidth="1"/>
    <col min="7" max="7" width="15.453125" style="2" bestFit="1" customWidth="1"/>
    <col min="8" max="8" width="9.1796875" style="2"/>
    <col min="9" max="9" width="10.1796875" style="2" bestFit="1" customWidth="1"/>
    <col min="10" max="10" width="9.1796875" style="2"/>
    <col min="11" max="11" width="10.1796875" style="2" bestFit="1" customWidth="1"/>
    <col min="12" max="16384" width="9.1796875" style="2"/>
  </cols>
  <sheetData>
    <row r="1" spans="1:11" s="7" customFormat="1" ht="61.5" customHeight="1" x14ac:dyDescent="0.35">
      <c r="A1" s="14" t="s">
        <v>3</v>
      </c>
      <c r="B1" s="15" t="s">
        <v>0</v>
      </c>
      <c r="C1" s="15" t="s">
        <v>1</v>
      </c>
      <c r="D1" s="16" t="s">
        <v>26</v>
      </c>
      <c r="E1" s="16" t="s">
        <v>4</v>
      </c>
      <c r="F1" s="6" t="s">
        <v>12</v>
      </c>
      <c r="G1" s="6" t="s">
        <v>82</v>
      </c>
    </row>
    <row r="2" spans="1:11" ht="61.5" customHeight="1" x14ac:dyDescent="0.35">
      <c r="A2" s="4" t="s">
        <v>27</v>
      </c>
      <c r="B2" s="3" t="str">
        <f>IF(Обучение_ЦО!P3="","",Обучение_ЦО!P3)</f>
        <v/>
      </c>
      <c r="C2" s="3" t="str">
        <f>IF(Обучение_ЦО!Q3="","",Обучение_ЦО!Q3)</f>
        <v/>
      </c>
      <c r="D2" s="3" t="str">
        <f>IF(Обучение_ЦО!R3="","",Обучение_ЦО!R3)</f>
        <v/>
      </c>
      <c r="E2" s="3" t="str">
        <f>IF(Обучение_ЦО!S3="","",Обучение_ЦО!S3)</f>
        <v/>
      </c>
      <c r="F2" s="3" t="str">
        <f>IF(Обучение_ЦО!T3="","",Обучение_ЦО!T3)</f>
        <v/>
      </c>
      <c r="G2" s="67">
        <f>ДатаСр</f>
        <v>45679</v>
      </c>
      <c r="I2" s="7"/>
      <c r="K2" s="13"/>
    </row>
    <row r="3" spans="1:11" ht="61.5" customHeight="1" x14ac:dyDescent="0.35">
      <c r="A3" s="4" t="s">
        <v>29</v>
      </c>
      <c r="B3" s="3" t="str">
        <f>IF(Обучение_ЦО!P4="","",Обучение_ЦО!P4)</f>
        <v>Стропальщик</v>
      </c>
      <c r="C3" s="3" t="str">
        <f>IF(Обучение_ЦО!Q4="","",Обучение_ЦО!Q4)</f>
        <v>3р-25</v>
      </c>
      <c r="D3" s="3" t="str">
        <f>IF(Обучение_ЦО!R4="","",Обучение_ЦО!R4)</f>
        <v>Целиков С.И.</v>
      </c>
      <c r="E3" s="3" t="str">
        <f>IF(Обучение_ЦО!S4="","",Обучение_ЦО!S4)</f>
        <v>Шмелева Т.А.
(499-730-7172)</v>
      </c>
      <c r="F3" s="3" t="str">
        <f>IF(Обучение_ЦО!T4="","",Обучение_ЦО!T4)</f>
        <v>Практика</v>
      </c>
    </row>
    <row r="4" spans="1:11" ht="61.5" customHeight="1" x14ac:dyDescent="0.35">
      <c r="A4" s="4" t="s">
        <v>116</v>
      </c>
      <c r="B4" s="3" t="str">
        <f>IF(Обучение_ЦО!P5="","",Обучение_ЦО!P5)</f>
        <v>Слесарь АВР ВКХ (ПП)</v>
      </c>
      <c r="C4" s="3" t="str">
        <f>IF(Обучение_ЦО!Q5="","",Обучение_ЦО!Q5)</f>
        <v>2р-25</v>
      </c>
      <c r="D4" s="3" t="str">
        <f>IF(Обучение_ЦО!R5="","",Обучение_ЦО!R5)</f>
        <v>Бочков Г.И.</v>
      </c>
      <c r="E4" s="3" t="str">
        <f>IF(Обучение_ЦО!S5="","",Обучение_ЦО!S5)</f>
        <v>Швецова Т.А.
(499-730-7172)</v>
      </c>
      <c r="F4" s="3" t="str">
        <f>IF(Обучение_ЦО!T5="","",Обучение_ЦО!T5)</f>
        <v>Лекция</v>
      </c>
    </row>
    <row r="5" spans="1:11" ht="61.5" customHeight="1" x14ac:dyDescent="0.35">
      <c r="A5" s="4" t="s">
        <v>117</v>
      </c>
      <c r="B5" s="3" t="str">
        <f>IF(Обучение_ЦО!P6="","",Обучение_ЦО!P6)</f>
        <v>Слесарь по ремонту и обслуживанию перегрузочных машин</v>
      </c>
      <c r="C5" s="3" t="str">
        <f>IF(Обучение_ЦО!Q6="","",Обучение_ЦО!Q6)</f>
        <v>6р-25</v>
      </c>
      <c r="D5" s="3" t="str">
        <f>IF(Обучение_ЦО!R6="","",Обучение_ЦО!R6)</f>
        <v>Тоскин В.А</v>
      </c>
      <c r="E5" s="3" t="str">
        <f>IF(Обучение_ЦО!S6="","",Обучение_ЦО!S6)</f>
        <v>Гречина Е.С.
(499-730-7731)</v>
      </c>
      <c r="F5" s="3" t="str">
        <f>IF(Обучение_ЦО!T6="","",Обучение_ЦО!T6)</f>
        <v>Лекция-Трансляция</v>
      </c>
    </row>
    <row r="6" spans="1:11" ht="61.5" customHeight="1" x14ac:dyDescent="0.35">
      <c r="A6" s="4" t="s">
        <v>119</v>
      </c>
      <c r="B6" s="3" t="str">
        <f>IF(Обучение_ЦО!P7="","",Обучение_ЦО!P7)</f>
        <v>Электромонтер по рем. и обслуж. электрооборудования (ПП)</v>
      </c>
      <c r="C6" s="3" t="str">
        <f>IF(Обучение_ЦО!Q7="","",Обучение_ЦО!Q7)</f>
        <v>1р-25</v>
      </c>
      <c r="D6" s="3" t="str">
        <f>IF(Обучение_ЦО!R7="","",Обучение_ЦО!R7)</f>
        <v>Осокин В.Н.</v>
      </c>
      <c r="E6" s="3" t="str">
        <f>IF(Обучение_ЦО!S7="","",Обучение_ЦО!S7)</f>
        <v>Гречина Е.С.
(499-730-7731)</v>
      </c>
      <c r="F6" s="3" t="str">
        <f>IF(Обучение_ЦО!T7="","",Обучение_ЦО!T7)</f>
        <v>Лекция</v>
      </c>
    </row>
    <row r="7" spans="1:11" ht="61.5" customHeight="1" x14ac:dyDescent="0.35">
      <c r="A7" s="4" t="s">
        <v>115</v>
      </c>
      <c r="B7" s="3" t="str">
        <f>IF(Обучение_ЦО!P8="","",Обучение_ЦО!P8)</f>
        <v/>
      </c>
      <c r="C7" s="3" t="str">
        <f>IF(Обучение_ЦО!Q8="","",Обучение_ЦО!Q8)</f>
        <v/>
      </c>
      <c r="D7" s="3" t="str">
        <f>IF(Обучение_ЦО!R8="","",Обучение_ЦО!R8)</f>
        <v/>
      </c>
      <c r="E7" s="3" t="str">
        <f>IF(Обучение_ЦО!S8="","",Обучение_ЦО!S8)</f>
        <v/>
      </c>
      <c r="F7" s="3" t="str">
        <f>IF(Обучение_ЦО!T8="","",Обучение_ЦО!T8)</f>
        <v/>
      </c>
    </row>
    <row r="8" spans="1:11" ht="61.5" customHeight="1" x14ac:dyDescent="0.35">
      <c r="A8" s="4" t="s">
        <v>2</v>
      </c>
      <c r="B8" s="3" t="str">
        <f>IF(Обучение_ЦО!P9="","",Обучение_ЦО!P9)</f>
        <v>Охрана труда для рабочих</v>
      </c>
      <c r="C8" s="3" t="str">
        <f>IF(Обучение_ЦО!Q9="","",Обучение_ЦО!Q9)</f>
        <v>5к-25</v>
      </c>
      <c r="D8" s="3" t="str">
        <f>IF(Обучение_ЦО!R9="","",Обучение_ЦО!R9)</f>
        <v>Астахов А.Б.</v>
      </c>
      <c r="E8" s="3" t="str">
        <f>IF(Обучение_ЦО!S9="","",Обучение_ЦО!S9)</f>
        <v>Копнина Т.А.
(499-730-7170)</v>
      </c>
      <c r="F8" s="3" t="str">
        <f>IF(Обучение_ЦО!T9="","",Обучение_ЦО!T9)</f>
        <v>Лекция-Трансляция</v>
      </c>
    </row>
    <row r="9" spans="1:11" ht="61.5" customHeight="1" x14ac:dyDescent="0.35">
      <c r="A9" s="4" t="s">
        <v>118</v>
      </c>
      <c r="B9" s="3" t="str">
        <f>IF(Обучение_ЦО!P10="","",Обучение_ЦО!P10)</f>
        <v>Операторы систем водоотведения</v>
      </c>
      <c r="C9" s="3" t="str">
        <f>IF(Обучение_ЦО!Q10="","",Обучение_ЦО!Q10)</f>
        <v>5р-25</v>
      </c>
      <c r="D9" s="3" t="str">
        <f>IF(Обучение_ЦО!R10="","",Обучение_ЦО!R10)</f>
        <v>Банин Ю.Н.</v>
      </c>
      <c r="E9" s="3" t="str">
        <f>IF(Обучение_ЦО!S10="","",Обучение_ЦО!S10)</f>
        <v>Шмелева Т.А.
(499-730-7172)</v>
      </c>
      <c r="F9" s="3" t="str">
        <f>IF(Обучение_ЦО!T10="","",Обучение_ЦО!T10)</f>
        <v>Лекция</v>
      </c>
    </row>
    <row r="10" spans="1:11" ht="61.5" customHeight="1" x14ac:dyDescent="0.35">
      <c r="A10" s="4" t="s">
        <v>30</v>
      </c>
      <c r="B10" s="3" t="str">
        <f>IF(Обучение_ЦО!P11="","",Обучение_ЦО!P11)</f>
        <v>Слесарь АВР ВКХ (ПП) + Охрана труда для рабочих</v>
      </c>
      <c r="C10" s="3" t="str">
        <f>IF(Обучение_ЦО!Q11="","",Обучение_ЦО!Q11)</f>
        <v>57р-24, 4к-25</v>
      </c>
      <c r="D10" s="3" t="str">
        <f>IF(Обучение_ЦО!R11="","",Обучение_ЦО!R11)</f>
        <v>Крупнов Ю.М.</v>
      </c>
      <c r="E10" s="3" t="str">
        <f>IF(Обучение_ЦО!S11="","",Обучение_ЦО!S11)</f>
        <v>Швецова Т.А.
(499-730-7172)</v>
      </c>
      <c r="F10" s="3" t="str">
        <f>IF(Обучение_ЦО!T11="","",Обучение_ЦО!T11)</f>
        <v>Лекция-Трансляция</v>
      </c>
    </row>
    <row r="11" spans="1:11" ht="60.75" customHeight="1" thickBot="1" x14ac:dyDescent="0.4">
      <c r="A11" s="5" t="s">
        <v>31</v>
      </c>
      <c r="B11" s="3" t="str">
        <f>IF(Обучение_ЦО!P12="","",Обучение_ЦО!P12)</f>
        <v>Охрана труда для руководителей и специалистов</v>
      </c>
      <c r="C11" s="3" t="str">
        <f>IF(Обучение_ЦО!Q12="","",Обучение_ЦО!Q12)</f>
        <v>2и-25</v>
      </c>
      <c r="D11" s="3" t="str">
        <f>IF(Обучение_ЦО!R12="","",Обучение_ЦО!R12)</f>
        <v>Бузицкая В.Н.</v>
      </c>
      <c r="E11" s="3" t="str">
        <f>IF(Обучение_ЦО!S12="","",Обучение_ЦО!S12)</f>
        <v>Немцева Е.В.
(499-730-7774)</v>
      </c>
      <c r="F11" s="3" t="str">
        <f>IF(Обучение_ЦО!T12="","",Обучение_ЦО!T12)</f>
        <v>Лекция-Трансляция</v>
      </c>
    </row>
    <row r="12" spans="1:11" ht="60.75" customHeight="1" thickBot="1" x14ac:dyDescent="0.4">
      <c r="A12" s="5" t="s">
        <v>179</v>
      </c>
      <c r="B12" s="3" t="str">
        <f>IF(Обучение_ЦО!P13="","",Обучение_ЦО!P13)</f>
        <v>Охрана труда для руководителей и специалистов</v>
      </c>
      <c r="C12" s="3" t="str">
        <f>IF(Обучение_ЦО!Q13="","",Обучение_ЦО!Q13)</f>
        <v>2и-25</v>
      </c>
      <c r="D12" s="3" t="str">
        <f>IF(Обучение_ЦО!R13="","",Обучение_ЦО!R13)</f>
        <v>Бузицкая В.Н.</v>
      </c>
      <c r="E12" s="3" t="str">
        <f>IF(Обучение_ЦО!S13="","",Обучение_ЦО!S13)</f>
        <v>Немцева Е.В.
(499-730-7774)</v>
      </c>
      <c r="F12" s="3" t="str">
        <f>IF(Обучение_ЦО!T13="","",Обучение_ЦО!T13)</f>
        <v>Лекция-Трансляция</v>
      </c>
    </row>
    <row r="13" spans="1:11" ht="60.75" customHeight="1" thickBot="1" x14ac:dyDescent="0.4">
      <c r="A13" s="5" t="s">
        <v>180</v>
      </c>
      <c r="B13" s="3" t="str">
        <f>IF(Обучение_ЦО!P14="","",Обучение_ЦО!P14)</f>
        <v>Охрана труда для руководителей и специалистов</v>
      </c>
      <c r="C13" s="3" t="str">
        <f>IF(Обучение_ЦО!Q14="","",Обучение_ЦО!Q14)</f>
        <v>2и-25</v>
      </c>
      <c r="D13" s="3" t="str">
        <f>IF(Обучение_ЦО!R14="","",Обучение_ЦО!R14)</f>
        <v>Бузицкая В.Н.</v>
      </c>
      <c r="E13" s="3" t="str">
        <f>IF(Обучение_ЦО!S14="","",Обучение_ЦО!S14)</f>
        <v>Немцева Е.В.
(499-730-7774)</v>
      </c>
      <c r="F13" s="3" t="str">
        <f>IF(Обучение_ЦО!T14="","",Обучение_ЦО!T14)</f>
        <v>Лекция-Трансляция</v>
      </c>
    </row>
  </sheetData>
  <dataValidations count="4">
    <dataValidation type="list" allowBlank="1" showInputMessage="1" showErrorMessage="1" sqref="E2:E13" xr:uid="{00000000-0002-0000-0400-000000000000}">
      <formula1>Кураторы</formula1>
    </dataValidation>
    <dataValidation type="list" allowBlank="1" showInputMessage="1" showErrorMessage="1" sqref="D2:D13" xr:uid="{00000000-0002-0000-0400-000001000000}">
      <formula1>Инструкторы</formula1>
    </dataValidation>
    <dataValidation type="list" allowBlank="1" showInputMessage="1" showErrorMessage="1" sqref="B2:B13" xr:uid="{00000000-0002-0000-0400-000002000000}">
      <formula1>Курсы</formula1>
    </dataValidation>
    <dataValidation type="list" allowBlank="1" showInputMessage="1" showErrorMessage="1" sqref="F2:F13" xr:uid="{00000000-0002-0000-0400-000003000000}">
      <formula1>Форма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/>
  <dimension ref="A1:K13"/>
  <sheetViews>
    <sheetView topLeftCell="A7" workbookViewId="0">
      <selection activeCell="A12" sqref="A12:A13"/>
    </sheetView>
  </sheetViews>
  <sheetFormatPr defaultColWidth="9.1796875" defaultRowHeight="61.5" customHeight="1" x14ac:dyDescent="0.35"/>
  <cols>
    <col min="1" max="1" width="21" style="1" bestFit="1" customWidth="1"/>
    <col min="2" max="2" width="44.453125" style="2" customWidth="1"/>
    <col min="3" max="3" width="17.26953125" style="2" bestFit="1" customWidth="1"/>
    <col min="4" max="4" width="26.453125" style="2" customWidth="1"/>
    <col min="5" max="5" width="28" style="2" customWidth="1"/>
    <col min="6" max="6" width="22" style="2" customWidth="1"/>
    <col min="7" max="7" width="15.453125" style="2" bestFit="1" customWidth="1"/>
    <col min="8" max="8" width="9.1796875" style="2"/>
    <col min="9" max="9" width="10.1796875" style="2" bestFit="1" customWidth="1"/>
    <col min="10" max="10" width="9.1796875" style="2"/>
    <col min="11" max="11" width="10.1796875" style="2" bestFit="1" customWidth="1"/>
    <col min="12" max="16384" width="9.1796875" style="2"/>
  </cols>
  <sheetData>
    <row r="1" spans="1:11" s="7" customFormat="1" ht="61.5" customHeight="1" x14ac:dyDescent="0.35">
      <c r="A1" s="14" t="s">
        <v>3</v>
      </c>
      <c r="B1" s="15" t="s">
        <v>0</v>
      </c>
      <c r="C1" s="15" t="s">
        <v>1</v>
      </c>
      <c r="D1" s="16" t="s">
        <v>26</v>
      </c>
      <c r="E1" s="16" t="s">
        <v>4</v>
      </c>
      <c r="F1" s="6" t="s">
        <v>12</v>
      </c>
      <c r="G1" s="6" t="s">
        <v>82</v>
      </c>
    </row>
    <row r="2" spans="1:11" ht="61.5" customHeight="1" x14ac:dyDescent="0.35">
      <c r="A2" s="4" t="s">
        <v>27</v>
      </c>
      <c r="B2" s="3" t="str">
        <f>IF(Обучение_ЦО!B18="","",Обучение_ЦО!B18)</f>
        <v>Охрана труда для руководителей и специалистов</v>
      </c>
      <c r="C2" s="3" t="str">
        <f>IF(Обучение_ЦО!C18="","",Обучение_ЦО!C18)</f>
        <v>2и-25</v>
      </c>
      <c r="D2" s="3" t="str">
        <f>IF(Обучение_ЦО!D18="","",Обучение_ЦО!D18)</f>
        <v>Бузицкая В.Н.</v>
      </c>
      <c r="E2" s="3" t="str">
        <f>IF(Обучение_ЦО!E18="","",Обучение_ЦО!E18)</f>
        <v>Немцева Е.В.
(499-730-7774)</v>
      </c>
      <c r="F2" s="3" t="str">
        <f>IF(Обучение_ЦО!F18="","",Обучение_ЦО!F18)</f>
        <v>Лекция-Трансляция</v>
      </c>
      <c r="G2" s="67">
        <f>ДатаЧт</f>
        <v>45680</v>
      </c>
      <c r="I2" s="7"/>
      <c r="K2" s="13"/>
    </row>
    <row r="3" spans="1:11" ht="61.5" customHeight="1" x14ac:dyDescent="0.35">
      <c r="A3" s="4" t="s">
        <v>29</v>
      </c>
      <c r="B3" s="3" t="str">
        <f>IF(Обучение_ЦО!B19="","",Обучение_ЦО!B19)</f>
        <v>Стропальщик</v>
      </c>
      <c r="C3" s="3" t="str">
        <f>IF(Обучение_ЦО!C19="","",Обучение_ЦО!C19)</f>
        <v>3р-25</v>
      </c>
      <c r="D3" s="3" t="str">
        <f>IF(Обучение_ЦО!D19="","",Обучение_ЦО!D19)</f>
        <v>Целиков С.И.</v>
      </c>
      <c r="E3" s="3" t="str">
        <f>IF(Обучение_ЦО!E19="","",Обучение_ЦО!E19)</f>
        <v>Шмелева Т.А.
(499-730-7172)</v>
      </c>
      <c r="F3" s="3" t="str">
        <f>IF(Обучение_ЦО!F19="","",Обучение_ЦО!F19)</f>
        <v>Практика</v>
      </c>
    </row>
    <row r="4" spans="1:11" ht="61.5" customHeight="1" x14ac:dyDescent="0.35">
      <c r="A4" s="4" t="s">
        <v>116</v>
      </c>
      <c r="B4" s="3" t="str">
        <f>IF(Обучение_ЦО!B20="","",Обучение_ЦО!B20)</f>
        <v>Слесарь АВР ВКХ (ПП)</v>
      </c>
      <c r="C4" s="3" t="str">
        <f>IF(Обучение_ЦО!C20="","",Обучение_ЦО!C20)</f>
        <v>2р-25</v>
      </c>
      <c r="D4" s="3" t="str">
        <f>IF(Обучение_ЦО!D20="","",Обучение_ЦО!D20)</f>
        <v>Бочков Г.И.</v>
      </c>
      <c r="E4" s="3" t="str">
        <f>IF(Обучение_ЦО!E20="","",Обучение_ЦО!E20)</f>
        <v>Швецова Т.А.
(499-730-7172)</v>
      </c>
      <c r="F4" s="3" t="str">
        <f>IF(Обучение_ЦО!F20="","",Обучение_ЦО!F20)</f>
        <v>Лекция</v>
      </c>
    </row>
    <row r="5" spans="1:11" ht="61.5" customHeight="1" x14ac:dyDescent="0.35">
      <c r="A5" s="4" t="s">
        <v>117</v>
      </c>
      <c r="B5" s="3" t="str">
        <f>IF(Обучение_ЦО!B21="","",Обучение_ЦО!B21)</f>
        <v>Слесарь по ремонту и обслуживанию перегрузочных машин</v>
      </c>
      <c r="C5" s="3" t="str">
        <f>IF(Обучение_ЦО!C21="","",Обучение_ЦО!C21)</f>
        <v>6р-25</v>
      </c>
      <c r="D5" s="3" t="str">
        <f>IF(Обучение_ЦО!D21="","",Обучение_ЦО!D21)</f>
        <v>Тоскин В.А</v>
      </c>
      <c r="E5" s="3" t="str">
        <f>IF(Обучение_ЦО!E21="","",Обучение_ЦО!E21)</f>
        <v>Гречина Е.С.
(499-730-7731)</v>
      </c>
      <c r="F5" s="3" t="str">
        <f>IF(Обучение_ЦО!F21="","",Обучение_ЦО!F21)</f>
        <v>Лекция-Трансляция</v>
      </c>
    </row>
    <row r="6" spans="1:11" ht="61.5" customHeight="1" x14ac:dyDescent="0.35">
      <c r="A6" s="4" t="s">
        <v>119</v>
      </c>
      <c r="B6" s="3" t="str">
        <f>IF(Обучение_ЦО!B22="","",Обучение_ЦО!B22)</f>
        <v>Электромонтер по рем. и обслуж. электрооборудования (ПП)</v>
      </c>
      <c r="C6" s="3" t="str">
        <f>IF(Обучение_ЦО!C22="","",Обучение_ЦО!C22)</f>
        <v>1р-25</v>
      </c>
      <c r="D6" s="3" t="str">
        <f>IF(Обучение_ЦО!D22="","",Обучение_ЦО!D22)</f>
        <v>Осокин В.Н.</v>
      </c>
      <c r="E6" s="3" t="str">
        <f>IF(Обучение_ЦО!E22="","",Обучение_ЦО!E22)</f>
        <v>Гречина Е.С.
(499-730-7731)</v>
      </c>
      <c r="F6" s="3" t="str">
        <f>IF(Обучение_ЦО!F22="","",Обучение_ЦО!F22)</f>
        <v>Лекция</v>
      </c>
    </row>
    <row r="7" spans="1:11" ht="61.5" customHeight="1" x14ac:dyDescent="0.35">
      <c r="A7" s="4" t="s">
        <v>115</v>
      </c>
      <c r="B7" s="3" t="str">
        <f>IF(Обучение_ЦО!B23="","",Обучение_ЦО!B23)</f>
        <v/>
      </c>
      <c r="C7" s="3" t="str">
        <f>IF(Обучение_ЦО!C23="","",Обучение_ЦО!C23)</f>
        <v/>
      </c>
      <c r="D7" s="3" t="str">
        <f>IF(Обучение_ЦО!D23="","",Обучение_ЦО!D23)</f>
        <v/>
      </c>
      <c r="E7" s="3" t="str">
        <f>IF(Обучение_ЦО!E23="","",Обучение_ЦО!E23)</f>
        <v/>
      </c>
      <c r="F7" s="3" t="str">
        <f>IF(Обучение_ЦО!F23="","",Обучение_ЦО!F23)</f>
        <v/>
      </c>
    </row>
    <row r="8" spans="1:11" ht="61.5" customHeight="1" x14ac:dyDescent="0.35">
      <c r="A8" s="4" t="s">
        <v>2</v>
      </c>
      <c r="B8" s="3" t="str">
        <f>IF(Обучение_ЦО!B24="","",Обучение_ЦО!B24)</f>
        <v>Охрана труда для рабочих</v>
      </c>
      <c r="C8" s="3" t="str">
        <f>IF(Обучение_ЦО!C24="","",Обучение_ЦО!C24)</f>
        <v>5к-25</v>
      </c>
      <c r="D8" s="3" t="str">
        <f>IF(Обучение_ЦО!D24="","",Обучение_ЦО!D24)</f>
        <v>Астахов А.Б.</v>
      </c>
      <c r="E8" s="3" t="str">
        <f>IF(Обучение_ЦО!E24="","",Обучение_ЦО!E24)</f>
        <v>Копнина Т.А.
(499-730-7170)</v>
      </c>
      <c r="F8" s="3" t="str">
        <f>IF(Обучение_ЦО!F24="","",Обучение_ЦО!F24)</f>
        <v>Лекция-Трансляция</v>
      </c>
    </row>
    <row r="9" spans="1:11" ht="61.5" customHeight="1" x14ac:dyDescent="0.35">
      <c r="A9" s="4" t="s">
        <v>118</v>
      </c>
      <c r="B9" s="3" t="str">
        <f>IF(Обучение_ЦО!B25="","",Обучение_ЦО!B25)</f>
        <v>Операторы систем водоотведения</v>
      </c>
      <c r="C9" s="3" t="str">
        <f>IF(Обучение_ЦО!C25="","",Обучение_ЦО!C25)</f>
        <v>5р-25</v>
      </c>
      <c r="D9" s="3" t="str">
        <f>IF(Обучение_ЦО!D25="","",Обучение_ЦО!D25)</f>
        <v>Банин Ю.Н.</v>
      </c>
      <c r="E9" s="3" t="str">
        <f>IF(Обучение_ЦО!E25="","",Обучение_ЦО!E25)</f>
        <v>Шмелева Т.А.
(499-730-7172)</v>
      </c>
      <c r="F9" s="3" t="str">
        <f>IF(Обучение_ЦО!F25="","",Обучение_ЦО!F25)</f>
        <v>Лекция</v>
      </c>
    </row>
    <row r="10" spans="1:11" ht="61.5" customHeight="1" x14ac:dyDescent="0.35">
      <c r="A10" s="4" t="s">
        <v>30</v>
      </c>
      <c r="B10" s="3" t="str">
        <f>IF(Обучение_ЦО!B26="","",Обучение_ЦО!B26)</f>
        <v>Слесарь АВР ВКХ (ПП) + Охрана труда для рабочих</v>
      </c>
      <c r="C10" s="3" t="str">
        <f>IF(Обучение_ЦО!C26="","",Обучение_ЦО!C26)</f>
        <v>57р-24, 4к-25</v>
      </c>
      <c r="D10" s="3" t="str">
        <f>IF(Обучение_ЦО!D26="","",Обучение_ЦО!D26)</f>
        <v>Крупнов Ю.М.</v>
      </c>
      <c r="E10" s="3" t="str">
        <f>IF(Обучение_ЦО!E26="","",Обучение_ЦО!E26)</f>
        <v>Швецова Т.А.
(499-730-7172)</v>
      </c>
      <c r="F10" s="3" t="str">
        <f>IF(Обучение_ЦО!F26="","",Обучение_ЦО!F26)</f>
        <v>Лекция-Трансляция</v>
      </c>
    </row>
    <row r="11" spans="1:11" ht="61.5" customHeight="1" thickBot="1" x14ac:dyDescent="0.4">
      <c r="A11" s="5" t="s">
        <v>31</v>
      </c>
      <c r="B11" s="3" t="str">
        <f>IF(Обучение_ЦО!B27="","",Обучение_ЦО!B27)</f>
        <v>Безопасные методы и приемы выполнения работ на высоте. 3 группа</v>
      </c>
      <c r="C11" s="3" t="str">
        <f>IF(Обучение_ЦО!C27="","",Обучение_ЦО!C27)</f>
        <v>3и-25</v>
      </c>
      <c r="D11" s="3" t="str">
        <f>IF(Обучение_ЦО!D27="","",Обучение_ЦО!D27)</f>
        <v>Федотов М.В.</v>
      </c>
      <c r="E11" s="3" t="str">
        <f>IF(Обучение_ЦО!E27="","",Обучение_ЦО!E27)</f>
        <v>Лапшина С.Т.
(499-730-7172)</v>
      </c>
      <c r="F11" s="3" t="str">
        <f>IF(Обучение_ЦО!F27="","",Обучение_ЦО!F27)</f>
        <v>Лекция-Трансляция</v>
      </c>
    </row>
    <row r="12" spans="1:11" ht="61.5" customHeight="1" thickBot="1" x14ac:dyDescent="0.4">
      <c r="A12" s="5" t="s">
        <v>179</v>
      </c>
      <c r="B12" s="3" t="str">
        <f>IF(Обучение_ЦО!B28="","",Обучение_ЦО!B28)</f>
        <v/>
      </c>
      <c r="C12" s="3" t="str">
        <f>IF(Обучение_ЦО!C28="","",Обучение_ЦО!C28)</f>
        <v/>
      </c>
      <c r="D12" s="3" t="str">
        <f>IF(Обучение_ЦО!D28="","",Обучение_ЦО!D28)</f>
        <v/>
      </c>
      <c r="E12" s="3" t="str">
        <f>IF(Обучение_ЦО!E28="","",Обучение_ЦО!E28)</f>
        <v/>
      </c>
      <c r="F12" s="3" t="str">
        <f>IF(Обучение_ЦО!F28="","",Обучение_ЦО!F28)</f>
        <v/>
      </c>
    </row>
    <row r="13" spans="1:11" ht="61.5" customHeight="1" thickBot="1" x14ac:dyDescent="0.4">
      <c r="A13" s="5" t="s">
        <v>180</v>
      </c>
      <c r="B13" s="3" t="str">
        <f>IF(Обучение_ЦО!B29="","",Обучение_ЦО!B29)</f>
        <v/>
      </c>
      <c r="C13" s="3" t="str">
        <f>IF(Обучение_ЦО!C29="","",Обучение_ЦО!C29)</f>
        <v/>
      </c>
      <c r="D13" s="3" t="str">
        <f>IF(Обучение_ЦО!D29="","",Обучение_ЦО!D29)</f>
        <v/>
      </c>
      <c r="E13" s="3" t="str">
        <f>IF(Обучение_ЦО!E29="","",Обучение_ЦО!E29)</f>
        <v/>
      </c>
      <c r="F13" s="3" t="str">
        <f>IF(Обучение_ЦО!F29="","",Обучение_ЦО!F29)</f>
        <v/>
      </c>
    </row>
  </sheetData>
  <dataValidations count="4">
    <dataValidation type="list" allowBlank="1" showInputMessage="1" showErrorMessage="1" sqref="F2:F13" xr:uid="{00000000-0002-0000-0500-000000000000}">
      <formula1>Форма</formula1>
    </dataValidation>
    <dataValidation type="list" allowBlank="1" showInputMessage="1" showErrorMessage="1" sqref="B2:B13" xr:uid="{00000000-0002-0000-0500-000001000000}">
      <formula1>Курсы</formula1>
    </dataValidation>
    <dataValidation type="list" allowBlank="1" showInputMessage="1" showErrorMessage="1" sqref="D2:D13" xr:uid="{00000000-0002-0000-0500-000002000000}">
      <formula1>Инструкторы</formula1>
    </dataValidation>
    <dataValidation type="list" allowBlank="1" showInputMessage="1" showErrorMessage="1" sqref="E2:E13" xr:uid="{00000000-0002-0000-0500-000003000000}">
      <formula1>Кураторы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/>
  <dimension ref="A1:K13"/>
  <sheetViews>
    <sheetView topLeftCell="A7" workbookViewId="0">
      <selection activeCell="A12" sqref="A12:A13"/>
    </sheetView>
  </sheetViews>
  <sheetFormatPr defaultColWidth="9.1796875" defaultRowHeight="61.5" customHeight="1" x14ac:dyDescent="0.35"/>
  <cols>
    <col min="1" max="1" width="21" style="1" bestFit="1" customWidth="1"/>
    <col min="2" max="2" width="44.453125" style="2" customWidth="1"/>
    <col min="3" max="3" width="17.26953125" style="2" bestFit="1" customWidth="1"/>
    <col min="4" max="4" width="26.453125" style="2" customWidth="1"/>
    <col min="5" max="5" width="28" style="2" customWidth="1"/>
    <col min="6" max="6" width="22" style="2" customWidth="1"/>
    <col min="7" max="7" width="15.453125" style="2" bestFit="1" customWidth="1"/>
    <col min="8" max="8" width="9.1796875" style="2"/>
    <col min="9" max="9" width="10.1796875" style="2" bestFit="1" customWidth="1"/>
    <col min="10" max="10" width="9.1796875" style="2"/>
    <col min="11" max="11" width="10.1796875" style="2" bestFit="1" customWidth="1"/>
    <col min="12" max="16384" width="9.1796875" style="2"/>
  </cols>
  <sheetData>
    <row r="1" spans="1:11" s="7" customFormat="1" ht="61.5" customHeight="1" x14ac:dyDescent="0.35">
      <c r="A1" s="14" t="s">
        <v>3</v>
      </c>
      <c r="B1" s="15" t="s">
        <v>0</v>
      </c>
      <c r="C1" s="15" t="s">
        <v>1</v>
      </c>
      <c r="D1" s="16" t="s">
        <v>26</v>
      </c>
      <c r="E1" s="16" t="s">
        <v>4</v>
      </c>
      <c r="F1" s="6" t="s">
        <v>12</v>
      </c>
      <c r="G1" s="6" t="s">
        <v>82</v>
      </c>
    </row>
    <row r="2" spans="1:11" ht="61.5" customHeight="1" x14ac:dyDescent="0.35">
      <c r="A2" s="4" t="s">
        <v>27</v>
      </c>
      <c r="B2" s="3" t="str">
        <f>IF(Обучение_ЦО!I18="","",Обучение_ЦО!I18)</f>
        <v>Охрана труда для руководителей и специалистов</v>
      </c>
      <c r="C2" s="3" t="str">
        <f>IF(Обучение_ЦО!J18="","",Обучение_ЦО!J18)</f>
        <v>2и-25</v>
      </c>
      <c r="D2" s="3" t="str">
        <f>IF(Обучение_ЦО!K18="","",Обучение_ЦО!K18)</f>
        <v>Бузицкая В.Н.</v>
      </c>
      <c r="E2" s="3" t="str">
        <f>IF(Обучение_ЦО!L18="","",Обучение_ЦО!L18)</f>
        <v>Немцева Е.В.
(499-730-7774)</v>
      </c>
      <c r="F2" s="3" t="str">
        <f>IF(Обучение_ЦО!M18="","",Обучение_ЦО!M18)</f>
        <v>Лекция-Трансляция</v>
      </c>
      <c r="G2" s="67">
        <f>ДатаПт</f>
        <v>45681</v>
      </c>
      <c r="I2" s="7"/>
      <c r="K2" s="13"/>
    </row>
    <row r="3" spans="1:11" ht="61.5" customHeight="1" x14ac:dyDescent="0.35">
      <c r="A3" s="4" t="s">
        <v>29</v>
      </c>
      <c r="B3" s="3" t="str">
        <f>IF(Обучение_ЦО!I19="","",Обучение_ЦО!I19)</f>
        <v>Стропальщик</v>
      </c>
      <c r="C3" s="3" t="str">
        <f>IF(Обучение_ЦО!J19="","",Обучение_ЦО!J19)</f>
        <v>3р-25</v>
      </c>
      <c r="D3" s="3" t="str">
        <f>IF(Обучение_ЦО!K19="","",Обучение_ЦО!K19)</f>
        <v>Целиков С.И.</v>
      </c>
      <c r="E3" s="3" t="str">
        <f>IF(Обучение_ЦО!L19="","",Обучение_ЦО!L19)</f>
        <v>Шмелева Т.А.
(499-730-7172)</v>
      </c>
      <c r="F3" s="3" t="str">
        <f>IF(Обучение_ЦО!M19="","",Обучение_ЦО!M19)</f>
        <v>Практика</v>
      </c>
      <c r="G3" s="7"/>
    </row>
    <row r="4" spans="1:11" ht="61.5" customHeight="1" x14ac:dyDescent="0.35">
      <c r="A4" s="4" t="s">
        <v>116</v>
      </c>
      <c r="B4" s="3" t="str">
        <f>IF(Обучение_ЦО!I20="","",Обучение_ЦО!I20)</f>
        <v>Слесарь АВР ВКХ (ПП)</v>
      </c>
      <c r="C4" s="3" t="str">
        <f>IF(Обучение_ЦО!J20="","",Обучение_ЦО!J20)</f>
        <v>2р-25</v>
      </c>
      <c r="D4" s="3" t="str">
        <f>IF(Обучение_ЦО!K20="","",Обучение_ЦО!K20)</f>
        <v>Бочков Г.И.</v>
      </c>
      <c r="E4" s="3" t="str">
        <f>IF(Обучение_ЦО!L20="","",Обучение_ЦО!L20)</f>
        <v>Швецова Т.А.
(499-730-7172)</v>
      </c>
      <c r="F4" s="3" t="str">
        <f>IF(Обучение_ЦО!M20="","",Обучение_ЦО!M20)</f>
        <v>Лекция</v>
      </c>
    </row>
    <row r="5" spans="1:11" ht="61.5" customHeight="1" x14ac:dyDescent="0.35">
      <c r="A5" s="4" t="s">
        <v>117</v>
      </c>
      <c r="B5" s="3" t="str">
        <f>IF(Обучение_ЦО!I21="","",Обучение_ЦО!I21)</f>
        <v>Слесарь по ремонту и обслуживанию перегрузочных машин</v>
      </c>
      <c r="C5" s="3" t="str">
        <f>IF(Обучение_ЦО!J21="","",Обучение_ЦО!J21)</f>
        <v>6р-25</v>
      </c>
      <c r="D5" s="3" t="str">
        <f>IF(Обучение_ЦО!K21="","",Обучение_ЦО!K21)</f>
        <v>Тоскин В.А</v>
      </c>
      <c r="E5" s="3" t="str">
        <f>IF(Обучение_ЦО!L21="","",Обучение_ЦО!L21)</f>
        <v>Гречина Е.С.
(499-730-7731)</v>
      </c>
      <c r="F5" s="3" t="str">
        <f>IF(Обучение_ЦО!M21="","",Обучение_ЦО!M21)</f>
        <v>Лекция-Трансляция</v>
      </c>
    </row>
    <row r="6" spans="1:11" ht="61.5" customHeight="1" x14ac:dyDescent="0.35">
      <c r="A6" s="4" t="s">
        <v>119</v>
      </c>
      <c r="B6" s="3" t="str">
        <f>IF(Обучение_ЦО!I22="","",Обучение_ЦО!I22)</f>
        <v>Электромонтер по рем. и обслуж. электрооборудования (ПП)</v>
      </c>
      <c r="C6" s="3" t="str">
        <f>IF(Обучение_ЦО!J22="","",Обучение_ЦО!J22)</f>
        <v>1р-25</v>
      </c>
      <c r="D6" s="3" t="str">
        <f>IF(Обучение_ЦО!K22="","",Обучение_ЦО!K22)</f>
        <v>Осокин В.Н.</v>
      </c>
      <c r="E6" s="3" t="str">
        <f>IF(Обучение_ЦО!L22="","",Обучение_ЦО!L22)</f>
        <v>Гречина Е.С.
(499-730-7731)</v>
      </c>
      <c r="F6" s="3" t="str">
        <f>IF(Обучение_ЦО!M22="","",Обучение_ЦО!M22)</f>
        <v>Лекция</v>
      </c>
    </row>
    <row r="7" spans="1:11" ht="61.5" customHeight="1" x14ac:dyDescent="0.35">
      <c r="A7" s="4" t="s">
        <v>115</v>
      </c>
      <c r="B7" s="3" t="str">
        <f>IF(Обучение_ЦО!I23="","",Обучение_ЦО!I23)</f>
        <v/>
      </c>
      <c r="C7" s="3" t="str">
        <f>IF(Обучение_ЦО!J23="","",Обучение_ЦО!J23)</f>
        <v/>
      </c>
      <c r="D7" s="3" t="str">
        <f>IF(Обучение_ЦО!K23="","",Обучение_ЦО!K23)</f>
        <v/>
      </c>
      <c r="E7" s="3" t="str">
        <f>IF(Обучение_ЦО!L23="","",Обучение_ЦО!L23)</f>
        <v/>
      </c>
      <c r="F7" s="3" t="str">
        <f>IF(Обучение_ЦО!M23="","",Обучение_ЦО!M23)</f>
        <v/>
      </c>
    </row>
    <row r="8" spans="1:11" ht="61.5" customHeight="1" x14ac:dyDescent="0.35">
      <c r="A8" s="4" t="s">
        <v>2</v>
      </c>
      <c r="B8" s="3" t="str">
        <f>IF(Обучение_ЦО!I24="","",Обучение_ЦО!I24)</f>
        <v>Охрана труда для рабочих</v>
      </c>
      <c r="C8" s="3" t="str">
        <f>IF(Обучение_ЦО!J24="","",Обучение_ЦО!J24)</f>
        <v>5к-25</v>
      </c>
      <c r="D8" s="3" t="str">
        <f>IF(Обучение_ЦО!K24="","",Обучение_ЦО!K24)</f>
        <v>Астахов А.Б.</v>
      </c>
      <c r="E8" s="3" t="str">
        <f>IF(Обучение_ЦО!L24="","",Обучение_ЦО!L24)</f>
        <v>Копнина Т.А.
(499-730-7170)</v>
      </c>
      <c r="F8" s="3" t="str">
        <f>IF(Обучение_ЦО!M24="","",Обучение_ЦО!M24)</f>
        <v>Лекция-Трансляция</v>
      </c>
    </row>
    <row r="9" spans="1:11" ht="61.5" customHeight="1" x14ac:dyDescent="0.35">
      <c r="A9" s="4" t="s">
        <v>118</v>
      </c>
      <c r="B9" s="3" t="str">
        <f>IF(Обучение_ЦО!I25="","",Обучение_ЦО!I25)</f>
        <v>Операторы систем водоотведения</v>
      </c>
      <c r="C9" s="3" t="str">
        <f>IF(Обучение_ЦО!J25="","",Обучение_ЦО!J25)</f>
        <v>5р-25</v>
      </c>
      <c r="D9" s="3" t="str">
        <f>IF(Обучение_ЦО!K25="","",Обучение_ЦО!K25)</f>
        <v>Банин Ю.Н.</v>
      </c>
      <c r="E9" s="3" t="str">
        <f>IF(Обучение_ЦО!L25="","",Обучение_ЦО!L25)</f>
        <v>Шмелева Т.А.
(499-730-7172)</v>
      </c>
      <c r="F9" s="3" t="str">
        <f>IF(Обучение_ЦО!M25="","",Обучение_ЦО!M25)</f>
        <v>Лекция-Трансляция</v>
      </c>
    </row>
    <row r="10" spans="1:11" ht="61.5" customHeight="1" x14ac:dyDescent="0.35">
      <c r="A10" s="4" t="s">
        <v>30</v>
      </c>
      <c r="B10" s="3" t="str">
        <f>IF(Обучение_ЦО!I26="","",Обучение_ЦО!I26)</f>
        <v>Слесарь АВР ВКХ (ПП) + Охрана труда для рабочих</v>
      </c>
      <c r="C10" s="3" t="str">
        <f>IF(Обучение_ЦО!J26="","",Обучение_ЦО!J26)</f>
        <v>57р-24, 4к-25</v>
      </c>
      <c r="D10" s="3" t="str">
        <f>IF(Обучение_ЦО!K26="","",Обучение_ЦО!K26)</f>
        <v>Крупнов Ю.М.</v>
      </c>
      <c r="E10" s="3" t="str">
        <f>IF(Обучение_ЦО!L26="","",Обучение_ЦО!L26)</f>
        <v>Швецова Т.А.
(499-730-7172)</v>
      </c>
      <c r="F10" s="3" t="str">
        <f>IF(Обучение_ЦО!M26="","",Обучение_ЦО!M26)</f>
        <v>Лекция-Трансляция</v>
      </c>
    </row>
    <row r="11" spans="1:11" ht="61.5" customHeight="1" thickBot="1" x14ac:dyDescent="0.4">
      <c r="A11" s="5" t="s">
        <v>31</v>
      </c>
      <c r="B11" s="3" t="str">
        <f>IF(Обучение_ЦО!I27="","",Обучение_ЦО!I27)</f>
        <v>Безопасные методы и приемы выполнения работ на высоте. 3 группа</v>
      </c>
      <c r="C11" s="3" t="str">
        <f>IF(Обучение_ЦО!J27="","",Обучение_ЦО!J27)</f>
        <v>3и-25</v>
      </c>
      <c r="D11" s="3" t="str">
        <f>IF(Обучение_ЦО!K27="","",Обучение_ЦО!K27)</f>
        <v>Федотов М.В.</v>
      </c>
      <c r="E11" s="3" t="str">
        <f>IF(Обучение_ЦО!L27="","",Обучение_ЦО!L27)</f>
        <v>Лапшина С.Т.
(499-730-7172)</v>
      </c>
      <c r="F11" s="3" t="str">
        <f>IF(Обучение_ЦО!M27="","",Обучение_ЦО!M27)</f>
        <v>Лекция-Трансляция</v>
      </c>
    </row>
    <row r="12" spans="1:11" ht="61.5" customHeight="1" thickBot="1" x14ac:dyDescent="0.4">
      <c r="A12" s="5" t="s">
        <v>179</v>
      </c>
      <c r="B12" s="3" t="str">
        <f>IF(Обучение_ЦО!I28="","",Обучение_ЦО!I28)</f>
        <v/>
      </c>
      <c r="C12" s="3" t="str">
        <f>IF(Обучение_ЦО!J28="","",Обучение_ЦО!J28)</f>
        <v/>
      </c>
      <c r="D12" s="3" t="str">
        <f>IF(Обучение_ЦО!K28="","",Обучение_ЦО!K28)</f>
        <v/>
      </c>
      <c r="E12" s="3" t="str">
        <f>IF(Обучение_ЦО!L28="","",Обучение_ЦО!L28)</f>
        <v/>
      </c>
      <c r="F12" s="3" t="str">
        <f>IF(Обучение_ЦО!M28="","",Обучение_ЦО!M28)</f>
        <v/>
      </c>
    </row>
    <row r="13" spans="1:11" ht="61.5" customHeight="1" thickBot="1" x14ac:dyDescent="0.4">
      <c r="A13" s="5" t="s">
        <v>180</v>
      </c>
      <c r="B13" s="3" t="str">
        <f>IF(Обучение_ЦО!I29="","",Обучение_ЦО!I29)</f>
        <v/>
      </c>
      <c r="C13" s="3" t="str">
        <f>IF(Обучение_ЦО!J29="","",Обучение_ЦО!J29)</f>
        <v/>
      </c>
      <c r="D13" s="3" t="str">
        <f>IF(Обучение_ЦО!K29="","",Обучение_ЦО!K29)</f>
        <v/>
      </c>
      <c r="E13" s="3" t="str">
        <f>IF(Обучение_ЦО!L29="","",Обучение_ЦО!L29)</f>
        <v/>
      </c>
      <c r="F13" s="3" t="str">
        <f>IF(Обучение_ЦО!M29="","",Обучение_ЦО!M29)</f>
        <v/>
      </c>
    </row>
  </sheetData>
  <dataValidations count="4">
    <dataValidation type="list" allowBlank="1" showInputMessage="1" showErrorMessage="1" sqref="E2:E13" xr:uid="{00000000-0002-0000-0600-000000000000}">
      <formula1>Кураторы</formula1>
    </dataValidation>
    <dataValidation type="list" allowBlank="1" showInputMessage="1" showErrorMessage="1" sqref="D2:D13" xr:uid="{00000000-0002-0000-0600-000001000000}">
      <formula1>Инструкторы</formula1>
    </dataValidation>
    <dataValidation type="list" allowBlank="1" showInputMessage="1" showErrorMessage="1" sqref="B2:B13" xr:uid="{00000000-0002-0000-0600-000002000000}">
      <formula1>Курсы</formula1>
    </dataValidation>
    <dataValidation type="list" allowBlank="1" showInputMessage="1" showErrorMessage="1" sqref="F2:F13" xr:uid="{00000000-0002-0000-0600-000003000000}">
      <formula1>Форма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/>
  <dimension ref="A1:K13"/>
  <sheetViews>
    <sheetView topLeftCell="A10" workbookViewId="0">
      <selection activeCell="A12" sqref="A12:A13"/>
    </sheetView>
  </sheetViews>
  <sheetFormatPr defaultColWidth="9.1796875" defaultRowHeight="61.5" customHeight="1" x14ac:dyDescent="0.35"/>
  <cols>
    <col min="1" max="1" width="21" style="1" bestFit="1" customWidth="1"/>
    <col min="2" max="2" width="44.453125" style="2" customWidth="1"/>
    <col min="3" max="3" width="17.26953125" style="2" bestFit="1" customWidth="1"/>
    <col min="4" max="4" width="26.453125" style="2" customWidth="1"/>
    <col min="5" max="5" width="28" style="2" customWidth="1"/>
    <col min="6" max="6" width="22" style="2" customWidth="1"/>
    <col min="7" max="7" width="15.453125" style="2" bestFit="1" customWidth="1"/>
    <col min="8" max="8" width="9.1796875" style="2"/>
    <col min="9" max="9" width="10.1796875" style="2" bestFit="1" customWidth="1"/>
    <col min="10" max="10" width="9.1796875" style="2"/>
    <col min="11" max="11" width="10.1796875" style="2" bestFit="1" customWidth="1"/>
    <col min="12" max="16384" width="9.1796875" style="2"/>
  </cols>
  <sheetData>
    <row r="1" spans="1:11" s="7" customFormat="1" ht="61.5" customHeight="1" x14ac:dyDescent="0.35">
      <c r="A1" s="14" t="s">
        <v>3</v>
      </c>
      <c r="B1" s="15" t="s">
        <v>0</v>
      </c>
      <c r="C1" s="15" t="s">
        <v>1</v>
      </c>
      <c r="D1" s="16" t="s">
        <v>26</v>
      </c>
      <c r="E1" s="16" t="s">
        <v>4</v>
      </c>
      <c r="F1" s="6" t="s">
        <v>12</v>
      </c>
      <c r="G1" s="6" t="s">
        <v>82</v>
      </c>
    </row>
    <row r="2" spans="1:11" ht="61.5" customHeight="1" x14ac:dyDescent="0.35">
      <c r="A2" s="4" t="s">
        <v>27</v>
      </c>
      <c r="B2" s="3" t="str">
        <f>IF(Обучение_ЦО!P18="","",Обучение_ЦО!P18)</f>
        <v/>
      </c>
      <c r="C2" s="3" t="str">
        <f>IF(Обучение_ЦО!Q18="","",Обучение_ЦО!Q18)</f>
        <v/>
      </c>
      <c r="D2" s="3" t="str">
        <f>IF(Обучение_ЦО!R18="","",Обучение_ЦО!R18)</f>
        <v/>
      </c>
      <c r="E2" s="3" t="str">
        <f>IF(Обучение_ЦО!S18="","",Обучение_ЦО!S18)</f>
        <v/>
      </c>
      <c r="F2" s="3" t="str">
        <f>IF(Обучение_ЦО!T18="","",Обучение_ЦО!T18)</f>
        <v/>
      </c>
      <c r="G2" s="67">
        <f>ДатаСб</f>
        <v>45682</v>
      </c>
      <c r="I2" s="7"/>
      <c r="K2" s="13"/>
    </row>
    <row r="3" spans="1:11" ht="61.5" customHeight="1" x14ac:dyDescent="0.35">
      <c r="A3" s="4" t="s">
        <v>29</v>
      </c>
      <c r="B3" s="3" t="str">
        <f>IF(Обучение_ЦО!P19="","",Обучение_ЦО!P19)</f>
        <v/>
      </c>
      <c r="C3" s="3" t="str">
        <f>IF(Обучение_ЦО!Q19="","",Обучение_ЦО!Q19)</f>
        <v/>
      </c>
      <c r="D3" s="3" t="str">
        <f>IF(Обучение_ЦО!R19="","",Обучение_ЦО!R19)</f>
        <v/>
      </c>
      <c r="E3" s="3" t="str">
        <f>IF(Обучение_ЦО!S19="","",Обучение_ЦО!S19)</f>
        <v/>
      </c>
      <c r="F3" s="3" t="str">
        <f>IF(Обучение_ЦО!T19="","",Обучение_ЦО!T19)</f>
        <v/>
      </c>
    </row>
    <row r="4" spans="1:11" ht="61.5" customHeight="1" x14ac:dyDescent="0.35">
      <c r="A4" s="4" t="s">
        <v>116</v>
      </c>
      <c r="B4" s="3" t="str">
        <f>IF(Обучение_ЦО!P20="","",Обучение_ЦО!P20)</f>
        <v/>
      </c>
      <c r="C4" s="3" t="str">
        <f>IF(Обучение_ЦО!Q20="","",Обучение_ЦО!Q20)</f>
        <v/>
      </c>
      <c r="D4" s="3" t="str">
        <f>IF(Обучение_ЦО!R20="","",Обучение_ЦО!R20)</f>
        <v/>
      </c>
      <c r="E4" s="3" t="str">
        <f>IF(Обучение_ЦО!S20="","",Обучение_ЦО!S20)</f>
        <v/>
      </c>
      <c r="F4" s="3" t="str">
        <f>IF(Обучение_ЦО!T20="","",Обучение_ЦО!T20)</f>
        <v/>
      </c>
    </row>
    <row r="5" spans="1:11" ht="61.5" customHeight="1" x14ac:dyDescent="0.35">
      <c r="A5" s="4" t="s">
        <v>117</v>
      </c>
      <c r="B5" s="3" t="str">
        <f>IF(Обучение_ЦО!P21="","",Обучение_ЦО!P21)</f>
        <v/>
      </c>
      <c r="C5" s="3" t="str">
        <f>IF(Обучение_ЦО!Q21="","",Обучение_ЦО!Q21)</f>
        <v/>
      </c>
      <c r="D5" s="3" t="str">
        <f>IF(Обучение_ЦО!R21="","",Обучение_ЦО!R21)</f>
        <v/>
      </c>
      <c r="E5" s="3" t="str">
        <f>IF(Обучение_ЦО!S21="","",Обучение_ЦО!S21)</f>
        <v/>
      </c>
      <c r="F5" s="3" t="str">
        <f>IF(Обучение_ЦО!T21="","",Обучение_ЦО!T21)</f>
        <v/>
      </c>
    </row>
    <row r="6" spans="1:11" ht="61.5" customHeight="1" x14ac:dyDescent="0.35">
      <c r="A6" s="4" t="s">
        <v>119</v>
      </c>
      <c r="B6" s="3" t="str">
        <f>IF(Обучение_ЦО!P22="","",Обучение_ЦО!P22)</f>
        <v/>
      </c>
      <c r="C6" s="3" t="str">
        <f>IF(Обучение_ЦО!Q22="","",Обучение_ЦО!Q22)</f>
        <v/>
      </c>
      <c r="D6" s="3" t="str">
        <f>IF(Обучение_ЦО!R22="","",Обучение_ЦО!R22)</f>
        <v/>
      </c>
      <c r="E6" s="3" t="str">
        <f>IF(Обучение_ЦО!S22="","",Обучение_ЦО!S22)</f>
        <v/>
      </c>
      <c r="F6" s="3" t="str">
        <f>IF(Обучение_ЦО!T22="","",Обучение_ЦО!T22)</f>
        <v/>
      </c>
    </row>
    <row r="7" spans="1:11" ht="61.5" customHeight="1" x14ac:dyDescent="0.35">
      <c r="A7" s="4" t="s">
        <v>115</v>
      </c>
      <c r="B7" s="3" t="str">
        <f>IF(Обучение_ЦО!P23="","",Обучение_ЦО!P23)</f>
        <v/>
      </c>
      <c r="C7" s="3" t="str">
        <f>IF(Обучение_ЦО!Q23="","",Обучение_ЦО!Q23)</f>
        <v/>
      </c>
      <c r="D7" s="3" t="str">
        <f>IF(Обучение_ЦО!R23="","",Обучение_ЦО!R23)</f>
        <v/>
      </c>
      <c r="E7" s="3" t="str">
        <f>IF(Обучение_ЦО!S23="","",Обучение_ЦО!S23)</f>
        <v/>
      </c>
      <c r="F7" s="3" t="str">
        <f>IF(Обучение_ЦО!T23="","",Обучение_ЦО!T23)</f>
        <v/>
      </c>
    </row>
    <row r="8" spans="1:11" ht="61.5" customHeight="1" x14ac:dyDescent="0.35">
      <c r="A8" s="4" t="s">
        <v>2</v>
      </c>
      <c r="B8" s="3" t="str">
        <f>IF(Обучение_ЦО!P24="","",Обучение_ЦО!P24)</f>
        <v/>
      </c>
      <c r="C8" s="3" t="str">
        <f>IF(Обучение_ЦО!Q24="","",Обучение_ЦО!Q24)</f>
        <v/>
      </c>
      <c r="D8" s="3" t="str">
        <f>IF(Обучение_ЦО!R24="","",Обучение_ЦО!R24)</f>
        <v/>
      </c>
      <c r="E8" s="3" t="str">
        <f>IF(Обучение_ЦО!S24="","",Обучение_ЦО!S24)</f>
        <v/>
      </c>
      <c r="F8" s="3" t="str">
        <f>IF(Обучение_ЦО!T24="","",Обучение_ЦО!T24)</f>
        <v/>
      </c>
    </row>
    <row r="9" spans="1:11" ht="61.5" customHeight="1" x14ac:dyDescent="0.35">
      <c r="A9" s="4" t="s">
        <v>118</v>
      </c>
      <c r="B9" s="3" t="str">
        <f>IF(Обучение_ЦО!P25="","",Обучение_ЦО!P25)</f>
        <v/>
      </c>
      <c r="C9" s="3" t="str">
        <f>IF(Обучение_ЦО!Q25="","",Обучение_ЦО!Q25)</f>
        <v/>
      </c>
      <c r="D9" s="3" t="str">
        <f>IF(Обучение_ЦО!R25="","",Обучение_ЦО!R25)</f>
        <v/>
      </c>
      <c r="E9" s="3" t="str">
        <f>IF(Обучение_ЦО!S25="","",Обучение_ЦО!S25)</f>
        <v/>
      </c>
      <c r="F9" s="3" t="str">
        <f>IF(Обучение_ЦО!T25="","",Обучение_ЦО!T25)</f>
        <v/>
      </c>
    </row>
    <row r="10" spans="1:11" ht="61.5" customHeight="1" x14ac:dyDescent="0.35">
      <c r="A10" s="4" t="s">
        <v>30</v>
      </c>
      <c r="B10" s="3" t="str">
        <f>IF(Обучение_ЦО!P26="","",Обучение_ЦО!P26)</f>
        <v/>
      </c>
      <c r="C10" s="3" t="str">
        <f>IF(Обучение_ЦО!Q26="","",Обучение_ЦО!Q26)</f>
        <v/>
      </c>
      <c r="D10" s="3" t="str">
        <f>IF(Обучение_ЦО!R26="","",Обучение_ЦО!R26)</f>
        <v/>
      </c>
      <c r="E10" s="3" t="str">
        <f>IF(Обучение_ЦО!S26="","",Обучение_ЦО!S26)</f>
        <v/>
      </c>
      <c r="F10" s="3" t="str">
        <f>IF(Обучение_ЦО!T26="","",Обучение_ЦО!T26)</f>
        <v/>
      </c>
    </row>
    <row r="11" spans="1:11" ht="61.5" customHeight="1" thickBot="1" x14ac:dyDescent="0.4">
      <c r="A11" s="5" t="s">
        <v>31</v>
      </c>
      <c r="B11" s="3" t="str">
        <f>IF(Обучение_ЦО!P27="","",Обучение_ЦО!P27)</f>
        <v/>
      </c>
      <c r="C11" s="3" t="str">
        <f>IF(Обучение_ЦО!Q27="","",Обучение_ЦО!Q27)</f>
        <v/>
      </c>
      <c r="D11" s="3" t="str">
        <f>IF(Обучение_ЦО!R27="","",Обучение_ЦО!R27)</f>
        <v/>
      </c>
      <c r="E11" s="3" t="str">
        <f>IF(Обучение_ЦО!S27="","",Обучение_ЦО!S27)</f>
        <v/>
      </c>
      <c r="F11" s="3" t="str">
        <f>IF(Обучение_ЦО!T27="","",Обучение_ЦО!T27)</f>
        <v/>
      </c>
    </row>
    <row r="12" spans="1:11" ht="61.5" customHeight="1" thickBot="1" x14ac:dyDescent="0.4">
      <c r="A12" s="5" t="s">
        <v>179</v>
      </c>
      <c r="B12" s="3" t="str">
        <f>IF(Обучение_ЦО!P28="","",Обучение_ЦО!P28)</f>
        <v/>
      </c>
      <c r="C12" s="3" t="str">
        <f>IF(Обучение_ЦО!Q28="","",Обучение_ЦО!Q28)</f>
        <v/>
      </c>
      <c r="D12" s="3" t="str">
        <f>IF(Обучение_ЦО!R28="","",Обучение_ЦО!R28)</f>
        <v/>
      </c>
      <c r="E12" s="3" t="str">
        <f>IF(Обучение_ЦО!S28="","",Обучение_ЦО!S28)</f>
        <v/>
      </c>
      <c r="F12" s="3" t="str">
        <f>IF(Обучение_ЦО!T28="","",Обучение_ЦО!T28)</f>
        <v/>
      </c>
    </row>
    <row r="13" spans="1:11" ht="61.5" customHeight="1" thickBot="1" x14ac:dyDescent="0.4">
      <c r="A13" s="5" t="s">
        <v>180</v>
      </c>
      <c r="B13" s="3" t="str">
        <f>IF(Обучение_ЦО!P29="","",Обучение_ЦО!P29)</f>
        <v/>
      </c>
      <c r="C13" s="3" t="str">
        <f>IF(Обучение_ЦО!Q29="","",Обучение_ЦО!Q29)</f>
        <v/>
      </c>
      <c r="D13" s="3" t="str">
        <f>IF(Обучение_ЦО!R29="","",Обучение_ЦО!R29)</f>
        <v/>
      </c>
      <c r="E13" s="3" t="str">
        <f>IF(Обучение_ЦО!S29="","",Обучение_ЦО!S29)</f>
        <v/>
      </c>
      <c r="F13" s="3" t="str">
        <f>IF(Обучение_ЦО!T29="","",Обучение_ЦО!T29)</f>
        <v/>
      </c>
    </row>
  </sheetData>
  <dataValidations count="1">
    <dataValidation type="list" allowBlank="1" showInputMessage="1" showErrorMessage="1" sqref="B2:F13" xr:uid="{00000000-0002-0000-0700-000000000000}">
      <formula1>Курсы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9"/>
  <dimension ref="A1:K21"/>
  <sheetViews>
    <sheetView topLeftCell="A19" workbookViewId="0">
      <selection activeCell="A2" sqref="A2:A10"/>
    </sheetView>
  </sheetViews>
  <sheetFormatPr defaultColWidth="9.1796875" defaultRowHeight="61.5" customHeight="1" x14ac:dyDescent="0.35"/>
  <cols>
    <col min="1" max="1" width="21" style="1" bestFit="1" customWidth="1"/>
    <col min="2" max="2" width="44.453125" style="2" customWidth="1"/>
    <col min="3" max="3" width="17.26953125" style="2" bestFit="1" customWidth="1"/>
    <col min="4" max="4" width="26.453125" style="2" customWidth="1"/>
    <col min="5" max="5" width="28" style="2" customWidth="1"/>
    <col min="6" max="6" width="22" style="2" customWidth="1"/>
    <col min="7" max="7" width="15.453125" style="2" bestFit="1" customWidth="1"/>
    <col min="8" max="8" width="9.1796875" style="2"/>
    <col min="9" max="9" width="10.1796875" style="2" bestFit="1" customWidth="1"/>
    <col min="10" max="10" width="9.1796875" style="2"/>
    <col min="11" max="11" width="10.1796875" style="2" bestFit="1" customWidth="1"/>
    <col min="12" max="16384" width="9.1796875" style="2"/>
  </cols>
  <sheetData>
    <row r="1" spans="1:11" s="7" customFormat="1" ht="61.5" customHeight="1" x14ac:dyDescent="0.35">
      <c r="A1" s="37" t="s">
        <v>33</v>
      </c>
      <c r="B1" s="35" t="s">
        <v>101</v>
      </c>
      <c r="C1" s="35" t="s">
        <v>102</v>
      </c>
      <c r="D1" s="35" t="s">
        <v>103</v>
      </c>
      <c r="E1" s="35" t="s">
        <v>4</v>
      </c>
      <c r="F1" s="36" t="s">
        <v>12</v>
      </c>
      <c r="G1" s="36" t="s">
        <v>82</v>
      </c>
    </row>
    <row r="2" spans="1:11" ht="61.5" customHeight="1" x14ac:dyDescent="0.35">
      <c r="A2" s="3"/>
      <c r="B2" s="3">
        <v>1</v>
      </c>
      <c r="C2" s="3" t="str">
        <f>IF(Обучение_МВК!C3="","",Обучение_МВК!C3)</f>
        <v/>
      </c>
      <c r="D2" s="3" t="str">
        <f>IF(Обучение_МВК!D3="","",Обучение_МВК!D3)</f>
        <v/>
      </c>
      <c r="E2" s="3" t="str">
        <f>IF(Обучение_МВК!E3="","",Обучение_МВК!E3)</f>
        <v/>
      </c>
      <c r="F2" s="3" t="str">
        <f>IF(Обучение_МВК!F3="","",Обучение_МВК!F3)</f>
        <v/>
      </c>
      <c r="G2" s="67">
        <f>ДатаПн</f>
        <v>45677</v>
      </c>
      <c r="I2" s="7"/>
      <c r="K2" s="13"/>
    </row>
    <row r="3" spans="1:11" ht="61.5" customHeight="1" x14ac:dyDescent="0.35">
      <c r="A3" s="3"/>
      <c r="B3" s="3">
        <v>2</v>
      </c>
      <c r="C3" s="3" t="str">
        <f>IF(Обучение_МВК!C4="","",Обучение_МВК!C4)</f>
        <v/>
      </c>
      <c r="D3" s="3" t="str">
        <f>IF(Обучение_МВК!D4="","",Обучение_МВК!D4)</f>
        <v/>
      </c>
      <c r="E3" s="3" t="str">
        <f>IF(Обучение_МВК!E4="","",Обучение_МВК!E4)</f>
        <v/>
      </c>
      <c r="F3" s="3" t="str">
        <f>IF(Обучение_МВК!F4="","",Обучение_МВК!F4)</f>
        <v/>
      </c>
    </row>
    <row r="4" spans="1:11" ht="61.5" customHeight="1" x14ac:dyDescent="0.35">
      <c r="A4" s="3"/>
      <c r="B4" s="3">
        <v>3</v>
      </c>
      <c r="C4" s="3" t="str">
        <f>IF(Обучение_МВК!C5="","",Обучение_МВК!C5)</f>
        <v/>
      </c>
      <c r="D4" s="3" t="str">
        <f>IF(Обучение_МВК!D5="","",Обучение_МВК!D5)</f>
        <v/>
      </c>
      <c r="E4" s="3" t="str">
        <f>IF(Обучение_МВК!E5="","",Обучение_МВК!E5)</f>
        <v/>
      </c>
      <c r="F4" s="3" t="str">
        <f>IF(Обучение_МВК!F5="","",Обучение_МВК!F5)</f>
        <v/>
      </c>
    </row>
    <row r="5" spans="1:11" ht="61.5" customHeight="1" x14ac:dyDescent="0.35">
      <c r="A5" s="3"/>
      <c r="B5" s="3">
        <v>4</v>
      </c>
      <c r="C5" s="3" t="str">
        <f>IF(Обучение_МВК!C6="","",Обучение_МВК!C6)</f>
        <v/>
      </c>
      <c r="D5" s="3" t="str">
        <f>IF(Обучение_МВК!D6="","",Обучение_МВК!D6)</f>
        <v/>
      </c>
      <c r="E5" s="3" t="str">
        <f>IF(Обучение_МВК!E6="","",Обучение_МВК!E6)</f>
        <v/>
      </c>
      <c r="F5" s="3" t="str">
        <f>IF(Обучение_МВК!F6="","",Обучение_МВК!F6)</f>
        <v/>
      </c>
    </row>
    <row r="6" spans="1:11" ht="61.5" customHeight="1" x14ac:dyDescent="0.35">
      <c r="A6" s="3"/>
      <c r="B6" s="3">
        <v>5</v>
      </c>
      <c r="C6" s="3" t="str">
        <f>IF(Обучение_МВК!C7="","",Обучение_МВК!C7)</f>
        <v/>
      </c>
      <c r="D6" s="3" t="str">
        <f>IF(Обучение_МВК!D7="","",Обучение_МВК!D7)</f>
        <v/>
      </c>
      <c r="E6" s="3" t="str">
        <f>IF(Обучение_МВК!E7="","",Обучение_МВК!E7)</f>
        <v/>
      </c>
      <c r="F6" s="3" t="str">
        <f>IF(Обучение_МВК!F7="","",Обучение_МВК!F7)</f>
        <v/>
      </c>
    </row>
    <row r="7" spans="1:11" ht="61.5" customHeight="1" x14ac:dyDescent="0.35">
      <c r="A7" s="3"/>
      <c r="B7" s="3">
        <v>6</v>
      </c>
      <c r="C7" s="3" t="str">
        <f>IF(Обучение_МВК!C8="","",Обучение_МВК!C8)</f>
        <v/>
      </c>
      <c r="D7" s="3" t="str">
        <f>IF(Обучение_МВК!D8="","",Обучение_МВК!D8)</f>
        <v/>
      </c>
      <c r="E7" s="3" t="str">
        <f>IF(Обучение_МВК!E8="","",Обучение_МВК!E8)</f>
        <v/>
      </c>
      <c r="F7" s="3" t="str">
        <f>IF(Обучение_МВК!F8="","",Обучение_МВК!F8)</f>
        <v/>
      </c>
    </row>
    <row r="8" spans="1:11" ht="61.5" customHeight="1" x14ac:dyDescent="0.35">
      <c r="A8" s="3"/>
      <c r="B8" s="3">
        <v>7</v>
      </c>
      <c r="C8" s="3" t="str">
        <f>IF(Обучение_МВК!C9="","",Обучение_МВК!C9)</f>
        <v/>
      </c>
      <c r="D8" s="3" t="str">
        <f>IF(Обучение_МВК!D9="","",Обучение_МВК!D9)</f>
        <v/>
      </c>
      <c r="E8" s="3" t="str">
        <f>IF(Обучение_МВК!E9="","",Обучение_МВК!E9)</f>
        <v/>
      </c>
      <c r="F8" s="3" t="str">
        <f>IF(Обучение_МВК!F9="","",Обучение_МВК!F9)</f>
        <v/>
      </c>
    </row>
    <row r="9" spans="1:11" ht="61.5" customHeight="1" x14ac:dyDescent="0.35">
      <c r="A9" s="3"/>
      <c r="B9" s="3">
        <v>11</v>
      </c>
      <c r="C9" s="3" t="str">
        <f>IF(Обучение_МВК!C10="","",Обучение_МВК!C10)</f>
        <v/>
      </c>
      <c r="D9" s="3" t="str">
        <f>IF(Обучение_МВК!D10="","",Обучение_МВК!D10)</f>
        <v/>
      </c>
      <c r="E9" s="3" t="str">
        <f>IF(Обучение_МВК!E10="","",Обучение_МВК!E10)</f>
        <v/>
      </c>
      <c r="F9" s="3" t="str">
        <f>IF(Обучение_МВК!F10="","",Обучение_МВК!F10)</f>
        <v/>
      </c>
    </row>
    <row r="10" spans="1:11" ht="61.5" customHeight="1" x14ac:dyDescent="0.35">
      <c r="A10" s="3"/>
      <c r="B10" s="3">
        <v>22</v>
      </c>
      <c r="C10" s="3" t="str">
        <f>IF(Обучение_МВК!C11="","",Обучение_МВК!C11)</f>
        <v/>
      </c>
      <c r="D10" s="3" t="str">
        <f>IF(Обучение_МВК!D11="","",Обучение_МВК!D11)</f>
        <v/>
      </c>
      <c r="E10" s="3" t="str">
        <f>IF(Обучение_МВК!E11="","",Обучение_МВК!E11)</f>
        <v/>
      </c>
      <c r="F10" s="3" t="str">
        <f>IF(Обучение_МВК!F11="","",Обучение_МВК!F11)</f>
        <v/>
      </c>
    </row>
    <row r="11" spans="1:11" ht="61.5" customHeight="1" x14ac:dyDescent="0.35">
      <c r="A11" s="3"/>
      <c r="B11" s="3" t="str">
        <f>IF(Обучение_МВК!B12="","",Обучение_МВК!B12)</f>
        <v/>
      </c>
      <c r="C11" s="3" t="str">
        <f>IF(Обучение_МВК!C12="","",Обучение_МВК!C12)</f>
        <v/>
      </c>
      <c r="D11" s="3" t="str">
        <f>IF(Обучение_МВК!D12="","",Обучение_МВК!D12)</f>
        <v/>
      </c>
      <c r="E11" s="3" t="str">
        <f>IF(Обучение_МВК!E12="","",Обучение_МВК!E12)</f>
        <v/>
      </c>
      <c r="F11" s="3" t="str">
        <f>IF(Обучение_МВК!F12="","",Обучение_МВК!F12)</f>
        <v/>
      </c>
    </row>
    <row r="12" spans="1:11" ht="61.5" customHeight="1" x14ac:dyDescent="0.35">
      <c r="A12" s="3"/>
      <c r="B12" s="3" t="str">
        <f>IF(Обучение_МВК!B13="","",Обучение_МВК!B13)</f>
        <v/>
      </c>
      <c r="C12" s="3" t="str">
        <f>IF(Обучение_МВК!C13="","",Обучение_МВК!C13)</f>
        <v/>
      </c>
      <c r="D12" s="3" t="str">
        <f>IF(Обучение_МВК!D13="","",Обучение_МВК!D13)</f>
        <v/>
      </c>
      <c r="E12" s="3" t="str">
        <f>IF(Обучение_МВК!E13="","",Обучение_МВК!E13)</f>
        <v/>
      </c>
      <c r="F12" s="3" t="str">
        <f>IF(Обучение_МВК!F13="","",Обучение_МВК!F13)</f>
        <v/>
      </c>
    </row>
    <row r="13" spans="1:11" ht="61.5" customHeight="1" x14ac:dyDescent="0.35">
      <c r="A13" s="3"/>
      <c r="B13" s="3" t="str">
        <f>IF(Обучение_МВК!B14="","",Обучение_МВК!B14)</f>
        <v/>
      </c>
      <c r="C13" s="3" t="str">
        <f>IF(Обучение_МВК!C14="","",Обучение_МВК!C14)</f>
        <v/>
      </c>
      <c r="D13" s="3" t="str">
        <f>IF(Обучение_МВК!D14="","",Обучение_МВК!D14)</f>
        <v/>
      </c>
      <c r="E13" s="3" t="str">
        <f>IF(Обучение_МВК!E14="","",Обучение_МВК!E14)</f>
        <v/>
      </c>
      <c r="F13" s="3" t="str">
        <f>IF(Обучение_МВК!F14="","",Обучение_МВК!F14)</f>
        <v/>
      </c>
    </row>
    <row r="14" spans="1:11" ht="61.5" customHeight="1" x14ac:dyDescent="0.35">
      <c r="A14" s="3"/>
      <c r="B14" s="3" t="str">
        <f>IF(Обучение_МВК!B15="","",Обучение_МВК!B15)</f>
        <v/>
      </c>
      <c r="C14" s="3" t="str">
        <f>IF(Обучение_МВК!C15="","",Обучение_МВК!C15)</f>
        <v/>
      </c>
      <c r="D14" s="3" t="str">
        <f>IF(Обучение_МВК!D15="","",Обучение_МВК!D15)</f>
        <v/>
      </c>
      <c r="E14" s="3" t="str">
        <f>IF(Обучение_МВК!E15="","",Обучение_МВК!E15)</f>
        <v/>
      </c>
      <c r="F14" s="3" t="str">
        <f>IF(Обучение_МВК!F15="","",Обучение_МВК!F15)</f>
        <v/>
      </c>
    </row>
    <row r="15" spans="1:11" ht="61.5" customHeight="1" x14ac:dyDescent="0.35">
      <c r="A15" s="3"/>
      <c r="B15" s="3" t="str">
        <f>IF(Обучение_МВК!B16="","",Обучение_МВК!B16)</f>
        <v/>
      </c>
      <c r="C15" s="3" t="str">
        <f>IF(Обучение_МВК!C16="","",Обучение_МВК!C16)</f>
        <v/>
      </c>
      <c r="D15" s="3" t="str">
        <f>IF(Обучение_МВК!D16="","",Обучение_МВК!D16)</f>
        <v/>
      </c>
      <c r="E15" s="3" t="str">
        <f>IF(Обучение_МВК!E16="","",Обучение_МВК!E16)</f>
        <v/>
      </c>
      <c r="F15" s="3" t="str">
        <f>IF(Обучение_МВК!F16="","",Обучение_МВК!F16)</f>
        <v/>
      </c>
    </row>
    <row r="16" spans="1:11" ht="61.5" customHeight="1" x14ac:dyDescent="0.35">
      <c r="A16" s="3"/>
      <c r="B16" s="3" t="str">
        <f>IF(Обучение_МВК!B17="","",Обучение_МВК!B17)</f>
        <v/>
      </c>
      <c r="C16" s="3" t="str">
        <f>IF(Обучение_МВК!C17="","",Обучение_МВК!C17)</f>
        <v/>
      </c>
      <c r="D16" s="3" t="str">
        <f>IF(Обучение_МВК!D17="","",Обучение_МВК!D17)</f>
        <v/>
      </c>
      <c r="E16" s="3" t="str">
        <f>IF(Обучение_МВК!E17="","",Обучение_МВК!E17)</f>
        <v/>
      </c>
      <c r="F16" s="3" t="str">
        <f>IF(Обучение_МВК!F17="","",Обучение_МВК!F17)</f>
        <v/>
      </c>
    </row>
    <row r="17" spans="1:6" ht="61.5" customHeight="1" x14ac:dyDescent="0.35">
      <c r="A17" s="3"/>
      <c r="B17" s="3" t="str">
        <f>IF(Обучение_МВК!B18="","",Обучение_МВК!B18)</f>
        <v/>
      </c>
      <c r="C17" s="3" t="str">
        <f>IF(Обучение_МВК!C18="","",Обучение_МВК!C18)</f>
        <v/>
      </c>
      <c r="D17" s="3" t="str">
        <f>IF(Обучение_МВК!D18="","",Обучение_МВК!D18)</f>
        <v/>
      </c>
      <c r="E17" s="3" t="str">
        <f>IF(Обучение_МВК!E18="","",Обучение_МВК!E18)</f>
        <v/>
      </c>
      <c r="F17" s="3" t="str">
        <f>IF(Обучение_МВК!F18="","",Обучение_МВК!F18)</f>
        <v/>
      </c>
    </row>
    <row r="18" spans="1:6" ht="61.5" customHeight="1" x14ac:dyDescent="0.35">
      <c r="A18" s="3"/>
      <c r="B18" s="3" t="str">
        <f>IF(Обучение_МВК!B19="","",Обучение_МВК!B19)</f>
        <v/>
      </c>
      <c r="C18" s="3" t="str">
        <f>IF(Обучение_МВК!C19="","",Обучение_МВК!C19)</f>
        <v/>
      </c>
      <c r="D18" s="3" t="str">
        <f>IF(Обучение_МВК!D19="","",Обучение_МВК!D19)</f>
        <v/>
      </c>
      <c r="E18" s="3" t="str">
        <f>IF(Обучение_МВК!E19="","",Обучение_МВК!E19)</f>
        <v/>
      </c>
      <c r="F18" s="3" t="str">
        <f>IF(Обучение_МВК!F19="","",Обучение_МВК!F19)</f>
        <v/>
      </c>
    </row>
    <row r="19" spans="1:6" ht="61.5" customHeight="1" x14ac:dyDescent="0.35">
      <c r="A19" s="3"/>
      <c r="B19" s="3" t="str">
        <f>IF(Обучение_МВК!B20="","",Обучение_МВК!B20)</f>
        <v/>
      </c>
      <c r="C19" s="3" t="str">
        <f>IF(Обучение_МВК!C20="","",Обучение_МВК!C20)</f>
        <v/>
      </c>
      <c r="D19" s="3" t="str">
        <f>IF(Обучение_МВК!D20="","",Обучение_МВК!D20)</f>
        <v/>
      </c>
      <c r="E19" s="3" t="str">
        <f>IF(Обучение_МВК!E20="","",Обучение_МВК!E20)</f>
        <v/>
      </c>
      <c r="F19" s="3" t="str">
        <f>IF(Обучение_МВК!F20="","",Обучение_МВК!F20)</f>
        <v/>
      </c>
    </row>
    <row r="20" spans="1:6" ht="61.5" customHeight="1" x14ac:dyDescent="0.35">
      <c r="A20" s="3"/>
      <c r="B20" s="3" t="str">
        <f>IF(Обучение_МВК!B21="","",Обучение_МВК!B21)</f>
        <v/>
      </c>
      <c r="C20" s="3" t="str">
        <f>IF(Обучение_МВК!C21="","",Обучение_МВК!C21)</f>
        <v/>
      </c>
      <c r="D20" s="3" t="str">
        <f>IF(Обучение_МВК!D21="","",Обучение_МВК!D21)</f>
        <v/>
      </c>
      <c r="E20" s="3" t="str">
        <f>IF(Обучение_МВК!E21="","",Обучение_МВК!E21)</f>
        <v/>
      </c>
      <c r="F20" s="3" t="str">
        <f>IF(Обучение_МВК!F21="","",Обучение_МВК!F21)</f>
        <v/>
      </c>
    </row>
    <row r="21" spans="1:6" ht="61.5" customHeight="1" x14ac:dyDescent="0.35">
      <c r="A21" s="3"/>
      <c r="B21" s="3" t="str">
        <f>IF(Обучение_МВК!B22="","",Обучение_МВК!B22)</f>
        <v/>
      </c>
      <c r="C21" s="3" t="str">
        <f>IF(Обучение_МВК!C22="","",Обучение_МВК!C22)</f>
        <v/>
      </c>
      <c r="D21" s="3" t="str">
        <f>IF(Обучение_МВК!D22="","",Обучение_МВК!D22)</f>
        <v/>
      </c>
      <c r="E21" s="3" t="str">
        <f>IF(Обучение_МВК!E22="","",Обучение_МВК!E22)</f>
        <v/>
      </c>
      <c r="F21" s="3" t="str">
        <f>IF(Обучение_МВК!F22="","",Обучение_МВК!F22)</f>
        <v/>
      </c>
    </row>
  </sheetData>
  <dataValidations count="5">
    <dataValidation type="list" allowBlank="1" showInputMessage="1" showErrorMessage="1" sqref="F2:F21" xr:uid="{00000000-0002-0000-0800-000000000000}">
      <formula1>Форма</formula1>
    </dataValidation>
    <dataValidation type="list" allowBlank="1" showInputMessage="1" showErrorMessage="1" sqref="B2:B21" xr:uid="{00000000-0002-0000-0800-000001000000}">
      <formula1>Курсы</formula1>
    </dataValidation>
    <dataValidation type="list" allowBlank="1" showInputMessage="1" showErrorMessage="1" sqref="D2:D21" xr:uid="{00000000-0002-0000-0800-000002000000}">
      <formula1>Инструкторы</formula1>
    </dataValidation>
    <dataValidation type="list" allowBlank="1" showInputMessage="1" showErrorMessage="1" sqref="E2:E21" xr:uid="{00000000-0002-0000-0800-000003000000}">
      <formula1>Кураторы</formula1>
    </dataValidation>
    <dataValidation type="list" allowBlank="1" showInputMessage="1" showErrorMessage="1" sqref="A2:A21" xr:uid="{00000000-0002-0000-0800-000004000000}">
      <formula1>Подразделения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18</vt:i4>
      </vt:variant>
      <vt:variant>
        <vt:lpstr>Именованные диапазоны</vt:lpstr>
      </vt:variant>
      <vt:variant>
        <vt:i4>11</vt:i4>
      </vt:variant>
    </vt:vector>
  </HeadingPairs>
  <TitlesOfParts>
    <vt:vector size="29" baseType="lpstr">
      <vt:lpstr>Обучение_ЦО</vt:lpstr>
      <vt:lpstr>Обучение_МВК</vt:lpstr>
      <vt:lpstr>Пн</vt:lpstr>
      <vt:lpstr>Вт</vt:lpstr>
      <vt:lpstr>Ср</vt:lpstr>
      <vt:lpstr>Чт</vt:lpstr>
      <vt:lpstr>Пт</vt:lpstr>
      <vt:lpstr>Сб</vt:lpstr>
      <vt:lpstr>Пн2</vt:lpstr>
      <vt:lpstr>Вт2</vt:lpstr>
      <vt:lpstr>Ср2</vt:lpstr>
      <vt:lpstr>Чт2</vt:lpstr>
      <vt:lpstr>Пт2</vt:lpstr>
      <vt:lpstr>Сб2</vt:lpstr>
      <vt:lpstr>Неделька</vt:lpstr>
      <vt:lpstr>Indx</vt:lpstr>
      <vt:lpstr>Справочник</vt:lpstr>
      <vt:lpstr>Publication</vt:lpstr>
      <vt:lpstr>ДатаВт</vt:lpstr>
      <vt:lpstr>ДатаПн</vt:lpstr>
      <vt:lpstr>ДатаПт</vt:lpstr>
      <vt:lpstr>ДатаСб</vt:lpstr>
      <vt:lpstr>ДатаСр</vt:lpstr>
      <vt:lpstr>ДатаЧт</vt:lpstr>
      <vt:lpstr>Инструкторы</vt:lpstr>
      <vt:lpstr>Кураторы</vt:lpstr>
      <vt:lpstr>Курсы</vt:lpstr>
      <vt:lpstr>Подразделения</vt:lpstr>
      <vt:lpstr>Форма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Razin_AL@mosvodokanal.ru</dc:creator>
  <cp:lastModifiedBy>Разин Андрей Львович</cp:lastModifiedBy>
  <dcterms:created xsi:type="dcterms:W3CDTF">2017-01-16T10:36:52Z</dcterms:created>
  <dcterms:modified xsi:type="dcterms:W3CDTF">2025-01-29T11:18:00Z</dcterms:modified>
</cp:coreProperties>
</file>