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ONY\Desktop\ESPE_Merlyn\M.Desarrolo\proyecto\HU-si\"/>
    </mc:Choice>
  </mc:AlternateContent>
  <xr:revisionPtr revIDLastSave="0" documentId="13_ncr:1_{425E446E-28B0-4518-9B9B-5D7C2EAE06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L22" i="2"/>
  <c r="H13" i="2"/>
  <c r="E22" i="2"/>
  <c r="M15" i="2"/>
  <c r="H15" i="2"/>
  <c r="D15" i="2"/>
  <c r="E13" i="2"/>
  <c r="C13" i="2"/>
  <c r="H10" i="2"/>
  <c r="E10" i="2"/>
</calcChain>
</file>

<file path=xl/sharedStrings.xml><?xml version="1.0" encoding="utf-8"?>
<sst xmlns="http://schemas.openxmlformats.org/spreadsheetml/2006/main" count="147" uniqueCount="100">
  <si>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</si>
  <si>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</si>
  <si>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</si>
  <si>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</si>
  <si>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</si>
  <si>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</si>
  <si>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</si>
  <si>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</si>
  <si>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</si>
  <si>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</si>
  <si>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</si>
  <si>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</si>
  <si>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</si>
  <si>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</si>
  <si>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</si>
  <si>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</si>
  <si>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</si>
  <si>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</si>
  <si>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</si>
  <si>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</si>
  <si>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Joel Llumqiuinga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</si>
  <si>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</si>
  <si>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</si>
  <si>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</si>
  <si>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</si>
  <si>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</si>
  <si>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</si>
  <si>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</si>
  <si>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</si>
  <si>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</si>
  <si>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</si>
  <si>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</si>
  <si>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</si>
  <si>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</si>
  <si>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</si>
  <si>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</si>
  <si>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</si>
  <si>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</si>
  <si>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</si>
  <si>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</si>
  <si>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</si>
  <si>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</si>
  <si>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</si>
  <si>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</si>
  <si>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</si>
  <si>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</si>
  <si>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</si>
  <si>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Ninguno </t>
  </si>
  <si>
    <t>Visualizar el producto</t>
  </si>
  <si>
    <t>FIN DEL SEMESTRE</t>
  </si>
  <si>
    <t xml:space="preserve">Visualización del producto </t>
  </si>
  <si>
    <t>Cliente</t>
  </si>
  <si>
    <t>Si el proceso no se completa: mostrará un mensaje del error generado o datos faltantes.</t>
  </si>
  <si>
    <t xml:space="preserve">Ingresando a la pagina web </t>
  </si>
  <si>
    <t>Visualizar el producto en la pagina web</t>
  </si>
  <si>
    <t xml:space="preserve">Mostrar al cliente: el producto que la empresa ofrece en la pagina web </t>
  </si>
  <si>
    <t>Iniciar sesión: Usuario y Contraseña</t>
  </si>
  <si>
    <t xml:space="preserve">Si los datos no son correctos nos arroja un mensaje: vuelva a ingresar los datos correctos  </t>
  </si>
  <si>
    <t>El aplicativo debe permitir iniciar sesión como administrador  para ingresar al sistema de registro de ventas.</t>
  </si>
  <si>
    <t>Iniciar sesión como administardor para el registro de ventas.</t>
  </si>
  <si>
    <t>Administrador</t>
  </si>
  <si>
    <t>Ninguno</t>
  </si>
  <si>
    <t>Ingreso al sistema de registro de ventas</t>
  </si>
  <si>
    <t>El aplicativo debe permitir ingresar los datos del cliente.</t>
  </si>
  <si>
    <t>Ingresar datos de cliente</t>
  </si>
  <si>
    <t xml:space="preserve">Registrar al cliente </t>
  </si>
  <si>
    <t>Registro de clientes</t>
  </si>
  <si>
    <t xml:space="preserve">Ingresar datos de proveedores </t>
  </si>
  <si>
    <t xml:space="preserve">El aplicativo debe permitir ingresar porductos al sistema </t>
  </si>
  <si>
    <t xml:space="preserve">Ingresar datos del producto </t>
  </si>
  <si>
    <t xml:space="preserve">Registrar el producto vendido </t>
  </si>
  <si>
    <t xml:space="preserve">La pagina web debe permitir visualizar los productos que ofrece la empresa </t>
  </si>
  <si>
    <t>Para acceder al sistema de registros</t>
  </si>
  <si>
    <t>Registro de producto</t>
  </si>
  <si>
    <t xml:space="preserve">Registro de compras a  proveedores </t>
  </si>
  <si>
    <t xml:space="preserve">El aplicativo debe permitir ingresar datos de compras a proveedores </t>
  </si>
  <si>
    <t xml:space="preserve">Registrar proveedores </t>
  </si>
  <si>
    <t>Registro de categoria del producto</t>
  </si>
  <si>
    <t xml:space="preserve">Regristro de ventas del producto </t>
  </si>
  <si>
    <t>El aplicativo debe permitir colocar categoria al producto</t>
  </si>
  <si>
    <t>Ingresar categoria del producto</t>
  </si>
  <si>
    <t xml:space="preserve">Ingresar la  categoria del producto </t>
  </si>
  <si>
    <t xml:space="preserve">El apilicativo debe registrar las ventas del producto </t>
  </si>
  <si>
    <t>Ingresar datos del producto vedido</t>
  </si>
  <si>
    <t xml:space="preserve">Registra la venta del producto </t>
  </si>
  <si>
    <t>Seleccionar el producto, ingresar comprobante de pago y metodo de pago</t>
  </si>
  <si>
    <t>Ingresar: Nombre de la categoria</t>
  </si>
  <si>
    <t>Si se llenan todos los campos de forma correcta se registrara el producto de forma correcta.</t>
  </si>
  <si>
    <t>Si se llenan todos los campos de forma correcta se guarda el nombre de la categoria del producto.</t>
  </si>
  <si>
    <t xml:space="preserve">Ingresando los datos del cliente:Tipo de documento, Numero del documento, Nombre, Apellido y Teléfono. </t>
  </si>
  <si>
    <t xml:space="preserve">Ingresa los datos: RUC, Nombre y Correo del proveedor </t>
  </si>
  <si>
    <t>Ingresar datos del producto: Código, Marca, Fecha de caducidad, Categoria, Precio, Stock</t>
  </si>
  <si>
    <t>Si se llenan todos los campos de forma correcta se registrara las ventas de forma correcta.</t>
  </si>
  <si>
    <t>Si falta llenar algun campo no se procedera al registro de cliente</t>
  </si>
  <si>
    <t>El aplicativo muestra los accesos de los administradores.</t>
  </si>
  <si>
    <t>Muestra acceso de los administradores</t>
  </si>
  <si>
    <t xml:space="preserve">Controlar el ingreso al aplicativo </t>
  </si>
  <si>
    <t>Seleccionar la ventana de acceso donde le indica un listado de los administradores</t>
  </si>
  <si>
    <t xml:space="preserve">Se ingresa a la ventana acceso e indica el listado </t>
  </si>
  <si>
    <t>Listado de acceso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</si>
</sst>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12" fillId="5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9" xfId="0" applyFont="1" applyFill="1" applyBorder="1"/>
    <xf numFmtId="0" fontId="7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164" fontId="14" fillId="0" borderId="1" xfId="0" applyNumberFormat="1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 wrapText="1"/>
    </xf>
    <xf numFmtId="164" fontId="14" fillId="0" borderId="25" xfId="0" applyNumberFormat="1" applyFont="1" applyBorder="1" applyAlignment="1">
      <alignment horizontal="left" vertical="center" wrapText="1"/>
    </xf>
    <xf numFmtId="0" fontId="14" fillId="0" borderId="25" xfId="0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164" fontId="14" fillId="0" borderId="3" xfId="0" applyNumberFormat="1" applyFont="1" applyBorder="1" applyAlignment="1">
      <alignment horizontal="left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8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15" xfId="0" applyFont="1" applyBorder="1"/>
    <xf numFmtId="0" fontId="13" fillId="7" borderId="9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22" xfId="0" applyFont="1" applyBorder="1"/>
    <xf numFmtId="0" fontId="9" fillId="0" borderId="24" xfId="0" applyFont="1" applyBorder="1"/>
    <xf numFmtId="0" fontId="10" fillId="4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4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6" xfId="0" applyFont="1" applyBorder="1"/>
    <xf numFmtId="0" fontId="10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3" xfId="0" applyFont="1" applyBorder="1"/>
    <xf numFmtId="0" fontId="12" fillId="2" borderId="16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4" zoomScale="77" zoomScaleNormal="77" workbookViewId="0">
      <selection activeCell="I8" sqref="I8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38" t="s">
        <v>1</v>
      </c>
      <c r="C5" s="38" t="s">
        <v>2</v>
      </c>
      <c r="D5" s="39" t="s">
        <v>3</v>
      </c>
      <c r="E5" s="38" t="s">
        <v>4</v>
      </c>
      <c r="F5" s="38" t="s">
        <v>5</v>
      </c>
      <c r="G5" s="38" t="s">
        <v>6</v>
      </c>
      <c r="H5" s="38" t="s">
        <v>7</v>
      </c>
      <c r="I5" s="38" t="s">
        <v>8</v>
      </c>
      <c r="J5" s="38" t="s">
        <v>9</v>
      </c>
      <c r="K5" s="38" t="s">
        <v>10</v>
      </c>
      <c r="L5" s="38" t="s">
        <v>11</v>
      </c>
      <c r="M5" s="38" t="s">
        <v>12</v>
      </c>
      <c r="N5" s="38" t="s">
        <v>13</v>
      </c>
      <c r="O5" s="38" t="s">
        <v>14</v>
      </c>
    </row>
    <row r="6" spans="2:16" ht="75" customHeight="1" x14ac:dyDescent="0.2">
      <c r="B6" s="31" t="s">
        <v>15</v>
      </c>
      <c r="C6" s="31" t="s">
        <v>71</v>
      </c>
      <c r="D6" s="31" t="s">
        <v>48</v>
      </c>
      <c r="E6" s="31" t="s">
        <v>54</v>
      </c>
      <c r="F6" s="31" t="s">
        <v>51</v>
      </c>
      <c r="G6" s="32" t="s">
        <v>53</v>
      </c>
      <c r="H6" s="31" t="s">
        <v>20</v>
      </c>
      <c r="I6" s="31">
        <v>8</v>
      </c>
      <c r="J6" s="33" t="s">
        <v>49</v>
      </c>
      <c r="K6" s="31" t="s">
        <v>16</v>
      </c>
      <c r="L6" s="31" t="s">
        <v>36</v>
      </c>
      <c r="M6" s="32" t="s">
        <v>55</v>
      </c>
      <c r="N6" s="34" t="s">
        <v>47</v>
      </c>
      <c r="O6" s="31" t="s">
        <v>50</v>
      </c>
    </row>
    <row r="7" spans="2:16" s="27" customFormat="1" ht="75" customHeight="1" x14ac:dyDescent="0.2">
      <c r="B7" s="31" t="s">
        <v>18</v>
      </c>
      <c r="C7" s="31" t="s">
        <v>58</v>
      </c>
      <c r="D7" s="31" t="s">
        <v>59</v>
      </c>
      <c r="E7" s="31" t="s">
        <v>72</v>
      </c>
      <c r="F7" s="31" t="s">
        <v>60</v>
      </c>
      <c r="G7" s="32" t="s">
        <v>56</v>
      </c>
      <c r="H7" s="31" t="s">
        <v>20</v>
      </c>
      <c r="I7" s="31">
        <v>12</v>
      </c>
      <c r="J7" s="33" t="s">
        <v>49</v>
      </c>
      <c r="K7" s="31" t="s">
        <v>16</v>
      </c>
      <c r="L7" s="31" t="s">
        <v>36</v>
      </c>
      <c r="M7" s="32" t="s">
        <v>57</v>
      </c>
      <c r="N7" s="34" t="s">
        <v>61</v>
      </c>
      <c r="O7" s="31" t="s">
        <v>62</v>
      </c>
      <c r="P7" s="28"/>
    </row>
    <row r="8" spans="2:16" s="27" customFormat="1" ht="75" customHeight="1" x14ac:dyDescent="0.2">
      <c r="B8" s="31" t="s">
        <v>19</v>
      </c>
      <c r="C8" s="31" t="s">
        <v>63</v>
      </c>
      <c r="D8" s="31" t="s">
        <v>64</v>
      </c>
      <c r="E8" s="31" t="s">
        <v>65</v>
      </c>
      <c r="F8" s="31" t="s">
        <v>60</v>
      </c>
      <c r="G8" s="32" t="s">
        <v>89</v>
      </c>
      <c r="H8" s="31" t="s">
        <v>20</v>
      </c>
      <c r="I8" s="31">
        <v>3</v>
      </c>
      <c r="J8" s="33" t="s">
        <v>49</v>
      </c>
      <c r="K8" s="31" t="s">
        <v>16</v>
      </c>
      <c r="L8" s="31" t="s">
        <v>36</v>
      </c>
      <c r="M8" s="32" t="s">
        <v>93</v>
      </c>
      <c r="N8" s="34" t="s">
        <v>61</v>
      </c>
      <c r="O8" s="32" t="s">
        <v>66</v>
      </c>
    </row>
    <row r="9" spans="2:16" s="27" customFormat="1" ht="75" customHeight="1" x14ac:dyDescent="0.2">
      <c r="B9" s="31" t="s">
        <v>21</v>
      </c>
      <c r="C9" s="32" t="s">
        <v>75</v>
      </c>
      <c r="D9" s="32" t="s">
        <v>67</v>
      </c>
      <c r="E9" s="32" t="s">
        <v>76</v>
      </c>
      <c r="F9" s="32" t="s">
        <v>60</v>
      </c>
      <c r="G9" s="32" t="s">
        <v>90</v>
      </c>
      <c r="H9" s="31" t="s">
        <v>20</v>
      </c>
      <c r="I9" s="31">
        <v>2</v>
      </c>
      <c r="J9" s="35" t="s">
        <v>49</v>
      </c>
      <c r="K9" s="31" t="s">
        <v>16</v>
      </c>
      <c r="L9" s="31" t="s">
        <v>36</v>
      </c>
      <c r="M9" s="32" t="s">
        <v>52</v>
      </c>
      <c r="N9" s="34" t="s">
        <v>47</v>
      </c>
      <c r="O9" s="31" t="s">
        <v>74</v>
      </c>
    </row>
    <row r="10" spans="2:16" ht="75" customHeight="1" x14ac:dyDescent="0.2">
      <c r="B10" s="31" t="s">
        <v>22</v>
      </c>
      <c r="C10" s="31" t="s">
        <v>68</v>
      </c>
      <c r="D10" s="31" t="s">
        <v>69</v>
      </c>
      <c r="E10" s="31" t="s">
        <v>70</v>
      </c>
      <c r="F10" s="31" t="s">
        <v>60</v>
      </c>
      <c r="G10" s="31" t="s">
        <v>91</v>
      </c>
      <c r="H10" s="31" t="s">
        <v>20</v>
      </c>
      <c r="I10" s="31">
        <v>3</v>
      </c>
      <c r="J10" s="33" t="s">
        <v>49</v>
      </c>
      <c r="K10" s="31" t="s">
        <v>16</v>
      </c>
      <c r="L10" s="31" t="s">
        <v>36</v>
      </c>
      <c r="M10" s="31" t="s">
        <v>87</v>
      </c>
      <c r="N10" s="34" t="s">
        <v>47</v>
      </c>
      <c r="O10" s="32" t="s">
        <v>73</v>
      </c>
    </row>
    <row r="11" spans="2:16" ht="75" customHeight="1" x14ac:dyDescent="0.2">
      <c r="B11" s="31" t="s">
        <v>23</v>
      </c>
      <c r="C11" s="31" t="s">
        <v>79</v>
      </c>
      <c r="D11" s="31" t="s">
        <v>80</v>
      </c>
      <c r="E11" s="31" t="s">
        <v>81</v>
      </c>
      <c r="F11" s="31" t="s">
        <v>60</v>
      </c>
      <c r="G11" s="31" t="s">
        <v>86</v>
      </c>
      <c r="H11" s="31" t="s">
        <v>20</v>
      </c>
      <c r="I11" s="31">
        <v>1</v>
      </c>
      <c r="J11" s="33" t="s">
        <v>49</v>
      </c>
      <c r="K11" s="31" t="s">
        <v>16</v>
      </c>
      <c r="L11" s="31" t="s">
        <v>36</v>
      </c>
      <c r="M11" s="31" t="s">
        <v>88</v>
      </c>
      <c r="N11" s="34" t="s">
        <v>47</v>
      </c>
      <c r="O11" s="31" t="s">
        <v>77</v>
      </c>
    </row>
    <row r="12" spans="2:16" ht="75" customHeight="1" x14ac:dyDescent="0.2">
      <c r="B12" s="31" t="s">
        <v>24</v>
      </c>
      <c r="C12" s="31" t="s">
        <v>82</v>
      </c>
      <c r="D12" s="31" t="s">
        <v>83</v>
      </c>
      <c r="E12" s="31" t="s">
        <v>84</v>
      </c>
      <c r="F12" s="31" t="s">
        <v>60</v>
      </c>
      <c r="G12" s="31" t="s">
        <v>85</v>
      </c>
      <c r="H12" s="31" t="s">
        <v>20</v>
      </c>
      <c r="I12" s="31">
        <v>4</v>
      </c>
      <c r="J12" s="33" t="s">
        <v>49</v>
      </c>
      <c r="K12" s="31" t="s">
        <v>16</v>
      </c>
      <c r="L12" s="31" t="s">
        <v>36</v>
      </c>
      <c r="M12" s="31" t="s">
        <v>92</v>
      </c>
      <c r="N12" s="34" t="s">
        <v>47</v>
      </c>
      <c r="O12" s="31" t="s">
        <v>78</v>
      </c>
    </row>
    <row r="13" spans="2:16" ht="75" customHeight="1" x14ac:dyDescent="0.2">
      <c r="B13" s="31" t="s">
        <v>25</v>
      </c>
      <c r="C13" s="31" t="s">
        <v>94</v>
      </c>
      <c r="D13" s="31" t="s">
        <v>95</v>
      </c>
      <c r="E13" s="31" t="s">
        <v>96</v>
      </c>
      <c r="F13" s="31" t="s">
        <v>60</v>
      </c>
      <c r="G13" s="31" t="s">
        <v>97</v>
      </c>
      <c r="H13" s="31" t="s">
        <v>20</v>
      </c>
      <c r="I13" s="31">
        <v>1</v>
      </c>
      <c r="J13" s="33" t="s">
        <v>49</v>
      </c>
      <c r="K13" s="31" t="s">
        <v>16</v>
      </c>
      <c r="L13" s="31" t="s">
        <v>36</v>
      </c>
      <c r="M13" s="31" t="s">
        <v>98</v>
      </c>
      <c r="N13" s="34" t="s">
        <v>47</v>
      </c>
      <c r="O13" s="33" t="s">
        <v>99</v>
      </c>
    </row>
    <row r="14" spans="2:16" ht="75" customHeight="1" x14ac:dyDescent="0.2">
      <c r="B14" s="31" t="s">
        <v>26</v>
      </c>
      <c r="C14" s="31"/>
      <c r="D14" s="31"/>
      <c r="E14" s="31"/>
      <c r="F14" s="31"/>
      <c r="G14" s="31"/>
      <c r="H14" s="31"/>
      <c r="I14" s="31"/>
      <c r="J14" s="33"/>
      <c r="K14" s="31"/>
      <c r="L14" s="31"/>
      <c r="M14" s="31"/>
      <c r="N14" s="31"/>
      <c r="O14" s="31"/>
    </row>
    <row r="15" spans="2:16" ht="39.75" customHeight="1" x14ac:dyDescent="0.2">
      <c r="B15" s="31" t="s">
        <v>27</v>
      </c>
      <c r="C15" s="31"/>
      <c r="D15" s="31"/>
      <c r="E15" s="31"/>
      <c r="F15" s="31"/>
      <c r="G15" s="31"/>
      <c r="H15" s="31"/>
      <c r="I15" s="31"/>
      <c r="J15" s="33"/>
      <c r="K15" s="31"/>
      <c r="L15" s="31"/>
      <c r="M15" s="31"/>
      <c r="N15" s="31"/>
      <c r="O15" s="31"/>
    </row>
    <row r="16" spans="2:16" ht="39.75" customHeight="1" x14ac:dyDescent="0.2">
      <c r="B16" s="31" t="s">
        <v>28</v>
      </c>
      <c r="C16" s="31"/>
      <c r="D16" s="31"/>
      <c r="E16" s="31"/>
      <c r="F16" s="31"/>
      <c r="G16" s="31"/>
      <c r="H16" s="31"/>
      <c r="I16" s="31"/>
      <c r="J16" s="33"/>
      <c r="K16" s="31"/>
      <c r="L16" s="31"/>
      <c r="M16" s="31"/>
      <c r="N16" s="31"/>
      <c r="O16" s="31"/>
    </row>
    <row r="17" spans="2:15" ht="39.75" customHeight="1" x14ac:dyDescent="0.2">
      <c r="B17" s="31" t="s">
        <v>29</v>
      </c>
      <c r="C17" s="36"/>
      <c r="D17" s="36"/>
      <c r="E17" s="36"/>
      <c r="F17" s="36"/>
      <c r="G17" s="36"/>
      <c r="H17" s="36"/>
      <c r="I17" s="36"/>
      <c r="J17" s="37"/>
      <c r="K17" s="36"/>
      <c r="L17" s="36"/>
      <c r="M17" s="36"/>
      <c r="N17" s="36"/>
      <c r="O17" s="36"/>
    </row>
    <row r="18" spans="2:15" ht="39.75" customHeight="1" x14ac:dyDescent="0.2">
      <c r="B18" s="31" t="s">
        <v>30</v>
      </c>
      <c r="C18" s="29"/>
      <c r="D18" s="29"/>
      <c r="E18" s="29"/>
      <c r="F18" s="29"/>
      <c r="G18" s="29"/>
      <c r="H18" s="29"/>
      <c r="I18" s="29"/>
      <c r="J18" s="30"/>
      <c r="K18" s="29"/>
      <c r="L18" s="29"/>
      <c r="M18" s="29"/>
      <c r="N18" s="29"/>
      <c r="O18" s="29"/>
    </row>
    <row r="19" spans="2:15" ht="39.75" customHeight="1" x14ac:dyDescent="0.2">
      <c r="B19" s="31" t="s">
        <v>31</v>
      </c>
      <c r="C19" s="29"/>
      <c r="D19" s="29"/>
      <c r="E19" s="29"/>
      <c r="F19" s="29"/>
      <c r="G19" s="29"/>
      <c r="H19" s="29"/>
      <c r="I19" s="29"/>
      <c r="J19" s="30"/>
      <c r="K19" s="29"/>
      <c r="L19" s="29"/>
      <c r="M19" s="29"/>
      <c r="N19" s="29"/>
      <c r="O19" s="29"/>
    </row>
    <row r="20" spans="2:15" ht="39.75" customHeight="1" x14ac:dyDescent="0.2">
      <c r="B20" s="31" t="s">
        <v>32</v>
      </c>
      <c r="C20" s="29"/>
      <c r="D20" s="29"/>
      <c r="E20" s="29"/>
      <c r="F20" s="29"/>
      <c r="G20" s="29"/>
      <c r="H20" s="29"/>
      <c r="I20" s="29"/>
      <c r="J20" s="30"/>
      <c r="K20" s="29"/>
      <c r="L20" s="29"/>
      <c r="M20" s="29"/>
      <c r="N20" s="29"/>
      <c r="O20" s="29"/>
    </row>
    <row r="21" spans="2:15" ht="19.5" customHeight="1" x14ac:dyDescent="0.2">
      <c r="I21" s="3"/>
      <c r="J21" s="3"/>
      <c r="K21" s="5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6"/>
      <c r="L25" s="3"/>
    </row>
    <row r="26" spans="2:15" ht="19.5" customHeight="1" x14ac:dyDescent="0.2">
      <c r="I26" s="1"/>
      <c r="J26" s="1"/>
      <c r="K26" s="6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25">
      <c r="I31" s="1"/>
      <c r="J31" s="1"/>
      <c r="K31" s="2" t="s">
        <v>33</v>
      </c>
      <c r="L31" s="1" t="s">
        <v>34</v>
      </c>
      <c r="M31" s="4"/>
    </row>
    <row r="32" spans="2:15" ht="19.5" customHeight="1" x14ac:dyDescent="0.25">
      <c r="I32" s="1"/>
      <c r="J32" s="1"/>
      <c r="K32" s="2" t="s">
        <v>35</v>
      </c>
      <c r="L32" s="1" t="s">
        <v>36</v>
      </c>
      <c r="M32" s="4"/>
    </row>
    <row r="33" spans="9:13" ht="19.5" customHeight="1" x14ac:dyDescent="0.25">
      <c r="I33" s="1"/>
      <c r="J33" s="1"/>
      <c r="K33" s="2"/>
      <c r="L33" s="1" t="s">
        <v>37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5"/>
      <c r="L1000" s="3"/>
    </row>
    <row r="1001" spans="9:12" ht="15.75" customHeight="1" x14ac:dyDescent="0.2">
      <c r="I1001" s="3"/>
      <c r="J1001" s="3"/>
      <c r="K1001" s="5"/>
      <c r="L1001" s="3"/>
    </row>
  </sheetData>
  <mergeCells count="1">
    <mergeCell ref="B3:O3"/>
  </mergeCells>
  <phoneticPr fontId="16" type="noConversion"/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73" zoomScaleNormal="73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61" t="s">
        <v>38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3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">
      <c r="B9" s="25"/>
      <c r="C9" s="9" t="s">
        <v>1</v>
      </c>
      <c r="D9" s="10"/>
      <c r="E9" s="64" t="s">
        <v>39</v>
      </c>
      <c r="F9" s="63"/>
      <c r="G9" s="10"/>
      <c r="H9" s="64" t="s">
        <v>11</v>
      </c>
      <c r="I9" s="63"/>
      <c r="J9" s="11"/>
      <c r="K9" s="11"/>
      <c r="L9" s="11"/>
      <c r="M9" s="11"/>
      <c r="N9" s="11"/>
      <c r="O9" s="11"/>
      <c r="P9" s="26"/>
    </row>
    <row r="10" spans="2:16" ht="30" customHeight="1" x14ac:dyDescent="0.2">
      <c r="B10" s="25"/>
      <c r="C10" s="12" t="s">
        <v>21</v>
      </c>
      <c r="D10" s="13"/>
      <c r="E10" s="65" t="str">
        <f>VLOOKUP(C10,'Formato descripción HU'!B6:O20,5,0)</f>
        <v>Administrador</v>
      </c>
      <c r="F10" s="63"/>
      <c r="G10" s="14"/>
      <c r="H10" s="65" t="str">
        <f>VLOOKUP(C10,'Formato descripción HU'!B6:O20,11,0)</f>
        <v>Terminado</v>
      </c>
      <c r="I10" s="63"/>
      <c r="J10" s="14"/>
      <c r="K10" s="11"/>
      <c r="L10" s="11"/>
      <c r="M10" s="11"/>
      <c r="N10" s="11"/>
      <c r="O10" s="11"/>
      <c r="P10" s="26"/>
    </row>
    <row r="11" spans="2:16" ht="9.75" customHeight="1" x14ac:dyDescent="0.2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">
      <c r="B12" s="25"/>
      <c r="C12" s="9" t="s">
        <v>40</v>
      </c>
      <c r="D12" s="13"/>
      <c r="E12" s="64" t="s">
        <v>10</v>
      </c>
      <c r="F12" s="63"/>
      <c r="G12" s="14"/>
      <c r="H12" s="64" t="s">
        <v>41</v>
      </c>
      <c r="I12" s="63"/>
      <c r="J12" s="14"/>
      <c r="K12" s="16"/>
      <c r="L12" s="16"/>
      <c r="M12" s="11"/>
      <c r="N12" s="16"/>
      <c r="O12" s="16"/>
      <c r="P12" s="26"/>
    </row>
    <row r="13" spans="2:16" ht="30" customHeight="1" x14ac:dyDescent="0.2">
      <c r="B13" s="25"/>
      <c r="C13" s="12">
        <f>VLOOKUP('Historia de Usuario'!C10,'Formato descripción HU'!B6:O20,8,0)</f>
        <v>2</v>
      </c>
      <c r="D13" s="13"/>
      <c r="E13" s="65" t="str">
        <f>VLOOKUP(C10,'Formato descripción HU'!B6:O20,10,0)</f>
        <v>Alta</v>
      </c>
      <c r="F13" s="63"/>
      <c r="G13" s="14"/>
      <c r="H13" s="65" t="str">
        <f>VLOOKUP(C10,'Formato descripción HU'!B6:O20,7,0)</f>
        <v>Joel Llumqiuinga</v>
      </c>
      <c r="I13" s="63"/>
      <c r="J13" s="14"/>
      <c r="K13" s="16"/>
      <c r="L13" s="16"/>
      <c r="M13" s="11"/>
      <c r="N13" s="16"/>
      <c r="O13" s="16"/>
      <c r="P13" s="26"/>
    </row>
    <row r="14" spans="2:16" ht="9.75" customHeight="1" x14ac:dyDescent="0.2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">
      <c r="B15" s="25"/>
      <c r="C15" s="42" t="s">
        <v>42</v>
      </c>
      <c r="D15" s="52" t="str">
        <f>VLOOKUP(C10,'Formato descripción HU'!B6:O20,3,0)</f>
        <v xml:space="preserve">Ingresar datos de proveedores </v>
      </c>
      <c r="E15" s="46"/>
      <c r="F15" s="11"/>
      <c r="G15" s="42" t="s">
        <v>43</v>
      </c>
      <c r="H15" s="52" t="str">
        <f>VLOOKUP(C10,'Formato descripción HU'!B6:O20,4,0)</f>
        <v xml:space="preserve">Registrar proveedores </v>
      </c>
      <c r="I15" s="67"/>
      <c r="J15" s="46"/>
      <c r="K15" s="11"/>
      <c r="L15" s="42" t="s">
        <v>44</v>
      </c>
      <c r="M15" s="52" t="str">
        <f>VLOOKUP(C10,'Formato descripción HU'!B6:O20,6,0)</f>
        <v xml:space="preserve">Ingresa los datos: RUC, Nombre y Correo del proveedor </v>
      </c>
      <c r="N15" s="53"/>
      <c r="O15" s="54"/>
      <c r="P15" s="26"/>
    </row>
    <row r="16" spans="2:16" ht="19.5" customHeight="1" x14ac:dyDescent="0.2">
      <c r="B16" s="25"/>
      <c r="C16" s="43"/>
      <c r="D16" s="50"/>
      <c r="E16" s="51"/>
      <c r="F16" s="11"/>
      <c r="G16" s="43"/>
      <c r="H16" s="50"/>
      <c r="I16" s="41"/>
      <c r="J16" s="51"/>
      <c r="K16" s="11"/>
      <c r="L16" s="43"/>
      <c r="M16" s="55"/>
      <c r="N16" s="56"/>
      <c r="O16" s="57"/>
      <c r="P16" s="26"/>
    </row>
    <row r="17" spans="2:16" ht="19.5" customHeight="1" x14ac:dyDescent="0.2">
      <c r="B17" s="25"/>
      <c r="C17" s="44"/>
      <c r="D17" s="47"/>
      <c r="E17" s="48"/>
      <c r="F17" s="11"/>
      <c r="G17" s="44"/>
      <c r="H17" s="47"/>
      <c r="I17" s="68"/>
      <c r="J17" s="48"/>
      <c r="K17" s="11"/>
      <c r="L17" s="44"/>
      <c r="M17" s="58"/>
      <c r="N17" s="59"/>
      <c r="O17" s="60"/>
      <c r="P17" s="26"/>
    </row>
    <row r="18" spans="2:16" ht="9.75" customHeight="1" x14ac:dyDescent="0.2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">
      <c r="B19" s="25"/>
      <c r="C19" s="45" t="s">
        <v>45</v>
      </c>
      <c r="D19" s="46"/>
      <c r="E19" s="69" t="str">
        <f>VLOOKUP(C10,'Formato descripción HU'!B6:O20,14,0)</f>
        <v xml:space="preserve">Registro de compras a  proveedores </v>
      </c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26"/>
    </row>
    <row r="20" spans="2:16" ht="19.5" customHeight="1" x14ac:dyDescent="0.2">
      <c r="B20" s="25"/>
      <c r="C20" s="47"/>
      <c r="D20" s="48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4"/>
      <c r="P20" s="26"/>
    </row>
    <row r="21" spans="2:16" ht="9.75" customHeight="1" x14ac:dyDescent="0.2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">
      <c r="B22" s="25"/>
      <c r="C22" s="49" t="s">
        <v>46</v>
      </c>
      <c r="D22" s="46"/>
      <c r="E22" s="52" t="str">
        <f>VLOOKUP(C10,'Formato descripción HU'!B6:O20,12,0)</f>
        <v>Si el proceso no se completa: mostrará un mensaje del error generado o datos faltantes.</v>
      </c>
      <c r="F22" s="53"/>
      <c r="G22" s="53"/>
      <c r="H22" s="54"/>
      <c r="I22" s="11"/>
      <c r="J22" s="49" t="s">
        <v>13</v>
      </c>
      <c r="K22" s="46"/>
      <c r="L22" s="66" t="str">
        <f>VLOOKUP(C10,'Formato descripción HU'!B6:O20,13,0)</f>
        <v xml:space="preserve">Ninguno </v>
      </c>
      <c r="M22" s="67"/>
      <c r="N22" s="67"/>
      <c r="O22" s="46"/>
      <c r="P22" s="26"/>
    </row>
    <row r="23" spans="2:16" ht="19.5" customHeight="1" x14ac:dyDescent="0.2">
      <c r="B23" s="25"/>
      <c r="C23" s="50"/>
      <c r="D23" s="51"/>
      <c r="E23" s="55"/>
      <c r="F23" s="56"/>
      <c r="G23" s="56"/>
      <c r="H23" s="57"/>
      <c r="I23" s="11"/>
      <c r="J23" s="50"/>
      <c r="K23" s="51"/>
      <c r="L23" s="50"/>
      <c r="M23" s="41"/>
      <c r="N23" s="41"/>
      <c r="O23" s="51"/>
      <c r="P23" s="26"/>
    </row>
    <row r="24" spans="2:16" ht="19.5" customHeight="1" x14ac:dyDescent="0.2">
      <c r="B24" s="25"/>
      <c r="C24" s="47"/>
      <c r="D24" s="48"/>
      <c r="E24" s="58"/>
      <c r="F24" s="59"/>
      <c r="G24" s="59"/>
      <c r="H24" s="60"/>
      <c r="I24" s="11"/>
      <c r="J24" s="47"/>
      <c r="K24" s="48"/>
      <c r="L24" s="47"/>
      <c r="M24" s="68"/>
      <c r="N24" s="68"/>
      <c r="O24" s="48"/>
      <c r="P24" s="26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SONY</cp:lastModifiedBy>
  <cp:revision/>
  <dcterms:created xsi:type="dcterms:W3CDTF">2019-10-21T15:37:14Z</dcterms:created>
  <dcterms:modified xsi:type="dcterms:W3CDTF">2023-02-03T23:02:02Z</dcterms:modified>
  <cp:category/>
  <cp:contentStatus/>
</cp:coreProperties>
</file>