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\Desktop\"/>
    </mc:Choice>
  </mc:AlternateContent>
  <xr:revisionPtr revIDLastSave="0" documentId="8_{93B9816F-85A4-43CA-BA3E-7AF015831553}" xr6:coauthVersionLast="47" xr6:coauthVersionMax="47" xr10:uidLastSave="{00000000-0000-0000-0000-000000000000}"/>
  <bookViews>
    <workbookView xWindow="-120" yWindow="-120" windowWidth="20730" windowHeight="11160" tabRatio="934" activeTab="4" xr2:uid="{ECBCE8FD-22F5-4B48-AD91-5D3BED780909}"/>
  </bookViews>
  <sheets>
    <sheet name="Данные (маркетинг)" sheetId="1" r:id="rId1"/>
    <sheet name="Лист2" sheetId="5" r:id="rId2"/>
    <sheet name="Данные (воронка, июль)" sheetId="3" r:id="rId3"/>
    <sheet name="ЗАдание 2" sheetId="6" r:id="rId4"/>
    <sheet name="тестовый файл" sheetId="7" r:id="rId5"/>
    <sheet name="Данные (воронка, август)" sheetId="2" r:id="rId6"/>
  </sheets>
  <definedNames>
    <definedName name="_xlchart.v2.0" hidden="1">'ЗАдание 2'!$H$2:$L$2</definedName>
    <definedName name="_xlchart.v2.1" hidden="1">'ЗАдание 2'!$H$7:$L$7</definedName>
    <definedName name="_xlchart.v2.10" hidden="1">'ЗАдание 2'!$H$2:$L$2</definedName>
    <definedName name="_xlchart.v2.11" hidden="1">'ЗАдание 2'!$H$4:$L$4</definedName>
    <definedName name="_xlchart.v2.2" hidden="1">'ЗАдание 2'!$G$1:$K$1</definedName>
    <definedName name="_xlchart.v2.3" hidden="1">'ЗАдание 2'!$G$6:$K$6</definedName>
    <definedName name="_xlchart.v2.4" hidden="1">'ЗАдание 2'!$H$2:$L$2</definedName>
    <definedName name="_xlchart.v2.5" hidden="1">'ЗАдание 2'!$H$3:$L$3</definedName>
    <definedName name="_xlchart.v2.6" hidden="1">'ЗАдание 2'!$H$2:$L$2</definedName>
    <definedName name="_xlchart.v2.7" hidden="1">'ЗАдание 2'!$H$6:$L$6</definedName>
    <definedName name="_xlchart.v2.8" hidden="1">'ЗАдание 2'!$H$2:$L$2</definedName>
    <definedName name="_xlchart.v2.9" hidden="1">'ЗАдание 2'!$H$5:$L$5</definedName>
    <definedName name="_xlnm._FilterDatabase" localSheetId="5" hidden="1">'Данные (воронка, август)'!$A$1:$H$2019</definedName>
    <definedName name="_xlnm._FilterDatabase" localSheetId="2" hidden="1">'Данные (воронка, июль)'!$A$1:$H$4997</definedName>
    <definedName name="_xlnm._FilterDatabase" localSheetId="0" hidden="1">'Данные (маркетинг)'!$A$1:$B$1380</definedName>
  </definedNames>
  <calcPr calcId="191029"/>
  <pivotCaches>
    <pivotCache cacheId="24" r:id="rId7"/>
    <pivotCache cacheId="29" r:id="rId8"/>
    <pivotCache cacheId="31" r:id="rId9"/>
    <pivotCache cacheId="41" r:id="rId10"/>
    <pivotCache cacheId="7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6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2" i="3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33" i="5"/>
  <c r="D3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E62" i="5"/>
  <c r="E61" i="5"/>
  <c r="E55" i="5"/>
  <c r="E56" i="5"/>
  <c r="E57" i="5"/>
  <c r="E58" i="5"/>
  <c r="E59" i="5"/>
  <c r="E60" i="5"/>
  <c r="E54" i="5"/>
  <c r="E48" i="5"/>
  <c r="E49" i="5"/>
  <c r="E50" i="5"/>
  <c r="E51" i="5"/>
  <c r="E52" i="5"/>
  <c r="E53" i="5"/>
  <c r="E47" i="5"/>
  <c r="E41" i="5"/>
  <c r="E42" i="5"/>
  <c r="E43" i="5"/>
  <c r="E44" i="5"/>
  <c r="E45" i="5"/>
  <c r="E46" i="5"/>
  <c r="E40" i="5"/>
  <c r="E34" i="5"/>
  <c r="E35" i="5"/>
  <c r="E36" i="5"/>
  <c r="E37" i="5"/>
  <c r="E38" i="5"/>
  <c r="E39" i="5"/>
  <c r="E33" i="5"/>
  <c r="E27" i="5"/>
  <c r="E28" i="5"/>
  <c r="E29" i="5"/>
  <c r="E30" i="5"/>
  <c r="E31" i="5"/>
  <c r="E32" i="5"/>
  <c r="E26" i="5"/>
  <c r="E19" i="5"/>
  <c r="E20" i="5"/>
  <c r="E21" i="5"/>
  <c r="E22" i="5"/>
  <c r="E23" i="5"/>
  <c r="E24" i="5"/>
  <c r="E25" i="5"/>
  <c r="E18" i="5"/>
  <c r="E13" i="5"/>
  <c r="E14" i="5"/>
  <c r="E15" i="5"/>
  <c r="E16" i="5"/>
  <c r="E17" i="5"/>
  <c r="E12" i="5"/>
  <c r="E11" i="5"/>
  <c r="E6" i="5"/>
  <c r="E7" i="5"/>
  <c r="E8" i="5"/>
  <c r="E9" i="5"/>
  <c r="E10" i="5"/>
  <c r="E5" i="5"/>
  <c r="E3" i="5"/>
  <c r="E4" i="5"/>
  <c r="E2" i="5"/>
  <c r="D35" i="5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34" i="5"/>
  <c r="D3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" i="5"/>
  <c r="D2" i="5"/>
  <c r="C61" i="5"/>
  <c r="C59" i="5"/>
  <c r="C58" i="5"/>
  <c r="C57" i="5"/>
  <c r="C56" i="5"/>
  <c r="C55" i="5"/>
  <c r="C54" i="5"/>
  <c r="C52" i="5"/>
  <c r="C51" i="5"/>
  <c r="C50" i="5"/>
  <c r="C49" i="5"/>
  <c r="C48" i="5"/>
  <c r="C47" i="5"/>
  <c r="C45" i="5"/>
  <c r="C44" i="5"/>
  <c r="C43" i="5"/>
  <c r="C42" i="5"/>
  <c r="C41" i="5"/>
  <c r="C40" i="5"/>
  <c r="C38" i="5"/>
  <c r="C37" i="5"/>
  <c r="C36" i="5"/>
  <c r="C35" i="5"/>
  <c r="C34" i="5"/>
  <c r="C33" i="5"/>
  <c r="C31" i="5"/>
  <c r="C30" i="5"/>
  <c r="C29" i="5"/>
  <c r="C28" i="5"/>
  <c r="C27" i="5"/>
  <c r="C26" i="5"/>
  <c r="C24" i="5"/>
  <c r="C23" i="5"/>
  <c r="C22" i="5"/>
  <c r="C21" i="5"/>
  <c r="C20" i="5"/>
  <c r="C19" i="5"/>
  <c r="C17" i="5"/>
  <c r="C16" i="5"/>
  <c r="C15" i="5"/>
  <c r="C14" i="5"/>
  <c r="C13" i="5"/>
  <c r="C12" i="5"/>
  <c r="C8" i="5"/>
  <c r="C9" i="5" s="1"/>
  <c r="C7" i="5"/>
  <c r="C6" i="5"/>
  <c r="C5" i="5"/>
  <c r="C3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2" i="1"/>
  <c r="G14" i="6"/>
  <c r="G13" i="6"/>
  <c r="G12" i="6"/>
  <c r="G11" i="6"/>
  <c r="F14" i="6"/>
  <c r="F13" i="6"/>
  <c r="F12" i="6"/>
  <c r="F11" i="6"/>
  <c r="E14" i="6"/>
  <c r="E13" i="6"/>
  <c r="E12" i="6"/>
  <c r="E11" i="6"/>
  <c r="D14" i="6"/>
  <c r="D13" i="6"/>
  <c r="D12" i="6"/>
  <c r="D11" i="6"/>
  <c r="C14" i="6"/>
  <c r="C13" i="6"/>
  <c r="C12" i="6"/>
  <c r="C11" i="6"/>
  <c r="D6" i="6"/>
  <c r="D5" i="6"/>
  <c r="D4" i="6"/>
  <c r="D3" i="6"/>
  <c r="G6" i="6"/>
  <c r="G5" i="6"/>
  <c r="G4" i="6"/>
  <c r="G3" i="6"/>
  <c r="F6" i="6"/>
  <c r="F5" i="6"/>
  <c r="F4" i="6"/>
  <c r="F3" i="6"/>
  <c r="E6" i="6"/>
  <c r="E5" i="6"/>
  <c r="E4" i="6"/>
  <c r="E3" i="6"/>
  <c r="C6" i="6"/>
  <c r="C5" i="6"/>
  <c r="C4" i="6"/>
  <c r="C3" i="6"/>
  <c r="E15" i="6" l="1"/>
  <c r="I11" i="6"/>
  <c r="L12" i="6"/>
  <c r="K12" i="6"/>
  <c r="K14" i="6"/>
  <c r="L14" i="6"/>
  <c r="F15" i="6"/>
  <c r="J15" i="6" s="1"/>
  <c r="J11" i="6"/>
  <c r="H12" i="6"/>
  <c r="J13" i="6"/>
  <c r="H14" i="6"/>
  <c r="I13" i="6"/>
  <c r="C15" i="6"/>
  <c r="L11" i="6"/>
  <c r="G15" i="6"/>
  <c r="K11" i="6"/>
  <c r="I12" i="6"/>
  <c r="K13" i="6"/>
  <c r="I14" i="6"/>
  <c r="D15" i="6"/>
  <c r="H15" i="6" s="1"/>
  <c r="H11" i="6"/>
  <c r="J12" i="6"/>
  <c r="H13" i="6"/>
  <c r="J14" i="6"/>
  <c r="C7" i="6"/>
  <c r="I3" i="6"/>
  <c r="E7" i="6"/>
  <c r="I4" i="6"/>
  <c r="I5" i="6"/>
  <c r="I6" i="6"/>
  <c r="J3" i="6"/>
  <c r="F7" i="6"/>
  <c r="J7" i="6" s="1"/>
  <c r="J4" i="6"/>
  <c r="J5" i="6"/>
  <c r="J6" i="6"/>
  <c r="G7" i="6"/>
  <c r="L3" i="6"/>
  <c r="K3" i="6"/>
  <c r="L4" i="6"/>
  <c r="K4" i="6"/>
  <c r="L5" i="6"/>
  <c r="K5" i="6"/>
  <c r="K6" i="6"/>
  <c r="L6" i="6"/>
  <c r="H3" i="6"/>
  <c r="D7" i="6"/>
  <c r="H4" i="6"/>
  <c r="H5" i="6"/>
  <c r="H6" i="6"/>
  <c r="C10" i="5"/>
  <c r="L15" i="6" l="1"/>
  <c r="K15" i="6"/>
  <c r="I15" i="6"/>
  <c r="H7" i="6"/>
  <c r="I7" i="6"/>
  <c r="L7" i="6"/>
  <c r="K7" i="6"/>
</calcChain>
</file>

<file path=xl/sharedStrings.xml><?xml version="1.0" encoding="utf-8"?>
<sst xmlns="http://schemas.openxmlformats.org/spreadsheetml/2006/main" count="7083" uniqueCount="78">
  <si>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</si>
  <si>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</si>
  <si>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</si>
  <si>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</si>
  <si>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</si>
  <si>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</si>
  <si>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</si>
  <si>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</si>
  <si>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</si>
  <si>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</si>
  <si>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</si>
  <si>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</si>
  <si>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</si>
  <si>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</si>
  <si>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</si>
  <si>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</si>
  <si>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</si>
  <si>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(пусто)</t>
  </si>
  <si>
    <t>Общий итог</t>
  </si>
  <si>
    <t>Количество по полю id_client</t>
  </si>
  <si>
    <t>WAY</t>
  </si>
  <si>
    <t>DAY</t>
  </si>
  <si>
    <t>Неделя</t>
  </si>
  <si>
    <t>Количество по полю Неделя</t>
  </si>
  <si>
    <t>Месяц</t>
  </si>
  <si>
    <t>MAY</t>
  </si>
  <si>
    <t>день</t>
  </si>
  <si>
    <t>Дни</t>
  </si>
  <si>
    <t>SWF</t>
  </si>
  <si>
    <t>SFM</t>
  </si>
  <si>
    <t>Городотариф</t>
  </si>
  <si>
    <t>Москва Комфорт</t>
  </si>
  <si>
    <t>Москва Эконом</t>
  </si>
  <si>
    <t>Санкт-Петербург Комфорт</t>
  </si>
  <si>
    <t>Санкт-Петербург Эконом</t>
  </si>
  <si>
    <t>время прибытия к клиенту</t>
  </si>
  <si>
    <t>время выполнения заказа</t>
  </si>
  <si>
    <t>Время заказа клиентом</t>
  </si>
  <si>
    <t>Назначение заказа водителю</t>
  </si>
  <si>
    <t>Количество по полю id_order</t>
  </si>
  <si>
    <t>Всего заказов</t>
  </si>
  <si>
    <t>Количество по полю assign_time</t>
  </si>
  <si>
    <t>Назначено заказов водителем</t>
  </si>
  <si>
    <t>Количество по полю arrive_to_client_time</t>
  </si>
  <si>
    <t>Колличество прибывших к клиенту такси</t>
  </si>
  <si>
    <t>Количество по полю order_finish_time</t>
  </si>
  <si>
    <t>Количество завершенных поездок</t>
  </si>
  <si>
    <t>Назначено ордеров</t>
  </si>
  <si>
    <t>Назначен водиель</t>
  </si>
  <si>
    <t>Такси прибыло к клиенту</t>
  </si>
  <si>
    <t>Поездок завершено</t>
  </si>
  <si>
    <t xml:space="preserve">Order 2 Offer </t>
  </si>
  <si>
    <t>Offer 2 Assign</t>
  </si>
  <si>
    <t>Предложено водителю</t>
  </si>
  <si>
    <t>Количество по полю id_driver</t>
  </si>
  <si>
    <t xml:space="preserve">Assign 2 Arrival </t>
  </si>
  <si>
    <t>ИТОГО</t>
  </si>
  <si>
    <t>Arrival 2 Ride</t>
  </si>
  <si>
    <r>
      <t xml:space="preserve">Order 2 Ride </t>
    </r>
    <r>
      <rPr>
        <sz val="11"/>
        <color theme="1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charset val="204"/>
        <scheme val="minor"/>
      </rPr>
      <t>O2R</t>
    </r>
    <r>
      <rPr>
        <sz val="11"/>
        <color theme="1"/>
        <rFont val="Calibri"/>
        <family val="2"/>
        <charset val="204"/>
        <scheme val="minor"/>
      </rPr>
      <t>)</t>
    </r>
  </si>
  <si>
    <t>ИЮЛЬ</t>
  </si>
  <si>
    <t>АВГУСТ</t>
  </si>
  <si>
    <t>Комфорт Москва</t>
  </si>
  <si>
    <t>Комфорт Санкт-Петербург</t>
  </si>
  <si>
    <t>Эконом Москва</t>
  </si>
  <si>
    <t>Эконом Санкт-Петербург</t>
  </si>
  <si>
    <t>Order 2 Ride (O2R)</t>
  </si>
  <si>
    <t>Москва Комфорт (август)</t>
  </si>
  <si>
    <t>Москва Эконом (август)</t>
  </si>
  <si>
    <t>Санкт-Петербург Комфорт (Август)</t>
  </si>
  <si>
    <t>Санкт-Петербург Эконом (Август)</t>
  </si>
  <si>
    <t>ИТОГО (Август)</t>
  </si>
  <si>
    <t>Москва Комфорт (Июль)</t>
  </si>
  <si>
    <t>Москва Эконом (Июль)</t>
  </si>
  <si>
    <t>Санкт-Петербург Комфорт (Июль)</t>
  </si>
  <si>
    <t>Санкт-Петербург Эконом (ИЮЛЬ</t>
  </si>
  <si>
    <t>ИТОГО (Июль)</t>
  </si>
  <si>
    <t xml:space="preserve">Ухудшение наступило в связи с тем, что уменьшилось </t>
  </si>
  <si>
    <t>Происходит меньшее назначение заказов, на заказ не успевают находится водители, пользователи отменяют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</si>
</sst>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1E1E1E"/>
      <name val="Segoe UI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0" borderId="10" xfId="0" applyBorder="1"/>
    <xf numFmtId="9" fontId="0" fillId="0" borderId="0" xfId="1" applyFont="1"/>
    <xf numFmtId="0" fontId="0" fillId="0" borderId="1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3" fillId="0" borderId="10" xfId="0" applyFont="1" applyBorder="1"/>
    <xf numFmtId="9" fontId="0" fillId="0" borderId="10" xfId="1" applyFont="1" applyBorder="1"/>
    <xf numFmtId="0" fontId="0" fillId="0" borderId="10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Border="1"/>
    <xf numFmtId="9" fontId="0" fillId="0" borderId="0" xfId="1" applyFont="1" applyBorder="1"/>
    <xf numFmtId="9" fontId="0" fillId="3" borderId="10" xfId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Визуализация</a:t>
            </a:r>
            <a:r>
              <a:rPr lang="ru-RU" baseline="0"/>
              <a:t> на незаконченных периодах</a:t>
            </a:r>
            <a:endParaRPr lang="en-US"/>
          </a:p>
        </c:rich>
      </c:tx>
      <c:layout>
        <c:manualLayout>
          <c:xMode val="edge"/>
          <c:yMode val="edge"/>
          <c:x val="0.16429855643044619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Лист2!$B$2:$B$62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1-4452-B46A-4D650B3C2FDC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Лист2!$C$2:$C$62</c:f>
              <c:numCache>
                <c:formatCode>General</c:formatCode>
                <c:ptCount val="61"/>
                <c:pt idx="0">
                  <c:v>21</c:v>
                </c:pt>
                <c:pt idx="1">
                  <c:v>49</c:v>
                </c:pt>
                <c:pt idx="2">
                  <c:v>74</c:v>
                </c:pt>
                <c:pt idx="3">
                  <c:v>25</c:v>
                </c:pt>
                <c:pt idx="4">
                  <c:v>53</c:v>
                </c:pt>
                <c:pt idx="5">
                  <c:v>70</c:v>
                </c:pt>
                <c:pt idx="6">
                  <c:v>92</c:v>
                </c:pt>
                <c:pt idx="7">
                  <c:v>118</c:v>
                </c:pt>
                <c:pt idx="8">
                  <c:v>149</c:v>
                </c:pt>
                <c:pt idx="9">
                  <c:v>170</c:v>
                </c:pt>
                <c:pt idx="10">
                  <c:v>21</c:v>
                </c:pt>
                <c:pt idx="11">
                  <c:v>41</c:v>
                </c:pt>
                <c:pt idx="12">
                  <c:v>71</c:v>
                </c:pt>
                <c:pt idx="13">
                  <c:v>94</c:v>
                </c:pt>
                <c:pt idx="14">
                  <c:v>119</c:v>
                </c:pt>
                <c:pt idx="15">
                  <c:v>143</c:v>
                </c:pt>
                <c:pt idx="16">
                  <c:v>164</c:v>
                </c:pt>
                <c:pt idx="17">
                  <c:v>22</c:v>
                </c:pt>
                <c:pt idx="18">
                  <c:v>59</c:v>
                </c:pt>
                <c:pt idx="19">
                  <c:v>79</c:v>
                </c:pt>
                <c:pt idx="20">
                  <c:v>93</c:v>
                </c:pt>
                <c:pt idx="21">
                  <c:v>115</c:v>
                </c:pt>
                <c:pt idx="22">
                  <c:v>135</c:v>
                </c:pt>
                <c:pt idx="23">
                  <c:v>165</c:v>
                </c:pt>
                <c:pt idx="24">
                  <c:v>22</c:v>
                </c:pt>
                <c:pt idx="25">
                  <c:v>42</c:v>
                </c:pt>
                <c:pt idx="26">
                  <c:v>63</c:v>
                </c:pt>
                <c:pt idx="27">
                  <c:v>80</c:v>
                </c:pt>
                <c:pt idx="28">
                  <c:v>106</c:v>
                </c:pt>
                <c:pt idx="29">
                  <c:v>131</c:v>
                </c:pt>
                <c:pt idx="30">
                  <c:v>154</c:v>
                </c:pt>
                <c:pt idx="31">
                  <c:v>21</c:v>
                </c:pt>
                <c:pt idx="32">
                  <c:v>37</c:v>
                </c:pt>
                <c:pt idx="33">
                  <c:v>61</c:v>
                </c:pt>
                <c:pt idx="34">
                  <c:v>81</c:v>
                </c:pt>
                <c:pt idx="35">
                  <c:v>105</c:v>
                </c:pt>
                <c:pt idx="36">
                  <c:v>121</c:v>
                </c:pt>
                <c:pt idx="37">
                  <c:v>141</c:v>
                </c:pt>
                <c:pt idx="38">
                  <c:v>23</c:v>
                </c:pt>
                <c:pt idx="39">
                  <c:v>43</c:v>
                </c:pt>
                <c:pt idx="40">
                  <c:v>69</c:v>
                </c:pt>
                <c:pt idx="41">
                  <c:v>96</c:v>
                </c:pt>
                <c:pt idx="42">
                  <c:v>114</c:v>
                </c:pt>
                <c:pt idx="43">
                  <c:v>132</c:v>
                </c:pt>
                <c:pt idx="44">
                  <c:v>151</c:v>
                </c:pt>
                <c:pt idx="45">
                  <c:v>17</c:v>
                </c:pt>
                <c:pt idx="46">
                  <c:v>34</c:v>
                </c:pt>
                <c:pt idx="47">
                  <c:v>52</c:v>
                </c:pt>
                <c:pt idx="48">
                  <c:v>76</c:v>
                </c:pt>
                <c:pt idx="49">
                  <c:v>106</c:v>
                </c:pt>
                <c:pt idx="50">
                  <c:v>131</c:v>
                </c:pt>
                <c:pt idx="51">
                  <c:v>154</c:v>
                </c:pt>
                <c:pt idx="52">
                  <c:v>17</c:v>
                </c:pt>
                <c:pt idx="53">
                  <c:v>44</c:v>
                </c:pt>
                <c:pt idx="54">
                  <c:v>67</c:v>
                </c:pt>
                <c:pt idx="55">
                  <c:v>90</c:v>
                </c:pt>
                <c:pt idx="56">
                  <c:v>112</c:v>
                </c:pt>
                <c:pt idx="57">
                  <c:v>137</c:v>
                </c:pt>
                <c:pt idx="58">
                  <c:v>169</c:v>
                </c:pt>
                <c:pt idx="59">
                  <c:v>20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1-4452-B46A-4D650B3C2FDC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Лист2!$D$2:$D$62</c:f>
              <c:numCache>
                <c:formatCode>General</c:formatCode>
                <c:ptCount val="61"/>
                <c:pt idx="0">
                  <c:v>21</c:v>
                </c:pt>
                <c:pt idx="1">
                  <c:v>49</c:v>
                </c:pt>
                <c:pt idx="2">
                  <c:v>74</c:v>
                </c:pt>
                <c:pt idx="3">
                  <c:v>99</c:v>
                </c:pt>
                <c:pt idx="4">
                  <c:v>127</c:v>
                </c:pt>
                <c:pt idx="5">
                  <c:v>144</c:v>
                </c:pt>
                <c:pt idx="6">
                  <c:v>166</c:v>
                </c:pt>
                <c:pt idx="7">
                  <c:v>192</c:v>
                </c:pt>
                <c:pt idx="8">
                  <c:v>223</c:v>
                </c:pt>
                <c:pt idx="9">
                  <c:v>244</c:v>
                </c:pt>
                <c:pt idx="10">
                  <c:v>265</c:v>
                </c:pt>
                <c:pt idx="11">
                  <c:v>285</c:v>
                </c:pt>
                <c:pt idx="12">
                  <c:v>315</c:v>
                </c:pt>
                <c:pt idx="13">
                  <c:v>338</c:v>
                </c:pt>
                <c:pt idx="14">
                  <c:v>363</c:v>
                </c:pt>
                <c:pt idx="15">
                  <c:v>387</c:v>
                </c:pt>
                <c:pt idx="16">
                  <c:v>408</c:v>
                </c:pt>
                <c:pt idx="17">
                  <c:v>430</c:v>
                </c:pt>
                <c:pt idx="18">
                  <c:v>467</c:v>
                </c:pt>
                <c:pt idx="19">
                  <c:v>487</c:v>
                </c:pt>
                <c:pt idx="20">
                  <c:v>501</c:v>
                </c:pt>
                <c:pt idx="21">
                  <c:v>523</c:v>
                </c:pt>
                <c:pt idx="22">
                  <c:v>543</c:v>
                </c:pt>
                <c:pt idx="23">
                  <c:v>573</c:v>
                </c:pt>
                <c:pt idx="24">
                  <c:v>595</c:v>
                </c:pt>
                <c:pt idx="25">
                  <c:v>615</c:v>
                </c:pt>
                <c:pt idx="26">
                  <c:v>636</c:v>
                </c:pt>
                <c:pt idx="27">
                  <c:v>653</c:v>
                </c:pt>
                <c:pt idx="28">
                  <c:v>679</c:v>
                </c:pt>
                <c:pt idx="29">
                  <c:v>704</c:v>
                </c:pt>
                <c:pt idx="30">
                  <c:v>690</c:v>
                </c:pt>
                <c:pt idx="31">
                  <c:v>21</c:v>
                </c:pt>
                <c:pt idx="32">
                  <c:v>37</c:v>
                </c:pt>
                <c:pt idx="33">
                  <c:v>61</c:v>
                </c:pt>
                <c:pt idx="34">
                  <c:v>81</c:v>
                </c:pt>
                <c:pt idx="35">
                  <c:v>105</c:v>
                </c:pt>
                <c:pt idx="36">
                  <c:v>121</c:v>
                </c:pt>
                <c:pt idx="37">
                  <c:v>141</c:v>
                </c:pt>
                <c:pt idx="38">
                  <c:v>164</c:v>
                </c:pt>
                <c:pt idx="39">
                  <c:v>184</c:v>
                </c:pt>
                <c:pt idx="40">
                  <c:v>210</c:v>
                </c:pt>
                <c:pt idx="41">
                  <c:v>237</c:v>
                </c:pt>
                <c:pt idx="42">
                  <c:v>255</c:v>
                </c:pt>
                <c:pt idx="43">
                  <c:v>273</c:v>
                </c:pt>
                <c:pt idx="44">
                  <c:v>292</c:v>
                </c:pt>
                <c:pt idx="45">
                  <c:v>309</c:v>
                </c:pt>
                <c:pt idx="46">
                  <c:v>326</c:v>
                </c:pt>
                <c:pt idx="47">
                  <c:v>344</c:v>
                </c:pt>
                <c:pt idx="48">
                  <c:v>368</c:v>
                </c:pt>
                <c:pt idx="49">
                  <c:v>398</c:v>
                </c:pt>
                <c:pt idx="50">
                  <c:v>423</c:v>
                </c:pt>
                <c:pt idx="51">
                  <c:v>446</c:v>
                </c:pt>
                <c:pt idx="52">
                  <c:v>463</c:v>
                </c:pt>
                <c:pt idx="53">
                  <c:v>490</c:v>
                </c:pt>
                <c:pt idx="54">
                  <c:v>513</c:v>
                </c:pt>
                <c:pt idx="55">
                  <c:v>536</c:v>
                </c:pt>
                <c:pt idx="56">
                  <c:v>558</c:v>
                </c:pt>
                <c:pt idx="57">
                  <c:v>583</c:v>
                </c:pt>
                <c:pt idx="58">
                  <c:v>615</c:v>
                </c:pt>
                <c:pt idx="59">
                  <c:v>635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1-4452-B46A-4D650B3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2448"/>
        <c:axId val="942214608"/>
      </c:lineChart>
      <c:catAx>
        <c:axId val="9422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214608"/>
        <c:crosses val="autoZero"/>
        <c:auto val="1"/>
        <c:lblAlgn val="ctr"/>
        <c:lblOffset val="100"/>
        <c:noMultiLvlLbl val="0"/>
      </c:catAx>
      <c:valAx>
        <c:axId val="9422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2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Фактор</a:t>
            </a:r>
            <a:r>
              <a:rPr lang="ru-RU" baseline="0"/>
              <a:t> липучести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SWF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Лист2!$E$2:$E$62</c:f>
              <c:numCache>
                <c:formatCode>0%</c:formatCode>
                <c:ptCount val="61"/>
                <c:pt idx="0">
                  <c:v>0.28378378378378377</c:v>
                </c:pt>
                <c:pt idx="1">
                  <c:v>0.3783783783783784</c:v>
                </c:pt>
                <c:pt idx="2">
                  <c:v>0.33783783783783783</c:v>
                </c:pt>
                <c:pt idx="3">
                  <c:v>0.14705882352941177</c:v>
                </c:pt>
                <c:pt idx="4">
                  <c:v>0.16470588235294117</c:v>
                </c:pt>
                <c:pt idx="5">
                  <c:v>0.1</c:v>
                </c:pt>
                <c:pt idx="6">
                  <c:v>0.12941176470588237</c:v>
                </c:pt>
                <c:pt idx="7">
                  <c:v>0.15294117647058825</c:v>
                </c:pt>
                <c:pt idx="8">
                  <c:v>0.18235294117647058</c:v>
                </c:pt>
                <c:pt idx="9">
                  <c:v>0.12352941176470589</c:v>
                </c:pt>
                <c:pt idx="10">
                  <c:v>0.12804878048780488</c:v>
                </c:pt>
                <c:pt idx="11">
                  <c:v>0.12195121951219512</c:v>
                </c:pt>
                <c:pt idx="12">
                  <c:v>0.18292682926829268</c:v>
                </c:pt>
                <c:pt idx="13">
                  <c:v>0.1402439024390244</c:v>
                </c:pt>
                <c:pt idx="14">
                  <c:v>0.1524390243902439</c:v>
                </c:pt>
                <c:pt idx="15">
                  <c:v>0.14634146341463414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0.22424242424242424</c:v>
                </c:pt>
                <c:pt idx="19">
                  <c:v>0.12121212121212122</c:v>
                </c:pt>
                <c:pt idx="20">
                  <c:v>8.4848484848484854E-2</c:v>
                </c:pt>
                <c:pt idx="21">
                  <c:v>0.13333333333333333</c:v>
                </c:pt>
                <c:pt idx="22">
                  <c:v>0.12121212121212122</c:v>
                </c:pt>
                <c:pt idx="23">
                  <c:v>0.18181818181818182</c:v>
                </c:pt>
                <c:pt idx="24">
                  <c:v>0.14285714285714285</c:v>
                </c:pt>
                <c:pt idx="25">
                  <c:v>0.12987012987012986</c:v>
                </c:pt>
                <c:pt idx="26">
                  <c:v>0.13636363636363635</c:v>
                </c:pt>
                <c:pt idx="27">
                  <c:v>0.11038961038961038</c:v>
                </c:pt>
                <c:pt idx="28">
                  <c:v>0.16883116883116883</c:v>
                </c:pt>
                <c:pt idx="29">
                  <c:v>0.16233766233766234</c:v>
                </c:pt>
                <c:pt idx="30">
                  <c:v>0.14935064935064934</c:v>
                </c:pt>
                <c:pt idx="31">
                  <c:v>0.14893617021276595</c:v>
                </c:pt>
                <c:pt idx="32">
                  <c:v>0.11347517730496454</c:v>
                </c:pt>
                <c:pt idx="33">
                  <c:v>0.1702127659574468</c:v>
                </c:pt>
                <c:pt idx="34">
                  <c:v>0.14184397163120568</c:v>
                </c:pt>
                <c:pt idx="35">
                  <c:v>0.1702127659574468</c:v>
                </c:pt>
                <c:pt idx="36">
                  <c:v>0.11347517730496454</c:v>
                </c:pt>
                <c:pt idx="37">
                  <c:v>0.14184397163120568</c:v>
                </c:pt>
                <c:pt idx="38">
                  <c:v>0.15231788079470199</c:v>
                </c:pt>
                <c:pt idx="39">
                  <c:v>0.13245033112582782</c:v>
                </c:pt>
                <c:pt idx="40">
                  <c:v>0.17218543046357615</c:v>
                </c:pt>
                <c:pt idx="41">
                  <c:v>0.17880794701986755</c:v>
                </c:pt>
                <c:pt idx="42">
                  <c:v>0.11920529801324503</c:v>
                </c:pt>
                <c:pt idx="43">
                  <c:v>0.11920529801324503</c:v>
                </c:pt>
                <c:pt idx="44">
                  <c:v>0.12582781456953643</c:v>
                </c:pt>
                <c:pt idx="45">
                  <c:v>0.11038961038961038</c:v>
                </c:pt>
                <c:pt idx="46">
                  <c:v>0.11038961038961038</c:v>
                </c:pt>
                <c:pt idx="47">
                  <c:v>0.11688311688311688</c:v>
                </c:pt>
                <c:pt idx="48">
                  <c:v>0.15584415584415584</c:v>
                </c:pt>
                <c:pt idx="49">
                  <c:v>0.19480519480519481</c:v>
                </c:pt>
                <c:pt idx="50">
                  <c:v>0.16233766233766234</c:v>
                </c:pt>
                <c:pt idx="51">
                  <c:v>0.14935064935064934</c:v>
                </c:pt>
                <c:pt idx="52">
                  <c:v>0.10059171597633136</c:v>
                </c:pt>
                <c:pt idx="53">
                  <c:v>0.15976331360946747</c:v>
                </c:pt>
                <c:pt idx="54">
                  <c:v>0.13609467455621302</c:v>
                </c:pt>
                <c:pt idx="55">
                  <c:v>0.13609467455621302</c:v>
                </c:pt>
                <c:pt idx="56">
                  <c:v>0.13017751479289941</c:v>
                </c:pt>
                <c:pt idx="57">
                  <c:v>0.14792899408284024</c:v>
                </c:pt>
                <c:pt idx="58">
                  <c:v>0.1893491124260355</c:v>
                </c:pt>
                <c:pt idx="59">
                  <c:v>0.54054054054054057</c:v>
                </c:pt>
                <c:pt idx="60">
                  <c:v>0.45945945945945948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9-4A5D-93E7-A78CAD00F548}"/>
            </c:ext>
          </c:extLst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Лист2!$F$2:$F$62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9-4A5D-93E7-A78CAD00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027120"/>
        <c:axId val="931028560"/>
      </c:lineChart>
      <c:catAx>
        <c:axId val="93102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28560"/>
        <c:crosses val="autoZero"/>
        <c:auto val="1"/>
        <c:lblAlgn val="ctr"/>
        <c:lblOffset val="100"/>
        <c:noMultiLvlLbl val="0"/>
      </c:catAx>
      <c:valAx>
        <c:axId val="931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Визуализация</a:t>
            </a:r>
            <a:r>
              <a:rPr lang="ru-RU" baseline="0"/>
              <a:t> на незаконченных периодах</a:t>
            </a:r>
            <a:endParaRPr lang="en-US"/>
          </a:p>
        </c:rich>
      </c:tx>
      <c:layout>
        <c:manualLayout>
          <c:xMode val="edge"/>
          <c:yMode val="edge"/>
          <c:x val="0.26086092139035105"/>
          <c:y val="3.18883856285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Лист2!$B$2:$B$62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4C50-8F2C-ABA6796D18C8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E8-4C50-8F2C-ABA6796D1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Лист2!$C$2:$C$62</c:f>
              <c:numCache>
                <c:formatCode>General</c:formatCode>
                <c:ptCount val="61"/>
                <c:pt idx="0">
                  <c:v>21</c:v>
                </c:pt>
                <c:pt idx="1">
                  <c:v>49</c:v>
                </c:pt>
                <c:pt idx="2">
                  <c:v>74</c:v>
                </c:pt>
                <c:pt idx="3">
                  <c:v>25</c:v>
                </c:pt>
                <c:pt idx="4">
                  <c:v>53</c:v>
                </c:pt>
                <c:pt idx="5">
                  <c:v>70</c:v>
                </c:pt>
                <c:pt idx="6">
                  <c:v>92</c:v>
                </c:pt>
                <c:pt idx="7">
                  <c:v>118</c:v>
                </c:pt>
                <c:pt idx="8">
                  <c:v>149</c:v>
                </c:pt>
                <c:pt idx="9">
                  <c:v>170</c:v>
                </c:pt>
                <c:pt idx="10">
                  <c:v>21</c:v>
                </c:pt>
                <c:pt idx="11">
                  <c:v>41</c:v>
                </c:pt>
                <c:pt idx="12">
                  <c:v>71</c:v>
                </c:pt>
                <c:pt idx="13">
                  <c:v>94</c:v>
                </c:pt>
                <c:pt idx="14">
                  <c:v>119</c:v>
                </c:pt>
                <c:pt idx="15">
                  <c:v>143</c:v>
                </c:pt>
                <c:pt idx="16">
                  <c:v>164</c:v>
                </c:pt>
                <c:pt idx="17">
                  <c:v>22</c:v>
                </c:pt>
                <c:pt idx="18">
                  <c:v>59</c:v>
                </c:pt>
                <c:pt idx="19">
                  <c:v>79</c:v>
                </c:pt>
                <c:pt idx="20">
                  <c:v>93</c:v>
                </c:pt>
                <c:pt idx="21">
                  <c:v>115</c:v>
                </c:pt>
                <c:pt idx="22">
                  <c:v>135</c:v>
                </c:pt>
                <c:pt idx="23">
                  <c:v>165</c:v>
                </c:pt>
                <c:pt idx="24">
                  <c:v>22</c:v>
                </c:pt>
                <c:pt idx="25">
                  <c:v>42</c:v>
                </c:pt>
                <c:pt idx="26">
                  <c:v>63</c:v>
                </c:pt>
                <c:pt idx="27">
                  <c:v>80</c:v>
                </c:pt>
                <c:pt idx="28">
                  <c:v>106</c:v>
                </c:pt>
                <c:pt idx="29">
                  <c:v>131</c:v>
                </c:pt>
                <c:pt idx="30">
                  <c:v>154</c:v>
                </c:pt>
                <c:pt idx="31">
                  <c:v>21</c:v>
                </c:pt>
                <c:pt idx="32">
                  <c:v>37</c:v>
                </c:pt>
                <c:pt idx="33">
                  <c:v>61</c:v>
                </c:pt>
                <c:pt idx="34">
                  <c:v>81</c:v>
                </c:pt>
                <c:pt idx="35">
                  <c:v>105</c:v>
                </c:pt>
                <c:pt idx="36">
                  <c:v>121</c:v>
                </c:pt>
                <c:pt idx="37">
                  <c:v>141</c:v>
                </c:pt>
                <c:pt idx="38">
                  <c:v>23</c:v>
                </c:pt>
                <c:pt idx="39">
                  <c:v>43</c:v>
                </c:pt>
                <c:pt idx="40">
                  <c:v>69</c:v>
                </c:pt>
                <c:pt idx="41">
                  <c:v>96</c:v>
                </c:pt>
                <c:pt idx="42">
                  <c:v>114</c:v>
                </c:pt>
                <c:pt idx="43">
                  <c:v>132</c:v>
                </c:pt>
                <c:pt idx="44">
                  <c:v>151</c:v>
                </c:pt>
                <c:pt idx="45">
                  <c:v>17</c:v>
                </c:pt>
                <c:pt idx="46">
                  <c:v>34</c:v>
                </c:pt>
                <c:pt idx="47">
                  <c:v>52</c:v>
                </c:pt>
                <c:pt idx="48">
                  <c:v>76</c:v>
                </c:pt>
                <c:pt idx="49">
                  <c:v>106</c:v>
                </c:pt>
                <c:pt idx="50">
                  <c:v>131</c:v>
                </c:pt>
                <c:pt idx="51">
                  <c:v>154</c:v>
                </c:pt>
                <c:pt idx="52">
                  <c:v>17</c:v>
                </c:pt>
                <c:pt idx="53">
                  <c:v>44</c:v>
                </c:pt>
                <c:pt idx="54">
                  <c:v>67</c:v>
                </c:pt>
                <c:pt idx="55">
                  <c:v>90</c:v>
                </c:pt>
                <c:pt idx="56">
                  <c:v>112</c:v>
                </c:pt>
                <c:pt idx="57">
                  <c:v>137</c:v>
                </c:pt>
                <c:pt idx="58">
                  <c:v>169</c:v>
                </c:pt>
                <c:pt idx="59">
                  <c:v>20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8-4C50-8F2C-ABA6796D18C8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E8-4C50-8F2C-ABA6796D1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Лист2!$D$2:$D$62</c:f>
              <c:numCache>
                <c:formatCode>General</c:formatCode>
                <c:ptCount val="61"/>
                <c:pt idx="0">
                  <c:v>21</c:v>
                </c:pt>
                <c:pt idx="1">
                  <c:v>49</c:v>
                </c:pt>
                <c:pt idx="2">
                  <c:v>74</c:v>
                </c:pt>
                <c:pt idx="3">
                  <c:v>99</c:v>
                </c:pt>
                <c:pt idx="4">
                  <c:v>127</c:v>
                </c:pt>
                <c:pt idx="5">
                  <c:v>144</c:v>
                </c:pt>
                <c:pt idx="6">
                  <c:v>166</c:v>
                </c:pt>
                <c:pt idx="7">
                  <c:v>192</c:v>
                </c:pt>
                <c:pt idx="8">
                  <c:v>223</c:v>
                </c:pt>
                <c:pt idx="9">
                  <c:v>244</c:v>
                </c:pt>
                <c:pt idx="10">
                  <c:v>265</c:v>
                </c:pt>
                <c:pt idx="11">
                  <c:v>285</c:v>
                </c:pt>
                <c:pt idx="12">
                  <c:v>315</c:v>
                </c:pt>
                <c:pt idx="13">
                  <c:v>338</c:v>
                </c:pt>
                <c:pt idx="14">
                  <c:v>363</c:v>
                </c:pt>
                <c:pt idx="15">
                  <c:v>387</c:v>
                </c:pt>
                <c:pt idx="16">
                  <c:v>408</c:v>
                </c:pt>
                <c:pt idx="17">
                  <c:v>430</c:v>
                </c:pt>
                <c:pt idx="18">
                  <c:v>467</c:v>
                </c:pt>
                <c:pt idx="19">
                  <c:v>487</c:v>
                </c:pt>
                <c:pt idx="20">
                  <c:v>501</c:v>
                </c:pt>
                <c:pt idx="21">
                  <c:v>523</c:v>
                </c:pt>
                <c:pt idx="22">
                  <c:v>543</c:v>
                </c:pt>
                <c:pt idx="23">
                  <c:v>573</c:v>
                </c:pt>
                <c:pt idx="24">
                  <c:v>595</c:v>
                </c:pt>
                <c:pt idx="25">
                  <c:v>615</c:v>
                </c:pt>
                <c:pt idx="26">
                  <c:v>636</c:v>
                </c:pt>
                <c:pt idx="27">
                  <c:v>653</c:v>
                </c:pt>
                <c:pt idx="28">
                  <c:v>679</c:v>
                </c:pt>
                <c:pt idx="29">
                  <c:v>704</c:v>
                </c:pt>
                <c:pt idx="30">
                  <c:v>690</c:v>
                </c:pt>
                <c:pt idx="31">
                  <c:v>21</c:v>
                </c:pt>
                <c:pt idx="32">
                  <c:v>37</c:v>
                </c:pt>
                <c:pt idx="33">
                  <c:v>61</c:v>
                </c:pt>
                <c:pt idx="34">
                  <c:v>81</c:v>
                </c:pt>
                <c:pt idx="35">
                  <c:v>105</c:v>
                </c:pt>
                <c:pt idx="36">
                  <c:v>121</c:v>
                </c:pt>
                <c:pt idx="37">
                  <c:v>141</c:v>
                </c:pt>
                <c:pt idx="38">
                  <c:v>164</c:v>
                </c:pt>
                <c:pt idx="39">
                  <c:v>184</c:v>
                </c:pt>
                <c:pt idx="40">
                  <c:v>210</c:v>
                </c:pt>
                <c:pt idx="41">
                  <c:v>237</c:v>
                </c:pt>
                <c:pt idx="42">
                  <c:v>255</c:v>
                </c:pt>
                <c:pt idx="43">
                  <c:v>273</c:v>
                </c:pt>
                <c:pt idx="44">
                  <c:v>292</c:v>
                </c:pt>
                <c:pt idx="45">
                  <c:v>309</c:v>
                </c:pt>
                <c:pt idx="46">
                  <c:v>326</c:v>
                </c:pt>
                <c:pt idx="47">
                  <c:v>344</c:v>
                </c:pt>
                <c:pt idx="48">
                  <c:v>368</c:v>
                </c:pt>
                <c:pt idx="49">
                  <c:v>398</c:v>
                </c:pt>
                <c:pt idx="50">
                  <c:v>423</c:v>
                </c:pt>
                <c:pt idx="51">
                  <c:v>446</c:v>
                </c:pt>
                <c:pt idx="52">
                  <c:v>463</c:v>
                </c:pt>
                <c:pt idx="53">
                  <c:v>490</c:v>
                </c:pt>
                <c:pt idx="54">
                  <c:v>513</c:v>
                </c:pt>
                <c:pt idx="55">
                  <c:v>536</c:v>
                </c:pt>
                <c:pt idx="56">
                  <c:v>558</c:v>
                </c:pt>
                <c:pt idx="57">
                  <c:v>583</c:v>
                </c:pt>
                <c:pt idx="58">
                  <c:v>615</c:v>
                </c:pt>
                <c:pt idx="59">
                  <c:v>635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8-4C50-8F2C-ABA6796D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2448"/>
        <c:axId val="942214608"/>
      </c:lineChart>
      <c:catAx>
        <c:axId val="9422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214608"/>
        <c:crosses val="autoZero"/>
        <c:auto val="1"/>
        <c:lblAlgn val="ctr"/>
        <c:lblOffset val="100"/>
        <c:noMultiLvlLbl val="0"/>
      </c:catAx>
      <c:valAx>
        <c:axId val="9422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2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SWF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Лист2!$E$2:$E$62</c:f>
              <c:numCache>
                <c:formatCode>0%</c:formatCode>
                <c:ptCount val="61"/>
                <c:pt idx="0">
                  <c:v>0.28378378378378377</c:v>
                </c:pt>
                <c:pt idx="1">
                  <c:v>0.3783783783783784</c:v>
                </c:pt>
                <c:pt idx="2">
                  <c:v>0.33783783783783783</c:v>
                </c:pt>
                <c:pt idx="3">
                  <c:v>0.14705882352941177</c:v>
                </c:pt>
                <c:pt idx="4">
                  <c:v>0.16470588235294117</c:v>
                </c:pt>
                <c:pt idx="5">
                  <c:v>0.1</c:v>
                </c:pt>
                <c:pt idx="6">
                  <c:v>0.12941176470588237</c:v>
                </c:pt>
                <c:pt idx="7">
                  <c:v>0.15294117647058825</c:v>
                </c:pt>
                <c:pt idx="8">
                  <c:v>0.18235294117647058</c:v>
                </c:pt>
                <c:pt idx="9">
                  <c:v>0.12352941176470589</c:v>
                </c:pt>
                <c:pt idx="10">
                  <c:v>0.12804878048780488</c:v>
                </c:pt>
                <c:pt idx="11">
                  <c:v>0.12195121951219512</c:v>
                </c:pt>
                <c:pt idx="12">
                  <c:v>0.18292682926829268</c:v>
                </c:pt>
                <c:pt idx="13">
                  <c:v>0.1402439024390244</c:v>
                </c:pt>
                <c:pt idx="14">
                  <c:v>0.1524390243902439</c:v>
                </c:pt>
                <c:pt idx="15">
                  <c:v>0.14634146341463414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0.22424242424242424</c:v>
                </c:pt>
                <c:pt idx="19">
                  <c:v>0.12121212121212122</c:v>
                </c:pt>
                <c:pt idx="20">
                  <c:v>8.4848484848484854E-2</c:v>
                </c:pt>
                <c:pt idx="21">
                  <c:v>0.13333333333333333</c:v>
                </c:pt>
                <c:pt idx="22">
                  <c:v>0.12121212121212122</c:v>
                </c:pt>
                <c:pt idx="23">
                  <c:v>0.18181818181818182</c:v>
                </c:pt>
                <c:pt idx="24">
                  <c:v>0.14285714285714285</c:v>
                </c:pt>
                <c:pt idx="25">
                  <c:v>0.12987012987012986</c:v>
                </c:pt>
                <c:pt idx="26">
                  <c:v>0.13636363636363635</c:v>
                </c:pt>
                <c:pt idx="27">
                  <c:v>0.11038961038961038</c:v>
                </c:pt>
                <c:pt idx="28">
                  <c:v>0.16883116883116883</c:v>
                </c:pt>
                <c:pt idx="29">
                  <c:v>0.16233766233766234</c:v>
                </c:pt>
                <c:pt idx="30">
                  <c:v>0.14935064935064934</c:v>
                </c:pt>
                <c:pt idx="31">
                  <c:v>0.14893617021276595</c:v>
                </c:pt>
                <c:pt idx="32">
                  <c:v>0.11347517730496454</c:v>
                </c:pt>
                <c:pt idx="33">
                  <c:v>0.1702127659574468</c:v>
                </c:pt>
                <c:pt idx="34">
                  <c:v>0.14184397163120568</c:v>
                </c:pt>
                <c:pt idx="35">
                  <c:v>0.1702127659574468</c:v>
                </c:pt>
                <c:pt idx="36">
                  <c:v>0.11347517730496454</c:v>
                </c:pt>
                <c:pt idx="37">
                  <c:v>0.14184397163120568</c:v>
                </c:pt>
                <c:pt idx="38">
                  <c:v>0.15231788079470199</c:v>
                </c:pt>
                <c:pt idx="39">
                  <c:v>0.13245033112582782</c:v>
                </c:pt>
                <c:pt idx="40">
                  <c:v>0.17218543046357615</c:v>
                </c:pt>
                <c:pt idx="41">
                  <c:v>0.17880794701986755</c:v>
                </c:pt>
                <c:pt idx="42">
                  <c:v>0.11920529801324503</c:v>
                </c:pt>
                <c:pt idx="43">
                  <c:v>0.11920529801324503</c:v>
                </c:pt>
                <c:pt idx="44">
                  <c:v>0.12582781456953643</c:v>
                </c:pt>
                <c:pt idx="45">
                  <c:v>0.11038961038961038</c:v>
                </c:pt>
                <c:pt idx="46">
                  <c:v>0.11038961038961038</c:v>
                </c:pt>
                <c:pt idx="47">
                  <c:v>0.11688311688311688</c:v>
                </c:pt>
                <c:pt idx="48">
                  <c:v>0.15584415584415584</c:v>
                </c:pt>
                <c:pt idx="49">
                  <c:v>0.19480519480519481</c:v>
                </c:pt>
                <c:pt idx="50">
                  <c:v>0.16233766233766234</c:v>
                </c:pt>
                <c:pt idx="51">
                  <c:v>0.14935064935064934</c:v>
                </c:pt>
                <c:pt idx="52">
                  <c:v>0.10059171597633136</c:v>
                </c:pt>
                <c:pt idx="53">
                  <c:v>0.15976331360946747</c:v>
                </c:pt>
                <c:pt idx="54">
                  <c:v>0.13609467455621302</c:v>
                </c:pt>
                <c:pt idx="55">
                  <c:v>0.13609467455621302</c:v>
                </c:pt>
                <c:pt idx="56">
                  <c:v>0.13017751479289941</c:v>
                </c:pt>
                <c:pt idx="57">
                  <c:v>0.14792899408284024</c:v>
                </c:pt>
                <c:pt idx="58">
                  <c:v>0.1893491124260355</c:v>
                </c:pt>
                <c:pt idx="59">
                  <c:v>0.54054054054054057</c:v>
                </c:pt>
                <c:pt idx="60">
                  <c:v>0.45945945945945948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7-4208-9D75-9CCEE4E6E430}"/>
            </c:ext>
          </c:extLst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Лист2!$F$2:$F$62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7-4208-9D75-9CCEE4E6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027120"/>
        <c:axId val="931028560"/>
      </c:lineChart>
      <c:catAx>
        <c:axId val="93102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28560"/>
        <c:crosses val="autoZero"/>
        <c:auto val="1"/>
        <c:lblAlgn val="ctr"/>
        <c:lblOffset val="100"/>
        <c:noMultiLvlLbl val="0"/>
      </c:catAx>
      <c:valAx>
        <c:axId val="931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00481189851273E-2"/>
          <c:y val="6.9444444444444448E-2"/>
          <c:w val="0.87232174103237092"/>
          <c:h val="0.68491469816272965"/>
        </c:manualLayout>
      </c:layout>
      <c:lineChart>
        <c:grouping val="standard"/>
        <c:varyColors val="0"/>
        <c:ser>
          <c:idx val="0"/>
          <c:order val="0"/>
          <c:tx>
            <c:strRef>
              <c:f>'тестовый файл'!$A$5</c:f>
              <c:strCache>
                <c:ptCount val="1"/>
                <c:pt idx="0">
                  <c:v>Москва Комфорт (Июль)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'тестовый файл'!$B$4:$F$4</c:f>
              <c:strCache>
                <c:ptCount val="5"/>
                <c:pt idx="0">
                  <c:v>Order 2 Offer </c:v>
                </c:pt>
                <c:pt idx="1">
                  <c:v>Offer 2 Assign</c:v>
                </c:pt>
                <c:pt idx="2">
                  <c:v>Assign 2 Arrival </c:v>
                </c:pt>
                <c:pt idx="3">
                  <c:v>Arrival 2 Ride</c:v>
                </c:pt>
                <c:pt idx="4">
                  <c:v>Order 2 Ride (O2R)</c:v>
                </c:pt>
              </c:strCache>
            </c:strRef>
          </c:cat>
          <c:val>
            <c:numRef>
              <c:f>'тестовый файл'!$B$5:$F$5</c:f>
              <c:numCache>
                <c:formatCode>0%</c:formatCode>
                <c:ptCount val="5"/>
                <c:pt idx="0">
                  <c:v>0.90336134453781514</c:v>
                </c:pt>
                <c:pt idx="1">
                  <c:v>0.77209302325581397</c:v>
                </c:pt>
                <c:pt idx="2">
                  <c:v>0.69578313253012047</c:v>
                </c:pt>
                <c:pt idx="3">
                  <c:v>0.87012987012987009</c:v>
                </c:pt>
                <c:pt idx="4">
                  <c:v>0.42226890756302521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E-4424-A326-73710A65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472584"/>
        <c:axId val="929472944"/>
      </c:lineChart>
      <c:lineChart>
        <c:grouping val="standard"/>
        <c:varyColors val="0"/>
        <c:ser>
          <c:idx val="1"/>
          <c:order val="1"/>
          <c:tx>
            <c:strRef>
              <c:f>'тестовый файл'!$A$12</c:f>
              <c:strCache>
                <c:ptCount val="1"/>
                <c:pt idx="0">
                  <c:v>Москва Комфорт (август)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'тестовый файл'!$B$4:$F$4</c:f>
              <c:strCache>
                <c:ptCount val="5"/>
                <c:pt idx="0">
                  <c:v>Order 2 Offer </c:v>
                </c:pt>
                <c:pt idx="1">
                  <c:v>Offer 2 Assign</c:v>
                </c:pt>
                <c:pt idx="2">
                  <c:v>Assign 2 Arrival </c:v>
                </c:pt>
                <c:pt idx="3">
                  <c:v>Arrival 2 Ride</c:v>
                </c:pt>
                <c:pt idx="4">
                  <c:v>Order 2 Ride (O2R)</c:v>
                </c:pt>
              </c:strCache>
            </c:strRef>
          </c:cat>
          <c:val>
            <c:numRef>
              <c:f>'тестовый файл'!$B$12:$F$12</c:f>
              <c:numCache>
                <c:formatCode>0%</c:formatCode>
                <c:ptCount val="5"/>
                <c:pt idx="0">
                  <c:v>0.79654510556621883</c:v>
                </c:pt>
                <c:pt idx="1">
                  <c:v>0.80722891566265065</c:v>
                </c:pt>
                <c:pt idx="2">
                  <c:v>0.83880597014925373</c:v>
                </c:pt>
                <c:pt idx="3">
                  <c:v>0.91814946619217086</c:v>
                </c:pt>
                <c:pt idx="4">
                  <c:v>0.49520153550863721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E-4424-A326-73710A65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85232"/>
        <c:axId val="947484152"/>
      </c:lineChart>
      <c:catAx>
        <c:axId val="9294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472944"/>
        <c:crosses val="autoZero"/>
        <c:auto val="1"/>
        <c:lblAlgn val="ctr"/>
        <c:lblOffset val="100"/>
        <c:noMultiLvlLbl val="0"/>
      </c:catAx>
      <c:valAx>
        <c:axId val="9294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472584"/>
        <c:crosses val="autoZero"/>
        <c:crossBetween val="between"/>
      </c:valAx>
      <c:valAx>
        <c:axId val="947484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485232"/>
        <c:crosses val="max"/>
        <c:crossBetween val="between"/>
      </c:valAx>
      <c:catAx>
        <c:axId val="94748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7484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695843093653"/>
          <c:y val="2.8775461880093098E-2"/>
          <c:w val="0.87232174103237092"/>
          <c:h val="0.68491469816272965"/>
        </c:manualLayout>
      </c:layout>
      <c:lineChart>
        <c:grouping val="stacked"/>
        <c:varyColors val="0"/>
        <c:ser>
          <c:idx val="0"/>
          <c:order val="0"/>
          <c:tx>
            <c:strRef>
              <c:f>'тестовый файл'!$A$6</c:f>
              <c:strCache>
                <c:ptCount val="1"/>
                <c:pt idx="0">
                  <c:v>Москва Эконом (Июль)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'тестовый файл'!$B$4:$F$4</c:f>
              <c:strCache>
                <c:ptCount val="5"/>
                <c:pt idx="0">
                  <c:v>Order 2 Offer </c:v>
                </c:pt>
                <c:pt idx="1">
                  <c:v>Offer 2 Assign</c:v>
                </c:pt>
                <c:pt idx="2">
                  <c:v>Assign 2 Arrival </c:v>
                </c:pt>
                <c:pt idx="3">
                  <c:v>Arrival 2 Ride</c:v>
                </c:pt>
                <c:pt idx="4">
                  <c:v>Order 2 Ride (O2R)</c:v>
                </c:pt>
              </c:strCache>
            </c:strRef>
          </c:cat>
          <c:val>
            <c:numRef>
              <c:f>'тестовый файл'!$B$6:$F$6</c:f>
              <c:numCache>
                <c:formatCode>0%</c:formatCode>
                <c:ptCount val="5"/>
                <c:pt idx="0">
                  <c:v>0.99381761978361671</c:v>
                </c:pt>
                <c:pt idx="1">
                  <c:v>0.9891135303265941</c:v>
                </c:pt>
                <c:pt idx="2">
                  <c:v>0.73270440251572322</c:v>
                </c:pt>
                <c:pt idx="3">
                  <c:v>0.92274678111587982</c:v>
                </c:pt>
                <c:pt idx="4">
                  <c:v>0.66460587326120557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0-46D9-AB71-C569AD64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64808"/>
        <c:axId val="482865168"/>
      </c:lineChart>
      <c:lineChart>
        <c:grouping val="stacked"/>
        <c:varyColors val="0"/>
        <c:ser>
          <c:idx val="1"/>
          <c:order val="1"/>
          <c:tx>
            <c:strRef>
              <c:f>'тестовый файл'!$A$13</c:f>
              <c:strCache>
                <c:ptCount val="1"/>
                <c:pt idx="0">
                  <c:v>Москва Эконом (август)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'тестовый файл'!$B$4:$F$4</c:f>
              <c:strCache>
                <c:ptCount val="5"/>
                <c:pt idx="0">
                  <c:v>Order 2 Offer </c:v>
                </c:pt>
                <c:pt idx="1">
                  <c:v>Offer 2 Assign</c:v>
                </c:pt>
                <c:pt idx="2">
                  <c:v>Assign 2 Arrival </c:v>
                </c:pt>
                <c:pt idx="3">
                  <c:v>Arrival 2 Ride</c:v>
                </c:pt>
                <c:pt idx="4">
                  <c:v>Order 2 Ride (O2R)</c:v>
                </c:pt>
              </c:strCache>
            </c:strRef>
          </c:cat>
          <c:val>
            <c:numRef>
              <c:f>'тестовый файл'!$B$13:$F$13</c:f>
              <c:numCache>
                <c:formatCode>0%</c:formatCode>
                <c:ptCount val="5"/>
                <c:pt idx="0">
                  <c:v>0.80909090909090908</c:v>
                </c:pt>
                <c:pt idx="1">
                  <c:v>0.8146067415730337</c:v>
                </c:pt>
                <c:pt idx="2">
                  <c:v>0.83448275862068966</c:v>
                </c:pt>
                <c:pt idx="3">
                  <c:v>0.92561983471074383</c:v>
                </c:pt>
                <c:pt idx="4">
                  <c:v>0.50909090909090904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0-46D9-AB71-C569AD64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016000"/>
        <c:axId val="943015280"/>
      </c:lineChart>
      <c:catAx>
        <c:axId val="48286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65168"/>
        <c:crosses val="autoZero"/>
        <c:auto val="1"/>
        <c:lblAlgn val="ctr"/>
        <c:lblOffset val="100"/>
        <c:noMultiLvlLbl val="0"/>
      </c:catAx>
      <c:valAx>
        <c:axId val="4828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64808"/>
        <c:crosses val="autoZero"/>
        <c:crossBetween val="between"/>
      </c:valAx>
      <c:valAx>
        <c:axId val="9430152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016000"/>
        <c:crosses val="max"/>
        <c:crossBetween val="between"/>
      </c:valAx>
      <c:catAx>
        <c:axId val="9430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3015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</cx:chartData>
  <cx:chart>
    <cx:title pos="t" align="ctr" overlay="0">
      <cx:tx>
        <cx:txData>
          <cx:v>Москва-Комфорт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Москва-Комфорт</a:t>
          </a:r>
        </a:p>
      </cx:txPr>
    </cx:title>
    <cx:plotArea>
      <cx:plotAreaRegion>
        <cx:series layoutId="funnel" uniqueId="{F246BCBD-4A48-4B09-87AF-9088DFE60ECE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_xlchart.v2.10</cx:f>
      </cx:strDim>
      <cx:numDim type="val">
        <cx:f dir="row">_xlchart.v2.11</cx:f>
      </cx:numDim>
    </cx:data>
  </cx:chartData>
  <cx:chart>
    <cx:title pos="t" align="ctr" overlay="0">
      <cx:tx>
        <cx:txData>
          <cx:v>Москва - Эконом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Москва - Эконом</a:t>
          </a:r>
        </a:p>
      </cx:txPr>
    </cx:title>
    <cx:plotArea>
      <cx:plotAreaRegion>
        <cx:series layoutId="funnel" uniqueId="{4F0CA4DD-3ABE-41DE-8994-013D7BE4F421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_xlchart.v2.8</cx:f>
      </cx:strDim>
      <cx:numDim type="val">
        <cx:f dir="row">_xlchart.v2.9</cx:f>
      </cx:numDim>
    </cx:data>
  </cx:chartData>
  <cx:chart>
    <cx:title pos="t" align="ctr" overlay="0">
      <cx:tx>
        <cx:txData>
          <cx:v>СПБ комфорт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СПБ комфорт</a:t>
          </a:r>
        </a:p>
      </cx:txPr>
    </cx:title>
    <cx:plotArea>
      <cx:plotAreaRegion>
        <cx:series layoutId="funnel" uniqueId="{6A75CF6E-92A1-487F-A364-189FF4AE3048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</cx:f>
      </cx:strDim>
      <cx:numDim type="val">
        <cx:f dir="row">_xlchart.v2.7</cx:f>
      </cx:numDim>
    </cx:data>
  </cx:chartData>
  <cx:chart>
    <cx:title pos="t" align="ctr" overlay="0">
      <cx:tx>
        <cx:txData>
          <cx:v>Спб Эконом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Спб Эконом</a:t>
          </a:r>
        </a:p>
      </cx:txPr>
    </cx:title>
    <cx:plotArea>
      <cx:plotAreaRegion>
        <cx:series layoutId="funnel" uniqueId="{FEF6AA9C-D2ED-4E28-9F2C-0566371B9394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>
      <cx:tx>
        <cx:txData>
          <cx:v>Спб+Москва Всего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Спб+Москва Всего</a:t>
          </a:r>
        </a:p>
      </cx:txPr>
    </cx:title>
    <cx:plotArea>
      <cx:plotAreaRegion>
        <cx:series layoutId="funnel" uniqueId="{60B9C934-7C2E-4445-901E-B4B7E538ED41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0</xdr:rowOff>
    </xdr:from>
    <xdr:to>
      <xdr:col>12</xdr:col>
      <xdr:colOff>962025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10396A-2836-4FB5-87AF-D3DFABC80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15</xdr:row>
      <xdr:rowOff>171450</xdr:rowOff>
    </xdr:from>
    <xdr:to>
      <xdr:col>12</xdr:col>
      <xdr:colOff>171450</xdr:colOff>
      <xdr:row>30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6A0754-2152-458C-B330-4F3341B1D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176211</xdr:rowOff>
    </xdr:from>
    <xdr:to>
      <xdr:col>21</xdr:col>
      <xdr:colOff>466725</xdr:colOff>
      <xdr:row>17</xdr:row>
      <xdr:rowOff>123824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8B1208-2C7B-97B7-EE18-E24DFFAF0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3</xdr:row>
      <xdr:rowOff>14287</xdr:rowOff>
    </xdr:from>
    <xdr:to>
      <xdr:col>14</xdr:col>
      <xdr:colOff>123825</xdr:colOff>
      <xdr:row>17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637BEB4-0789-99CB-D826-3A707FD90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15</xdr:row>
      <xdr:rowOff>47625</xdr:rowOff>
    </xdr:from>
    <xdr:to>
      <xdr:col>4</xdr:col>
      <xdr:colOff>561975</xdr:colOff>
      <xdr:row>25</xdr:row>
      <xdr:rowOff>52387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CB964CF5-69A9-133F-D67A-F4334641F2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724025"/>
              <a:ext cx="3600450" cy="1909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761999</xdr:colOff>
      <xdr:row>14</xdr:row>
      <xdr:rowOff>152399</xdr:rowOff>
    </xdr:from>
    <xdr:to>
      <xdr:col>9</xdr:col>
      <xdr:colOff>581024</xdr:colOff>
      <xdr:row>25</xdr:row>
      <xdr:rowOff>71436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C07B7C0E-FC8F-AF0D-1A1B-1AF5AD795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4" y="1638299"/>
              <a:ext cx="4010025" cy="2014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52387</xdr:colOff>
      <xdr:row>26</xdr:row>
      <xdr:rowOff>61912</xdr:rowOff>
    </xdr:from>
    <xdr:to>
      <xdr:col>5</xdr:col>
      <xdr:colOff>604837</xdr:colOff>
      <xdr:row>40</xdr:row>
      <xdr:rowOff>138112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D685F86E-1D6B-F87B-CEEE-63AC1B39D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" y="383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204787</xdr:colOff>
      <xdr:row>26</xdr:row>
      <xdr:rowOff>28574</xdr:rowOff>
    </xdr:from>
    <xdr:to>
      <xdr:col>9</xdr:col>
      <xdr:colOff>752475</xdr:colOff>
      <xdr:row>37</xdr:row>
      <xdr:rowOff>61911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E5277290-92A4-F60B-A6F6-E9FFC2538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5862" y="3800474"/>
              <a:ext cx="3195638" cy="2128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33337</xdr:colOff>
      <xdr:row>41</xdr:row>
      <xdr:rowOff>42862</xdr:rowOff>
    </xdr:from>
    <xdr:to>
      <xdr:col>5</xdr:col>
      <xdr:colOff>585787</xdr:colOff>
      <xdr:row>55</xdr:row>
      <xdr:rowOff>119062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321500AD-2542-DEF1-AF08-0E831270D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" y="6672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80962</xdr:rowOff>
    </xdr:from>
    <xdr:to>
      <xdr:col>2</xdr:col>
      <xdr:colOff>352425</xdr:colOff>
      <xdr:row>30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B57747-41B2-B80B-A56B-300E056BD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566736</xdr:colOff>
      <xdr:row>16</xdr:row>
      <xdr:rowOff>157162</xdr:rowOff>
    </xdr:from>
    <xdr:to>
      <xdr:col>5</xdr:col>
      <xdr:colOff>1057274</xdr:colOff>
      <xdr:row>29</xdr:row>
      <xdr:rowOff>104776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95508BA-3B9F-B08B-82CD-7C0ED4DA5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1.792580671296" createdVersion="8" refreshedVersion="8" minRefreshableVersion="3" recordCount="2585" xr:uid="{C7E57747-9C06-46F8-98F6-D517B536685D}">
  <cacheSource type="worksheet">
    <worksheetSource ref="A1:E1048576" sheet="Данные (маркетинг)"/>
  </cacheSource>
  <cacheFields count="5">
    <cacheField name="id_client" numFmtId="0">
      <sharedItems containsString="0" containsBlank="1" containsNumber="1" containsInteger="1" minValue="3234532" maxValue="3235732" count="1202">
        <n v="3235480"/>
        <n v="3234926"/>
        <n v="3234959"/>
        <n v="3234993"/>
        <n v="3235016"/>
        <n v="3235179"/>
        <n v="3235090"/>
        <n v="3235201"/>
        <n v="3235215"/>
        <n v="3234558"/>
        <n v="3235140"/>
        <n v="3234599"/>
        <n v="3234866"/>
        <n v="3234619"/>
        <n v="3234754"/>
        <n v="3235189"/>
        <n v="3234857"/>
        <n v="3235133"/>
        <n v="3235589"/>
        <n v="3235240"/>
        <n v="3234991"/>
        <n v="3235251"/>
        <n v="3234638"/>
        <n v="3235682"/>
        <n v="3234557"/>
        <n v="3235545"/>
        <n v="3235546"/>
        <n v="3234978"/>
        <n v="3235498"/>
        <n v="3235127"/>
        <n v="3235576"/>
        <n v="3234667"/>
        <n v="3235315"/>
        <n v="3234887"/>
        <n v="3234925"/>
        <n v="3235663"/>
        <n v="3234844"/>
        <n v="3234853"/>
        <n v="3235425"/>
        <n v="3235626"/>
        <n v="3235252"/>
        <n v="3234587"/>
        <n v="3235400"/>
        <n v="3235048"/>
        <n v="3235621"/>
        <n v="3235672"/>
        <n v="3235321"/>
        <n v="3235433"/>
        <n v="3235277"/>
        <n v="3235526"/>
        <n v="3234809"/>
        <n v="3234874"/>
        <n v="3234650"/>
        <n v="3234585"/>
        <n v="3235243"/>
        <n v="3235637"/>
        <n v="3234673"/>
        <n v="3235078"/>
        <n v="3235296"/>
        <n v="3234921"/>
        <n v="3235191"/>
        <n v="3235538"/>
        <n v="3235346"/>
        <n v="3235152"/>
        <n v="3234536"/>
        <n v="3235148"/>
        <n v="3234858"/>
        <n v="3234725"/>
        <n v="3235443"/>
        <n v="3235293"/>
        <n v="3235099"/>
        <n v="3235673"/>
        <n v="3234929"/>
        <n v="3235477"/>
        <n v="3235057"/>
        <n v="3235306"/>
        <n v="3234648"/>
        <n v="3235408"/>
        <n v="3234911"/>
        <n v="3234826"/>
        <n v="3235580"/>
        <n v="3235060"/>
        <n v="3235531"/>
        <n v="3235328"/>
        <n v="3234855"/>
        <n v="3235314"/>
        <n v="3234539"/>
        <n v="3235052"/>
        <n v="3235096"/>
        <n v="3234880"/>
        <n v="3235505"/>
        <n v="3235544"/>
        <n v="3234675"/>
        <n v="3234569"/>
        <n v="3234999"/>
        <n v="3234657"/>
        <n v="3234647"/>
        <n v="3235292"/>
        <n v="3235437"/>
        <n v="3235393"/>
        <n v="3235550"/>
        <n v="3235232"/>
        <n v="3235541"/>
        <n v="3234698"/>
        <n v="3235503"/>
        <n v="3234992"/>
        <n v="3234652"/>
        <n v="3235361"/>
        <n v="3234774"/>
        <n v="3235726"/>
        <n v="3235325"/>
        <n v="3235378"/>
        <n v="3234753"/>
        <n v="3234988"/>
        <n v="3235455"/>
        <n v="3235088"/>
        <n v="3235154"/>
        <n v="3234748"/>
        <n v="3235174"/>
        <n v="3235700"/>
        <n v="3234583"/>
        <n v="3234800"/>
        <n v="3234979"/>
        <n v="3234862"/>
        <n v="3234689"/>
        <n v="3234537"/>
        <n v="3234859"/>
        <n v="3235326"/>
        <n v="3235608"/>
        <n v="3235612"/>
        <n v="3235539"/>
        <n v="3235449"/>
        <n v="3235554"/>
        <n v="3234804"/>
        <n v="3235265"/>
        <n v="3234936"/>
        <n v="3235458"/>
        <n v="3235061"/>
        <n v="3235037"/>
        <n v="3234889"/>
        <n v="3235047"/>
        <n v="3235487"/>
        <n v="3234793"/>
        <n v="3234636"/>
        <n v="3235668"/>
        <n v="3234815"/>
        <n v="3235200"/>
        <n v="3235305"/>
        <n v="3235657"/>
        <n v="3235355"/>
        <n v="3235226"/>
        <n v="3235159"/>
        <n v="3235214"/>
        <n v="3235542"/>
        <n v="3234820"/>
        <n v="3235584"/>
        <n v="3235046"/>
        <n v="3234931"/>
        <n v="3234706"/>
        <n v="3234612"/>
        <n v="3235351"/>
        <n v="3234830"/>
        <n v="3234541"/>
        <n v="3234805"/>
        <n v="3234934"/>
        <n v="3235076"/>
        <n v="3235327"/>
        <n v="3235045"/>
        <n v="3234715"/>
        <n v="3235513"/>
        <n v="3235702"/>
        <n v="3235002"/>
        <n v="3234651"/>
        <n v="3234683"/>
        <n v="3235572"/>
        <n v="3235711"/>
        <n v="3234669"/>
        <n v="3235642"/>
        <n v="3235317"/>
        <n v="3235010"/>
        <n v="3235350"/>
        <n v="3234637"/>
        <n v="3235703"/>
        <n v="3235474"/>
        <n v="3235390"/>
        <n v="3235624"/>
        <n v="3235466"/>
        <n v="3235070"/>
        <n v="3234594"/>
        <n v="3234845"/>
        <n v="3234976"/>
        <n v="3235077"/>
        <n v="3235335"/>
        <n v="3234540"/>
        <n v="3235429"/>
        <n v="3234735"/>
        <n v="3235697"/>
        <n v="3234920"/>
        <n v="3234736"/>
        <n v="3234571"/>
        <n v="3235406"/>
        <n v="3235476"/>
        <n v="3235308"/>
        <n v="3235517"/>
        <n v="3234819"/>
        <n v="3234975"/>
        <n v="3235464"/>
        <n v="3235647"/>
        <n v="3235053"/>
        <n v="3234552"/>
        <n v="3234914"/>
        <n v="3234713"/>
        <n v="3235461"/>
        <n v="3235587"/>
        <n v="3235017"/>
        <n v="3235149"/>
        <n v="3235617"/>
        <n v="3235652"/>
        <n v="3235732"/>
        <n v="3235069"/>
        <n v="3234784"/>
        <n v="3235275"/>
        <n v="3235019"/>
        <n v="3235170"/>
        <n v="3234829"/>
        <n v="3234732"/>
        <n v="3234606"/>
        <n v="3234634"/>
        <n v="3235138"/>
        <n v="3235370"/>
        <n v="3234767"/>
        <n v="3235318"/>
        <n v="3234912"/>
        <n v="3235276"/>
        <n v="3234691"/>
        <n v="3234972"/>
        <n v="3234916"/>
        <n v="3234799"/>
        <n v="3235490"/>
        <n v="3235680"/>
        <n v="3234962"/>
        <n v="3235237"/>
        <n v="3235644"/>
        <n v="3235004"/>
        <n v="3234928"/>
        <n v="3235493"/>
        <n v="3235674"/>
        <n v="3234763"/>
        <n v="3234640"/>
        <n v="3234994"/>
        <n v="3234711"/>
        <n v="3235426"/>
        <n v="3235188"/>
        <n v="3234760"/>
        <n v="3234714"/>
        <n v="3235104"/>
        <n v="3235465"/>
        <n v="3234783"/>
        <n v="3234838"/>
        <n v="3235635"/>
        <n v="3234559"/>
        <n v="3235238"/>
        <n v="3235185"/>
        <n v="3234843"/>
        <n v="3235302"/>
        <n v="3234696"/>
        <n v="3235151"/>
        <n v="3235486"/>
        <n v="3234900"/>
        <n v="3235241"/>
        <n v="3234937"/>
        <n v="3235388"/>
        <n v="3235523"/>
        <n v="3234918"/>
        <n v="3234806"/>
        <n v="3235177"/>
        <n v="3234939"/>
        <n v="3235029"/>
        <n v="3235216"/>
        <n v="3234702"/>
        <n v="3234609"/>
        <n v="3235643"/>
        <n v="3234643"/>
        <n v="3235186"/>
        <n v="3235280"/>
        <n v="3235399"/>
        <n v="3235084"/>
        <n v="3235620"/>
        <n v="3234834"/>
        <n v="3235168"/>
        <n v="3235345"/>
        <n v="3235630"/>
        <n v="3235030"/>
        <n v="3235112"/>
        <n v="3235248"/>
        <n v="3235568"/>
        <n v="3235139"/>
        <n v="3235083"/>
        <n v="3235323"/>
        <n v="3234788"/>
        <n v="3234873"/>
        <n v="3234630"/>
        <n v="3234625"/>
        <n v="3234628"/>
        <n v="3235525"/>
        <n v="3234756"/>
        <n v="3234846"/>
        <n v="3235210"/>
        <n v="3234738"/>
        <n v="3235559"/>
        <n v="3234981"/>
        <n v="3234543"/>
        <n v="3234661"/>
        <n v="3234969"/>
        <n v="3234947"/>
        <n v="3234833"/>
        <n v="3234985"/>
        <n v="3235420"/>
        <n v="3234757"/>
        <n v="3234680"/>
        <n v="3234901"/>
        <n v="3235396"/>
        <n v="3235176"/>
        <n v="3235534"/>
        <n v="3234586"/>
        <n v="3234534"/>
        <n v="3235119"/>
        <n v="3234729"/>
        <n v="3234697"/>
        <n v="3235684"/>
        <n v="3234803"/>
        <n v="3234772"/>
        <n v="3235578"/>
        <n v="3234642"/>
        <n v="3235569"/>
        <n v="3235537"/>
        <n v="3234899"/>
        <n v="3235065"/>
        <n v="3235430"/>
        <n v="3235719"/>
        <n v="3235268"/>
        <n v="3234966"/>
        <n v="3235180"/>
        <n v="3235600"/>
        <n v="3234533"/>
        <n v="3235290"/>
        <n v="3234728"/>
        <n v="3234649"/>
        <n v="3235071"/>
        <n v="3235217"/>
        <n v="3234882"/>
        <n v="3235281"/>
        <n v="3235254"/>
        <n v="3234888"/>
        <n v="3235707"/>
        <n v="3234747"/>
        <n v="3235368"/>
        <n v="3234987"/>
        <n v="3234568"/>
        <n v="3235496"/>
        <n v="3235299"/>
        <n v="3235192"/>
        <n v="3234720"/>
        <n v="3235334"/>
        <n v="3235178"/>
        <n v="3234641"/>
        <n v="3234943"/>
        <n v="3235566"/>
        <n v="3234639"/>
        <n v="3235153"/>
        <n v="3234896"/>
        <n v="3235648"/>
        <n v="3234876"/>
        <n v="3234817"/>
        <n v="3234621"/>
        <n v="3234656"/>
        <n v="3234731"/>
        <n v="3235166"/>
        <n v="3235511"/>
        <n v="3235616"/>
        <n v="3235113"/>
        <n v="3235485"/>
        <n v="3235098"/>
        <n v="3234627"/>
        <n v="3234555"/>
        <n v="3234708"/>
        <n v="3234827"/>
        <n v="3235101"/>
        <n v="3234813"/>
        <n v="3234562"/>
        <n v="3235555"/>
        <n v="3234810"/>
        <n v="3235508"/>
        <n v="3234604"/>
        <n v="3235111"/>
        <n v="3234781"/>
        <n v="3235548"/>
        <n v="3234787"/>
        <n v="3234895"/>
        <n v="3234532"/>
        <n v="3234672"/>
        <n v="3235332"/>
        <n v="3235421"/>
        <n v="3234694"/>
        <n v="3234563"/>
        <n v="3235515"/>
        <n v="3235072"/>
        <n v="3234605"/>
        <n v="3235705"/>
        <n v="3235230"/>
        <n v="3235491"/>
        <n v="3235640"/>
        <n v="3234871"/>
        <n v="3235451"/>
        <n v="3235693"/>
        <n v="3235413"/>
        <n v="3235678"/>
        <n v="3235278"/>
        <n v="3234596"/>
        <n v="3235365"/>
        <n v="3235331"/>
        <n v="3234699"/>
        <n v="3234791"/>
        <n v="3235416"/>
        <n v="3235675"/>
        <n v="3234582"/>
        <n v="3235460"/>
        <n v="3235205"/>
        <n v="3234776"/>
        <n v="3234863"/>
        <n v="3235713"/>
        <n v="3235208"/>
        <n v="3234881"/>
        <n v="3235583"/>
        <n v="3235313"/>
        <n v="3234821"/>
        <n v="3235518"/>
        <n v="3234750"/>
        <n v="3234811"/>
        <n v="3235022"/>
        <n v="3235128"/>
        <n v="3234574"/>
        <n v="3234798"/>
        <n v="3235611"/>
        <n v="3234686"/>
        <n v="3235007"/>
        <n v="3235482"/>
        <n v="3235528"/>
        <n v="3234681"/>
        <n v="3234779"/>
        <n v="3234841"/>
        <n v="3234770"/>
        <n v="3235054"/>
        <n v="3235343"/>
        <n v="3234960"/>
        <n v="3234556"/>
        <n v="3235085"/>
        <n v="3234950"/>
        <n v="3234739"/>
        <n v="3234633"/>
        <n v="3235319"/>
        <n v="3235547"/>
        <n v="3235389"/>
        <n v="3235224"/>
        <n v="3235598"/>
        <n v="3234884"/>
        <n v="3234807"/>
        <n v="3234904"/>
        <n v="3235354"/>
        <n v="3234878"/>
        <n v="3235129"/>
        <n v="3234567"/>
        <n v="3235563"/>
        <n v="3235419"/>
        <n v="3234885"/>
        <n v="3234623"/>
        <n v="3235444"/>
        <n v="3235124"/>
        <n v="3234658"/>
        <n v="3235670"/>
        <n v="3235510"/>
        <n v="3234977"/>
        <n v="3235708"/>
        <n v="3235605"/>
        <n v="3234644"/>
        <n v="3235108"/>
        <n v="3234564"/>
        <n v="3235044"/>
        <n v="3235006"/>
        <n v="3235055"/>
        <n v="3235574"/>
        <n v="3235056"/>
        <n v="3235163"/>
        <n v="3235246"/>
        <n v="3235681"/>
        <n v="3234602"/>
        <n v="3234546"/>
        <n v="3235369"/>
        <n v="3235609"/>
        <n v="3235100"/>
        <n v="3234951"/>
        <n v="3234768"/>
        <n v="3235422"/>
        <n v="3235415"/>
        <n v="3235360"/>
        <n v="3235593"/>
        <n v="3234631"/>
        <n v="3235231"/>
        <n v="3234663"/>
        <n v="3235204"/>
        <n v="3235199"/>
        <n v="3234970"/>
        <n v="3235721"/>
        <n v="3235289"/>
        <n v="3235322"/>
        <n v="3234705"/>
        <n v="3235094"/>
        <n v="3234707"/>
        <n v="3234790"/>
        <n v="3235286"/>
        <n v="3234545"/>
        <n v="3234974"/>
        <n v="3235631"/>
        <n v="3234963"/>
        <n v="3234870"/>
        <n v="3235601"/>
        <n v="3235120"/>
        <n v="3235625"/>
        <n v="3235488"/>
        <n v="3235288"/>
        <n v="3234797"/>
        <n v="3234989"/>
        <n v="3235036"/>
        <n v="3234851"/>
        <n v="3234712"/>
        <n v="3235618"/>
        <n v="3235638"/>
        <n v="3235613"/>
        <n v="3234796"/>
        <n v="3234670"/>
        <n v="3235436"/>
        <n v="3234908"/>
        <n v="3234996"/>
        <n v="3234879"/>
        <n v="3235495"/>
        <n v="3234998"/>
        <n v="3235141"/>
        <n v="3235082"/>
        <n v="3234773"/>
        <n v="3235407"/>
        <n v="3235709"/>
        <n v="3235086"/>
        <n v="3235183"/>
        <n v="3234864"/>
        <n v="3234592"/>
        <n v="3234632"/>
        <n v="3234935"/>
        <n v="3234743"/>
        <n v="3234589"/>
        <n v="3234854"/>
        <n v="3234949"/>
        <n v="3235610"/>
        <n v="3234608"/>
        <n v="3235080"/>
        <n v="3235442"/>
        <n v="3234938"/>
        <n v="3235051"/>
        <n v="3234692"/>
        <n v="3235330"/>
        <n v="3235283"/>
        <n v="3234825"/>
        <n v="3234664"/>
        <n v="3235093"/>
        <n v="3235018"/>
        <n v="3235497"/>
        <n v="3234910"/>
        <n v="3235209"/>
        <n v="3234716"/>
        <n v="3234761"/>
        <n v="3235146"/>
        <n v="3235394"/>
        <n v="3235723"/>
        <n v="3235102"/>
        <n v="3235516"/>
        <n v="3234547"/>
        <n v="3234892"/>
        <n v="3235171"/>
        <n v="3235307"/>
        <n v="3234967"/>
        <n v="3234535"/>
        <n v="3235310"/>
        <n v="3235579"/>
        <n v="3235366"/>
        <n v="3235514"/>
        <n v="3235463"/>
        <n v="3234601"/>
        <n v="3234839"/>
        <n v="3235597"/>
        <n v="3235225"/>
        <n v="3235136"/>
        <n v="3234973"/>
        <n v="3235167"/>
        <n v="3235484"/>
        <n v="3234771"/>
        <n v="3234542"/>
        <n v="3235294"/>
        <n v="3235725"/>
        <n v="3235467"/>
        <n v="3235412"/>
        <n v="3235432"/>
        <n v="3235126"/>
        <n v="3235064"/>
        <n v="3235273"/>
        <n v="3234769"/>
        <n v="3234778"/>
        <n v="3234560"/>
        <n v="3235715"/>
        <n v="3235427"/>
        <n v="3234840"/>
        <n v="3234593"/>
        <n v="3234727"/>
        <n v="3235295"/>
        <n v="3235520"/>
        <n v="3234766"/>
        <n v="3235311"/>
        <n v="3234909"/>
        <n v="3235658"/>
        <n v="3235662"/>
        <n v="3234927"/>
        <n v="3235472"/>
        <n v="3234700"/>
        <n v="3235235"/>
        <n v="3234923"/>
        <n v="3235716"/>
        <n v="3235337"/>
        <n v="3235024"/>
        <n v="3235424"/>
        <n v="3234930"/>
        <n v="3234660"/>
        <n v="3234578"/>
        <n v="3235722"/>
        <n v="3235454"/>
        <n v="3235107"/>
        <n v="3234600"/>
        <n v="3235375"/>
        <n v="3235058"/>
        <n v="3235247"/>
        <n v="3234744"/>
        <n v="3234933"/>
        <n v="3235577"/>
        <n v="3235212"/>
        <n v="3235031"/>
        <n v="3235202"/>
        <n v="3235067"/>
        <n v="3235161"/>
        <n v="3234721"/>
        <n v="3235121"/>
        <n v="3235081"/>
        <n v="3234860"/>
        <n v="3235492"/>
        <n v="3234968"/>
        <n v="3234615"/>
        <n v="3234995"/>
        <n v="3234551"/>
        <n v="3234629"/>
        <n v="3235656"/>
        <n v="3235717"/>
        <n v="3235524"/>
        <n v="3235558"/>
        <n v="3234802"/>
        <n v="3235633"/>
        <n v="3235654"/>
        <n v="3234722"/>
        <n v="3234877"/>
        <n v="3235607"/>
        <n v="3234570"/>
        <n v="3234674"/>
        <n v="3234886"/>
        <n v="3234894"/>
        <n v="3234867"/>
        <n v="3235340"/>
        <n v="3235445"/>
        <n v="3235404"/>
        <n v="3235712"/>
        <n v="3235653"/>
        <n v="3235591"/>
        <n v="3235459"/>
        <n v="3234677"/>
        <n v="3235590"/>
        <n v="3235038"/>
        <n v="3235257"/>
        <n v="3235043"/>
        <n v="3234746"/>
        <n v="3235535"/>
        <n v="3234616"/>
        <n v="3235227"/>
        <n v="3235385"/>
        <n v="3235661"/>
        <n v="3235481"/>
        <n v="3234956"/>
        <n v="3235677"/>
        <n v="3235551"/>
        <n v="3234693"/>
        <n v="3235211"/>
        <n v="3235532"/>
        <n v="3235207"/>
        <n v="3235015"/>
        <n v="3235655"/>
        <n v="3235269"/>
        <n v="3234718"/>
        <n v="3235507"/>
        <n v="3235567"/>
        <n v="3235691"/>
        <n v="3235441"/>
        <n v="3235264"/>
        <n v="3234566"/>
        <n v="3234676"/>
        <n v="3234913"/>
        <n v="3234780"/>
        <n v="3234922"/>
        <n v="3235504"/>
        <n v="3235438"/>
        <n v="3234550"/>
        <n v="3235409"/>
        <n v="3235042"/>
        <n v="3235239"/>
        <n v="3235452"/>
        <n v="3235175"/>
        <n v="3235087"/>
        <n v="3234610"/>
        <n v="3235470"/>
        <n v="3235381"/>
        <n v="3234580"/>
        <n v="3235639"/>
        <n v="3235049"/>
        <n v="3235391"/>
        <n v="3235282"/>
        <n v="3235456"/>
        <n v="3235730"/>
        <n v="3235059"/>
        <n v="3235236"/>
        <n v="3235079"/>
        <n v="3234690"/>
        <n v="3234958"/>
        <n v="3234893"/>
        <n v="3235575"/>
        <n v="3235011"/>
        <n v="3234891"/>
        <n v="3234786"/>
        <n v="3234812"/>
        <n v="3235453"/>
        <n v="3235373"/>
        <n v="3234823"/>
        <n v="3234687"/>
        <n v="3235142"/>
        <n v="3235097"/>
        <n v="3235435"/>
        <n v="3235063"/>
        <n v="3235219"/>
        <n v="3235075"/>
        <n v="3235632"/>
        <n v="3235553"/>
        <n v="3235339"/>
        <n v="3235203"/>
        <n v="3235651"/>
        <n v="3234898"/>
        <n v="3235669"/>
        <n v="3235585"/>
        <n v="3234726"/>
        <n v="3235253"/>
        <n v="3234598"/>
        <n v="3235582"/>
        <n v="3234679"/>
        <n v="3235666"/>
        <n v="3234814"/>
        <n v="3234828"/>
        <n v="3235468"/>
        <n v="3234971"/>
        <n v="3234752"/>
        <n v="3235627"/>
        <n v="3235377"/>
        <n v="3234897"/>
        <n v="3235494"/>
        <n v="3234565"/>
        <n v="3234777"/>
        <n v="3235522"/>
        <n v="3235291"/>
        <n v="3235688"/>
        <n v="3235543"/>
        <n v="3234709"/>
        <n v="3234945"/>
        <n v="3235259"/>
        <n v="3235595"/>
        <n v="3235594"/>
        <n v="3235367"/>
        <n v="3235696"/>
        <n v="3235347"/>
        <n v="3235157"/>
        <n v="3235132"/>
        <n v="3235195"/>
        <n v="3235371"/>
        <n v="3235364"/>
        <n v="3235649"/>
        <n v="3235645"/>
        <n v="3235692"/>
        <n v="3234576"/>
        <n v="3234847"/>
        <n v="3235556"/>
        <n v="3234717"/>
        <n v="3234733"/>
        <n v="3235270"/>
        <n v="3235527"/>
        <n v="3235349"/>
        <n v="3235636"/>
        <n v="3234952"/>
        <n v="3235198"/>
        <n v="3234703"/>
        <n v="3234591"/>
        <n v="3235131"/>
        <n v="3235500"/>
        <n v="3235122"/>
        <n v="3235478"/>
        <n v="3235664"/>
        <n v="3234964"/>
        <n v="3234730"/>
        <n v="3235434"/>
        <n v="3235382"/>
        <n v="3235155"/>
        <n v="3234775"/>
        <n v="3234982"/>
        <n v="3235386"/>
        <n v="3234655"/>
        <n v="3235066"/>
        <n v="3235184"/>
        <n v="3235116"/>
        <n v="3235114"/>
        <n v="3235026"/>
        <n v="3234883"/>
        <n v="3234742"/>
        <n v="3235533"/>
        <n v="3235074"/>
        <n v="3235564"/>
        <n v="3235469"/>
        <n v="3234626"/>
        <n v="3234597"/>
        <n v="3235683"/>
        <n v="3235398"/>
        <n v="3235123"/>
        <n v="3234595"/>
        <n v="3235348"/>
        <n v="3235103"/>
        <n v="3235729"/>
        <n v="3234654"/>
        <n v="3235320"/>
        <n v="3235714"/>
        <n v="3235475"/>
        <n v="3235596"/>
        <n v="3235135"/>
        <n v="3235160"/>
        <n v="3235110"/>
        <n v="3235352"/>
        <n v="3235363"/>
        <n v="3235392"/>
        <n v="3235359"/>
        <n v="3234861"/>
        <n v="3235440"/>
        <n v="3234801"/>
        <n v="3235115"/>
        <n v="3235384"/>
        <n v="3235562"/>
        <n v="3235095"/>
        <n v="3234603"/>
        <n v="3235586"/>
        <n v="3235356"/>
        <n v="3234682"/>
        <n v="3235599"/>
        <n v="3235222"/>
        <n v="3235329"/>
        <n v="3235457"/>
        <n v="3235333"/>
        <n v="3235502"/>
        <n v="3234919"/>
        <n v="3235686"/>
        <n v="3234990"/>
        <n v="3234685"/>
        <n v="3234794"/>
        <n v="3234961"/>
        <n v="3235603"/>
        <n v="3234668"/>
        <n v="3235304"/>
        <n v="3235448"/>
        <n v="3234940"/>
        <n v="3234751"/>
        <n v="3235206"/>
        <n v="3235000"/>
        <n v="3234942"/>
        <n v="3234875"/>
        <n v="3234902"/>
        <n v="3234792"/>
        <n v="3235727"/>
        <n v="3235646"/>
        <n v="3235698"/>
        <n v="3235050"/>
        <n v="3235462"/>
        <n v="3235089"/>
        <n v="3235357"/>
        <n v="3235660"/>
        <n v="3234765"/>
        <n v="3235182"/>
        <n v="3235285"/>
        <n v="3235013"/>
        <n v="3234831"/>
        <n v="3235193"/>
        <n v="3234737"/>
        <n v="3235233"/>
        <n v="3235287"/>
        <n v="3235530"/>
        <n v="3235629"/>
        <n v="3235165"/>
        <n v="3235158"/>
        <n v="3234684"/>
        <n v="3235685"/>
        <n v="3235271"/>
        <n v="3235005"/>
        <n v="3235450"/>
        <n v="3234749"/>
        <n v="3235014"/>
        <n v="3234953"/>
        <n v="3234581"/>
        <n v="3235105"/>
        <n v="3235169"/>
        <n v="3234822"/>
        <n v="3234575"/>
        <n v="3234665"/>
        <n v="3234579"/>
        <n v="3234924"/>
        <n v="3235221"/>
        <n v="3235380"/>
        <n v="3235032"/>
        <n v="3235012"/>
        <n v="3235033"/>
        <n v="3234848"/>
        <n v="3235397"/>
        <n v="3234905"/>
        <n v="3235041"/>
        <n v="3235414"/>
        <n v="3235720"/>
        <n v="3235581"/>
        <n v="3235263"/>
        <n v="3234856"/>
        <n v="3234584"/>
        <n v="3235297"/>
        <n v="3234618"/>
        <n v="3235501"/>
        <n v="3235023"/>
        <n v="3234688"/>
        <n v="3235622"/>
        <n v="3234868"/>
        <n v="3235519"/>
        <n v="3235374"/>
        <n v="3234704"/>
        <n v="3235641"/>
        <n v="3235565"/>
        <n v="3235267"/>
        <n v="3235194"/>
        <n v="3235549"/>
        <n v="3234548"/>
        <n v="3235125"/>
        <n v="3235439"/>
        <n v="3234903"/>
        <n v="3235284"/>
        <n v="3234611"/>
        <n v="3235173"/>
        <n v="3235557"/>
        <n v="3235020"/>
        <n v="3235301"/>
        <n v="3234734"/>
        <n v="3234659"/>
        <n v="3235395"/>
        <n v="3234573"/>
        <n v="3235728"/>
        <n v="3235341"/>
        <n v="3234678"/>
        <n v="3234983"/>
        <n v="3235298"/>
        <n v="3234613"/>
        <n v="3234755"/>
        <n v="3235172"/>
        <n v="3235220"/>
        <n v="3235540"/>
        <n v="3235718"/>
        <n v="3235181"/>
        <n v="3234785"/>
        <n v="3235091"/>
        <n v="3235665"/>
        <n v="3234948"/>
        <n v="3235676"/>
        <n v="3234917"/>
        <n v="3235431"/>
        <n v="3235025"/>
        <n v="3235001"/>
        <n v="3235615"/>
        <n v="3235499"/>
        <n v="3235261"/>
        <n v="3234544"/>
        <n v="3235260"/>
        <n v="3235417"/>
        <n v="3235489"/>
        <n v="3235521"/>
        <n v="3235190"/>
        <n v="3235003"/>
        <n v="3235401"/>
        <n v="3235040"/>
        <n v="3235383"/>
        <n v="3234759"/>
        <n v="3235423"/>
        <n v="3235376"/>
        <n v="3235028"/>
        <n v="3235187"/>
        <n v="3235218"/>
        <n v="3235405"/>
        <n v="3235245"/>
        <n v="3234986"/>
        <n v="3235228"/>
        <n v="3235387"/>
        <n v="3235234"/>
        <n v="3234869"/>
        <n v="3235362"/>
        <n v="3234835"/>
        <n v="3235403"/>
        <n v="3234997"/>
        <n v="3235634"/>
        <n v="3235249"/>
        <n v="3235560"/>
        <n v="3235509"/>
        <n v="3234561"/>
        <n v="3235695"/>
        <n v="3235529"/>
        <n v="3235604"/>
        <n v="3235147"/>
        <n v="3234723"/>
        <n v="3235690"/>
        <n v="3235137"/>
        <n v="3235255"/>
        <n v="3235372"/>
        <n v="3235650"/>
        <n v="3234808"/>
        <n v="3234915"/>
        <n v="3234724"/>
        <n v="3234614"/>
        <n v="3235303"/>
        <n v="3235242"/>
        <n v="3234740"/>
        <n v="3234666"/>
        <n v="3234554"/>
        <n v="3235342"/>
        <n v="3235731"/>
        <n v="3235316"/>
        <n v="3234850"/>
        <n v="3235134"/>
        <n v="3235106"/>
        <n v="3235479"/>
        <n v="3234965"/>
        <n v="3235353"/>
        <n v="3235570"/>
        <n v="3235062"/>
        <n v="3235679"/>
        <n v="3235358"/>
        <n v="3235223"/>
        <n v="3234818"/>
        <n v="3234553"/>
        <n v="3234906"/>
        <n v="3235628"/>
        <n v="3234842"/>
        <n v="3235008"/>
        <n v="3234824"/>
        <n v="3235034"/>
        <n v="3234622"/>
        <n v="3235266"/>
        <n v="3235512"/>
        <n v="3234941"/>
        <n v="3235164"/>
        <n v="3235068"/>
        <n v="3235473"/>
        <n v="3234932"/>
        <n v="3235130"/>
        <n v="3234795"/>
        <n v="3235213"/>
        <n v="3235144"/>
        <n v="3235118"/>
        <n v="3235428"/>
        <n v="3234653"/>
        <n v="3234837"/>
        <n v="3234577"/>
        <n v="3235573"/>
        <n v="3235150"/>
        <n v="3234762"/>
        <n v="3234872"/>
        <n v="3235606"/>
        <n v="3235021"/>
        <n v="3234954"/>
        <n v="3235659"/>
        <n v="3235706"/>
        <n v="3235667"/>
        <n v="3235324"/>
        <n v="3234549"/>
        <n v="3235039"/>
        <n v="3235344"/>
        <n v="3235623"/>
        <n v="3234617"/>
        <n v="3234782"/>
        <n v="3234590"/>
        <n v="3234944"/>
        <n v="3235614"/>
        <n v="3234984"/>
        <n v="3234646"/>
        <n v="3234832"/>
        <n v="3234745"/>
        <n v="3235197"/>
        <n v="3234946"/>
        <n v="3234764"/>
        <n v="3235300"/>
        <n v="3234635"/>
        <n v="3235156"/>
        <n v="3235671"/>
        <n v="3235262"/>
        <n v="3235704"/>
        <n v="3234852"/>
        <n v="3235402"/>
        <n v="3235312"/>
        <n v="3235027"/>
        <n v="3235035"/>
        <n v="3234572"/>
        <n v="3234758"/>
        <n v="3234624"/>
        <n v="3234695"/>
        <n v="3235571"/>
        <n v="3234980"/>
        <n v="3235229"/>
        <n v="3235109"/>
        <n v="3234662"/>
        <n v="3234645"/>
        <n v="3235694"/>
        <n v="3234710"/>
        <n v="3235506"/>
        <n v="3235145"/>
        <n v="3234741"/>
        <n v="3235379"/>
        <n v="3235143"/>
        <n v="3235552"/>
        <n v="3234701"/>
        <n v="3234816"/>
        <n v="3234957"/>
        <n v="3235244"/>
        <n v="3234607"/>
        <n v="3234719"/>
        <n v="3234955"/>
        <n v="3235117"/>
        <n v="3235250"/>
        <n v="3235471"/>
        <n v="3235710"/>
        <n v="3235411"/>
        <n v="3235338"/>
        <n v="3235274"/>
        <n v="3235309"/>
        <n v="3234865"/>
        <n v="3234538"/>
        <n v="3235689"/>
        <n v="3235592"/>
        <n v="3235258"/>
        <n v="3235483"/>
        <n v="3234671"/>
        <n v="3235447"/>
        <n v="3235279"/>
        <n v="3235619"/>
        <n v="3235588"/>
        <n v="3235446"/>
        <n v="3235724"/>
        <n v="3234907"/>
        <n v="3235699"/>
        <n v="3234836"/>
        <n v="3235073"/>
        <n v="3235162"/>
        <n v="3234620"/>
        <n v="3235256"/>
        <n v="3234849"/>
        <n v="3235410"/>
        <n v="3235602"/>
        <n v="3235092"/>
        <n v="3235701"/>
        <n v="3234789"/>
        <n v="3235536"/>
        <n v="3235418"/>
        <n v="3235336"/>
        <n v="3234890"/>
        <n v="3234588"/>
        <n v="3235561"/>
        <n v="3235687"/>
        <n v="3235009"/>
        <n v="3235196"/>
        <n v="3235272"/>
        <m/>
      </sharedItems>
    </cacheField>
    <cacheField name="date_visit" numFmtId="0">
      <sharedItems containsNonDate="0" containsDate="1" containsString="0" containsBlank="1" minDate="2021-07-01T00:00:00" maxDate="2021-08-31T00:00:00"/>
    </cacheField>
    <cacheField name="день" numFmtId="0">
      <sharedItems containsString="0" containsBlank="1" containsNumber="1" containsInteger="1" minValue="1" maxValue="61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m/>
      </sharedItems>
    </cacheField>
    <cacheField name="Неделя" numFmtId="0">
      <sharedItems containsString="0" containsBlank="1" containsNumber="1" containsInteger="1" minValue="27" maxValue="36" count="11">
        <n v="27"/>
        <n v="28"/>
        <n v="29"/>
        <n v="30"/>
        <n v="31"/>
        <n v="32"/>
        <n v="33"/>
        <n v="34"/>
        <n v="35"/>
        <n v="36"/>
        <m/>
      </sharedItems>
    </cacheField>
    <cacheField name="Месяц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1.799622569444" createdVersion="8" refreshedVersion="8" minRefreshableVersion="3" recordCount="2585" xr:uid="{5E1588D0-2DD6-4BED-9750-B9D881C9DA90}">
  <cacheSource type="worksheet">
    <worksheetSource ref="J1:K1048576" sheet="Данные (маркетинг)"/>
  </cacheSource>
  <cacheFields count="2">
    <cacheField name="id_client" numFmtId="0">
      <sharedItems containsString="0" containsBlank="1" containsNumber="1" containsInteger="1" minValue="3234532" maxValue="3235732"/>
    </cacheField>
    <cacheField name="Месяц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1.814638310185" createdVersion="8" refreshedVersion="8" minRefreshableVersion="3" recordCount="61" xr:uid="{24A5F998-900F-4475-8D22-037EBF858FFA}">
  <cacheSource type="worksheet">
    <worksheetSource ref="E1:F62" sheet="Лист2"/>
  </cacheSource>
  <cacheFields count="2">
    <cacheField name="SWF" numFmtId="9">
      <sharedItems containsSemiMixedTypes="0" containsString="0" containsNumber="1" minValue="8.4848484848484854E-2" maxValue="0.54054054054054057"/>
    </cacheField>
    <cacheField name="SFM" numFmtId="9">
      <sharedItems containsSemiMixedTypes="0" containsString="0" containsNumber="1" minValue="2.0289855072463767E-2" maxValue="5.36231884057970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1.821817708333" createdVersion="8" refreshedVersion="8" minRefreshableVersion="3" recordCount="1434" xr:uid="{42D40458-B150-4254-BBCC-E92BB72A7E2B}">
  <cacheSource type="worksheet">
    <worksheetSource ref="A1:I1048576" sheet="Данные (воронка, июль)"/>
  </cacheSource>
  <cacheFields count="9">
    <cacheField name="id_order" numFmtId="0">
      <sharedItems containsString="0" containsBlank="1" containsNumber="1" containsInteger="1" minValue="110004" maxValue="114999" count="1434">
        <n v="111093"/>
        <n v="110664"/>
        <n v="111147"/>
        <n v="113413"/>
        <n v="113085"/>
        <n v="110277"/>
        <n v="112068"/>
        <n v="110774"/>
        <n v="110117"/>
        <n v="112770"/>
        <n v="113872"/>
        <n v="112564"/>
        <n v="110691"/>
        <n v="112809"/>
        <n v="112518"/>
        <n v="110019"/>
        <n v="113875"/>
        <n v="112618"/>
        <n v="111152"/>
        <n v="114845"/>
        <n v="110413"/>
        <n v="110873"/>
        <n v="112777"/>
        <n v="110310"/>
        <n v="113963"/>
        <n v="113267"/>
        <n v="114990"/>
        <n v="112805"/>
        <n v="112829"/>
        <n v="114708"/>
        <n v="111654"/>
        <n v="114029"/>
        <n v="110502"/>
        <n v="112912"/>
        <n v="110138"/>
        <n v="114813"/>
        <n v="111054"/>
        <n v="112320"/>
        <n v="113168"/>
        <n v="111890"/>
        <n v="111297"/>
        <n v="114640"/>
        <n v="110951"/>
        <n v="110897"/>
        <n v="112309"/>
        <n v="114598"/>
        <n v="112721"/>
        <n v="112363"/>
        <n v="112916"/>
        <n v="113375"/>
        <n v="111619"/>
        <n v="113896"/>
        <n v="110245"/>
        <n v="110662"/>
        <n v="110688"/>
        <n v="111601"/>
        <n v="114904"/>
        <n v="114290"/>
        <n v="110292"/>
        <n v="114034"/>
        <n v="111199"/>
        <n v="110456"/>
        <n v="114159"/>
        <n v="110464"/>
        <n v="110739"/>
        <n v="110368"/>
        <n v="113039"/>
        <n v="110321"/>
        <n v="112272"/>
        <n v="113219"/>
        <n v="110499"/>
        <n v="113518"/>
        <n v="112446"/>
        <n v="111677"/>
        <n v="110804"/>
        <n v="110023"/>
        <n v="112579"/>
        <n v="110937"/>
        <n v="111892"/>
        <n v="110894"/>
        <n v="113591"/>
        <n v="114685"/>
        <n v="114952"/>
        <n v="114077"/>
        <n v="113345"/>
        <n v="110347"/>
        <n v="113616"/>
        <n v="114754"/>
        <n v="113278"/>
        <n v="110164"/>
        <n v="110283"/>
        <n v="111387"/>
        <n v="112773"/>
        <n v="113209"/>
        <n v="111080"/>
        <n v="110405"/>
        <n v="113318"/>
        <n v="113564"/>
        <n v="111739"/>
        <n v="112761"/>
        <n v="111326"/>
        <n v="113485"/>
        <n v="114483"/>
        <n v="111867"/>
        <n v="114604"/>
        <n v="110295"/>
        <n v="113530"/>
        <n v="113332"/>
        <n v="110752"/>
        <n v="111458"/>
        <n v="110361"/>
        <n v="110561"/>
        <n v="112523"/>
        <n v="114910"/>
        <n v="114280"/>
        <n v="110488"/>
        <n v="113492"/>
        <n v="113727"/>
        <n v="113104"/>
        <n v="112921"/>
        <n v="110966"/>
        <n v="112793"/>
        <n v="111400"/>
        <n v="110756"/>
        <n v="110100"/>
        <n v="113782"/>
        <n v="114429"/>
        <n v="110944"/>
        <n v="110460"/>
        <n v="110983"/>
        <n v="112715"/>
        <n v="110450"/>
        <n v="114395"/>
        <n v="114229"/>
        <n v="112262"/>
        <n v="112082"/>
        <n v="112209"/>
        <n v="112055"/>
        <n v="111542"/>
        <n v="112950"/>
        <n v="113406"/>
        <n v="111707"/>
        <n v="112883"/>
        <n v="113789"/>
        <n v="113148"/>
        <n v="111354"/>
        <n v="111584"/>
        <n v="112307"/>
        <n v="110225"/>
        <n v="114959"/>
        <n v="111298"/>
        <n v="113866"/>
        <n v="111624"/>
        <n v="113032"/>
        <n v="110670"/>
        <n v="110052"/>
        <n v="114042"/>
        <n v="113418"/>
        <n v="113335"/>
        <n v="110440"/>
        <n v="111273"/>
        <n v="113858"/>
        <n v="110251"/>
        <n v="110424"/>
        <n v="112061"/>
        <n v="111630"/>
        <n v="111106"/>
        <n v="113613"/>
        <n v="111058"/>
        <n v="113974"/>
        <n v="111617"/>
        <n v="112208"/>
        <n v="111953"/>
        <n v="114563"/>
        <n v="114924"/>
        <n v="110864"/>
        <n v="111022"/>
        <n v="112880"/>
        <n v="114773"/>
        <n v="113050"/>
        <n v="112443"/>
        <n v="112696"/>
        <n v="113567"/>
        <n v="111344"/>
        <n v="114214"/>
        <n v="110358"/>
        <n v="110689"/>
        <n v="111319"/>
        <n v="112590"/>
        <n v="112223"/>
        <n v="113978"/>
        <n v="111806"/>
        <n v="110011"/>
        <n v="112626"/>
        <n v="111395"/>
        <n v="114142"/>
        <n v="114753"/>
        <n v="111223"/>
        <n v="113151"/>
        <n v="110979"/>
        <n v="112088"/>
        <n v="112981"/>
        <n v="113957"/>
        <n v="111318"/>
        <n v="112769"/>
        <n v="111503"/>
        <n v="113647"/>
        <n v="113527"/>
        <n v="112497"/>
        <n v="112425"/>
        <n v="112104"/>
        <n v="113371"/>
        <n v="112917"/>
        <n v="112941"/>
        <n v="113952"/>
        <n v="111530"/>
        <n v="114770"/>
        <n v="111341"/>
        <n v="111120"/>
        <n v="113913"/>
        <n v="112632"/>
        <n v="111343"/>
        <n v="110235"/>
        <n v="112060"/>
        <n v="110572"/>
        <n v="111755"/>
        <n v="110061"/>
        <n v="112397"/>
        <n v="110244"/>
        <n v="110217"/>
        <n v="111600"/>
        <n v="114210"/>
        <n v="111824"/>
        <n v="114080"/>
        <n v="112905"/>
        <n v="112335"/>
        <n v="113251"/>
        <n v="113961"/>
        <n v="112994"/>
        <n v="112416"/>
        <n v="111977"/>
        <n v="114912"/>
        <n v="114333"/>
        <n v="111620"/>
        <n v="112556"/>
        <n v="111583"/>
        <n v="111964"/>
        <n v="114756"/>
        <n v="110735"/>
        <n v="113594"/>
        <n v="111081"/>
        <n v="113579"/>
        <n v="114384"/>
        <n v="111356"/>
        <n v="114767"/>
        <n v="110557"/>
        <n v="113043"/>
        <n v="110067"/>
        <n v="112665"/>
        <n v="111388"/>
        <n v="113778"/>
        <n v="112279"/>
        <n v="110787"/>
        <n v="110026"/>
        <n v="110224"/>
        <n v="111411"/>
        <n v="112847"/>
        <n v="111434"/>
        <n v="112786"/>
        <n v="112099"/>
        <n v="110856"/>
        <n v="114105"/>
        <n v="110417"/>
        <n v="111891"/>
        <n v="114087"/>
        <n v="113867"/>
        <n v="113536"/>
        <n v="113171"/>
        <n v="112549"/>
        <n v="114791"/>
        <n v="114894"/>
        <n v="110604"/>
        <n v="113926"/>
        <n v="111183"/>
        <n v="111506"/>
        <n v="110801"/>
        <n v="111690"/>
        <n v="114496"/>
        <n v="112409"/>
        <n v="110391"/>
        <n v="114530"/>
        <n v="112407"/>
        <n v="113925"/>
        <n v="111124"/>
        <n v="111962"/>
        <n v="110786"/>
        <n v="113719"/>
        <n v="110259"/>
        <n v="113895"/>
        <n v="112938"/>
        <n v="111479"/>
        <n v="114911"/>
        <n v="111919"/>
        <n v="112717"/>
        <n v="110503"/>
        <n v="113042"/>
        <n v="112234"/>
        <n v="112210"/>
        <n v="112531"/>
        <n v="112103"/>
        <n v="111593"/>
        <n v="114825"/>
        <n v="111555"/>
        <n v="111747"/>
        <n v="112846"/>
        <n v="112086"/>
        <n v="113550"/>
        <n v="111342"/>
        <n v="111911"/>
        <n v="113449"/>
        <n v="114378"/>
        <n v="112458"/>
        <n v="113883"/>
        <n v="114908"/>
        <n v="113622"/>
        <n v="114099"/>
        <n v="111393"/>
        <n v="114156"/>
        <n v="114501"/>
        <n v="112169"/>
        <n v="111902"/>
        <n v="111173"/>
        <n v="113018"/>
        <n v="113849"/>
        <n v="114282"/>
        <n v="112690"/>
        <n v="112106"/>
        <n v="110207"/>
        <n v="111285"/>
        <n v="112442"/>
        <n v="113331"/>
        <n v="110806"/>
        <n v="111375"/>
        <n v="114248"/>
        <n v="112732"/>
        <n v="112725"/>
        <n v="110030"/>
        <n v="110360"/>
        <n v="113681"/>
        <n v="112851"/>
        <n v="114198"/>
        <n v="114165"/>
        <n v="110830"/>
        <n v="111858"/>
        <n v="110840"/>
        <n v="111939"/>
        <n v="111052"/>
        <n v="114955"/>
        <n v="112615"/>
        <n v="110841"/>
        <n v="113306"/>
        <n v="110589"/>
        <n v="111767"/>
        <n v="112568"/>
        <n v="111320"/>
        <n v="111645"/>
        <n v="113997"/>
        <n v="110490"/>
        <n v="113577"/>
        <n v="113025"/>
        <n v="112684"/>
        <n v="112977"/>
        <n v="110074"/>
        <n v="114662"/>
        <n v="113833"/>
        <n v="113430"/>
        <n v="111626"/>
        <n v="114358"/>
        <n v="111869"/>
        <n v="111101"/>
        <n v="111551"/>
        <n v="112613"/>
        <n v="113615"/>
        <n v="111459"/>
        <n v="112130"/>
        <n v="114668"/>
        <n v="111505"/>
        <n v="111846"/>
        <n v="112641"/>
        <n v="114574"/>
        <n v="111700"/>
        <n v="111281"/>
        <n v="111408"/>
        <n v="111256"/>
        <n v="114750"/>
        <n v="112452"/>
        <n v="110942"/>
        <n v="112379"/>
        <n v="110354"/>
        <n v="114553"/>
        <n v="110107"/>
        <n v="112200"/>
        <n v="113687"/>
        <n v="112173"/>
        <n v="114820"/>
        <n v="112354"/>
        <n v="114657"/>
        <n v="113810"/>
        <n v="114228"/>
        <n v="113748"/>
        <n v="110642"/>
        <n v="113121"/>
        <n v="110616"/>
        <n v="110991"/>
        <n v="113322"/>
        <n v="112849"/>
        <n v="110651"/>
        <n v="113433"/>
        <n v="112181"/>
        <n v="113155"/>
        <n v="112989"/>
        <n v="113156"/>
        <n v="114586"/>
        <n v="111438"/>
        <n v="113145"/>
        <n v="111265"/>
        <n v="111674"/>
        <n v="110087"/>
        <n v="113017"/>
        <n v="111925"/>
        <n v="112229"/>
        <n v="110636"/>
        <n v="114523"/>
        <n v="111728"/>
        <n v="112464"/>
        <n v="111258"/>
        <n v="111810"/>
        <n v="112044"/>
        <n v="111056"/>
        <n v="113700"/>
        <n v="111243"/>
        <n v="113735"/>
        <n v="111430"/>
        <n v="110766"/>
        <n v="111857"/>
        <n v="113967"/>
        <n v="112445"/>
        <n v="111714"/>
        <n v="114307"/>
        <n v="113183"/>
        <n v="112270"/>
        <n v="112308"/>
        <n v="110476"/>
        <n v="112174"/>
        <n v="113960"/>
        <n v="111184"/>
        <n v="112863"/>
        <n v="112267"/>
        <n v="112337"/>
        <n v="113713"/>
        <n v="114826"/>
        <n v="113608"/>
        <n v="111720"/>
        <n v="112254"/>
        <n v="110581"/>
        <n v="111882"/>
        <n v="114564"/>
        <n v="114068"/>
        <n v="114476"/>
        <n v="114548"/>
        <n v="110146"/>
        <n v="113383"/>
        <n v="113007"/>
        <n v="110594"/>
        <n v="112473"/>
        <n v="114974"/>
        <n v="114600"/>
        <n v="114508"/>
        <n v="112815"/>
        <n v="114794"/>
        <n v="112821"/>
        <n v="114218"/>
        <n v="111004"/>
        <n v="112573"/>
        <n v="111660"/>
        <n v="114881"/>
        <n v="111166"/>
        <n v="111125"/>
        <n v="110428"/>
        <n v="114915"/>
        <n v="114254"/>
        <n v="114497"/>
        <n v="114647"/>
        <n v="110303"/>
        <n v="111244"/>
        <n v="112930"/>
        <n v="110566"/>
        <n v="110016"/>
        <n v="114741"/>
        <n v="112184"/>
        <n v="113662"/>
        <n v="111784"/>
        <n v="114763"/>
        <n v="110800"/>
        <n v="110698"/>
        <n v="112350"/>
        <n v="114515"/>
        <n v="112074"/>
        <n v="112134"/>
        <n v="110091"/>
        <n v="113100"/>
        <n v="112001"/>
        <n v="111544"/>
        <n v="114716"/>
        <n v="110073"/>
        <n v="113208"/>
        <n v="113768"/>
        <n v="112825"/>
        <n v="111988"/>
        <n v="110574"/>
        <n v="112727"/>
        <n v="112810"/>
        <n v="111003"/>
        <n v="114832"/>
        <n v="112736"/>
        <n v="113566"/>
        <n v="111433"/>
        <n v="110449"/>
        <n v="113800"/>
        <n v="114872"/>
        <n v="111895"/>
        <n v="113851"/>
        <n v="111509"/>
        <n v="114623"/>
        <n v="113404"/>
        <n v="110876"/>
        <n v="113943"/>
        <n v="113022"/>
        <n v="112964"/>
        <n v="110601"/>
        <n v="111639"/>
        <n v="112745"/>
        <n v="113308"/>
        <n v="113382"/>
        <n v="114230"/>
        <n v="113784"/>
        <n v="111889"/>
        <n v="110734"/>
        <n v="112521"/>
        <n v="113377"/>
        <n v="114659"/>
        <n v="111470"/>
        <n v="113047"/>
        <n v="110388"/>
        <n v="111754"/>
        <n v="111294"/>
        <n v="110485"/>
        <n v="111669"/>
        <n v="112543"/>
        <n v="112399"/>
        <n v="114557"/>
        <n v="112338"/>
        <n v="111666"/>
        <n v="114146"/>
        <n v="114088"/>
        <n v="110345"/>
        <n v="112214"/>
        <n v="114459"/>
        <n v="112791"/>
        <n v="111368"/>
        <n v="111546"/>
        <n v="112563"/>
        <n v="110751"/>
        <n v="111878"/>
        <n v="111646"/>
        <n v="112871"/>
        <n v="110407"/>
        <n v="110772"/>
        <n v="111844"/>
        <n v="110125"/>
        <n v="113130"/>
        <n v="113370"/>
        <n v="112838"/>
        <n v="112423"/>
        <n v="114861"/>
        <n v="111198"/>
        <n v="111595"/>
        <n v="111315"/>
        <n v="111554"/>
        <n v="114387"/>
        <n v="111521"/>
        <n v="111719"/>
        <n v="114350"/>
        <n v="114906"/>
        <n v="110624"/>
        <n v="111140"/>
        <n v="111193"/>
        <n v="113399"/>
        <n v="111006"/>
        <n v="113227"/>
        <n v="112143"/>
        <n v="112213"/>
        <n v="111131"/>
        <n v="114920"/>
        <n v="111179"/>
        <n v="113493"/>
        <n v="114885"/>
        <n v="110479"/>
        <n v="110082"/>
        <n v="113212"/>
        <n v="114917"/>
        <n v="114632"/>
        <n v="111111"/>
        <n v="112973"/>
        <n v="114134"/>
        <n v="111278"/>
        <n v="114109"/>
        <n v="112283"/>
        <n v="111443"/>
        <n v="110827"/>
        <n v="114482"/>
        <n v="114975"/>
        <n v="112052"/>
        <n v="112636"/>
        <n v="114505"/>
        <n v="113624"/>
        <n v="112649"/>
        <n v="114076"/>
        <n v="113367"/>
        <n v="113962"/>
        <n v="112522"/>
        <n v="114854"/>
        <n v="114735"/>
        <n v="114610"/>
        <n v="113036"/>
        <n v="113051"/>
        <n v="112087"/>
        <n v="111864"/>
        <n v="113387"/>
        <n v="114284"/>
        <n v="114868"/>
        <n v="114807"/>
        <n v="113745"/>
        <n v="114495"/>
        <n v="114755"/>
        <n v="110278"/>
        <n v="114576"/>
        <n v="114170"/>
        <n v="111313"/>
        <n v="112066"/>
        <n v="112463"/>
        <n v="110644"/>
        <n v="114391"/>
        <n v="112281"/>
        <n v="112811"/>
        <n v="111497"/>
        <n v="113291"/>
        <n v="111774"/>
        <n v="114287"/>
        <n v="114749"/>
        <n v="113526"/>
        <n v="114561"/>
        <n v="114178"/>
        <n v="111731"/>
        <n v="111339"/>
        <n v="111247"/>
        <n v="112459"/>
        <n v="110477"/>
        <n v="111201"/>
        <n v="114538"/>
        <n v="113495"/>
        <n v="113351"/>
        <n v="110064"/>
        <n v="110525"/>
        <n v="111614"/>
        <n v="114962"/>
        <n v="112375"/>
        <n v="112250"/>
        <n v="113188"/>
        <n v="112873"/>
        <n v="113400"/>
        <n v="113584"/>
        <n v="113741"/>
        <n v="113623"/>
        <n v="110093"/>
        <n v="113388"/>
        <n v="112583"/>
        <n v="112700"/>
        <n v="112907"/>
        <n v="114848"/>
        <n v="112053"/>
        <n v="113753"/>
        <n v="110534"/>
        <n v="114831"/>
        <n v="113766"/>
        <n v="113628"/>
        <n v="114225"/>
        <n v="110911"/>
        <n v="111357"/>
        <n v="110606"/>
        <n v="114540"/>
        <n v="110056"/>
        <n v="114160"/>
        <n v="110331"/>
        <n v="110889"/>
        <n v="111743"/>
        <n v="111381"/>
        <n v="113523"/>
        <n v="112667"/>
        <n v="113549"/>
        <n v="114650"/>
        <n v="110004"/>
        <n v="110040"/>
        <n v="111042"/>
        <n v="110878"/>
        <n v="114573"/>
        <n v="112799"/>
        <n v="112062"/>
        <n v="110630"/>
        <n v="113876"/>
        <n v="114164"/>
        <n v="111625"/>
        <n v="111440"/>
        <n v="113441"/>
        <n v="114535"/>
        <n v="110585"/>
        <n v="112709"/>
        <n v="112565"/>
        <n v="114836"/>
        <n v="112105"/>
        <n v="114830"/>
        <n v="112483"/>
        <n v="111924"/>
        <n v="111934"/>
        <n v="110060"/>
        <n v="113619"/>
        <n v="112666"/>
        <n v="114537"/>
        <n v="113659"/>
        <n v="111727"/>
        <n v="110823"/>
        <n v="111493"/>
        <n v="113641"/>
        <n v="112306"/>
        <n v="111043"/>
        <n v="110935"/>
        <n v="113902"/>
        <n v="110582"/>
        <n v="114611"/>
        <n v="113287"/>
        <n v="113310"/>
        <n v="110071"/>
        <n v="110741"/>
        <n v="114144"/>
        <n v="114606"/>
        <n v="113436"/>
        <n v="111970"/>
        <n v="111572"/>
        <n v="112637"/>
        <n v="110085"/>
        <n v="114575"/>
        <n v="113804"/>
        <n v="113046"/>
        <n v="112960"/>
        <n v="113304"/>
        <n v="111446"/>
        <n v="114776"/>
        <n v="114994"/>
        <n v="113829"/>
        <n v="110653"/>
        <n v="112112"/>
        <n v="112406"/>
        <n v="110768"/>
        <n v="114341"/>
        <n v="113972"/>
        <n v="110915"/>
        <n v="110645"/>
        <n v="111827"/>
        <n v="113738"/>
        <n v="111324"/>
        <n v="110054"/>
        <n v="111689"/>
        <n v="110394"/>
        <n v="112077"/>
        <n v="111838"/>
        <n v="113646"/>
        <n v="113668"/>
        <n v="112734"/>
        <n v="112704"/>
        <n v="111794"/>
        <n v="110403"/>
        <n v="113164"/>
        <n v="113853"/>
        <n v="114005"/>
        <n v="114747"/>
        <n v="113065"/>
        <n v="112548"/>
        <n v="113286"/>
        <n v="112333"/>
        <n v="111839"/>
        <n v="113995"/>
        <n v="112822"/>
        <n v="113038"/>
        <n v="111373"/>
        <n v="110563"/>
        <n v="112739"/>
        <n v="111300"/>
        <n v="113688"/>
        <n v="113102"/>
        <n v="114303"/>
        <n v="114613"/>
        <n v="114399"/>
        <n v="112874"/>
        <n v="114833"/>
        <n v="114473"/>
        <n v="114703"/>
        <n v="113722"/>
        <n v="111385"/>
        <n v="113389"/>
        <n v="112932"/>
        <n v="110674"/>
        <n v="110518"/>
        <n v="114053"/>
        <n v="110793"/>
        <n v="114258"/>
        <n v="111205"/>
        <n v="112171"/>
        <n v="111407"/>
        <n v="110267"/>
        <n v="113295"/>
        <n v="114846"/>
        <n v="114964"/>
        <n v="110500"/>
        <n v="111012"/>
        <n v="114136"/>
        <n v="110971"/>
        <n v="113248"/>
        <n v="113161"/>
        <n v="114602"/>
        <n v="111972"/>
        <n v="112054"/>
        <n v="113079"/>
        <n v="111567"/>
        <n v="111448"/>
        <n v="113496"/>
        <n v="111268"/>
        <n v="112064"/>
        <n v="112723"/>
        <n v="112016"/>
        <n v="111788"/>
        <n v="112024"/>
        <n v="114213"/>
        <n v="110724"/>
        <n v="111143"/>
        <n v="114789"/>
        <n v="114641"/>
        <n v="111086"/>
        <n v="112896"/>
        <n v="114133"/>
        <n v="110871"/>
        <n v="114461"/>
        <n v="113233"/>
        <n v="111164"/>
        <n v="112393"/>
        <n v="113106"/>
        <n v="112248"/>
        <n v="110798"/>
        <n v="113376"/>
        <n v="111361"/>
        <n v="111376"/>
        <n v="110170"/>
        <n v="110487"/>
        <n v="114413"/>
        <n v="110029"/>
        <n v="112401"/>
        <n v="113666"/>
        <n v="112560"/>
        <n v="110160"/>
        <n v="112978"/>
        <n v="113605"/>
        <n v="113338"/>
        <n v="110243"/>
        <n v="114901"/>
        <n v="110379"/>
        <n v="112501"/>
        <n v="111849"/>
        <n v="110808"/>
        <n v="111786"/>
        <n v="112624"/>
        <n v="114569"/>
        <n v="113143"/>
        <n v="110135"/>
        <n v="113987"/>
        <n v="111531"/>
        <n v="112225"/>
        <n v="111309"/>
        <n v="112322"/>
        <n v="111136"/>
        <n v="112113"/>
        <n v="110009"/>
        <n v="113940"/>
        <n v="112859"/>
        <n v="111604"/>
        <n v="110371"/>
        <n v="110853"/>
        <n v="113378"/>
        <n v="110805"/>
        <n v="114404"/>
        <n v="113762"/>
        <n v="112039"/>
        <n v="113187"/>
        <n v="110081"/>
        <n v="114030"/>
        <n v="113454"/>
        <n v="111967"/>
        <n v="110049"/>
        <n v="113990"/>
        <n v="114644"/>
        <n v="114642"/>
        <n v="114377"/>
        <n v="114018"/>
        <n v="110063"/>
        <n v="110126"/>
        <n v="114739"/>
        <n v="111580"/>
        <n v="113179"/>
        <n v="113983"/>
        <n v="114323"/>
        <n v="113625"/>
        <n v="113192"/>
        <n v="114479"/>
        <n v="111292"/>
        <n v="113115"/>
        <n v="113162"/>
        <n v="112685"/>
        <n v="111876"/>
        <n v="112000"/>
        <n v="111241"/>
        <n v="112571"/>
        <n v="111386"/>
        <n v="113339"/>
        <n v="113354"/>
        <n v="112221"/>
        <n v="111203"/>
        <n v="113692"/>
        <n v="112403"/>
        <n v="111615"/>
        <n v="113633"/>
        <n v="111305"/>
        <n v="112218"/>
        <n v="112336"/>
        <n v="113097"/>
        <n v="114882"/>
        <n v="112967"/>
        <n v="110529"/>
        <n v="112661"/>
        <n v="111861"/>
        <n v="110015"/>
        <n v="113282"/>
        <n v="114720"/>
        <n v="111391"/>
        <n v="110669"/>
        <n v="114169"/>
        <n v="114199"/>
        <n v="114111"/>
        <n v="113889"/>
        <n v="112353"/>
        <n v="114448"/>
        <n v="112567"/>
        <n v="112855"/>
        <n v="110532"/>
        <n v="110374"/>
        <n v="113578"/>
        <n v="110426"/>
        <n v="111161"/>
        <n v="113814"/>
        <n v="110480"/>
        <n v="113861"/>
        <n v="112370"/>
        <n v="114012"/>
        <n v="110850"/>
        <n v="114590"/>
        <n v="114771"/>
        <n v="113637"/>
        <n v="113408"/>
        <n v="113475"/>
        <n v="114047"/>
        <n v="114193"/>
        <n v="113938"/>
        <n v="111992"/>
        <n v="114603"/>
        <n v="111853"/>
        <n v="113483"/>
        <n v="112467"/>
        <n v="113986"/>
        <n v="112396"/>
        <n v="110512"/>
        <n v="111973"/>
        <n v="111237"/>
        <n v="113005"/>
        <n v="113073"/>
        <n v="114340"/>
        <n v="113053"/>
        <n v="114999"/>
        <n v="114967"/>
        <n v="113030"/>
        <n v="111556"/>
        <n v="113919"/>
        <n v="110932"/>
        <n v="113897"/>
        <n v="113123"/>
        <n v="113900"/>
        <n v="111541"/>
        <n v="111579"/>
        <n v="112411"/>
        <n v="111209"/>
        <n v="110910"/>
        <n v="110545"/>
        <n v="111952"/>
        <n v="114412"/>
        <n v="114158"/>
        <n v="112837"/>
        <n v="112343"/>
        <n v="113255"/>
        <n v="113721"/>
        <n v="111029"/>
        <n v="111245"/>
        <n v="111424"/>
        <n v="112716"/>
        <n v="113422"/>
        <n v="111061"/>
        <n v="111640"/>
        <n v="112692"/>
        <n v="113343"/>
        <n v="111363"/>
        <n v="110020"/>
        <n v="111478"/>
        <n v="111355"/>
        <n v="114038"/>
        <n v="110708"/>
        <n v="114705"/>
        <n v="112304"/>
        <n v="110465"/>
        <n v="112867"/>
        <n v="112807"/>
        <n v="113996"/>
        <n v="113113"/>
        <n v="114824"/>
        <n v="114013"/>
        <n v="111734"/>
        <n v="112216"/>
        <n v="110686"/>
        <n v="110999"/>
        <n v="114093"/>
        <n v="112562"/>
        <n v="114011"/>
        <n v="110514"/>
        <n v="113443"/>
        <n v="111668"/>
        <n v="112002"/>
        <n v="112944"/>
        <n v="113080"/>
        <n v="110536"/>
        <n v="114759"/>
        <n v="113742"/>
        <n v="110266"/>
        <n v="111024"/>
        <n v="110573"/>
        <n v="112612"/>
        <n v="111066"/>
        <n v="111249"/>
        <n v="114701"/>
        <n v="111083"/>
        <n v="112760"/>
        <n v="113655"/>
        <n v="110880"/>
        <n v="114337"/>
        <n v="111514"/>
        <n v="114028"/>
        <n v="110655"/>
        <n v="111872"/>
        <n v="110221"/>
        <n v="110302"/>
        <n v="111231"/>
        <n v="114311"/>
        <n v="111189"/>
        <n v="113699"/>
        <n v="110777"/>
        <n v="113706"/>
        <n v="114667"/>
        <n v="110113"/>
        <n v="111543"/>
        <n v="110505"/>
        <n v="111816"/>
        <n v="114517"/>
        <n v="112075"/>
        <n v="114118"/>
        <n v="113109"/>
        <n v="114493"/>
        <n v="112137"/>
        <n v="110230"/>
        <n v="111932"/>
        <n v="111261"/>
        <n v="110254"/>
        <n v="113029"/>
        <n v="114388"/>
        <n v="112963"/>
        <n v="113751"/>
        <n v="111656"/>
        <n v="114039"/>
        <n v="112217"/>
        <n v="112227"/>
        <n v="110748"/>
        <n v="110978"/>
        <n v="113556"/>
        <n v="112697"/>
        <n v="114976"/>
        <n v="110884"/>
        <n v="112179"/>
        <n v="110227"/>
        <n v="110140"/>
        <n v="113347"/>
        <n v="110638"/>
        <n v="113755"/>
        <n v="114692"/>
        <n v="113402"/>
        <n v="110317"/>
        <n v="114050"/>
        <n v="114909"/>
        <n v="111299"/>
        <n v="110567"/>
        <n v="110720"/>
        <n v="113019"/>
        <n v="114979"/>
        <n v="112157"/>
        <n v="114441"/>
        <n v="110799"/>
        <n v="112091"/>
        <n v="110717"/>
        <n v="110860"/>
        <n v="110587"/>
        <n v="114079"/>
        <n v="112664"/>
        <n v="112678"/>
        <n v="114058"/>
        <n v="114531"/>
        <n v="113599"/>
        <n v="114712"/>
        <n v="111302"/>
        <n v="112860"/>
        <n v="111078"/>
        <n v="114001"/>
        <n v="111481"/>
        <n v="111737"/>
        <n v="114397"/>
        <n v="110515"/>
        <n v="111365"/>
        <n v="110941"/>
        <n v="112041"/>
        <n v="110729"/>
        <n v="114899"/>
        <n v="113533"/>
        <n v="112550"/>
        <n v="111270"/>
        <n v="114933"/>
        <n v="113473"/>
        <n v="113819"/>
        <n v="110635"/>
        <n v="113313"/>
        <n v="112315"/>
        <n v="112581"/>
        <n v="112681"/>
        <n v="111616"/>
        <n v="112758"/>
        <n v="114015"/>
        <n v="113877"/>
        <n v="110692"/>
        <n v="111267"/>
        <n v="113788"/>
        <n v="111906"/>
        <n v="112190"/>
        <n v="114738"/>
        <n v="111613"/>
        <n v="114887"/>
        <n v="110203"/>
        <n v="110731"/>
        <n v="110641"/>
        <n v="112599"/>
        <n v="114762"/>
        <n v="113714"/>
        <n v="112972"/>
        <n v="114430"/>
        <n v="110144"/>
        <n v="111874"/>
        <n v="111682"/>
        <n v="110398"/>
        <n v="110634"/>
        <n v="114892"/>
        <n v="110819"/>
        <n v="114466"/>
        <n v="114973"/>
        <n v="110647"/>
        <n v="114436"/>
        <n v="113092"/>
        <n v="113189"/>
        <n v="114327"/>
        <n v="113795"/>
        <n v="110149"/>
        <n v="114009"/>
        <n v="113570"/>
        <n v="113470"/>
        <n v="113966"/>
        <n v="111652"/>
        <n v="114464"/>
        <n v="111865"/>
        <n v="110807"/>
        <n v="110012"/>
        <n v="114704"/>
        <n v="114638"/>
        <n v="114605"/>
        <n v="110212"/>
        <n v="111072"/>
        <n v="112927"/>
        <n v="112434"/>
        <n v="113479"/>
        <n v="111547"/>
        <n v="111445"/>
        <n v="111127"/>
        <n v="113258"/>
        <n v="110339"/>
        <n v="112602"/>
        <n v="114409"/>
        <n v="110524"/>
        <n v="110451"/>
        <n v="111277"/>
        <n v="112085"/>
        <n v="114285"/>
        <n v="112806"/>
        <n v="112235"/>
        <n v="110448"/>
        <n v="110264"/>
        <n v="112711"/>
        <n v="112569"/>
        <n v="113177"/>
        <n v="112755"/>
        <n v="111760"/>
        <n v="110103"/>
        <n v="110306"/>
        <n v="114930"/>
        <n v="112063"/>
        <n v="112359"/>
        <n v="112356"/>
        <n v="110619"/>
        <n v="114587"/>
        <n v="112585"/>
        <n v="113535"/>
        <n v="114769"/>
        <n v="113463"/>
        <n v="113733"/>
        <n v="112441"/>
        <n v="112133"/>
        <n v="111688"/>
        <n v="111060"/>
        <n v="110923"/>
        <n v="114811"/>
        <n v="113880"/>
        <n v="111227"/>
        <n v="110364"/>
        <n v="112461"/>
        <n v="114957"/>
        <n v="110229"/>
        <n v="111308"/>
        <n v="110028"/>
        <n v="112724"/>
        <n v="112818"/>
        <n v="114306"/>
        <n v="111907"/>
        <n v="113134"/>
        <n v="113049"/>
        <n v="113980"/>
        <n v="113234"/>
        <n v="113076"/>
        <n v="110153"/>
        <n v="114721"/>
        <n v="114209"/>
        <n v="113395"/>
        <n v="111177"/>
        <n v="114913"/>
        <n v="111908"/>
        <n v="111049"/>
        <n v="114624"/>
        <n v="110874"/>
        <n v="114262"/>
        <n v="114154"/>
        <n v="113401"/>
        <n v="111398"/>
        <n v="112680"/>
        <n v="110182"/>
        <n v="113488"/>
        <n v="110042"/>
        <n v="112300"/>
        <n v="113491"/>
        <n v="110478"/>
        <n v="111087"/>
        <n v="110851"/>
        <n v="111676"/>
        <n v="111710"/>
        <n v="110372"/>
        <n v="110021"/>
        <n v="114219"/>
        <n v="111002"/>
        <n v="110066"/>
        <n v="112415"/>
        <n v="110602"/>
        <n v="110237"/>
        <n v="112968"/>
        <n v="110359"/>
        <n v="112948"/>
        <n v="111860"/>
        <n v="110120"/>
        <n v="111115"/>
        <n v="111025"/>
        <n v="111910"/>
        <n v="114671"/>
        <n v="112440"/>
        <n v="112620"/>
        <n v="110416"/>
        <n v="112282"/>
        <n v="111665"/>
        <n v="114135"/>
        <n v="114727"/>
        <n v="110121"/>
        <n v="113195"/>
        <n v="113203"/>
        <n v="111591"/>
        <n v="110404"/>
        <n v="112154"/>
        <n v="112890"/>
        <n v="111264"/>
        <n v="110726"/>
        <n v="111379"/>
        <n v="110510"/>
        <n v="110618"/>
        <n v="112389"/>
        <n v="110828"/>
        <n v="112687"/>
        <n v="112261"/>
        <n v="110324"/>
        <n v="113979"/>
        <n v="110136"/>
        <n v="112719"/>
        <n v="114580"/>
        <n v="112836"/>
        <n v="114410"/>
        <n v="111957"/>
        <n v="112347"/>
        <n v="113545"/>
        <n v="113133"/>
        <n v="111195"/>
        <n v="113691"/>
        <n v="113236"/>
        <n v="112909"/>
        <n v="111191"/>
        <n v="110233"/>
        <n v="112971"/>
        <n v="111763"/>
        <n v="111358"/>
        <n v="110784"/>
        <n v="113216"/>
        <n v="110671"/>
        <n v="113480"/>
        <n v="110759"/>
        <n v="114806"/>
        <n v="110870"/>
        <n v="113244"/>
        <n v="113419"/>
        <n v="113953"/>
        <n v="113284"/>
        <n v="110315"/>
        <n v="113153"/>
        <n v="111288"/>
        <n v="112294"/>
        <n v="111708"/>
        <n v="114049"/>
        <n v="114096"/>
        <n v="110583"/>
        <n v="111188"/>
        <n v="114674"/>
        <n v="113894"/>
        <n v="111753"/>
        <n v="111370"/>
        <n v="112176"/>
        <n v="112327"/>
        <n v="112114"/>
        <n v="113885"/>
        <n v="110614"/>
        <n v="111134"/>
        <n v="112374"/>
        <n v="110389"/>
        <n v="110367"/>
        <n v="111378"/>
        <n v="111982"/>
        <n v="112049"/>
        <n v="113312"/>
        <n v="113072"/>
        <n v="110905"/>
        <n v="114180"/>
        <n v="114368"/>
        <n v="113110"/>
        <n v="111118"/>
        <n v="113428"/>
        <n v="113435"/>
        <n v="110206"/>
        <n v="114828"/>
        <n v="114804"/>
        <n v="113892"/>
        <n v="111132"/>
        <n v="114324"/>
        <n v="112508"/>
        <n v="113992"/>
        <n v="114002"/>
        <n v="112102"/>
        <n v="113640"/>
        <n v="114244"/>
        <n v="114243"/>
        <n v="113241"/>
        <n v="112609"/>
        <n v="110268"/>
        <n v="111372"/>
        <n v="112607"/>
        <n v="113893"/>
        <n v="110175"/>
        <n v="113759"/>
        <m/>
      </sharedItems>
    </cacheField>
    <cacheField name="id_driver" numFmtId="0">
      <sharedItems containsString="0" containsBlank="1" containsNumber="1" containsInteger="1" minValue="10" maxValue="4997" count="1172">
        <n v="4306"/>
        <n v="1147"/>
        <n v="1083"/>
        <n v="1739"/>
        <n v="3645"/>
        <n v="4867"/>
        <n v="230"/>
        <n v="3381"/>
        <m/>
        <n v="4455"/>
        <n v="4103"/>
        <n v="2756"/>
        <n v="2956"/>
        <n v="1071"/>
        <n v="1149"/>
        <n v="4743"/>
        <n v="3159"/>
        <n v="1658"/>
        <n v="699"/>
        <n v="3163"/>
        <n v="874"/>
        <n v="1009"/>
        <n v="1158"/>
        <n v="4545"/>
        <n v="2664"/>
        <n v="1657"/>
        <n v="1383"/>
        <n v="1939"/>
        <n v="311"/>
        <n v="4051"/>
        <n v="3379"/>
        <n v="2039"/>
        <n v="1188"/>
        <n v="1421"/>
        <n v="1945"/>
        <n v="1520"/>
        <n v="648"/>
        <n v="1857"/>
        <n v="2858"/>
        <n v="260"/>
        <n v="3786"/>
        <n v="4720"/>
        <n v="2191"/>
        <n v="3191"/>
        <n v="2594"/>
        <n v="938"/>
        <n v="4339"/>
        <n v="1987"/>
        <n v="1254"/>
        <n v="806"/>
        <n v="3149"/>
        <n v="1109"/>
        <n v="4451"/>
        <n v="476"/>
        <n v="3859"/>
        <n v="1790"/>
        <n v="1876"/>
        <n v="1574"/>
        <n v="1314"/>
        <n v="3322"/>
        <n v="3156"/>
        <n v="2343"/>
        <n v="1522"/>
        <n v="1313"/>
        <n v="1183"/>
        <n v="2044"/>
        <n v="4854"/>
        <n v="4606"/>
        <n v="250"/>
        <n v="3068"/>
        <n v="2294"/>
        <n v="4294"/>
        <n v="3844"/>
        <n v="3552"/>
        <n v="4640"/>
        <n v="2548"/>
        <n v="4584"/>
        <n v="1807"/>
        <n v="4833"/>
        <n v="3927"/>
        <n v="1827"/>
        <n v="1091"/>
        <n v="4176"/>
        <n v="4172"/>
        <n v="2800"/>
        <n v="3520"/>
        <n v="931"/>
        <n v="1271"/>
        <n v="3319"/>
        <n v="1249"/>
        <n v="431"/>
        <n v="313"/>
        <n v="446"/>
        <n v="4979"/>
        <n v="1755"/>
        <n v="1736"/>
        <n v="2089"/>
        <n v="2475"/>
        <n v="4018"/>
        <n v="2375"/>
        <n v="2228"/>
        <n v="3184"/>
        <n v="958"/>
        <n v="3390"/>
        <n v="1341"/>
        <n v="1795"/>
        <n v="528"/>
        <n v="428"/>
        <n v="4677"/>
        <n v="1089"/>
        <n v="3408"/>
        <n v="959"/>
        <n v="25"/>
        <n v="4282"/>
        <n v="4362"/>
        <n v="2833"/>
        <n v="1374"/>
        <n v="1051"/>
        <n v="15"/>
        <n v="2718"/>
        <n v="2275"/>
        <n v="663"/>
        <n v="3232"/>
        <n v="1969"/>
        <n v="675"/>
        <n v="361"/>
        <n v="239"/>
        <n v="644"/>
        <n v="359"/>
        <n v="1738"/>
        <n v="2013"/>
        <n v="1148"/>
        <n v="377"/>
        <n v="4102"/>
        <n v="2797"/>
        <n v="4359"/>
        <n v="1616"/>
        <n v="4441"/>
        <n v="3892"/>
        <n v="3072"/>
        <n v="3974"/>
        <n v="1463"/>
        <n v="4334"/>
        <n v="2852"/>
        <n v="2414"/>
        <n v="2490"/>
        <n v="2649"/>
        <n v="3935"/>
        <n v="58"/>
        <n v="283"/>
        <n v="4575"/>
        <n v="1792"/>
        <n v="660"/>
        <n v="1977"/>
        <n v="3703"/>
        <n v="1002"/>
        <n v="2118"/>
        <n v="2896"/>
        <n v="1331"/>
        <n v="1157"/>
        <n v="3106"/>
        <n v="878"/>
        <n v="3097"/>
        <n v="2704"/>
        <n v="848"/>
        <n v="576"/>
        <n v="956"/>
        <n v="1299"/>
        <n v="1107"/>
        <n v="4196"/>
        <n v="1130"/>
        <n v="1280"/>
        <n v="4788"/>
        <n v="569"/>
        <n v="4122"/>
        <n v="3820"/>
        <n v="2016"/>
        <n v="1818"/>
        <n v="19"/>
        <n v="3857"/>
        <n v="3171"/>
        <n v="3930"/>
        <n v="4571"/>
        <n v="40"/>
        <n v="2443"/>
        <n v="355"/>
        <n v="975"/>
        <n v="3186"/>
        <n v="4661"/>
        <n v="4973"/>
        <n v="2209"/>
        <n v="568"/>
        <n v="4528"/>
        <n v="1117"/>
        <n v="2647"/>
        <n v="1910"/>
        <n v="2943"/>
        <n v="4680"/>
        <n v="2608"/>
        <n v="1293"/>
        <n v="1057"/>
        <n v="66"/>
        <n v="1481"/>
        <n v="4995"/>
        <n v="1607"/>
        <n v="799"/>
        <n v="270"/>
        <n v="2883"/>
        <n v="1629"/>
        <n v="3026"/>
        <n v="1318"/>
        <n v="3297"/>
        <n v="3522"/>
        <n v="2250"/>
        <n v="3471"/>
        <n v="2966"/>
        <n v="4034"/>
        <n v="1862"/>
        <n v="3815"/>
        <n v="110"/>
        <n v="3849"/>
        <n v="1502"/>
        <n v="2062"/>
        <n v="2784"/>
        <n v="41"/>
        <n v="705"/>
        <n v="3213"/>
        <n v="643"/>
        <n v="3000"/>
        <n v="1097"/>
        <n v="3491"/>
        <n v="1652"/>
        <n v="733"/>
        <n v="300"/>
        <n v="3798"/>
        <n v="4890"/>
        <n v="4579"/>
        <n v="1846"/>
        <n v="4144"/>
        <n v="2853"/>
        <n v="3790"/>
        <n v="2981"/>
        <n v="4055"/>
        <n v="274"/>
        <n v="4539"/>
        <n v="4590"/>
        <n v="123"/>
        <n v="4209"/>
        <n v="2918"/>
        <n v="1830"/>
        <n v="1469"/>
        <n v="3298"/>
        <n v="468"/>
        <n v="1012"/>
        <n v="3114"/>
        <n v="1611"/>
        <n v="148"/>
        <n v="3802"/>
        <n v="169"/>
        <n v="2928"/>
        <n v="4325"/>
        <n v="3500"/>
        <n v="826"/>
        <n v="1090"/>
        <n v="2720"/>
        <n v="2000"/>
        <n v="2479"/>
        <n v="1580"/>
        <n v="4104"/>
        <n v="1362"/>
        <n v="1232"/>
        <n v="820"/>
        <n v="1962"/>
        <n v="3978"/>
        <n v="4838"/>
        <n v="4479"/>
        <n v="2457"/>
        <n v="3795"/>
        <n v="839"/>
        <n v="4740"/>
        <n v="189"/>
        <n v="4978"/>
        <n v="816"/>
        <n v="1806"/>
        <n v="574"/>
        <n v="1156"/>
        <n v="4155"/>
        <n v="3431"/>
        <n v="2685"/>
        <n v="2418"/>
        <n v="2263"/>
        <n v="193"/>
        <n v="3514"/>
        <n v="4570"/>
        <n v="1269"/>
        <n v="2049"/>
        <n v="3854"/>
        <n v="2430"/>
        <n v="1348"/>
        <n v="1906"/>
        <n v="3388"/>
        <n v="282"/>
        <n v="1152"/>
        <n v="1319"/>
        <n v="4346"/>
        <n v="4476"/>
        <n v="132"/>
        <n v="3701"/>
        <n v="1881"/>
        <n v="1126"/>
        <n v="1022"/>
        <n v="1417"/>
        <n v="2064"/>
        <n v="257"/>
        <n v="3999"/>
        <n v="3510"/>
        <n v="2447"/>
        <n v="3674"/>
        <n v="2411"/>
        <n v="3616"/>
        <n v="4335"/>
        <n v="4689"/>
        <n v="2759"/>
        <n v="3565"/>
        <n v="4208"/>
        <n v="2544"/>
        <n v="1454"/>
        <n v="2002"/>
        <n v="4301"/>
        <n v="794"/>
        <n v="4538"/>
        <n v="187"/>
        <n v="581"/>
        <n v="4821"/>
        <n v="2777"/>
        <n v="2574"/>
        <n v="202"/>
        <n v="4554"/>
        <n v="2384"/>
        <n v="3024"/>
        <n v="1416"/>
        <n v="4759"/>
        <n v="1290"/>
        <n v="1721"/>
        <n v="1956"/>
        <n v="2999"/>
        <n v="2740"/>
        <n v="2046"/>
        <n v="2153"/>
        <n v="2903"/>
        <n v="4574"/>
        <n v="3370"/>
        <n v="337"/>
        <n v="4993"/>
        <n v="3032"/>
        <n v="591"/>
        <n v="2993"/>
        <n v="3222"/>
        <n v="215"/>
        <n v="4732"/>
        <n v="104"/>
        <n v="345"/>
        <n v="2840"/>
        <n v="246"/>
        <n v="4595"/>
        <n v="746"/>
        <n v="4243"/>
        <n v="2358"/>
        <n v="4263"/>
        <n v="988"/>
        <n v="1929"/>
        <n v="4669"/>
        <n v="3221"/>
        <n v="896"/>
        <n v="3120"/>
        <n v="1613"/>
        <n v="4698"/>
        <n v="2881"/>
        <n v="1426"/>
        <n v="2055"/>
        <n v="2771"/>
        <n v="861"/>
        <n v="2003"/>
        <n v="3685"/>
        <n v="3986"/>
        <n v="688"/>
        <n v="4161"/>
        <n v="4050"/>
        <n v="2331"/>
        <n v="4851"/>
        <n v="2327"/>
        <n v="1369"/>
        <n v="3033"/>
        <n v="3540"/>
        <n v="1082"/>
        <n v="4940"/>
        <n v="278"/>
        <n v="3201"/>
        <n v="709"/>
        <n v="1984"/>
        <n v="2954"/>
        <n v="3525"/>
        <n v="2513"/>
        <n v="4177"/>
        <n v="462"/>
        <n v="4096"/>
        <n v="4876"/>
        <n v="2733"/>
        <n v="87"/>
        <n v="1371"/>
        <n v="4247"/>
        <n v="1812"/>
        <n v="4638"/>
        <n v="850"/>
        <n v="423"/>
        <n v="128"/>
        <n v="1885"/>
        <n v="419"/>
        <n v="4667"/>
        <n v="3429"/>
        <n v="478"/>
        <n v="3531"/>
        <n v="183"/>
        <n v="2875"/>
        <n v="673"/>
        <n v="3446"/>
        <n v="1309"/>
        <n v="3509"/>
        <n v="2905"/>
        <n v="1238"/>
        <n v="2925"/>
        <n v="2917"/>
        <n v="190"/>
        <n v="2262"/>
        <n v="3497"/>
        <n v="789"/>
        <n v="832"/>
        <n v="4742"/>
        <n v="1541"/>
        <n v="2551"/>
        <n v="2265"/>
        <n v="489"/>
        <n v="3481"/>
        <n v="2564"/>
        <n v="3094"/>
        <n v="4564"/>
        <n v="4320"/>
        <n v="4857"/>
        <n v="3202"/>
        <n v="1496"/>
        <n v="918"/>
        <n v="1600"/>
        <n v="4093"/>
        <n v="2359"/>
        <n v="1562"/>
        <n v="1256"/>
        <n v="3091"/>
        <n v="3382"/>
        <n v="1171"/>
        <n v="42"/>
        <n v="1329"/>
        <n v="3853"/>
        <n v="451"/>
        <n v="4671"/>
        <n v="2181"/>
        <n v="485"/>
        <n v="1180"/>
        <n v="658"/>
        <n v="3397"/>
        <n v="4899"/>
        <n v="3770"/>
        <n v="3856"/>
        <n v="4141"/>
        <n v="305"/>
        <n v="611"/>
        <n v="3794"/>
        <n v="1468"/>
        <n v="2243"/>
        <n v="2914"/>
        <n v="2487"/>
        <n v="2436"/>
        <n v="578"/>
        <n v="4611"/>
        <n v="3002"/>
        <n v="1971"/>
        <n v="1808"/>
        <n v="4812"/>
        <n v="3151"/>
        <n v="1208"/>
        <n v="4599"/>
        <n v="1381"/>
        <n v="680"/>
        <n v="1872"/>
        <n v="1478"/>
        <n v="2164"/>
        <n v="425"/>
        <n v="547"/>
        <n v="939"/>
        <n v="1877"/>
        <n v="44"/>
        <n v="1999"/>
        <n v="824"/>
        <n v="2385"/>
        <n v="372"/>
        <n v="4009"/>
        <n v="3781"/>
        <n v="2108"/>
        <n v="191"/>
        <n v="3098"/>
        <n v="556"/>
        <n v="4149"/>
        <n v="3832"/>
        <n v="4207"/>
        <n v="1221"/>
        <n v="2322"/>
        <n v="2997"/>
        <n v="1983"/>
        <n v="3031"/>
        <n v="1404"/>
        <n v="4431"/>
        <n v="2138"/>
        <n v="4004"/>
        <n v="2131"/>
        <n v="802"/>
        <n v="2158"/>
        <n v="3765"/>
        <n v="2098"/>
        <n v="2547"/>
        <n v="4657"/>
        <n v="1304"/>
        <n v="2481"/>
        <n v="3209"/>
        <n v="2117"/>
        <n v="3451"/>
        <n v="200"/>
        <n v="484"/>
        <n v="1700"/>
        <n v="924"/>
        <n v="779"/>
        <n v="653"/>
        <n v="160"/>
        <n v="1066"/>
        <n v="1072"/>
        <n v="174"/>
        <n v="3827"/>
        <n v="72"/>
        <n v="4310"/>
        <n v="935"/>
        <n v="1900"/>
        <n v="4015"/>
        <n v="2854"/>
        <n v="1485"/>
        <n v="3881"/>
        <n v="3356"/>
        <n v="2056"/>
        <n v="76"/>
        <n v="1525"/>
        <n v="4577"/>
        <n v="4418"/>
        <n v="3725"/>
        <n v="1059"/>
        <n v="3888"/>
        <n v="3792"/>
        <n v="4371"/>
        <n v="4408"/>
        <n v="208"/>
        <n v="2478"/>
        <n v="4356"/>
        <n v="4118"/>
        <n v="388"/>
        <n v="3130"/>
        <n v="3866"/>
        <n v="4542"/>
        <n v="4997"/>
        <n v="2312"/>
        <n v="1225"/>
        <n v="4062"/>
        <n v="166"/>
        <n v="4053"/>
        <n v="2855"/>
        <n v="4632"/>
        <n v="10"/>
        <n v="2843"/>
        <n v="4885"/>
        <n v="1723"/>
        <n v="2345"/>
        <n v="1044"/>
        <n v="2625"/>
        <n v="4904"/>
        <n v="3378"/>
        <n v="2175"/>
        <n v="3729"/>
        <n v="3179"/>
        <n v="1732"/>
        <n v="339"/>
        <n v="3155"/>
        <n v="4008"/>
        <n v="1428"/>
        <n v="3895"/>
        <n v="3593"/>
        <n v="3087"/>
        <n v="3266"/>
        <n v="532"/>
        <n v="85"/>
        <n v="1251"/>
        <n v="482"/>
        <n v="2085"/>
        <n v="2456"/>
        <n v="4003"/>
        <n v="79"/>
        <n v="2482"/>
        <n v="2410"/>
        <n v="4084"/>
        <n v="1621"/>
        <n v="3463"/>
        <n v="4922"/>
        <n v="4902"/>
        <n v="3447"/>
        <n v="4887"/>
        <n v="2666"/>
        <n v="4829"/>
        <n v="2632"/>
        <n v="3990"/>
        <n v="2429"/>
        <n v="3102"/>
        <n v="3158"/>
        <n v="1927"/>
        <n v="4317"/>
        <n v="755"/>
        <n v="4612"/>
        <n v="387"/>
        <n v="2093"/>
        <n v="4796"/>
        <n v="2174"/>
        <n v="404"/>
        <n v="974"/>
        <n v="2622"/>
        <n v="212"/>
        <n v="2962"/>
        <n v="119"/>
        <n v="1060"/>
        <n v="4969"/>
        <n v="3338"/>
        <n v="4770"/>
        <n v="1547"/>
        <n v="3988"/>
        <n v="2902"/>
        <n v="341"/>
        <n v="3495"/>
        <n v="2886"/>
        <n v="4845"/>
        <n v="3303"/>
        <n v="828"/>
        <n v="1214"/>
        <n v="49"/>
        <n v="3448"/>
        <n v="315"/>
        <n v="3527"/>
        <n v="3612"/>
        <n v="4387"/>
        <n v="527"/>
        <n v="693"/>
        <n v="3215"/>
        <n v="1656"/>
        <n v="234"/>
        <n v="1487"/>
        <n v="2603"/>
        <n v="766"/>
        <n v="2242"/>
        <n v="1981"/>
        <n v="3483"/>
        <n v="1297"/>
        <n v="2501"/>
        <n v="3212"/>
        <n v="206"/>
        <n v="1554"/>
        <n v="1473"/>
        <n v="2577"/>
        <n v="3960"/>
        <n v="3127"/>
        <n v="4506"/>
        <n v="2531"/>
        <n v="3188"/>
        <n v="1799"/>
        <n v="4237"/>
        <n v="3833"/>
        <n v="3083"/>
        <n v="4357"/>
        <n v="1707"/>
        <n v="3558"/>
        <n v="3420"/>
        <n v="3929"/>
        <n v="312"/>
        <n v="3749"/>
        <n v="3608"/>
        <n v="1567"/>
        <n v="34"/>
        <n v="3045"/>
        <n v="4781"/>
        <n v="4627"/>
        <n v="3717"/>
        <n v="4438"/>
        <n v="621"/>
        <n v="1850"/>
        <n v="1785"/>
        <n v="4322"/>
        <n v="4007"/>
        <n v="3019"/>
        <n v="3392"/>
        <n v="4918"/>
        <n v="4989"/>
        <n v="898"/>
        <n v="982"/>
        <n v="4828"/>
        <n v="4342"/>
        <n v="1287"/>
        <n v="4972"/>
        <n v="480"/>
        <n v="4297"/>
        <n v="698"/>
        <n v="616"/>
        <n v="1127"/>
        <n v="2789"/>
        <n v="1624"/>
        <n v="2988"/>
        <n v="4862"/>
        <n v="3936"/>
        <n v="16"/>
        <n v="1124"/>
        <n v="2876"/>
        <n v="4006"/>
        <n v="176"/>
        <n v="3766"/>
        <n v="2809"/>
        <n v="2767"/>
        <n v="4113"/>
        <n v="2895"/>
        <n v="542"/>
        <n v="394"/>
        <n v="2957"/>
        <n v="2929"/>
        <n v="357"/>
        <n v="289"/>
        <n v="3644"/>
        <n v="4380"/>
        <n v="3687"/>
        <n v="4774"/>
        <n v="2636"/>
        <n v="2772"/>
        <n v="2136"/>
        <n v="2137"/>
        <n v="1058"/>
        <n v="2701"/>
        <n v="4847"/>
        <n v="4422"/>
        <n v="2092"/>
        <n v="4503"/>
        <n v="1407"/>
        <n v="2232"/>
        <n v="4747"/>
        <n v="2420"/>
        <n v="521"/>
        <n v="720"/>
        <n v="105"/>
        <n v="2562"/>
        <n v="2446"/>
        <n v="3126"/>
        <n v="4623"/>
        <n v="4074"/>
        <n v="1114"/>
        <n v="1704"/>
        <n v="1941"/>
        <n v="840"/>
        <n v="2629"/>
        <n v="1965"/>
        <n v="3142"/>
        <n v="1356"/>
        <n v="2953"/>
        <n v="2407"/>
        <n v="364"/>
        <n v="329"/>
        <n v="2076"/>
        <n v="1425"/>
        <n v="3812"/>
        <n v="3965"/>
        <n v="1085"/>
        <n v="2808"/>
        <n v="3413"/>
        <n v="4681"/>
        <n v="2159"/>
        <n v="1366"/>
        <n v="1218"/>
        <n v="2083"/>
        <n v="1099"/>
        <n v="3887"/>
        <n v="1880"/>
        <n v="3521"/>
        <n v="3753"/>
        <n v="3198"/>
        <n v="1243"/>
        <n v="3828"/>
        <n v="1896"/>
        <n v="4624"/>
        <n v="237"/>
        <n v="4005"/>
        <n v="33"/>
        <n v="2936"/>
        <n v="4146"/>
        <n v="4256"/>
        <n v="2558"/>
        <n v="1357"/>
        <n v="928"/>
        <n v="1201"/>
        <n v="3189"/>
        <n v="4543"/>
        <n v="4909"/>
        <n v="1223"/>
        <n v="4031"/>
        <n v="4049"/>
        <n v="4968"/>
        <n v="2282"/>
        <n v="4163"/>
        <n v="2180"/>
        <n v="2831"/>
        <n v="2455"/>
        <n v="3046"/>
        <n v="2392"/>
        <n v="3206"/>
        <n v="3270"/>
        <n v="1396"/>
        <n v="37"/>
        <n v="265"/>
        <n v="4157"/>
        <n v="3165"/>
        <n v="38"/>
        <n v="4020"/>
        <n v="3956"/>
        <n v="2096"/>
        <n v="623"/>
        <n v="3174"/>
        <n v="3554"/>
        <n v="4807"/>
        <n v="3387"/>
        <n v="1556"/>
        <n v="3313"/>
        <n v="124"/>
        <n v="1833"/>
        <n v="1903"/>
        <n v="3891"/>
        <n v="1852"/>
        <n v="4458"/>
        <n v="1527"/>
        <n v="1077"/>
        <n v="309"/>
        <n v="1259"/>
        <n v="869"/>
        <n v="2104"/>
        <n v="4478"/>
        <n v="843"/>
        <n v="4780"/>
        <n v="3954"/>
        <n v="1291"/>
        <n v="1230"/>
        <n v="303"/>
        <n v="4550"/>
        <n v="970"/>
        <n v="2247"/>
        <n v="669"/>
        <n v="2909"/>
        <n v="4417"/>
        <n v="4130"/>
        <n v="3358"/>
        <n v="2226"/>
        <n v="1402"/>
        <n v="2023"/>
        <n v="4530"/>
        <n v="4446"/>
        <n v="2445"/>
        <n v="1529"/>
        <n v="668"/>
        <n v="2373"/>
        <n v="2123"/>
        <n v="2791"/>
        <n v="2017"/>
        <n v="1905"/>
        <n v="2431"/>
        <n v="4933"/>
        <n v="3402"/>
        <n v="4454"/>
        <n v="3208"/>
        <n v="4052"/>
        <n v="4883"/>
        <n v="3288"/>
        <n v="868"/>
        <n v="1490"/>
        <n v="3748"/>
        <n v="4746"/>
        <n v="4321"/>
        <n v="4241"/>
        <n v="408"/>
        <n v="2010"/>
        <n v="3434"/>
        <n v="1000"/>
        <n v="4690"/>
        <n v="912"/>
        <n v="2992"/>
        <n v="3254"/>
        <n v="3407"/>
        <n v="4531"/>
        <n v="2060"/>
        <n v="4536"/>
        <n v="3917"/>
        <n v="2723"/>
        <n v="735"/>
        <n v="4484"/>
        <n v="4203"/>
        <n v="2960"/>
        <n v="137"/>
        <n v="3217"/>
        <n v="4513"/>
        <n v="1041"/>
        <n v="734"/>
        <n v="3450"/>
        <n v="4837"/>
        <n v="3467"/>
        <n v="622"/>
        <n v="4630"/>
        <n v="4959"/>
        <n v="3998"/>
        <n v="285"/>
        <n v="808"/>
        <n v="1571"/>
        <n v="1770"/>
        <n v="1518"/>
        <n v="2298"/>
        <n v="2040"/>
        <n v="3739"/>
        <n v="3479"/>
        <n v="2747"/>
        <n v="537"/>
        <n v="1084"/>
        <n v="4038"/>
        <n v="3460"/>
        <n v="2659"/>
        <n v="652"/>
        <n v="3170"/>
        <n v="401"/>
        <n v="1095"/>
        <n v="2245"/>
        <n v="3229"/>
        <n v="1181"/>
        <n v="4622"/>
        <n v="778"/>
        <n v="765"/>
        <n v="907"/>
        <n v="185"/>
        <n v="36"/>
        <n v="4415"/>
        <n v="4926"/>
        <n v="659"/>
        <n v="1642"/>
        <n v="3679"/>
        <n v="945"/>
        <n v="3621"/>
        <n v="4587"/>
        <n v="4027"/>
        <n v="888"/>
        <n v="713"/>
        <n v="3579"/>
        <n v="171"/>
        <n v="3268"/>
        <n v="858"/>
        <n v="2217"/>
        <n v="1649"/>
        <n v="2689"/>
        <n v="1752"/>
        <n v="135"/>
        <n v="526"/>
        <n v="3886"/>
        <n v="3600"/>
        <n v="1531"/>
        <n v="940"/>
        <n v="1947"/>
        <n v="1706"/>
        <n v="4303"/>
        <n v="2984"/>
        <n v="1740"/>
        <n v="3067"/>
        <n v="129"/>
        <n v="1942"/>
        <n v="4194"/>
        <n v="3075"/>
        <n v="1709"/>
        <n v="3651"/>
        <n v="3734"/>
        <n v="3219"/>
        <n v="1568"/>
        <n v="197"/>
        <n v="3493"/>
        <n v="1919"/>
        <n v="1427"/>
        <n v="2141"/>
        <n v="3285"/>
        <n v="1198"/>
        <n v="4903"/>
        <n v="3947"/>
        <n v="4549"/>
        <n v="2882"/>
        <n v="3938"/>
        <n v="872"/>
        <n v="4943"/>
        <n v="1998"/>
        <n v="1774"/>
        <n v="227"/>
        <n v="889"/>
        <n v="310"/>
        <n v="4944"/>
        <n v="1689"/>
        <n v="141"/>
        <n v="4834"/>
        <n v="326"/>
        <n v="2538"/>
        <n v="1032"/>
        <n v="1623"/>
        <n v="3353"/>
        <n v="4719"/>
        <n v="134"/>
        <n v="2695"/>
        <n v="1920"/>
        <n v="2688"/>
        <n v="4063"/>
        <n v="586"/>
        <n v="4459"/>
        <n v="2440"/>
        <n v="1701"/>
        <n v="3146"/>
        <n v="2755"/>
        <n v="1213"/>
        <n v="1257"/>
        <n v="1727"/>
        <n v="4452"/>
        <n v="3631"/>
        <n v="4628"/>
        <n v="4704"/>
        <n v="3051"/>
        <n v="45"/>
        <n v="2341"/>
        <n v="1519"/>
        <n v="1559"/>
        <n v="3345"/>
        <n v="4410"/>
        <n v="443"/>
        <n v="3609"/>
        <n v="4649"/>
        <n v="536"/>
        <n v="1258"/>
        <n v="3906"/>
        <n v="4324"/>
        <n v="607"/>
        <n v="3819"/>
        <n v="2753"/>
        <n v="165"/>
        <n v="2278"/>
        <n v="1393"/>
        <n v="885"/>
        <n v="4762"/>
        <n v="3335"/>
        <n v="3334"/>
        <n v="1403"/>
        <n v="2319"/>
        <n v="3053"/>
        <n v="4447"/>
        <n v="3100"/>
        <n v="4068"/>
        <n v="3636"/>
        <n v="3922"/>
        <n v="895"/>
        <n v="328"/>
        <n v="1303"/>
        <n v="4817"/>
        <n v="1985"/>
        <n v="2595"/>
        <n v="3963"/>
        <n v="2790"/>
        <n v="2316"/>
        <n v="3090"/>
        <n v="2395"/>
        <n v="3855"/>
        <n v="65"/>
        <n v="4775"/>
        <n v="4120"/>
        <n v="1890"/>
        <n v="1674"/>
        <n v="4040"/>
        <n v="2719"/>
        <n v="3197"/>
        <n v="4233"/>
        <n v="140"/>
        <n v="4175"/>
        <n v="2835"/>
        <n v="1372"/>
        <n v="1260"/>
        <n v="4900"/>
        <n v="3691"/>
        <n v="1413"/>
        <n v="965"/>
        <n v="3666"/>
        <n v="4087"/>
        <n v="3427"/>
        <n v="4691"/>
        <n v="972"/>
        <n v="2379"/>
        <n v="694"/>
        <n v="3061"/>
        <n v="4991"/>
        <n v="849"/>
        <n v="3647"/>
        <n v="2908"/>
        <n v="3573"/>
        <n v="2580"/>
        <n v="2442"/>
        <n v="3940"/>
        <n v="2237"/>
        <n v="1096"/>
        <n v="1010"/>
        <n v="1957"/>
        <n v="4148"/>
        <n v="857"/>
        <n v="1591"/>
        <n v="4215"/>
        <n v="4540"/>
        <n v="4666"/>
        <n v="4411"/>
        <n v="3526"/>
        <n v="2560"/>
        <n v="4270"/>
        <n v="728"/>
        <n v="3575"/>
        <n v="3992"/>
        <n v="4930"/>
        <n v="371"/>
        <n v="1643"/>
        <n v="2582"/>
        <n v="597"/>
        <n v="1344"/>
        <n v="750"/>
        <n v="2099"/>
        <n v="2201"/>
        <n v="4145"/>
        <n v="774"/>
        <n v="2314"/>
        <n v="4094"/>
        <n v="4675"/>
        <n v="577"/>
        <n v="1678"/>
        <n v="567"/>
        <n v="1838"/>
        <n v="3870"/>
        <n v="4480"/>
        <n v="3293"/>
        <n v="392"/>
        <n v="3707"/>
        <n v="3874"/>
        <n v="4814"/>
        <n v="911"/>
        <n v="2381"/>
        <n v="1076"/>
        <n v="1748"/>
        <n v="3842"/>
        <n v="4655"/>
        <n v="4072"/>
        <n v="3952"/>
      </sharedItems>
    </cacheField>
    <cacheField name="order_time" numFmtId="0">
      <sharedItems containsNonDate="0" containsDate="1" containsString="0" containsBlank="1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ntainsBlank="1"/>
    </cacheField>
    <cacheField name="name_tariff" numFmtId="0">
      <sharedItems containsBlank="1"/>
    </cacheField>
    <cacheField name="Городотариф" numFmtId="0">
      <sharedItems containsBlank="1" count="5">
        <s v="Москва Комфорт"/>
        <s v="Москва Эконом"/>
        <s v="Санкт-Петербург Эконом"/>
        <s v="Санкт-Петербург Комфор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1.846361458331" createdVersion="8" refreshedVersion="8" minRefreshableVersion="3" recordCount="2019" xr:uid="{3DAA730D-D467-43A5-87D6-8C35FB85E61B}">
  <cacheSource type="worksheet">
    <worksheetSource ref="A1:I1048576" sheet="Данные (воронка, август)"/>
  </cacheSource>
  <cacheFields count="9">
    <cacheField name="id_order" numFmtId="0">
      <sharedItems containsString="0" containsBlank="1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0">
      <sharedItems containsNonDate="0" containsDate="1" containsString="0" containsBlank="1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tariff" numFmtId="0">
      <sharedItems containsBlank="1"/>
    </cacheField>
    <cacheField name="city" numFmtId="0">
      <sharedItems containsBlank="1"/>
    </cacheField>
    <cacheField name="Городотариф" numFmtId="0">
      <sharedItems containsBlank="1" count="5">
        <s v="Эконом Москва"/>
        <s v="Комфорт Москва"/>
        <s v="Комфорт Санкт-Петербург"/>
        <s v="Эконом Санкт-Петербург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5">
  <r>
    <x v="0"/>
    <d v="2021-07-01T00:00:00"/>
    <x v="0"/>
    <x v="0"/>
    <n v="1"/>
  </r>
  <r>
    <x v="1"/>
    <d v="2021-07-01T00:00:00"/>
    <x v="0"/>
    <x v="0"/>
    <n v="1"/>
  </r>
  <r>
    <x v="2"/>
    <d v="2021-07-01T00:00:00"/>
    <x v="0"/>
    <x v="0"/>
    <n v="1"/>
  </r>
  <r>
    <x v="3"/>
    <d v="2021-07-01T00:00:00"/>
    <x v="0"/>
    <x v="0"/>
    <n v="1"/>
  </r>
  <r>
    <x v="4"/>
    <d v="2021-07-01T00:00:00"/>
    <x v="0"/>
    <x v="0"/>
    <n v="1"/>
  </r>
  <r>
    <x v="5"/>
    <d v="2021-07-01T00:00:00"/>
    <x v="0"/>
    <x v="0"/>
    <n v="1"/>
  </r>
  <r>
    <x v="6"/>
    <d v="2021-07-01T00:00:00"/>
    <x v="0"/>
    <x v="0"/>
    <n v="1"/>
  </r>
  <r>
    <x v="7"/>
    <d v="2021-07-01T00:00:00"/>
    <x v="0"/>
    <x v="0"/>
    <n v="1"/>
  </r>
  <r>
    <x v="8"/>
    <d v="2021-07-01T00:00:00"/>
    <x v="0"/>
    <x v="0"/>
    <n v="1"/>
  </r>
  <r>
    <x v="9"/>
    <d v="2021-07-01T00:00:00"/>
    <x v="0"/>
    <x v="0"/>
    <n v="1"/>
  </r>
  <r>
    <x v="10"/>
    <d v="2021-07-01T00:00:00"/>
    <x v="0"/>
    <x v="0"/>
    <n v="1"/>
  </r>
  <r>
    <x v="11"/>
    <d v="2021-07-01T00:00:00"/>
    <x v="0"/>
    <x v="0"/>
    <n v="1"/>
  </r>
  <r>
    <x v="12"/>
    <d v="2021-07-01T00:00:00"/>
    <x v="0"/>
    <x v="0"/>
    <n v="1"/>
  </r>
  <r>
    <x v="13"/>
    <d v="2021-07-01T00:00:00"/>
    <x v="0"/>
    <x v="0"/>
    <n v="1"/>
  </r>
  <r>
    <x v="14"/>
    <d v="2021-07-01T00:00:00"/>
    <x v="0"/>
    <x v="0"/>
    <n v="1"/>
  </r>
  <r>
    <x v="15"/>
    <d v="2021-07-01T00:00:00"/>
    <x v="0"/>
    <x v="0"/>
    <n v="1"/>
  </r>
  <r>
    <x v="16"/>
    <d v="2021-07-01T00:00:00"/>
    <x v="0"/>
    <x v="0"/>
    <n v="1"/>
  </r>
  <r>
    <x v="17"/>
    <d v="2021-07-01T00:00:00"/>
    <x v="0"/>
    <x v="0"/>
    <n v="1"/>
  </r>
  <r>
    <x v="18"/>
    <d v="2021-07-01T00:00:00"/>
    <x v="0"/>
    <x v="0"/>
    <n v="1"/>
  </r>
  <r>
    <x v="19"/>
    <d v="2021-07-01T00:00:00"/>
    <x v="0"/>
    <x v="0"/>
    <n v="1"/>
  </r>
  <r>
    <x v="20"/>
    <d v="2021-07-01T00:00:00"/>
    <x v="0"/>
    <x v="0"/>
    <n v="1"/>
  </r>
  <r>
    <x v="21"/>
    <d v="2021-07-02T00:00:00"/>
    <x v="1"/>
    <x v="0"/>
    <n v="1"/>
  </r>
  <r>
    <x v="22"/>
    <d v="2021-07-02T00:00:00"/>
    <x v="1"/>
    <x v="0"/>
    <n v="1"/>
  </r>
  <r>
    <x v="23"/>
    <d v="2021-07-02T00:00:00"/>
    <x v="1"/>
    <x v="0"/>
    <n v="1"/>
  </r>
  <r>
    <x v="24"/>
    <d v="2021-07-02T00:00:00"/>
    <x v="1"/>
    <x v="0"/>
    <n v="1"/>
  </r>
  <r>
    <x v="25"/>
    <d v="2021-07-02T00:00:00"/>
    <x v="1"/>
    <x v="0"/>
    <n v="1"/>
  </r>
  <r>
    <x v="26"/>
    <d v="2021-07-02T00:00:00"/>
    <x v="1"/>
    <x v="0"/>
    <n v="1"/>
  </r>
  <r>
    <x v="27"/>
    <d v="2021-07-02T00:00:00"/>
    <x v="1"/>
    <x v="0"/>
    <n v="1"/>
  </r>
  <r>
    <x v="28"/>
    <d v="2021-07-02T00:00:00"/>
    <x v="1"/>
    <x v="0"/>
    <n v="1"/>
  </r>
  <r>
    <x v="29"/>
    <d v="2021-07-02T00:00:00"/>
    <x v="1"/>
    <x v="0"/>
    <n v="1"/>
  </r>
  <r>
    <x v="30"/>
    <d v="2021-07-02T00:00:00"/>
    <x v="1"/>
    <x v="0"/>
    <n v="1"/>
  </r>
  <r>
    <x v="31"/>
    <d v="2021-07-02T00:00:00"/>
    <x v="1"/>
    <x v="0"/>
    <n v="1"/>
  </r>
  <r>
    <x v="32"/>
    <d v="2021-07-02T00:00:00"/>
    <x v="1"/>
    <x v="0"/>
    <n v="1"/>
  </r>
  <r>
    <x v="33"/>
    <d v="2021-07-02T00:00:00"/>
    <x v="1"/>
    <x v="0"/>
    <n v="1"/>
  </r>
  <r>
    <x v="34"/>
    <d v="2021-07-02T00:00:00"/>
    <x v="1"/>
    <x v="0"/>
    <n v="1"/>
  </r>
  <r>
    <x v="35"/>
    <d v="2021-07-02T00:00:00"/>
    <x v="1"/>
    <x v="0"/>
    <n v="1"/>
  </r>
  <r>
    <x v="36"/>
    <d v="2021-07-02T00:00:00"/>
    <x v="1"/>
    <x v="0"/>
    <n v="1"/>
  </r>
  <r>
    <x v="37"/>
    <d v="2021-07-02T00:00:00"/>
    <x v="1"/>
    <x v="0"/>
    <n v="1"/>
  </r>
  <r>
    <x v="38"/>
    <d v="2021-07-02T00:00:00"/>
    <x v="1"/>
    <x v="0"/>
    <n v="1"/>
  </r>
  <r>
    <x v="39"/>
    <d v="2021-07-02T00:00:00"/>
    <x v="1"/>
    <x v="0"/>
    <n v="1"/>
  </r>
  <r>
    <x v="40"/>
    <d v="2021-07-02T00:00:00"/>
    <x v="1"/>
    <x v="0"/>
    <n v="1"/>
  </r>
  <r>
    <x v="41"/>
    <d v="2021-07-02T00:00:00"/>
    <x v="1"/>
    <x v="0"/>
    <n v="1"/>
  </r>
  <r>
    <x v="42"/>
    <d v="2021-07-02T00:00:00"/>
    <x v="1"/>
    <x v="0"/>
    <n v="1"/>
  </r>
  <r>
    <x v="43"/>
    <d v="2021-07-02T00:00:00"/>
    <x v="1"/>
    <x v="0"/>
    <n v="1"/>
  </r>
  <r>
    <x v="44"/>
    <d v="2021-07-02T00:00:00"/>
    <x v="1"/>
    <x v="0"/>
    <n v="1"/>
  </r>
  <r>
    <x v="45"/>
    <d v="2021-07-02T00:00:00"/>
    <x v="1"/>
    <x v="0"/>
    <n v="1"/>
  </r>
  <r>
    <x v="46"/>
    <d v="2021-07-02T00:00:00"/>
    <x v="1"/>
    <x v="0"/>
    <n v="1"/>
  </r>
  <r>
    <x v="47"/>
    <d v="2021-07-02T00:00:00"/>
    <x v="1"/>
    <x v="0"/>
    <n v="1"/>
  </r>
  <r>
    <x v="48"/>
    <d v="2021-07-02T00:00:00"/>
    <x v="1"/>
    <x v="0"/>
    <n v="1"/>
  </r>
  <r>
    <x v="49"/>
    <d v="2021-07-03T00:00:00"/>
    <x v="2"/>
    <x v="0"/>
    <n v="1"/>
  </r>
  <r>
    <x v="50"/>
    <d v="2021-07-03T00:00:00"/>
    <x v="2"/>
    <x v="0"/>
    <n v="1"/>
  </r>
  <r>
    <x v="51"/>
    <d v="2021-07-03T00:00:00"/>
    <x v="2"/>
    <x v="0"/>
    <n v="1"/>
  </r>
  <r>
    <x v="52"/>
    <d v="2021-07-03T00:00:00"/>
    <x v="2"/>
    <x v="0"/>
    <n v="1"/>
  </r>
  <r>
    <x v="53"/>
    <d v="2021-07-03T00:00:00"/>
    <x v="2"/>
    <x v="0"/>
    <n v="1"/>
  </r>
  <r>
    <x v="54"/>
    <d v="2021-07-03T00:00:00"/>
    <x v="2"/>
    <x v="0"/>
    <n v="1"/>
  </r>
  <r>
    <x v="55"/>
    <d v="2021-07-03T00:00:00"/>
    <x v="2"/>
    <x v="0"/>
    <n v="1"/>
  </r>
  <r>
    <x v="56"/>
    <d v="2021-07-03T00:00:00"/>
    <x v="2"/>
    <x v="0"/>
    <n v="1"/>
  </r>
  <r>
    <x v="57"/>
    <d v="2021-07-03T00:00:00"/>
    <x v="2"/>
    <x v="0"/>
    <n v="1"/>
  </r>
  <r>
    <x v="58"/>
    <d v="2021-07-03T00:00:00"/>
    <x v="2"/>
    <x v="0"/>
    <n v="1"/>
  </r>
  <r>
    <x v="59"/>
    <d v="2021-07-03T00:00:00"/>
    <x v="2"/>
    <x v="0"/>
    <n v="1"/>
  </r>
  <r>
    <x v="60"/>
    <d v="2021-07-03T00:00:00"/>
    <x v="2"/>
    <x v="0"/>
    <n v="1"/>
  </r>
  <r>
    <x v="61"/>
    <d v="2021-07-03T00:00:00"/>
    <x v="2"/>
    <x v="0"/>
    <n v="1"/>
  </r>
  <r>
    <x v="62"/>
    <d v="2021-07-03T00:00:00"/>
    <x v="2"/>
    <x v="0"/>
    <n v="1"/>
  </r>
  <r>
    <x v="63"/>
    <d v="2021-07-03T00:00:00"/>
    <x v="2"/>
    <x v="0"/>
    <n v="1"/>
  </r>
  <r>
    <x v="64"/>
    <d v="2021-07-03T00:00:00"/>
    <x v="2"/>
    <x v="0"/>
    <n v="1"/>
  </r>
  <r>
    <x v="65"/>
    <d v="2021-07-03T00:00:00"/>
    <x v="2"/>
    <x v="0"/>
    <n v="1"/>
  </r>
  <r>
    <x v="66"/>
    <d v="2021-07-03T00:00:00"/>
    <x v="2"/>
    <x v="0"/>
    <n v="1"/>
  </r>
  <r>
    <x v="67"/>
    <d v="2021-07-03T00:00:00"/>
    <x v="2"/>
    <x v="0"/>
    <n v="1"/>
  </r>
  <r>
    <x v="68"/>
    <d v="2021-07-03T00:00:00"/>
    <x v="2"/>
    <x v="0"/>
    <n v="1"/>
  </r>
  <r>
    <x v="69"/>
    <d v="2021-07-03T00:00:00"/>
    <x v="2"/>
    <x v="0"/>
    <n v="1"/>
  </r>
  <r>
    <x v="70"/>
    <d v="2021-07-03T00:00:00"/>
    <x v="2"/>
    <x v="0"/>
    <n v="1"/>
  </r>
  <r>
    <x v="71"/>
    <d v="2021-07-03T00:00:00"/>
    <x v="2"/>
    <x v="0"/>
    <n v="1"/>
  </r>
  <r>
    <x v="72"/>
    <d v="2021-07-03T00:00:00"/>
    <x v="2"/>
    <x v="0"/>
    <n v="1"/>
  </r>
  <r>
    <x v="73"/>
    <d v="2021-07-03T00:00:00"/>
    <x v="2"/>
    <x v="0"/>
    <n v="1"/>
  </r>
  <r>
    <x v="74"/>
    <d v="2021-07-04T00:00:00"/>
    <x v="3"/>
    <x v="1"/>
    <n v="1"/>
  </r>
  <r>
    <x v="75"/>
    <d v="2021-07-04T00:00:00"/>
    <x v="3"/>
    <x v="1"/>
    <n v="1"/>
  </r>
  <r>
    <x v="76"/>
    <d v="2021-07-04T00:00:00"/>
    <x v="3"/>
    <x v="1"/>
    <n v="1"/>
  </r>
  <r>
    <x v="77"/>
    <d v="2021-07-04T00:00:00"/>
    <x v="3"/>
    <x v="1"/>
    <n v="1"/>
  </r>
  <r>
    <x v="78"/>
    <d v="2021-07-04T00:00:00"/>
    <x v="3"/>
    <x v="1"/>
    <n v="1"/>
  </r>
  <r>
    <x v="79"/>
    <d v="2021-07-04T00:00:00"/>
    <x v="3"/>
    <x v="1"/>
    <n v="1"/>
  </r>
  <r>
    <x v="80"/>
    <d v="2021-07-04T00:00:00"/>
    <x v="3"/>
    <x v="1"/>
    <n v="1"/>
  </r>
  <r>
    <x v="81"/>
    <d v="2021-07-04T00:00:00"/>
    <x v="3"/>
    <x v="1"/>
    <n v="1"/>
  </r>
  <r>
    <x v="82"/>
    <d v="2021-07-04T00:00:00"/>
    <x v="3"/>
    <x v="1"/>
    <n v="1"/>
  </r>
  <r>
    <x v="83"/>
    <d v="2021-07-04T00:00:00"/>
    <x v="3"/>
    <x v="1"/>
    <n v="1"/>
  </r>
  <r>
    <x v="84"/>
    <d v="2021-07-04T00:00:00"/>
    <x v="3"/>
    <x v="1"/>
    <n v="1"/>
  </r>
  <r>
    <x v="85"/>
    <d v="2021-07-04T00:00:00"/>
    <x v="3"/>
    <x v="1"/>
    <n v="1"/>
  </r>
  <r>
    <x v="86"/>
    <d v="2021-07-04T00:00:00"/>
    <x v="3"/>
    <x v="1"/>
    <n v="1"/>
  </r>
  <r>
    <x v="87"/>
    <d v="2021-07-04T00:00:00"/>
    <x v="3"/>
    <x v="1"/>
    <n v="1"/>
  </r>
  <r>
    <x v="88"/>
    <d v="2021-07-04T00:00:00"/>
    <x v="3"/>
    <x v="1"/>
    <n v="1"/>
  </r>
  <r>
    <x v="89"/>
    <d v="2021-07-04T00:00:00"/>
    <x v="3"/>
    <x v="1"/>
    <n v="1"/>
  </r>
  <r>
    <x v="90"/>
    <d v="2021-07-04T00:00:00"/>
    <x v="3"/>
    <x v="1"/>
    <n v="1"/>
  </r>
  <r>
    <x v="91"/>
    <d v="2021-07-04T00:00:00"/>
    <x v="3"/>
    <x v="1"/>
    <n v="1"/>
  </r>
  <r>
    <x v="92"/>
    <d v="2021-07-04T00:00:00"/>
    <x v="3"/>
    <x v="1"/>
    <n v="1"/>
  </r>
  <r>
    <x v="93"/>
    <d v="2021-07-04T00:00:00"/>
    <x v="3"/>
    <x v="1"/>
    <n v="1"/>
  </r>
  <r>
    <x v="94"/>
    <d v="2021-07-04T00:00:00"/>
    <x v="3"/>
    <x v="1"/>
    <n v="1"/>
  </r>
  <r>
    <x v="95"/>
    <d v="2021-07-04T00:00:00"/>
    <x v="3"/>
    <x v="1"/>
    <n v="1"/>
  </r>
  <r>
    <x v="96"/>
    <d v="2021-07-04T00:00:00"/>
    <x v="3"/>
    <x v="1"/>
    <n v="1"/>
  </r>
  <r>
    <x v="97"/>
    <d v="2021-07-04T00:00:00"/>
    <x v="3"/>
    <x v="1"/>
    <n v="1"/>
  </r>
  <r>
    <x v="98"/>
    <d v="2021-07-04T00:00:00"/>
    <x v="3"/>
    <x v="1"/>
    <n v="1"/>
  </r>
  <r>
    <x v="99"/>
    <d v="2021-07-05T00:00:00"/>
    <x v="4"/>
    <x v="1"/>
    <n v="1"/>
  </r>
  <r>
    <x v="100"/>
    <d v="2021-07-05T00:00:00"/>
    <x v="4"/>
    <x v="1"/>
    <n v="1"/>
  </r>
  <r>
    <x v="101"/>
    <d v="2021-07-05T00:00:00"/>
    <x v="4"/>
    <x v="1"/>
    <n v="1"/>
  </r>
  <r>
    <x v="102"/>
    <d v="2021-07-05T00:00:00"/>
    <x v="4"/>
    <x v="1"/>
    <n v="1"/>
  </r>
  <r>
    <x v="103"/>
    <d v="2021-07-05T00:00:00"/>
    <x v="4"/>
    <x v="1"/>
    <n v="1"/>
  </r>
  <r>
    <x v="104"/>
    <d v="2021-07-05T00:00:00"/>
    <x v="4"/>
    <x v="1"/>
    <n v="1"/>
  </r>
  <r>
    <x v="105"/>
    <d v="2021-07-05T00:00:00"/>
    <x v="4"/>
    <x v="1"/>
    <n v="1"/>
  </r>
  <r>
    <x v="106"/>
    <d v="2021-07-05T00:00:00"/>
    <x v="4"/>
    <x v="1"/>
    <n v="1"/>
  </r>
  <r>
    <x v="107"/>
    <d v="2021-07-05T00:00:00"/>
    <x v="4"/>
    <x v="1"/>
    <n v="1"/>
  </r>
  <r>
    <x v="108"/>
    <d v="2021-07-05T00:00:00"/>
    <x v="4"/>
    <x v="1"/>
    <n v="1"/>
  </r>
  <r>
    <x v="109"/>
    <d v="2021-07-05T00:00:00"/>
    <x v="4"/>
    <x v="1"/>
    <n v="1"/>
  </r>
  <r>
    <x v="110"/>
    <d v="2021-07-05T00:00:00"/>
    <x v="4"/>
    <x v="1"/>
    <n v="1"/>
  </r>
  <r>
    <x v="111"/>
    <d v="2021-07-05T00:00:00"/>
    <x v="4"/>
    <x v="1"/>
    <n v="1"/>
  </r>
  <r>
    <x v="112"/>
    <d v="2021-07-05T00:00:00"/>
    <x v="4"/>
    <x v="1"/>
    <n v="1"/>
  </r>
  <r>
    <x v="113"/>
    <d v="2021-07-05T00:00:00"/>
    <x v="4"/>
    <x v="1"/>
    <n v="1"/>
  </r>
  <r>
    <x v="114"/>
    <d v="2021-07-05T00:00:00"/>
    <x v="4"/>
    <x v="1"/>
    <n v="1"/>
  </r>
  <r>
    <x v="115"/>
    <d v="2021-07-05T00:00:00"/>
    <x v="4"/>
    <x v="1"/>
    <n v="1"/>
  </r>
  <r>
    <x v="116"/>
    <d v="2021-07-05T00:00:00"/>
    <x v="4"/>
    <x v="1"/>
    <n v="1"/>
  </r>
  <r>
    <x v="117"/>
    <d v="2021-07-05T00:00:00"/>
    <x v="4"/>
    <x v="1"/>
    <n v="1"/>
  </r>
  <r>
    <x v="118"/>
    <d v="2021-07-05T00:00:00"/>
    <x v="4"/>
    <x v="1"/>
    <n v="1"/>
  </r>
  <r>
    <x v="119"/>
    <d v="2021-07-05T00:00:00"/>
    <x v="4"/>
    <x v="1"/>
    <n v="1"/>
  </r>
  <r>
    <x v="120"/>
    <d v="2021-07-05T00:00:00"/>
    <x v="4"/>
    <x v="1"/>
    <n v="1"/>
  </r>
  <r>
    <x v="121"/>
    <d v="2021-07-05T00:00:00"/>
    <x v="4"/>
    <x v="1"/>
    <n v="1"/>
  </r>
  <r>
    <x v="122"/>
    <d v="2021-07-05T00:00:00"/>
    <x v="4"/>
    <x v="1"/>
    <n v="1"/>
  </r>
  <r>
    <x v="123"/>
    <d v="2021-07-05T00:00:00"/>
    <x v="4"/>
    <x v="1"/>
    <n v="1"/>
  </r>
  <r>
    <x v="124"/>
    <d v="2021-07-05T00:00:00"/>
    <x v="4"/>
    <x v="1"/>
    <n v="1"/>
  </r>
  <r>
    <x v="125"/>
    <d v="2021-07-05T00:00:00"/>
    <x v="4"/>
    <x v="1"/>
    <n v="1"/>
  </r>
  <r>
    <x v="126"/>
    <d v="2021-07-05T00:00:00"/>
    <x v="4"/>
    <x v="1"/>
    <n v="1"/>
  </r>
  <r>
    <x v="127"/>
    <d v="2021-07-06T00:00:00"/>
    <x v="5"/>
    <x v="1"/>
    <n v="1"/>
  </r>
  <r>
    <x v="128"/>
    <d v="2021-07-06T00:00:00"/>
    <x v="5"/>
    <x v="1"/>
    <n v="1"/>
  </r>
  <r>
    <x v="129"/>
    <d v="2021-07-06T00:00:00"/>
    <x v="5"/>
    <x v="1"/>
    <n v="1"/>
  </r>
  <r>
    <x v="130"/>
    <d v="2021-07-06T00:00:00"/>
    <x v="5"/>
    <x v="1"/>
    <n v="1"/>
  </r>
  <r>
    <x v="131"/>
    <d v="2021-07-06T00:00:00"/>
    <x v="5"/>
    <x v="1"/>
    <n v="1"/>
  </r>
  <r>
    <x v="132"/>
    <d v="2021-07-06T00:00:00"/>
    <x v="5"/>
    <x v="1"/>
    <n v="1"/>
  </r>
  <r>
    <x v="133"/>
    <d v="2021-07-06T00:00:00"/>
    <x v="5"/>
    <x v="1"/>
    <n v="1"/>
  </r>
  <r>
    <x v="134"/>
    <d v="2021-07-06T00:00:00"/>
    <x v="5"/>
    <x v="1"/>
    <n v="1"/>
  </r>
  <r>
    <x v="135"/>
    <d v="2021-07-06T00:00:00"/>
    <x v="5"/>
    <x v="1"/>
    <n v="1"/>
  </r>
  <r>
    <x v="136"/>
    <d v="2021-07-06T00:00:00"/>
    <x v="5"/>
    <x v="1"/>
    <n v="1"/>
  </r>
  <r>
    <x v="137"/>
    <d v="2021-07-06T00:00:00"/>
    <x v="5"/>
    <x v="1"/>
    <n v="1"/>
  </r>
  <r>
    <x v="138"/>
    <d v="2021-07-06T00:00:00"/>
    <x v="5"/>
    <x v="1"/>
    <n v="1"/>
  </r>
  <r>
    <x v="139"/>
    <d v="2021-07-06T00:00:00"/>
    <x v="5"/>
    <x v="1"/>
    <n v="1"/>
  </r>
  <r>
    <x v="140"/>
    <d v="2021-07-06T00:00:00"/>
    <x v="5"/>
    <x v="1"/>
    <n v="1"/>
  </r>
  <r>
    <x v="141"/>
    <d v="2021-07-06T00:00:00"/>
    <x v="5"/>
    <x v="1"/>
    <n v="1"/>
  </r>
  <r>
    <x v="142"/>
    <d v="2021-07-06T00:00:00"/>
    <x v="5"/>
    <x v="1"/>
    <n v="1"/>
  </r>
  <r>
    <x v="143"/>
    <d v="2021-07-06T00:00:00"/>
    <x v="5"/>
    <x v="1"/>
    <n v="1"/>
  </r>
  <r>
    <x v="126"/>
    <d v="2021-07-07T00:00:00"/>
    <x v="6"/>
    <x v="1"/>
    <n v="1"/>
  </r>
  <r>
    <x v="144"/>
    <d v="2021-07-07T00:00:00"/>
    <x v="6"/>
    <x v="1"/>
    <n v="1"/>
  </r>
  <r>
    <x v="145"/>
    <d v="2021-07-07T00:00:00"/>
    <x v="6"/>
    <x v="1"/>
    <n v="1"/>
  </r>
  <r>
    <x v="146"/>
    <d v="2021-07-07T00:00:00"/>
    <x v="6"/>
    <x v="1"/>
    <n v="1"/>
  </r>
  <r>
    <x v="147"/>
    <d v="2021-07-07T00:00:00"/>
    <x v="6"/>
    <x v="1"/>
    <n v="1"/>
  </r>
  <r>
    <x v="148"/>
    <d v="2021-07-07T00:00:00"/>
    <x v="6"/>
    <x v="1"/>
    <n v="1"/>
  </r>
  <r>
    <x v="149"/>
    <d v="2021-07-07T00:00:00"/>
    <x v="6"/>
    <x v="1"/>
    <n v="1"/>
  </r>
  <r>
    <x v="150"/>
    <d v="2021-07-07T00:00:00"/>
    <x v="6"/>
    <x v="1"/>
    <n v="1"/>
  </r>
  <r>
    <x v="151"/>
    <d v="2021-07-07T00:00:00"/>
    <x v="6"/>
    <x v="1"/>
    <n v="1"/>
  </r>
  <r>
    <x v="152"/>
    <d v="2021-07-07T00:00:00"/>
    <x v="6"/>
    <x v="1"/>
    <n v="1"/>
  </r>
  <r>
    <x v="153"/>
    <d v="2021-07-07T00:00:00"/>
    <x v="6"/>
    <x v="1"/>
    <n v="1"/>
  </r>
  <r>
    <x v="154"/>
    <d v="2021-07-07T00:00:00"/>
    <x v="6"/>
    <x v="1"/>
    <n v="1"/>
  </r>
  <r>
    <x v="155"/>
    <d v="2021-07-07T00:00:00"/>
    <x v="6"/>
    <x v="1"/>
    <n v="1"/>
  </r>
  <r>
    <x v="156"/>
    <d v="2021-07-07T00:00:00"/>
    <x v="6"/>
    <x v="1"/>
    <n v="1"/>
  </r>
  <r>
    <x v="157"/>
    <d v="2021-07-07T00:00:00"/>
    <x v="6"/>
    <x v="1"/>
    <n v="1"/>
  </r>
  <r>
    <x v="158"/>
    <d v="2021-07-07T00:00:00"/>
    <x v="6"/>
    <x v="1"/>
    <n v="1"/>
  </r>
  <r>
    <x v="159"/>
    <d v="2021-07-07T00:00:00"/>
    <x v="6"/>
    <x v="1"/>
    <n v="1"/>
  </r>
  <r>
    <x v="160"/>
    <d v="2021-07-07T00:00:00"/>
    <x v="6"/>
    <x v="1"/>
    <n v="1"/>
  </r>
  <r>
    <x v="161"/>
    <d v="2021-07-07T00:00:00"/>
    <x v="6"/>
    <x v="1"/>
    <n v="1"/>
  </r>
  <r>
    <x v="162"/>
    <d v="2021-07-07T00:00:00"/>
    <x v="6"/>
    <x v="1"/>
    <n v="1"/>
  </r>
  <r>
    <x v="163"/>
    <d v="2021-07-07T00:00:00"/>
    <x v="6"/>
    <x v="1"/>
    <n v="1"/>
  </r>
  <r>
    <x v="164"/>
    <d v="2021-07-07T00:00:00"/>
    <x v="6"/>
    <x v="1"/>
    <n v="1"/>
  </r>
  <r>
    <x v="165"/>
    <d v="2021-07-08T00:00:00"/>
    <x v="7"/>
    <x v="1"/>
    <n v="1"/>
  </r>
  <r>
    <x v="166"/>
    <d v="2021-07-08T00:00:00"/>
    <x v="7"/>
    <x v="1"/>
    <n v="1"/>
  </r>
  <r>
    <x v="167"/>
    <d v="2021-07-08T00:00:00"/>
    <x v="7"/>
    <x v="1"/>
    <n v="1"/>
  </r>
  <r>
    <x v="168"/>
    <d v="2021-07-08T00:00:00"/>
    <x v="7"/>
    <x v="1"/>
    <n v="1"/>
  </r>
  <r>
    <x v="169"/>
    <d v="2021-07-08T00:00:00"/>
    <x v="7"/>
    <x v="1"/>
    <n v="1"/>
  </r>
  <r>
    <x v="170"/>
    <d v="2021-07-08T00:00:00"/>
    <x v="7"/>
    <x v="1"/>
    <n v="1"/>
  </r>
  <r>
    <x v="171"/>
    <d v="2021-07-08T00:00:00"/>
    <x v="7"/>
    <x v="1"/>
    <n v="1"/>
  </r>
  <r>
    <x v="172"/>
    <d v="2021-07-08T00:00:00"/>
    <x v="7"/>
    <x v="1"/>
    <n v="1"/>
  </r>
  <r>
    <x v="173"/>
    <d v="2021-07-08T00:00:00"/>
    <x v="7"/>
    <x v="1"/>
    <n v="1"/>
  </r>
  <r>
    <x v="174"/>
    <d v="2021-07-08T00:00:00"/>
    <x v="7"/>
    <x v="1"/>
    <n v="1"/>
  </r>
  <r>
    <x v="175"/>
    <d v="2021-07-08T00:00:00"/>
    <x v="7"/>
    <x v="1"/>
    <n v="1"/>
  </r>
  <r>
    <x v="176"/>
    <d v="2021-07-08T00:00:00"/>
    <x v="7"/>
    <x v="1"/>
    <n v="1"/>
  </r>
  <r>
    <x v="177"/>
    <d v="2021-07-08T00:00:00"/>
    <x v="7"/>
    <x v="1"/>
    <n v="1"/>
  </r>
  <r>
    <x v="178"/>
    <d v="2021-07-08T00:00:00"/>
    <x v="7"/>
    <x v="1"/>
    <n v="1"/>
  </r>
  <r>
    <x v="179"/>
    <d v="2021-07-08T00:00:00"/>
    <x v="7"/>
    <x v="1"/>
    <n v="1"/>
  </r>
  <r>
    <x v="180"/>
    <d v="2021-07-08T00:00:00"/>
    <x v="7"/>
    <x v="1"/>
    <n v="1"/>
  </r>
  <r>
    <x v="181"/>
    <d v="2021-07-08T00:00:00"/>
    <x v="7"/>
    <x v="1"/>
    <n v="1"/>
  </r>
  <r>
    <x v="182"/>
    <d v="2021-07-08T00:00:00"/>
    <x v="7"/>
    <x v="1"/>
    <n v="1"/>
  </r>
  <r>
    <x v="183"/>
    <d v="2021-07-08T00:00:00"/>
    <x v="7"/>
    <x v="1"/>
    <n v="1"/>
  </r>
  <r>
    <x v="184"/>
    <d v="2021-07-08T00:00:00"/>
    <x v="7"/>
    <x v="1"/>
    <n v="1"/>
  </r>
  <r>
    <x v="185"/>
    <d v="2021-07-08T00:00:00"/>
    <x v="7"/>
    <x v="1"/>
    <n v="1"/>
  </r>
  <r>
    <x v="186"/>
    <d v="2021-07-08T00:00:00"/>
    <x v="7"/>
    <x v="1"/>
    <n v="1"/>
  </r>
  <r>
    <x v="22"/>
    <d v="2021-07-08T00:00:00"/>
    <x v="7"/>
    <x v="1"/>
    <n v="1"/>
  </r>
  <r>
    <x v="187"/>
    <d v="2021-07-08T00:00:00"/>
    <x v="7"/>
    <x v="1"/>
    <n v="1"/>
  </r>
  <r>
    <x v="188"/>
    <d v="2021-07-08T00:00:00"/>
    <x v="7"/>
    <x v="1"/>
    <n v="1"/>
  </r>
  <r>
    <x v="189"/>
    <d v="2021-07-08T00:00:00"/>
    <x v="7"/>
    <x v="1"/>
    <n v="1"/>
  </r>
  <r>
    <x v="190"/>
    <d v="2021-07-09T00:00:00"/>
    <x v="8"/>
    <x v="1"/>
    <n v="1"/>
  </r>
  <r>
    <x v="191"/>
    <d v="2021-07-09T00:00:00"/>
    <x v="8"/>
    <x v="1"/>
    <n v="1"/>
  </r>
  <r>
    <x v="192"/>
    <d v="2021-07-09T00:00:00"/>
    <x v="8"/>
    <x v="1"/>
    <n v="1"/>
  </r>
  <r>
    <x v="193"/>
    <d v="2021-07-09T00:00:00"/>
    <x v="8"/>
    <x v="1"/>
    <n v="1"/>
  </r>
  <r>
    <x v="194"/>
    <d v="2021-07-09T00:00:00"/>
    <x v="8"/>
    <x v="1"/>
    <n v="1"/>
  </r>
  <r>
    <x v="195"/>
    <d v="2021-07-09T00:00:00"/>
    <x v="8"/>
    <x v="1"/>
    <n v="1"/>
  </r>
  <r>
    <x v="196"/>
    <d v="2021-07-09T00:00:00"/>
    <x v="8"/>
    <x v="1"/>
    <n v="1"/>
  </r>
  <r>
    <x v="197"/>
    <d v="2021-07-09T00:00:00"/>
    <x v="8"/>
    <x v="1"/>
    <n v="1"/>
  </r>
  <r>
    <x v="198"/>
    <d v="2021-07-09T00:00:00"/>
    <x v="8"/>
    <x v="1"/>
    <n v="1"/>
  </r>
  <r>
    <x v="199"/>
    <d v="2021-07-09T00:00:00"/>
    <x v="8"/>
    <x v="1"/>
    <n v="1"/>
  </r>
  <r>
    <x v="200"/>
    <d v="2021-07-09T00:00:00"/>
    <x v="8"/>
    <x v="1"/>
    <n v="1"/>
  </r>
  <r>
    <x v="201"/>
    <d v="2021-07-09T00:00:00"/>
    <x v="8"/>
    <x v="1"/>
    <n v="1"/>
  </r>
  <r>
    <x v="202"/>
    <d v="2021-07-09T00:00:00"/>
    <x v="8"/>
    <x v="1"/>
    <n v="1"/>
  </r>
  <r>
    <x v="203"/>
    <d v="2021-07-09T00:00:00"/>
    <x v="8"/>
    <x v="1"/>
    <n v="1"/>
  </r>
  <r>
    <x v="204"/>
    <d v="2021-07-09T00:00:00"/>
    <x v="8"/>
    <x v="1"/>
    <n v="1"/>
  </r>
  <r>
    <x v="205"/>
    <d v="2021-07-09T00:00:00"/>
    <x v="8"/>
    <x v="1"/>
    <n v="1"/>
  </r>
  <r>
    <x v="206"/>
    <d v="2021-07-09T00:00:00"/>
    <x v="8"/>
    <x v="1"/>
    <n v="1"/>
  </r>
  <r>
    <x v="207"/>
    <d v="2021-07-09T00:00:00"/>
    <x v="8"/>
    <x v="1"/>
    <n v="1"/>
  </r>
  <r>
    <x v="208"/>
    <d v="2021-07-09T00:00:00"/>
    <x v="8"/>
    <x v="1"/>
    <n v="1"/>
  </r>
  <r>
    <x v="209"/>
    <d v="2021-07-09T00:00:00"/>
    <x v="8"/>
    <x v="1"/>
    <n v="1"/>
  </r>
  <r>
    <x v="210"/>
    <d v="2021-07-09T00:00:00"/>
    <x v="8"/>
    <x v="1"/>
    <n v="1"/>
  </r>
  <r>
    <x v="211"/>
    <d v="2021-07-09T00:00:00"/>
    <x v="8"/>
    <x v="1"/>
    <n v="1"/>
  </r>
  <r>
    <x v="212"/>
    <d v="2021-07-09T00:00:00"/>
    <x v="8"/>
    <x v="1"/>
    <n v="1"/>
  </r>
  <r>
    <x v="213"/>
    <d v="2021-07-09T00:00:00"/>
    <x v="8"/>
    <x v="1"/>
    <n v="1"/>
  </r>
  <r>
    <x v="214"/>
    <d v="2021-07-09T00:00:00"/>
    <x v="8"/>
    <x v="1"/>
    <n v="1"/>
  </r>
  <r>
    <x v="215"/>
    <d v="2021-07-09T00:00:00"/>
    <x v="8"/>
    <x v="1"/>
    <n v="1"/>
  </r>
  <r>
    <x v="216"/>
    <d v="2021-07-09T00:00:00"/>
    <x v="8"/>
    <x v="1"/>
    <n v="1"/>
  </r>
  <r>
    <x v="217"/>
    <d v="2021-07-09T00:00:00"/>
    <x v="8"/>
    <x v="1"/>
    <n v="1"/>
  </r>
  <r>
    <x v="218"/>
    <d v="2021-07-09T00:00:00"/>
    <x v="8"/>
    <x v="1"/>
    <n v="1"/>
  </r>
  <r>
    <x v="219"/>
    <d v="2021-07-09T00:00:00"/>
    <x v="8"/>
    <x v="1"/>
    <n v="1"/>
  </r>
  <r>
    <x v="220"/>
    <d v="2021-07-09T00:00:00"/>
    <x v="8"/>
    <x v="1"/>
    <n v="1"/>
  </r>
  <r>
    <x v="221"/>
    <d v="2021-07-10T00:00:00"/>
    <x v="9"/>
    <x v="1"/>
    <n v="1"/>
  </r>
  <r>
    <x v="222"/>
    <d v="2021-07-10T00:00:00"/>
    <x v="9"/>
    <x v="1"/>
    <n v="1"/>
  </r>
  <r>
    <x v="223"/>
    <d v="2021-07-10T00:00:00"/>
    <x v="9"/>
    <x v="1"/>
    <n v="1"/>
  </r>
  <r>
    <x v="224"/>
    <d v="2021-07-10T00:00:00"/>
    <x v="9"/>
    <x v="1"/>
    <n v="1"/>
  </r>
  <r>
    <x v="225"/>
    <d v="2021-07-10T00:00:00"/>
    <x v="9"/>
    <x v="1"/>
    <n v="1"/>
  </r>
  <r>
    <x v="226"/>
    <d v="2021-07-10T00:00:00"/>
    <x v="9"/>
    <x v="1"/>
    <n v="1"/>
  </r>
  <r>
    <x v="227"/>
    <d v="2021-07-10T00:00:00"/>
    <x v="9"/>
    <x v="1"/>
    <n v="1"/>
  </r>
  <r>
    <x v="228"/>
    <d v="2021-07-10T00:00:00"/>
    <x v="9"/>
    <x v="1"/>
    <n v="1"/>
  </r>
  <r>
    <x v="229"/>
    <d v="2021-07-10T00:00:00"/>
    <x v="9"/>
    <x v="1"/>
    <n v="1"/>
  </r>
  <r>
    <x v="230"/>
    <d v="2021-07-10T00:00:00"/>
    <x v="9"/>
    <x v="1"/>
    <n v="1"/>
  </r>
  <r>
    <x v="231"/>
    <d v="2021-07-10T00:00:00"/>
    <x v="9"/>
    <x v="1"/>
    <n v="1"/>
  </r>
  <r>
    <x v="232"/>
    <d v="2021-07-10T00:00:00"/>
    <x v="9"/>
    <x v="1"/>
    <n v="1"/>
  </r>
  <r>
    <x v="233"/>
    <d v="2021-07-10T00:00:00"/>
    <x v="9"/>
    <x v="1"/>
    <n v="1"/>
  </r>
  <r>
    <x v="234"/>
    <d v="2021-07-10T00:00:00"/>
    <x v="9"/>
    <x v="1"/>
    <n v="1"/>
  </r>
  <r>
    <x v="235"/>
    <d v="2021-07-10T00:00:00"/>
    <x v="9"/>
    <x v="1"/>
    <n v="1"/>
  </r>
  <r>
    <x v="236"/>
    <d v="2021-07-10T00:00:00"/>
    <x v="9"/>
    <x v="1"/>
    <n v="1"/>
  </r>
  <r>
    <x v="237"/>
    <d v="2021-07-10T00:00:00"/>
    <x v="9"/>
    <x v="1"/>
    <n v="1"/>
  </r>
  <r>
    <x v="238"/>
    <d v="2021-07-10T00:00:00"/>
    <x v="9"/>
    <x v="1"/>
    <n v="1"/>
  </r>
  <r>
    <x v="239"/>
    <d v="2021-07-10T00:00:00"/>
    <x v="9"/>
    <x v="1"/>
    <n v="1"/>
  </r>
  <r>
    <x v="240"/>
    <d v="2021-07-10T00:00:00"/>
    <x v="9"/>
    <x v="1"/>
    <n v="1"/>
  </r>
  <r>
    <x v="241"/>
    <d v="2021-07-10T00:00:00"/>
    <x v="9"/>
    <x v="1"/>
    <n v="1"/>
  </r>
  <r>
    <x v="242"/>
    <d v="2021-07-11T00:00:00"/>
    <x v="10"/>
    <x v="2"/>
    <n v="1"/>
  </r>
  <r>
    <x v="243"/>
    <d v="2021-07-11T00:00:00"/>
    <x v="10"/>
    <x v="2"/>
    <n v="1"/>
  </r>
  <r>
    <x v="244"/>
    <d v="2021-07-11T00:00:00"/>
    <x v="10"/>
    <x v="2"/>
    <n v="1"/>
  </r>
  <r>
    <x v="245"/>
    <d v="2021-07-11T00:00:00"/>
    <x v="10"/>
    <x v="2"/>
    <n v="1"/>
  </r>
  <r>
    <x v="246"/>
    <d v="2021-07-11T00:00:00"/>
    <x v="10"/>
    <x v="2"/>
    <n v="1"/>
  </r>
  <r>
    <x v="247"/>
    <d v="2021-07-11T00:00:00"/>
    <x v="10"/>
    <x v="2"/>
    <n v="1"/>
  </r>
  <r>
    <x v="248"/>
    <d v="2021-07-11T00:00:00"/>
    <x v="10"/>
    <x v="2"/>
    <n v="1"/>
  </r>
  <r>
    <x v="249"/>
    <d v="2021-07-11T00:00:00"/>
    <x v="10"/>
    <x v="2"/>
    <n v="1"/>
  </r>
  <r>
    <x v="250"/>
    <d v="2021-07-11T00:00:00"/>
    <x v="10"/>
    <x v="2"/>
    <n v="1"/>
  </r>
  <r>
    <x v="251"/>
    <d v="2021-07-11T00:00:00"/>
    <x v="10"/>
    <x v="2"/>
    <n v="1"/>
  </r>
  <r>
    <x v="252"/>
    <d v="2021-07-11T00:00:00"/>
    <x v="10"/>
    <x v="2"/>
    <n v="1"/>
  </r>
  <r>
    <x v="253"/>
    <d v="2021-07-11T00:00:00"/>
    <x v="10"/>
    <x v="2"/>
    <n v="1"/>
  </r>
  <r>
    <x v="254"/>
    <d v="2021-07-11T00:00:00"/>
    <x v="10"/>
    <x v="2"/>
    <n v="1"/>
  </r>
  <r>
    <x v="255"/>
    <d v="2021-07-11T00:00:00"/>
    <x v="10"/>
    <x v="2"/>
    <n v="1"/>
  </r>
  <r>
    <x v="256"/>
    <d v="2021-07-11T00:00:00"/>
    <x v="10"/>
    <x v="2"/>
    <n v="1"/>
  </r>
  <r>
    <x v="257"/>
    <d v="2021-07-11T00:00:00"/>
    <x v="10"/>
    <x v="2"/>
    <n v="1"/>
  </r>
  <r>
    <x v="258"/>
    <d v="2021-07-11T00:00:00"/>
    <x v="10"/>
    <x v="2"/>
    <n v="1"/>
  </r>
  <r>
    <x v="259"/>
    <d v="2021-07-11T00:00:00"/>
    <x v="10"/>
    <x v="2"/>
    <n v="1"/>
  </r>
  <r>
    <x v="49"/>
    <d v="2021-07-11T00:00:00"/>
    <x v="10"/>
    <x v="2"/>
    <n v="1"/>
  </r>
  <r>
    <x v="260"/>
    <d v="2021-07-11T00:00:00"/>
    <x v="10"/>
    <x v="2"/>
    <n v="1"/>
  </r>
  <r>
    <x v="261"/>
    <d v="2021-07-11T00:00:00"/>
    <x v="10"/>
    <x v="2"/>
    <n v="1"/>
  </r>
  <r>
    <x v="262"/>
    <d v="2021-07-12T00:00:00"/>
    <x v="11"/>
    <x v="2"/>
    <n v="1"/>
  </r>
  <r>
    <x v="263"/>
    <d v="2021-07-12T00:00:00"/>
    <x v="11"/>
    <x v="2"/>
    <n v="1"/>
  </r>
  <r>
    <x v="264"/>
    <d v="2021-07-12T00:00:00"/>
    <x v="11"/>
    <x v="2"/>
    <n v="1"/>
  </r>
  <r>
    <x v="265"/>
    <d v="2021-07-12T00:00:00"/>
    <x v="11"/>
    <x v="2"/>
    <n v="1"/>
  </r>
  <r>
    <x v="266"/>
    <d v="2021-07-12T00:00:00"/>
    <x v="11"/>
    <x v="2"/>
    <n v="1"/>
  </r>
  <r>
    <x v="267"/>
    <d v="2021-07-12T00:00:00"/>
    <x v="11"/>
    <x v="2"/>
    <n v="1"/>
  </r>
  <r>
    <x v="268"/>
    <d v="2021-07-12T00:00:00"/>
    <x v="11"/>
    <x v="2"/>
    <n v="1"/>
  </r>
  <r>
    <x v="269"/>
    <d v="2021-07-12T00:00:00"/>
    <x v="11"/>
    <x v="2"/>
    <n v="1"/>
  </r>
  <r>
    <x v="270"/>
    <d v="2021-07-12T00:00:00"/>
    <x v="11"/>
    <x v="2"/>
    <n v="1"/>
  </r>
  <r>
    <x v="271"/>
    <d v="2021-07-12T00:00:00"/>
    <x v="11"/>
    <x v="2"/>
    <n v="1"/>
  </r>
  <r>
    <x v="272"/>
    <d v="2021-07-12T00:00:00"/>
    <x v="11"/>
    <x v="2"/>
    <n v="1"/>
  </r>
  <r>
    <x v="273"/>
    <d v="2021-07-12T00:00:00"/>
    <x v="11"/>
    <x v="2"/>
    <n v="1"/>
  </r>
  <r>
    <x v="274"/>
    <d v="2021-07-12T00:00:00"/>
    <x v="11"/>
    <x v="2"/>
    <n v="1"/>
  </r>
  <r>
    <x v="275"/>
    <d v="2021-07-12T00:00:00"/>
    <x v="11"/>
    <x v="2"/>
    <n v="1"/>
  </r>
  <r>
    <x v="276"/>
    <d v="2021-07-12T00:00:00"/>
    <x v="11"/>
    <x v="2"/>
    <n v="1"/>
  </r>
  <r>
    <x v="277"/>
    <d v="2021-07-12T00:00:00"/>
    <x v="11"/>
    <x v="2"/>
    <n v="1"/>
  </r>
  <r>
    <x v="278"/>
    <d v="2021-07-12T00:00:00"/>
    <x v="11"/>
    <x v="2"/>
    <n v="1"/>
  </r>
  <r>
    <x v="279"/>
    <d v="2021-07-12T00:00:00"/>
    <x v="11"/>
    <x v="2"/>
    <n v="1"/>
  </r>
  <r>
    <x v="280"/>
    <d v="2021-07-12T00:00:00"/>
    <x v="11"/>
    <x v="2"/>
    <n v="1"/>
  </r>
  <r>
    <x v="281"/>
    <d v="2021-07-12T00:00:00"/>
    <x v="11"/>
    <x v="2"/>
    <n v="1"/>
  </r>
  <r>
    <x v="282"/>
    <d v="2021-07-13T00:00:00"/>
    <x v="12"/>
    <x v="2"/>
    <n v="1"/>
  </r>
  <r>
    <x v="283"/>
    <d v="2021-07-13T00:00:00"/>
    <x v="12"/>
    <x v="2"/>
    <n v="1"/>
  </r>
  <r>
    <x v="284"/>
    <d v="2021-07-13T00:00:00"/>
    <x v="12"/>
    <x v="2"/>
    <n v="1"/>
  </r>
  <r>
    <x v="285"/>
    <d v="2021-07-13T00:00:00"/>
    <x v="12"/>
    <x v="2"/>
    <n v="1"/>
  </r>
  <r>
    <x v="286"/>
    <d v="2021-07-13T00:00:00"/>
    <x v="12"/>
    <x v="2"/>
    <n v="1"/>
  </r>
  <r>
    <x v="287"/>
    <d v="2021-07-13T00:00:00"/>
    <x v="12"/>
    <x v="2"/>
    <n v="1"/>
  </r>
  <r>
    <x v="288"/>
    <d v="2021-07-13T00:00:00"/>
    <x v="12"/>
    <x v="2"/>
    <n v="1"/>
  </r>
  <r>
    <x v="289"/>
    <d v="2021-07-13T00:00:00"/>
    <x v="12"/>
    <x v="2"/>
    <n v="1"/>
  </r>
  <r>
    <x v="290"/>
    <d v="2021-07-13T00:00:00"/>
    <x v="12"/>
    <x v="2"/>
    <n v="1"/>
  </r>
  <r>
    <x v="291"/>
    <d v="2021-07-13T00:00:00"/>
    <x v="12"/>
    <x v="2"/>
    <n v="1"/>
  </r>
  <r>
    <x v="292"/>
    <d v="2021-07-13T00:00:00"/>
    <x v="12"/>
    <x v="2"/>
    <n v="1"/>
  </r>
  <r>
    <x v="293"/>
    <d v="2021-07-13T00:00:00"/>
    <x v="12"/>
    <x v="2"/>
    <n v="1"/>
  </r>
  <r>
    <x v="294"/>
    <d v="2021-07-13T00:00:00"/>
    <x v="12"/>
    <x v="2"/>
    <n v="1"/>
  </r>
  <r>
    <x v="295"/>
    <d v="2021-07-13T00:00:00"/>
    <x v="12"/>
    <x v="2"/>
    <n v="1"/>
  </r>
  <r>
    <x v="296"/>
    <d v="2021-07-13T00:00:00"/>
    <x v="12"/>
    <x v="2"/>
    <n v="1"/>
  </r>
  <r>
    <x v="297"/>
    <d v="2021-07-13T00:00:00"/>
    <x v="12"/>
    <x v="2"/>
    <n v="1"/>
  </r>
  <r>
    <x v="298"/>
    <d v="2021-07-13T00:00:00"/>
    <x v="12"/>
    <x v="2"/>
    <n v="1"/>
  </r>
  <r>
    <x v="299"/>
    <d v="2021-07-13T00:00:00"/>
    <x v="12"/>
    <x v="2"/>
    <n v="1"/>
  </r>
  <r>
    <x v="300"/>
    <d v="2021-07-13T00:00:00"/>
    <x v="12"/>
    <x v="2"/>
    <n v="1"/>
  </r>
  <r>
    <x v="301"/>
    <d v="2021-07-13T00:00:00"/>
    <x v="12"/>
    <x v="2"/>
    <n v="1"/>
  </r>
  <r>
    <x v="302"/>
    <d v="2021-07-13T00:00:00"/>
    <x v="12"/>
    <x v="2"/>
    <n v="1"/>
  </r>
  <r>
    <x v="303"/>
    <d v="2021-07-13T00:00:00"/>
    <x v="12"/>
    <x v="2"/>
    <n v="1"/>
  </r>
  <r>
    <x v="304"/>
    <d v="2021-07-13T00:00:00"/>
    <x v="12"/>
    <x v="2"/>
    <n v="1"/>
  </r>
  <r>
    <x v="305"/>
    <d v="2021-07-13T00:00:00"/>
    <x v="12"/>
    <x v="2"/>
    <n v="1"/>
  </r>
  <r>
    <x v="306"/>
    <d v="2021-07-13T00:00:00"/>
    <x v="12"/>
    <x v="2"/>
    <n v="1"/>
  </r>
  <r>
    <x v="307"/>
    <d v="2021-07-13T00:00:00"/>
    <x v="12"/>
    <x v="2"/>
    <n v="1"/>
  </r>
  <r>
    <x v="308"/>
    <d v="2021-07-13T00:00:00"/>
    <x v="12"/>
    <x v="2"/>
    <n v="1"/>
  </r>
  <r>
    <x v="309"/>
    <d v="2021-07-13T00:00:00"/>
    <x v="12"/>
    <x v="2"/>
    <n v="1"/>
  </r>
  <r>
    <x v="310"/>
    <d v="2021-07-13T00:00:00"/>
    <x v="12"/>
    <x v="2"/>
    <n v="1"/>
  </r>
  <r>
    <x v="311"/>
    <d v="2021-07-13T00:00:00"/>
    <x v="12"/>
    <x v="2"/>
    <n v="1"/>
  </r>
  <r>
    <x v="20"/>
    <d v="2021-07-14T00:00:00"/>
    <x v="13"/>
    <x v="2"/>
    <n v="1"/>
  </r>
  <r>
    <x v="241"/>
    <d v="2021-07-14T00:00:00"/>
    <x v="13"/>
    <x v="2"/>
    <n v="1"/>
  </r>
  <r>
    <x v="312"/>
    <d v="2021-07-14T00:00:00"/>
    <x v="13"/>
    <x v="2"/>
    <n v="1"/>
  </r>
  <r>
    <x v="313"/>
    <d v="2021-07-14T00:00:00"/>
    <x v="13"/>
    <x v="2"/>
    <n v="1"/>
  </r>
  <r>
    <x v="314"/>
    <d v="2021-07-14T00:00:00"/>
    <x v="13"/>
    <x v="2"/>
    <n v="1"/>
  </r>
  <r>
    <x v="315"/>
    <d v="2021-07-14T00:00:00"/>
    <x v="13"/>
    <x v="2"/>
    <n v="1"/>
  </r>
  <r>
    <x v="316"/>
    <d v="2021-07-14T00:00:00"/>
    <x v="13"/>
    <x v="2"/>
    <n v="1"/>
  </r>
  <r>
    <x v="317"/>
    <d v="2021-07-14T00:00:00"/>
    <x v="13"/>
    <x v="2"/>
    <n v="1"/>
  </r>
  <r>
    <x v="318"/>
    <d v="2021-07-14T00:00:00"/>
    <x v="13"/>
    <x v="2"/>
    <n v="1"/>
  </r>
  <r>
    <x v="319"/>
    <d v="2021-07-14T00:00:00"/>
    <x v="13"/>
    <x v="2"/>
    <n v="1"/>
  </r>
  <r>
    <x v="320"/>
    <d v="2021-07-14T00:00:00"/>
    <x v="13"/>
    <x v="2"/>
    <n v="1"/>
  </r>
  <r>
    <x v="321"/>
    <d v="2021-07-14T00:00:00"/>
    <x v="13"/>
    <x v="2"/>
    <n v="1"/>
  </r>
  <r>
    <x v="322"/>
    <d v="2021-07-14T00:00:00"/>
    <x v="13"/>
    <x v="2"/>
    <n v="1"/>
  </r>
  <r>
    <x v="323"/>
    <d v="2021-07-14T00:00:00"/>
    <x v="13"/>
    <x v="2"/>
    <n v="1"/>
  </r>
  <r>
    <x v="324"/>
    <d v="2021-07-14T00:00:00"/>
    <x v="13"/>
    <x v="2"/>
    <n v="1"/>
  </r>
  <r>
    <x v="325"/>
    <d v="2021-07-14T00:00:00"/>
    <x v="13"/>
    <x v="2"/>
    <n v="1"/>
  </r>
  <r>
    <x v="326"/>
    <d v="2021-07-14T00:00:00"/>
    <x v="13"/>
    <x v="2"/>
    <n v="1"/>
  </r>
  <r>
    <x v="327"/>
    <d v="2021-07-14T00:00:00"/>
    <x v="13"/>
    <x v="2"/>
    <n v="1"/>
  </r>
  <r>
    <x v="328"/>
    <d v="2021-07-14T00:00:00"/>
    <x v="13"/>
    <x v="2"/>
    <n v="1"/>
  </r>
  <r>
    <x v="329"/>
    <d v="2021-07-14T00:00:00"/>
    <x v="13"/>
    <x v="2"/>
    <n v="1"/>
  </r>
  <r>
    <x v="330"/>
    <d v="2021-07-14T00:00:00"/>
    <x v="13"/>
    <x v="2"/>
    <n v="1"/>
  </r>
  <r>
    <x v="99"/>
    <d v="2021-07-14T00:00:00"/>
    <x v="13"/>
    <x v="2"/>
    <n v="1"/>
  </r>
  <r>
    <x v="285"/>
    <d v="2021-07-14T00:00:00"/>
    <x v="13"/>
    <x v="2"/>
    <n v="1"/>
  </r>
  <r>
    <x v="331"/>
    <d v="2021-07-15T00:00:00"/>
    <x v="14"/>
    <x v="2"/>
    <n v="1"/>
  </r>
  <r>
    <x v="332"/>
    <d v="2021-07-15T00:00:00"/>
    <x v="14"/>
    <x v="2"/>
    <n v="1"/>
  </r>
  <r>
    <x v="333"/>
    <d v="2021-07-15T00:00:00"/>
    <x v="14"/>
    <x v="2"/>
    <n v="1"/>
  </r>
  <r>
    <x v="334"/>
    <d v="2021-07-15T00:00:00"/>
    <x v="14"/>
    <x v="2"/>
    <n v="1"/>
  </r>
  <r>
    <x v="335"/>
    <d v="2021-07-15T00:00:00"/>
    <x v="14"/>
    <x v="2"/>
    <n v="1"/>
  </r>
  <r>
    <x v="336"/>
    <d v="2021-07-15T00:00:00"/>
    <x v="14"/>
    <x v="2"/>
    <n v="1"/>
  </r>
  <r>
    <x v="337"/>
    <d v="2021-07-15T00:00:00"/>
    <x v="14"/>
    <x v="2"/>
    <n v="1"/>
  </r>
  <r>
    <x v="338"/>
    <d v="2021-07-15T00:00:00"/>
    <x v="14"/>
    <x v="2"/>
    <n v="1"/>
  </r>
  <r>
    <x v="339"/>
    <d v="2021-07-15T00:00:00"/>
    <x v="14"/>
    <x v="2"/>
    <n v="1"/>
  </r>
  <r>
    <x v="340"/>
    <d v="2021-07-15T00:00:00"/>
    <x v="14"/>
    <x v="2"/>
    <n v="1"/>
  </r>
  <r>
    <x v="341"/>
    <d v="2021-07-15T00:00:00"/>
    <x v="14"/>
    <x v="2"/>
    <n v="1"/>
  </r>
  <r>
    <x v="342"/>
    <d v="2021-07-15T00:00:00"/>
    <x v="14"/>
    <x v="2"/>
    <n v="1"/>
  </r>
  <r>
    <x v="343"/>
    <d v="2021-07-15T00:00:00"/>
    <x v="14"/>
    <x v="2"/>
    <n v="1"/>
  </r>
  <r>
    <x v="344"/>
    <d v="2021-07-15T00:00:00"/>
    <x v="14"/>
    <x v="2"/>
    <n v="1"/>
  </r>
  <r>
    <x v="345"/>
    <d v="2021-07-15T00:00:00"/>
    <x v="14"/>
    <x v="2"/>
    <n v="1"/>
  </r>
  <r>
    <x v="346"/>
    <d v="2021-07-15T00:00:00"/>
    <x v="14"/>
    <x v="2"/>
    <n v="1"/>
  </r>
  <r>
    <x v="347"/>
    <d v="2021-07-15T00:00:00"/>
    <x v="14"/>
    <x v="2"/>
    <n v="1"/>
  </r>
  <r>
    <x v="348"/>
    <d v="2021-07-15T00:00:00"/>
    <x v="14"/>
    <x v="2"/>
    <n v="1"/>
  </r>
  <r>
    <x v="349"/>
    <d v="2021-07-15T00:00:00"/>
    <x v="14"/>
    <x v="2"/>
    <n v="1"/>
  </r>
  <r>
    <x v="350"/>
    <d v="2021-07-15T00:00:00"/>
    <x v="14"/>
    <x v="2"/>
    <n v="1"/>
  </r>
  <r>
    <x v="351"/>
    <d v="2021-07-15T00:00:00"/>
    <x v="14"/>
    <x v="2"/>
    <n v="1"/>
  </r>
  <r>
    <x v="352"/>
    <d v="2021-07-15T00:00:00"/>
    <x v="14"/>
    <x v="2"/>
    <n v="1"/>
  </r>
  <r>
    <x v="353"/>
    <d v="2021-07-15T00:00:00"/>
    <x v="14"/>
    <x v="2"/>
    <n v="1"/>
  </r>
  <r>
    <x v="354"/>
    <d v="2021-07-15T00:00:00"/>
    <x v="14"/>
    <x v="2"/>
    <n v="1"/>
  </r>
  <r>
    <x v="355"/>
    <d v="2021-07-15T00:00:00"/>
    <x v="14"/>
    <x v="2"/>
    <n v="1"/>
  </r>
  <r>
    <x v="356"/>
    <d v="2021-07-16T00:00:00"/>
    <x v="15"/>
    <x v="2"/>
    <n v="1"/>
  </r>
  <r>
    <x v="357"/>
    <d v="2021-07-16T00:00:00"/>
    <x v="15"/>
    <x v="2"/>
    <n v="1"/>
  </r>
  <r>
    <x v="358"/>
    <d v="2021-07-16T00:00:00"/>
    <x v="15"/>
    <x v="2"/>
    <n v="1"/>
  </r>
  <r>
    <x v="359"/>
    <d v="2021-07-16T00:00:00"/>
    <x v="15"/>
    <x v="2"/>
    <n v="1"/>
  </r>
  <r>
    <x v="360"/>
    <d v="2021-07-16T00:00:00"/>
    <x v="15"/>
    <x v="2"/>
    <n v="1"/>
  </r>
  <r>
    <x v="361"/>
    <d v="2021-07-16T00:00:00"/>
    <x v="15"/>
    <x v="2"/>
    <n v="1"/>
  </r>
  <r>
    <x v="362"/>
    <d v="2021-07-16T00:00:00"/>
    <x v="15"/>
    <x v="2"/>
    <n v="1"/>
  </r>
  <r>
    <x v="363"/>
    <d v="2021-07-16T00:00:00"/>
    <x v="15"/>
    <x v="2"/>
    <n v="1"/>
  </r>
  <r>
    <x v="364"/>
    <d v="2021-07-16T00:00:00"/>
    <x v="15"/>
    <x v="2"/>
    <n v="1"/>
  </r>
  <r>
    <x v="365"/>
    <d v="2021-07-16T00:00:00"/>
    <x v="15"/>
    <x v="2"/>
    <n v="1"/>
  </r>
  <r>
    <x v="366"/>
    <d v="2021-07-16T00:00:00"/>
    <x v="15"/>
    <x v="2"/>
    <n v="1"/>
  </r>
  <r>
    <x v="367"/>
    <d v="2021-07-16T00:00:00"/>
    <x v="15"/>
    <x v="2"/>
    <n v="1"/>
  </r>
  <r>
    <x v="368"/>
    <d v="2021-07-16T00:00:00"/>
    <x v="15"/>
    <x v="2"/>
    <n v="1"/>
  </r>
  <r>
    <x v="369"/>
    <d v="2021-07-16T00:00:00"/>
    <x v="15"/>
    <x v="2"/>
    <n v="1"/>
  </r>
  <r>
    <x v="370"/>
    <d v="2021-07-16T00:00:00"/>
    <x v="15"/>
    <x v="2"/>
    <n v="1"/>
  </r>
  <r>
    <x v="371"/>
    <d v="2021-07-16T00:00:00"/>
    <x v="15"/>
    <x v="2"/>
    <n v="1"/>
  </r>
  <r>
    <x v="372"/>
    <d v="2021-07-16T00:00:00"/>
    <x v="15"/>
    <x v="2"/>
    <n v="1"/>
  </r>
  <r>
    <x v="373"/>
    <d v="2021-07-16T00:00:00"/>
    <x v="15"/>
    <x v="2"/>
    <n v="1"/>
  </r>
  <r>
    <x v="374"/>
    <d v="2021-07-16T00:00:00"/>
    <x v="15"/>
    <x v="2"/>
    <n v="1"/>
  </r>
  <r>
    <x v="375"/>
    <d v="2021-07-16T00:00:00"/>
    <x v="15"/>
    <x v="2"/>
    <n v="1"/>
  </r>
  <r>
    <x v="376"/>
    <d v="2021-07-16T00:00:00"/>
    <x v="15"/>
    <x v="2"/>
    <n v="1"/>
  </r>
  <r>
    <x v="377"/>
    <d v="2021-07-16T00:00:00"/>
    <x v="15"/>
    <x v="2"/>
    <n v="1"/>
  </r>
  <r>
    <x v="378"/>
    <d v="2021-07-16T00:00:00"/>
    <x v="15"/>
    <x v="2"/>
    <n v="1"/>
  </r>
  <r>
    <x v="379"/>
    <d v="2021-07-16T00:00:00"/>
    <x v="15"/>
    <x v="2"/>
    <n v="1"/>
  </r>
  <r>
    <x v="380"/>
    <d v="2021-07-17T00:00:00"/>
    <x v="16"/>
    <x v="2"/>
    <n v="1"/>
  </r>
  <r>
    <x v="381"/>
    <d v="2021-07-17T00:00:00"/>
    <x v="16"/>
    <x v="2"/>
    <n v="1"/>
  </r>
  <r>
    <x v="382"/>
    <d v="2021-07-17T00:00:00"/>
    <x v="16"/>
    <x v="2"/>
    <n v="1"/>
  </r>
  <r>
    <x v="383"/>
    <d v="2021-07-17T00:00:00"/>
    <x v="16"/>
    <x v="2"/>
    <n v="1"/>
  </r>
  <r>
    <x v="384"/>
    <d v="2021-07-17T00:00:00"/>
    <x v="16"/>
    <x v="2"/>
    <n v="1"/>
  </r>
  <r>
    <x v="385"/>
    <d v="2021-07-17T00:00:00"/>
    <x v="16"/>
    <x v="2"/>
    <n v="1"/>
  </r>
  <r>
    <x v="386"/>
    <d v="2021-07-17T00:00:00"/>
    <x v="16"/>
    <x v="2"/>
    <n v="1"/>
  </r>
  <r>
    <x v="387"/>
    <d v="2021-07-17T00:00:00"/>
    <x v="16"/>
    <x v="2"/>
    <n v="1"/>
  </r>
  <r>
    <x v="388"/>
    <d v="2021-07-17T00:00:00"/>
    <x v="16"/>
    <x v="2"/>
    <n v="1"/>
  </r>
  <r>
    <x v="389"/>
    <d v="2021-07-17T00:00:00"/>
    <x v="16"/>
    <x v="2"/>
    <n v="1"/>
  </r>
  <r>
    <x v="390"/>
    <d v="2021-07-17T00:00:00"/>
    <x v="16"/>
    <x v="2"/>
    <n v="1"/>
  </r>
  <r>
    <x v="391"/>
    <d v="2021-07-17T00:00:00"/>
    <x v="16"/>
    <x v="2"/>
    <n v="1"/>
  </r>
  <r>
    <x v="392"/>
    <d v="2021-07-17T00:00:00"/>
    <x v="16"/>
    <x v="2"/>
    <n v="1"/>
  </r>
  <r>
    <x v="393"/>
    <d v="2021-07-17T00:00:00"/>
    <x v="16"/>
    <x v="2"/>
    <n v="1"/>
  </r>
  <r>
    <x v="394"/>
    <d v="2021-07-17T00:00:00"/>
    <x v="16"/>
    <x v="2"/>
    <n v="1"/>
  </r>
  <r>
    <x v="395"/>
    <d v="2021-07-17T00:00:00"/>
    <x v="16"/>
    <x v="2"/>
    <n v="1"/>
  </r>
  <r>
    <x v="396"/>
    <d v="2021-07-17T00:00:00"/>
    <x v="16"/>
    <x v="2"/>
    <n v="1"/>
  </r>
  <r>
    <x v="397"/>
    <d v="2021-07-17T00:00:00"/>
    <x v="16"/>
    <x v="2"/>
    <n v="1"/>
  </r>
  <r>
    <x v="398"/>
    <d v="2021-07-17T00:00:00"/>
    <x v="16"/>
    <x v="2"/>
    <n v="1"/>
  </r>
  <r>
    <x v="243"/>
    <d v="2021-07-17T00:00:00"/>
    <x v="16"/>
    <x v="2"/>
    <n v="1"/>
  </r>
  <r>
    <x v="312"/>
    <d v="2021-07-17T00:00:00"/>
    <x v="16"/>
    <x v="2"/>
    <n v="1"/>
  </r>
  <r>
    <x v="188"/>
    <d v="2021-07-18T00:00:00"/>
    <x v="17"/>
    <x v="3"/>
    <n v="1"/>
  </r>
  <r>
    <x v="143"/>
    <d v="2021-07-18T00:00:00"/>
    <x v="17"/>
    <x v="3"/>
    <n v="1"/>
  </r>
  <r>
    <x v="399"/>
    <d v="2021-07-18T00:00:00"/>
    <x v="17"/>
    <x v="3"/>
    <n v="1"/>
  </r>
  <r>
    <x v="400"/>
    <d v="2021-07-18T00:00:00"/>
    <x v="17"/>
    <x v="3"/>
    <n v="1"/>
  </r>
  <r>
    <x v="401"/>
    <d v="2021-07-18T00:00:00"/>
    <x v="17"/>
    <x v="3"/>
    <n v="1"/>
  </r>
  <r>
    <x v="402"/>
    <d v="2021-07-18T00:00:00"/>
    <x v="17"/>
    <x v="3"/>
    <n v="1"/>
  </r>
  <r>
    <x v="403"/>
    <d v="2021-07-18T00:00:00"/>
    <x v="17"/>
    <x v="3"/>
    <n v="1"/>
  </r>
  <r>
    <x v="404"/>
    <d v="2021-07-18T00:00:00"/>
    <x v="17"/>
    <x v="3"/>
    <n v="1"/>
  </r>
  <r>
    <x v="405"/>
    <d v="2021-07-18T00:00:00"/>
    <x v="17"/>
    <x v="3"/>
    <n v="1"/>
  </r>
  <r>
    <x v="406"/>
    <d v="2021-07-18T00:00:00"/>
    <x v="17"/>
    <x v="3"/>
    <n v="1"/>
  </r>
  <r>
    <x v="407"/>
    <d v="2021-07-18T00:00:00"/>
    <x v="17"/>
    <x v="3"/>
    <n v="1"/>
  </r>
  <r>
    <x v="408"/>
    <d v="2021-07-18T00:00:00"/>
    <x v="17"/>
    <x v="3"/>
    <n v="1"/>
  </r>
  <r>
    <x v="409"/>
    <d v="2021-07-18T00:00:00"/>
    <x v="17"/>
    <x v="3"/>
    <n v="1"/>
  </r>
  <r>
    <x v="410"/>
    <d v="2021-07-18T00:00:00"/>
    <x v="17"/>
    <x v="3"/>
    <n v="1"/>
  </r>
  <r>
    <x v="411"/>
    <d v="2021-07-18T00:00:00"/>
    <x v="17"/>
    <x v="3"/>
    <n v="1"/>
  </r>
  <r>
    <x v="412"/>
    <d v="2021-07-18T00:00:00"/>
    <x v="17"/>
    <x v="3"/>
    <n v="1"/>
  </r>
  <r>
    <x v="413"/>
    <d v="2021-07-18T00:00:00"/>
    <x v="17"/>
    <x v="3"/>
    <n v="1"/>
  </r>
  <r>
    <x v="414"/>
    <d v="2021-07-18T00:00:00"/>
    <x v="17"/>
    <x v="3"/>
    <n v="1"/>
  </r>
  <r>
    <x v="415"/>
    <d v="2021-07-18T00:00:00"/>
    <x v="17"/>
    <x v="3"/>
    <n v="1"/>
  </r>
  <r>
    <x v="416"/>
    <d v="2021-07-18T00:00:00"/>
    <x v="17"/>
    <x v="3"/>
    <n v="1"/>
  </r>
  <r>
    <x v="417"/>
    <d v="2021-07-18T00:00:00"/>
    <x v="17"/>
    <x v="3"/>
    <n v="1"/>
  </r>
  <r>
    <x v="418"/>
    <d v="2021-07-18T00:00:00"/>
    <x v="17"/>
    <x v="3"/>
    <n v="1"/>
  </r>
  <r>
    <x v="419"/>
    <d v="2021-07-19T00:00:00"/>
    <x v="18"/>
    <x v="3"/>
    <n v="1"/>
  </r>
  <r>
    <x v="162"/>
    <d v="2021-07-19T00:00:00"/>
    <x v="18"/>
    <x v="3"/>
    <n v="1"/>
  </r>
  <r>
    <x v="420"/>
    <d v="2021-07-19T00:00:00"/>
    <x v="18"/>
    <x v="3"/>
    <n v="1"/>
  </r>
  <r>
    <x v="142"/>
    <d v="2021-07-19T00:00:00"/>
    <x v="18"/>
    <x v="3"/>
    <n v="1"/>
  </r>
  <r>
    <x v="421"/>
    <d v="2021-07-19T00:00:00"/>
    <x v="18"/>
    <x v="3"/>
    <n v="1"/>
  </r>
  <r>
    <x v="422"/>
    <d v="2021-07-19T00:00:00"/>
    <x v="18"/>
    <x v="3"/>
    <n v="1"/>
  </r>
  <r>
    <x v="423"/>
    <d v="2021-07-19T00:00:00"/>
    <x v="18"/>
    <x v="3"/>
    <n v="1"/>
  </r>
  <r>
    <x v="424"/>
    <d v="2021-07-19T00:00:00"/>
    <x v="18"/>
    <x v="3"/>
    <n v="1"/>
  </r>
  <r>
    <x v="425"/>
    <d v="2021-07-19T00:00:00"/>
    <x v="18"/>
    <x v="3"/>
    <n v="1"/>
  </r>
  <r>
    <x v="426"/>
    <d v="2021-07-19T00:00:00"/>
    <x v="18"/>
    <x v="3"/>
    <n v="1"/>
  </r>
  <r>
    <x v="427"/>
    <d v="2021-07-19T00:00:00"/>
    <x v="18"/>
    <x v="3"/>
    <n v="1"/>
  </r>
  <r>
    <x v="428"/>
    <d v="2021-07-19T00:00:00"/>
    <x v="18"/>
    <x v="3"/>
    <n v="1"/>
  </r>
  <r>
    <x v="429"/>
    <d v="2021-07-19T00:00:00"/>
    <x v="18"/>
    <x v="3"/>
    <n v="1"/>
  </r>
  <r>
    <x v="430"/>
    <d v="2021-07-19T00:00:00"/>
    <x v="18"/>
    <x v="3"/>
    <n v="1"/>
  </r>
  <r>
    <x v="431"/>
    <d v="2021-07-19T00:00:00"/>
    <x v="18"/>
    <x v="3"/>
    <n v="1"/>
  </r>
  <r>
    <x v="432"/>
    <d v="2021-07-19T00:00:00"/>
    <x v="18"/>
    <x v="3"/>
    <n v="1"/>
  </r>
  <r>
    <x v="433"/>
    <d v="2021-07-19T00:00:00"/>
    <x v="18"/>
    <x v="3"/>
    <n v="1"/>
  </r>
  <r>
    <x v="434"/>
    <d v="2021-07-19T00:00:00"/>
    <x v="18"/>
    <x v="3"/>
    <n v="1"/>
  </r>
  <r>
    <x v="435"/>
    <d v="2021-07-19T00:00:00"/>
    <x v="18"/>
    <x v="3"/>
    <n v="1"/>
  </r>
  <r>
    <x v="436"/>
    <d v="2021-07-19T00:00:00"/>
    <x v="18"/>
    <x v="3"/>
    <n v="1"/>
  </r>
  <r>
    <x v="437"/>
    <d v="2021-07-19T00:00:00"/>
    <x v="18"/>
    <x v="3"/>
    <n v="1"/>
  </r>
  <r>
    <x v="438"/>
    <d v="2021-07-19T00:00:00"/>
    <x v="18"/>
    <x v="3"/>
    <n v="1"/>
  </r>
  <r>
    <x v="439"/>
    <d v="2021-07-19T00:00:00"/>
    <x v="18"/>
    <x v="3"/>
    <n v="1"/>
  </r>
  <r>
    <x v="440"/>
    <d v="2021-07-19T00:00:00"/>
    <x v="18"/>
    <x v="3"/>
    <n v="1"/>
  </r>
  <r>
    <x v="441"/>
    <d v="2021-07-19T00:00:00"/>
    <x v="18"/>
    <x v="3"/>
    <n v="1"/>
  </r>
  <r>
    <x v="442"/>
    <d v="2021-07-19T00:00:00"/>
    <x v="18"/>
    <x v="3"/>
    <n v="1"/>
  </r>
  <r>
    <x v="443"/>
    <d v="2021-07-19T00:00:00"/>
    <x v="18"/>
    <x v="3"/>
    <n v="1"/>
  </r>
  <r>
    <x v="444"/>
    <d v="2021-07-19T00:00:00"/>
    <x v="18"/>
    <x v="3"/>
    <n v="1"/>
  </r>
  <r>
    <x v="445"/>
    <d v="2021-07-19T00:00:00"/>
    <x v="18"/>
    <x v="3"/>
    <n v="1"/>
  </r>
  <r>
    <x v="446"/>
    <d v="2021-07-19T00:00:00"/>
    <x v="18"/>
    <x v="3"/>
    <n v="1"/>
  </r>
  <r>
    <x v="447"/>
    <d v="2021-07-19T00:00:00"/>
    <x v="18"/>
    <x v="3"/>
    <n v="1"/>
  </r>
  <r>
    <x v="448"/>
    <d v="2021-07-19T00:00:00"/>
    <x v="18"/>
    <x v="3"/>
    <n v="1"/>
  </r>
  <r>
    <x v="449"/>
    <d v="2021-07-19T00:00:00"/>
    <x v="18"/>
    <x v="3"/>
    <n v="1"/>
  </r>
  <r>
    <x v="450"/>
    <d v="2021-07-19T00:00:00"/>
    <x v="18"/>
    <x v="3"/>
    <n v="1"/>
  </r>
  <r>
    <x v="451"/>
    <d v="2021-07-19T00:00:00"/>
    <x v="18"/>
    <x v="3"/>
    <n v="1"/>
  </r>
  <r>
    <x v="452"/>
    <d v="2021-07-19T00:00:00"/>
    <x v="18"/>
    <x v="3"/>
    <n v="1"/>
  </r>
  <r>
    <x v="453"/>
    <d v="2021-07-19T00:00:00"/>
    <x v="18"/>
    <x v="3"/>
    <n v="1"/>
  </r>
  <r>
    <x v="454"/>
    <d v="2021-07-20T00:00:00"/>
    <x v="19"/>
    <x v="3"/>
    <n v="1"/>
  </r>
  <r>
    <x v="220"/>
    <d v="2021-07-20T00:00:00"/>
    <x v="19"/>
    <x v="3"/>
    <n v="1"/>
  </r>
  <r>
    <x v="455"/>
    <d v="2021-07-20T00:00:00"/>
    <x v="19"/>
    <x v="3"/>
    <n v="1"/>
  </r>
  <r>
    <x v="456"/>
    <d v="2021-07-20T00:00:00"/>
    <x v="19"/>
    <x v="3"/>
    <n v="1"/>
  </r>
  <r>
    <x v="457"/>
    <d v="2021-07-20T00:00:00"/>
    <x v="19"/>
    <x v="3"/>
    <n v="1"/>
  </r>
  <r>
    <x v="458"/>
    <d v="2021-07-20T00:00:00"/>
    <x v="19"/>
    <x v="3"/>
    <n v="1"/>
  </r>
  <r>
    <x v="459"/>
    <d v="2021-07-20T00:00:00"/>
    <x v="19"/>
    <x v="3"/>
    <n v="1"/>
  </r>
  <r>
    <x v="460"/>
    <d v="2021-07-20T00:00:00"/>
    <x v="19"/>
    <x v="3"/>
    <n v="1"/>
  </r>
  <r>
    <x v="461"/>
    <d v="2021-07-20T00:00:00"/>
    <x v="19"/>
    <x v="3"/>
    <n v="1"/>
  </r>
  <r>
    <x v="462"/>
    <d v="2021-07-20T00:00:00"/>
    <x v="19"/>
    <x v="3"/>
    <n v="1"/>
  </r>
  <r>
    <x v="463"/>
    <d v="2021-07-20T00:00:00"/>
    <x v="19"/>
    <x v="3"/>
    <n v="1"/>
  </r>
  <r>
    <x v="464"/>
    <d v="2021-07-20T00:00:00"/>
    <x v="19"/>
    <x v="3"/>
    <n v="1"/>
  </r>
  <r>
    <x v="465"/>
    <d v="2021-07-20T00:00:00"/>
    <x v="19"/>
    <x v="3"/>
    <n v="1"/>
  </r>
  <r>
    <x v="466"/>
    <d v="2021-07-20T00:00:00"/>
    <x v="19"/>
    <x v="3"/>
    <n v="1"/>
  </r>
  <r>
    <x v="467"/>
    <d v="2021-07-20T00:00:00"/>
    <x v="19"/>
    <x v="3"/>
    <n v="1"/>
  </r>
  <r>
    <x v="468"/>
    <d v="2021-07-20T00:00:00"/>
    <x v="19"/>
    <x v="3"/>
    <n v="1"/>
  </r>
  <r>
    <x v="469"/>
    <d v="2021-07-20T00:00:00"/>
    <x v="19"/>
    <x v="3"/>
    <n v="1"/>
  </r>
  <r>
    <x v="470"/>
    <d v="2021-07-20T00:00:00"/>
    <x v="19"/>
    <x v="3"/>
    <n v="1"/>
  </r>
  <r>
    <x v="471"/>
    <d v="2021-07-20T00:00:00"/>
    <x v="19"/>
    <x v="3"/>
    <n v="1"/>
  </r>
  <r>
    <x v="472"/>
    <d v="2021-07-20T00:00:00"/>
    <x v="19"/>
    <x v="3"/>
    <n v="1"/>
  </r>
  <r>
    <x v="473"/>
    <d v="2021-07-21T00:00:00"/>
    <x v="20"/>
    <x v="3"/>
    <n v="1"/>
  </r>
  <r>
    <x v="474"/>
    <d v="2021-07-21T00:00:00"/>
    <x v="20"/>
    <x v="3"/>
    <n v="1"/>
  </r>
  <r>
    <x v="475"/>
    <d v="2021-07-21T00:00:00"/>
    <x v="20"/>
    <x v="3"/>
    <n v="1"/>
  </r>
  <r>
    <x v="476"/>
    <d v="2021-07-21T00:00:00"/>
    <x v="20"/>
    <x v="3"/>
    <n v="1"/>
  </r>
  <r>
    <x v="477"/>
    <d v="2021-07-21T00:00:00"/>
    <x v="20"/>
    <x v="3"/>
    <n v="1"/>
  </r>
  <r>
    <x v="478"/>
    <d v="2021-07-21T00:00:00"/>
    <x v="20"/>
    <x v="3"/>
    <n v="1"/>
  </r>
  <r>
    <x v="479"/>
    <d v="2021-07-21T00:00:00"/>
    <x v="20"/>
    <x v="3"/>
    <n v="1"/>
  </r>
  <r>
    <x v="480"/>
    <d v="2021-07-21T00:00:00"/>
    <x v="20"/>
    <x v="3"/>
    <n v="1"/>
  </r>
  <r>
    <x v="481"/>
    <d v="2021-07-21T00:00:00"/>
    <x v="20"/>
    <x v="3"/>
    <n v="1"/>
  </r>
  <r>
    <x v="482"/>
    <d v="2021-07-21T00:00:00"/>
    <x v="20"/>
    <x v="3"/>
    <n v="1"/>
  </r>
  <r>
    <x v="483"/>
    <d v="2021-07-21T00:00:00"/>
    <x v="20"/>
    <x v="3"/>
    <n v="1"/>
  </r>
  <r>
    <x v="484"/>
    <d v="2021-07-21T00:00:00"/>
    <x v="20"/>
    <x v="3"/>
    <n v="1"/>
  </r>
  <r>
    <x v="52"/>
    <d v="2021-07-21T00:00:00"/>
    <x v="20"/>
    <x v="3"/>
    <n v="1"/>
  </r>
  <r>
    <x v="485"/>
    <d v="2021-07-21T00:00:00"/>
    <x v="20"/>
    <x v="3"/>
    <n v="1"/>
  </r>
  <r>
    <x v="486"/>
    <d v="2021-07-22T00:00:00"/>
    <x v="21"/>
    <x v="3"/>
    <n v="1"/>
  </r>
  <r>
    <x v="487"/>
    <d v="2021-07-22T00:00:00"/>
    <x v="21"/>
    <x v="3"/>
    <n v="1"/>
  </r>
  <r>
    <x v="488"/>
    <d v="2021-07-22T00:00:00"/>
    <x v="21"/>
    <x v="3"/>
    <n v="1"/>
  </r>
  <r>
    <x v="489"/>
    <d v="2021-07-22T00:00:00"/>
    <x v="21"/>
    <x v="3"/>
    <n v="1"/>
  </r>
  <r>
    <x v="490"/>
    <d v="2021-07-22T00:00:00"/>
    <x v="21"/>
    <x v="3"/>
    <n v="1"/>
  </r>
  <r>
    <x v="491"/>
    <d v="2021-07-22T00:00:00"/>
    <x v="21"/>
    <x v="3"/>
    <n v="1"/>
  </r>
  <r>
    <x v="492"/>
    <d v="2021-07-22T00:00:00"/>
    <x v="21"/>
    <x v="3"/>
    <n v="1"/>
  </r>
  <r>
    <x v="493"/>
    <d v="2021-07-22T00:00:00"/>
    <x v="21"/>
    <x v="3"/>
    <n v="1"/>
  </r>
  <r>
    <x v="494"/>
    <d v="2021-07-22T00:00:00"/>
    <x v="21"/>
    <x v="3"/>
    <n v="1"/>
  </r>
  <r>
    <x v="495"/>
    <d v="2021-07-22T00:00:00"/>
    <x v="21"/>
    <x v="3"/>
    <n v="1"/>
  </r>
  <r>
    <x v="496"/>
    <d v="2021-07-22T00:00:00"/>
    <x v="21"/>
    <x v="3"/>
    <n v="1"/>
  </r>
  <r>
    <x v="497"/>
    <d v="2021-07-22T00:00:00"/>
    <x v="21"/>
    <x v="3"/>
    <n v="1"/>
  </r>
  <r>
    <x v="498"/>
    <d v="2021-07-22T00:00:00"/>
    <x v="21"/>
    <x v="3"/>
    <n v="1"/>
  </r>
  <r>
    <x v="499"/>
    <d v="2021-07-22T00:00:00"/>
    <x v="21"/>
    <x v="3"/>
    <n v="1"/>
  </r>
  <r>
    <x v="500"/>
    <d v="2021-07-22T00:00:00"/>
    <x v="21"/>
    <x v="3"/>
    <n v="1"/>
  </r>
  <r>
    <x v="501"/>
    <d v="2021-07-22T00:00:00"/>
    <x v="21"/>
    <x v="3"/>
    <n v="1"/>
  </r>
  <r>
    <x v="502"/>
    <d v="2021-07-22T00:00:00"/>
    <x v="21"/>
    <x v="3"/>
    <n v="1"/>
  </r>
  <r>
    <x v="503"/>
    <d v="2021-07-22T00:00:00"/>
    <x v="21"/>
    <x v="3"/>
    <n v="1"/>
  </r>
  <r>
    <x v="504"/>
    <d v="2021-07-22T00:00:00"/>
    <x v="21"/>
    <x v="3"/>
    <n v="1"/>
  </r>
  <r>
    <x v="505"/>
    <d v="2021-07-22T00:00:00"/>
    <x v="21"/>
    <x v="3"/>
    <n v="1"/>
  </r>
  <r>
    <x v="506"/>
    <d v="2021-07-22T00:00:00"/>
    <x v="21"/>
    <x v="3"/>
    <n v="1"/>
  </r>
  <r>
    <x v="507"/>
    <d v="2021-07-22T00:00:00"/>
    <x v="21"/>
    <x v="3"/>
    <n v="1"/>
  </r>
  <r>
    <x v="508"/>
    <d v="2021-07-23T00:00:00"/>
    <x v="22"/>
    <x v="3"/>
    <n v="1"/>
  </r>
  <r>
    <x v="509"/>
    <d v="2021-07-23T00:00:00"/>
    <x v="22"/>
    <x v="3"/>
    <n v="1"/>
  </r>
  <r>
    <x v="510"/>
    <d v="2021-07-23T00:00:00"/>
    <x v="22"/>
    <x v="3"/>
    <n v="1"/>
  </r>
  <r>
    <x v="511"/>
    <d v="2021-07-23T00:00:00"/>
    <x v="22"/>
    <x v="3"/>
    <n v="1"/>
  </r>
  <r>
    <x v="512"/>
    <d v="2021-07-23T00:00:00"/>
    <x v="22"/>
    <x v="3"/>
    <n v="1"/>
  </r>
  <r>
    <x v="513"/>
    <d v="2021-07-23T00:00:00"/>
    <x v="22"/>
    <x v="3"/>
    <n v="1"/>
  </r>
  <r>
    <x v="514"/>
    <d v="2021-07-23T00:00:00"/>
    <x v="22"/>
    <x v="3"/>
    <n v="1"/>
  </r>
  <r>
    <x v="515"/>
    <d v="2021-07-23T00:00:00"/>
    <x v="22"/>
    <x v="3"/>
    <n v="1"/>
  </r>
  <r>
    <x v="516"/>
    <d v="2021-07-23T00:00:00"/>
    <x v="22"/>
    <x v="3"/>
    <n v="1"/>
  </r>
  <r>
    <x v="517"/>
    <d v="2021-07-23T00:00:00"/>
    <x v="22"/>
    <x v="3"/>
    <n v="1"/>
  </r>
  <r>
    <x v="518"/>
    <d v="2021-07-23T00:00:00"/>
    <x v="22"/>
    <x v="3"/>
    <n v="1"/>
  </r>
  <r>
    <x v="519"/>
    <d v="2021-07-23T00:00:00"/>
    <x v="22"/>
    <x v="3"/>
    <n v="1"/>
  </r>
  <r>
    <x v="520"/>
    <d v="2021-07-23T00:00:00"/>
    <x v="22"/>
    <x v="3"/>
    <n v="1"/>
  </r>
  <r>
    <x v="521"/>
    <d v="2021-07-23T00:00:00"/>
    <x v="22"/>
    <x v="3"/>
    <n v="1"/>
  </r>
  <r>
    <x v="522"/>
    <d v="2021-07-23T00:00:00"/>
    <x v="22"/>
    <x v="3"/>
    <n v="1"/>
  </r>
  <r>
    <x v="523"/>
    <d v="2021-07-23T00:00:00"/>
    <x v="22"/>
    <x v="3"/>
    <n v="1"/>
  </r>
  <r>
    <x v="524"/>
    <d v="2021-07-23T00:00:00"/>
    <x v="22"/>
    <x v="3"/>
    <n v="1"/>
  </r>
  <r>
    <x v="525"/>
    <d v="2021-07-23T00:00:00"/>
    <x v="22"/>
    <x v="3"/>
    <n v="1"/>
  </r>
  <r>
    <x v="419"/>
    <d v="2021-07-23T00:00:00"/>
    <x v="22"/>
    <x v="3"/>
    <n v="1"/>
  </r>
  <r>
    <x v="284"/>
    <d v="2021-07-23T00:00:00"/>
    <x v="22"/>
    <x v="3"/>
    <n v="1"/>
  </r>
  <r>
    <x v="526"/>
    <d v="2021-07-24T00:00:00"/>
    <x v="23"/>
    <x v="3"/>
    <n v="1"/>
  </r>
  <r>
    <x v="527"/>
    <d v="2021-07-24T00:00:00"/>
    <x v="23"/>
    <x v="3"/>
    <n v="1"/>
  </r>
  <r>
    <x v="528"/>
    <d v="2021-07-24T00:00:00"/>
    <x v="23"/>
    <x v="3"/>
    <n v="1"/>
  </r>
  <r>
    <x v="529"/>
    <d v="2021-07-24T00:00:00"/>
    <x v="23"/>
    <x v="3"/>
    <n v="1"/>
  </r>
  <r>
    <x v="530"/>
    <d v="2021-07-24T00:00:00"/>
    <x v="23"/>
    <x v="3"/>
    <n v="1"/>
  </r>
  <r>
    <x v="218"/>
    <d v="2021-07-24T00:00:00"/>
    <x v="23"/>
    <x v="3"/>
    <n v="1"/>
  </r>
  <r>
    <x v="98"/>
    <d v="2021-07-24T00:00:00"/>
    <x v="23"/>
    <x v="3"/>
    <n v="1"/>
  </r>
  <r>
    <x v="531"/>
    <d v="2021-07-24T00:00:00"/>
    <x v="23"/>
    <x v="3"/>
    <n v="1"/>
  </r>
  <r>
    <x v="532"/>
    <d v="2021-07-24T00:00:00"/>
    <x v="23"/>
    <x v="3"/>
    <n v="1"/>
  </r>
  <r>
    <x v="533"/>
    <d v="2021-07-24T00:00:00"/>
    <x v="23"/>
    <x v="3"/>
    <n v="1"/>
  </r>
  <r>
    <x v="534"/>
    <d v="2021-07-24T00:00:00"/>
    <x v="23"/>
    <x v="3"/>
    <n v="1"/>
  </r>
  <r>
    <x v="535"/>
    <d v="2021-07-24T00:00:00"/>
    <x v="23"/>
    <x v="3"/>
    <n v="1"/>
  </r>
  <r>
    <x v="536"/>
    <d v="2021-07-24T00:00:00"/>
    <x v="23"/>
    <x v="3"/>
    <n v="1"/>
  </r>
  <r>
    <x v="537"/>
    <d v="2021-07-24T00:00:00"/>
    <x v="23"/>
    <x v="3"/>
    <n v="1"/>
  </r>
  <r>
    <x v="538"/>
    <d v="2021-07-24T00:00:00"/>
    <x v="23"/>
    <x v="3"/>
    <n v="1"/>
  </r>
  <r>
    <x v="539"/>
    <d v="2021-07-24T00:00:00"/>
    <x v="23"/>
    <x v="3"/>
    <n v="1"/>
  </r>
  <r>
    <x v="540"/>
    <d v="2021-07-24T00:00:00"/>
    <x v="23"/>
    <x v="3"/>
    <n v="1"/>
  </r>
  <r>
    <x v="541"/>
    <d v="2021-07-24T00:00:00"/>
    <x v="23"/>
    <x v="3"/>
    <n v="1"/>
  </r>
  <r>
    <x v="542"/>
    <d v="2021-07-24T00:00:00"/>
    <x v="23"/>
    <x v="3"/>
    <n v="1"/>
  </r>
  <r>
    <x v="543"/>
    <d v="2021-07-24T00:00:00"/>
    <x v="23"/>
    <x v="3"/>
    <n v="1"/>
  </r>
  <r>
    <x v="544"/>
    <d v="2021-07-24T00:00:00"/>
    <x v="23"/>
    <x v="3"/>
    <n v="1"/>
  </r>
  <r>
    <x v="545"/>
    <d v="2021-07-24T00:00:00"/>
    <x v="23"/>
    <x v="3"/>
    <n v="1"/>
  </r>
  <r>
    <x v="546"/>
    <d v="2021-07-24T00:00:00"/>
    <x v="23"/>
    <x v="3"/>
    <n v="1"/>
  </r>
  <r>
    <x v="547"/>
    <d v="2021-07-24T00:00:00"/>
    <x v="23"/>
    <x v="3"/>
    <n v="1"/>
  </r>
  <r>
    <x v="548"/>
    <d v="2021-07-24T00:00:00"/>
    <x v="23"/>
    <x v="3"/>
    <n v="1"/>
  </r>
  <r>
    <x v="549"/>
    <d v="2021-07-24T00:00:00"/>
    <x v="23"/>
    <x v="3"/>
    <n v="1"/>
  </r>
  <r>
    <x v="550"/>
    <d v="2021-07-24T00:00:00"/>
    <x v="23"/>
    <x v="3"/>
    <n v="1"/>
  </r>
  <r>
    <x v="551"/>
    <d v="2021-07-24T00:00:00"/>
    <x v="23"/>
    <x v="3"/>
    <n v="1"/>
  </r>
  <r>
    <x v="552"/>
    <d v="2021-07-24T00:00:00"/>
    <x v="23"/>
    <x v="3"/>
    <n v="1"/>
  </r>
  <r>
    <x v="553"/>
    <d v="2021-07-24T00:00:00"/>
    <x v="23"/>
    <x v="3"/>
    <n v="1"/>
  </r>
  <r>
    <x v="554"/>
    <d v="2021-07-25T00:00:00"/>
    <x v="24"/>
    <x v="4"/>
    <n v="1"/>
  </r>
  <r>
    <x v="555"/>
    <d v="2021-07-25T00:00:00"/>
    <x v="24"/>
    <x v="4"/>
    <n v="1"/>
  </r>
  <r>
    <x v="556"/>
    <d v="2021-07-25T00:00:00"/>
    <x v="24"/>
    <x v="4"/>
    <n v="1"/>
  </r>
  <r>
    <x v="557"/>
    <d v="2021-07-25T00:00:00"/>
    <x v="24"/>
    <x v="4"/>
    <n v="1"/>
  </r>
  <r>
    <x v="558"/>
    <d v="2021-07-25T00:00:00"/>
    <x v="24"/>
    <x v="4"/>
    <n v="1"/>
  </r>
  <r>
    <x v="559"/>
    <d v="2021-07-25T00:00:00"/>
    <x v="24"/>
    <x v="4"/>
    <n v="1"/>
  </r>
  <r>
    <x v="560"/>
    <d v="2021-07-25T00:00:00"/>
    <x v="24"/>
    <x v="4"/>
    <n v="1"/>
  </r>
  <r>
    <x v="561"/>
    <d v="2021-07-25T00:00:00"/>
    <x v="24"/>
    <x v="4"/>
    <n v="1"/>
  </r>
  <r>
    <x v="562"/>
    <d v="2021-07-25T00:00:00"/>
    <x v="24"/>
    <x v="4"/>
    <n v="1"/>
  </r>
  <r>
    <x v="563"/>
    <d v="2021-07-25T00:00:00"/>
    <x v="24"/>
    <x v="4"/>
    <n v="1"/>
  </r>
  <r>
    <x v="564"/>
    <d v="2021-07-25T00:00:00"/>
    <x v="24"/>
    <x v="4"/>
    <n v="1"/>
  </r>
  <r>
    <x v="565"/>
    <d v="2021-07-25T00:00:00"/>
    <x v="24"/>
    <x v="4"/>
    <n v="1"/>
  </r>
  <r>
    <x v="566"/>
    <d v="2021-07-25T00:00:00"/>
    <x v="24"/>
    <x v="4"/>
    <n v="1"/>
  </r>
  <r>
    <x v="567"/>
    <d v="2021-07-25T00:00:00"/>
    <x v="24"/>
    <x v="4"/>
    <n v="1"/>
  </r>
  <r>
    <x v="568"/>
    <d v="2021-07-25T00:00:00"/>
    <x v="24"/>
    <x v="4"/>
    <n v="1"/>
  </r>
  <r>
    <x v="569"/>
    <d v="2021-07-25T00:00:00"/>
    <x v="24"/>
    <x v="4"/>
    <n v="1"/>
  </r>
  <r>
    <x v="570"/>
    <d v="2021-07-25T00:00:00"/>
    <x v="24"/>
    <x v="4"/>
    <n v="1"/>
  </r>
  <r>
    <x v="571"/>
    <d v="2021-07-25T00:00:00"/>
    <x v="24"/>
    <x v="4"/>
    <n v="1"/>
  </r>
  <r>
    <x v="572"/>
    <d v="2021-07-25T00:00:00"/>
    <x v="24"/>
    <x v="4"/>
    <n v="1"/>
  </r>
  <r>
    <x v="573"/>
    <d v="2021-07-25T00:00:00"/>
    <x v="24"/>
    <x v="4"/>
    <n v="1"/>
  </r>
  <r>
    <x v="574"/>
    <d v="2021-07-25T00:00:00"/>
    <x v="24"/>
    <x v="4"/>
    <n v="1"/>
  </r>
  <r>
    <x v="575"/>
    <d v="2021-07-25T00:00:00"/>
    <x v="24"/>
    <x v="4"/>
    <n v="1"/>
  </r>
  <r>
    <x v="525"/>
    <d v="2021-07-26T00:00:00"/>
    <x v="25"/>
    <x v="4"/>
    <n v="1"/>
  </r>
  <r>
    <x v="576"/>
    <d v="2021-07-26T00:00:00"/>
    <x v="25"/>
    <x v="4"/>
    <n v="1"/>
  </r>
  <r>
    <x v="577"/>
    <d v="2021-07-26T00:00:00"/>
    <x v="25"/>
    <x v="4"/>
    <n v="1"/>
  </r>
  <r>
    <x v="578"/>
    <d v="2021-07-26T00:00:00"/>
    <x v="25"/>
    <x v="4"/>
    <n v="1"/>
  </r>
  <r>
    <x v="579"/>
    <d v="2021-07-26T00:00:00"/>
    <x v="25"/>
    <x v="4"/>
    <n v="1"/>
  </r>
  <r>
    <x v="580"/>
    <d v="2021-07-26T00:00:00"/>
    <x v="25"/>
    <x v="4"/>
    <n v="1"/>
  </r>
  <r>
    <x v="581"/>
    <d v="2021-07-26T00:00:00"/>
    <x v="25"/>
    <x v="4"/>
    <n v="1"/>
  </r>
  <r>
    <x v="582"/>
    <d v="2021-07-26T00:00:00"/>
    <x v="25"/>
    <x v="4"/>
    <n v="1"/>
  </r>
  <r>
    <x v="583"/>
    <d v="2021-07-26T00:00:00"/>
    <x v="25"/>
    <x v="4"/>
    <n v="1"/>
  </r>
  <r>
    <x v="584"/>
    <d v="2021-07-26T00:00:00"/>
    <x v="25"/>
    <x v="4"/>
    <n v="1"/>
  </r>
  <r>
    <x v="585"/>
    <d v="2021-07-26T00:00:00"/>
    <x v="25"/>
    <x v="4"/>
    <n v="1"/>
  </r>
  <r>
    <x v="586"/>
    <d v="2021-07-26T00:00:00"/>
    <x v="25"/>
    <x v="4"/>
    <n v="1"/>
  </r>
  <r>
    <x v="587"/>
    <d v="2021-07-26T00:00:00"/>
    <x v="25"/>
    <x v="4"/>
    <n v="1"/>
  </r>
  <r>
    <x v="588"/>
    <d v="2021-07-26T00:00:00"/>
    <x v="25"/>
    <x v="4"/>
    <n v="1"/>
  </r>
  <r>
    <x v="589"/>
    <d v="2021-07-26T00:00:00"/>
    <x v="25"/>
    <x v="4"/>
    <n v="1"/>
  </r>
  <r>
    <x v="590"/>
    <d v="2021-07-26T00:00:00"/>
    <x v="25"/>
    <x v="4"/>
    <n v="1"/>
  </r>
  <r>
    <x v="591"/>
    <d v="2021-07-26T00:00:00"/>
    <x v="25"/>
    <x v="4"/>
    <n v="1"/>
  </r>
  <r>
    <x v="592"/>
    <d v="2021-07-26T00:00:00"/>
    <x v="25"/>
    <x v="4"/>
    <n v="1"/>
  </r>
  <r>
    <x v="593"/>
    <d v="2021-07-26T00:00:00"/>
    <x v="25"/>
    <x v="4"/>
    <n v="1"/>
  </r>
  <r>
    <x v="594"/>
    <d v="2021-07-26T00:00:00"/>
    <x v="25"/>
    <x v="4"/>
    <n v="1"/>
  </r>
  <r>
    <x v="595"/>
    <d v="2021-07-27T00:00:00"/>
    <x v="26"/>
    <x v="4"/>
    <n v="1"/>
  </r>
  <r>
    <x v="596"/>
    <d v="2021-07-27T00:00:00"/>
    <x v="26"/>
    <x v="4"/>
    <n v="1"/>
  </r>
  <r>
    <x v="597"/>
    <d v="2021-07-27T00:00:00"/>
    <x v="26"/>
    <x v="4"/>
    <n v="1"/>
  </r>
  <r>
    <x v="598"/>
    <d v="2021-07-27T00:00:00"/>
    <x v="26"/>
    <x v="4"/>
    <n v="1"/>
  </r>
  <r>
    <x v="594"/>
    <d v="2021-07-27T00:00:00"/>
    <x v="26"/>
    <x v="4"/>
    <n v="1"/>
  </r>
  <r>
    <x v="599"/>
    <d v="2021-07-27T00:00:00"/>
    <x v="26"/>
    <x v="4"/>
    <n v="1"/>
  </r>
  <r>
    <x v="600"/>
    <d v="2021-07-27T00:00:00"/>
    <x v="26"/>
    <x v="4"/>
    <n v="1"/>
  </r>
  <r>
    <x v="601"/>
    <d v="2021-07-27T00:00:00"/>
    <x v="26"/>
    <x v="4"/>
    <n v="1"/>
  </r>
  <r>
    <x v="602"/>
    <d v="2021-07-27T00:00:00"/>
    <x v="26"/>
    <x v="4"/>
    <n v="1"/>
  </r>
  <r>
    <x v="603"/>
    <d v="2021-07-27T00:00:00"/>
    <x v="26"/>
    <x v="4"/>
    <n v="1"/>
  </r>
  <r>
    <x v="604"/>
    <d v="2021-07-27T00:00:00"/>
    <x v="26"/>
    <x v="4"/>
    <n v="1"/>
  </r>
  <r>
    <x v="605"/>
    <d v="2021-07-27T00:00:00"/>
    <x v="26"/>
    <x v="4"/>
    <n v="1"/>
  </r>
  <r>
    <x v="606"/>
    <d v="2021-07-27T00:00:00"/>
    <x v="26"/>
    <x v="4"/>
    <n v="1"/>
  </r>
  <r>
    <x v="607"/>
    <d v="2021-07-27T00:00:00"/>
    <x v="26"/>
    <x v="4"/>
    <n v="1"/>
  </r>
  <r>
    <x v="608"/>
    <d v="2021-07-27T00:00:00"/>
    <x v="26"/>
    <x v="4"/>
    <n v="1"/>
  </r>
  <r>
    <x v="609"/>
    <d v="2021-07-27T00:00:00"/>
    <x v="26"/>
    <x v="4"/>
    <n v="1"/>
  </r>
  <r>
    <x v="610"/>
    <d v="2021-07-27T00:00:00"/>
    <x v="26"/>
    <x v="4"/>
    <n v="1"/>
  </r>
  <r>
    <x v="611"/>
    <d v="2021-07-27T00:00:00"/>
    <x v="26"/>
    <x v="4"/>
    <n v="1"/>
  </r>
  <r>
    <x v="557"/>
    <d v="2021-07-27T00:00:00"/>
    <x v="26"/>
    <x v="4"/>
    <n v="1"/>
  </r>
  <r>
    <x v="167"/>
    <d v="2021-07-27T00:00:00"/>
    <x v="26"/>
    <x v="4"/>
    <n v="1"/>
  </r>
  <r>
    <x v="422"/>
    <d v="2021-07-27T00:00:00"/>
    <x v="26"/>
    <x v="4"/>
    <n v="1"/>
  </r>
  <r>
    <x v="612"/>
    <d v="2021-07-28T00:00:00"/>
    <x v="27"/>
    <x v="4"/>
    <n v="1"/>
  </r>
  <r>
    <x v="354"/>
    <d v="2021-07-28T00:00:00"/>
    <x v="27"/>
    <x v="4"/>
    <n v="1"/>
  </r>
  <r>
    <x v="613"/>
    <d v="2021-07-28T00:00:00"/>
    <x v="27"/>
    <x v="4"/>
    <n v="1"/>
  </r>
  <r>
    <x v="614"/>
    <d v="2021-07-28T00:00:00"/>
    <x v="27"/>
    <x v="4"/>
    <n v="1"/>
  </r>
  <r>
    <x v="615"/>
    <d v="2021-07-28T00:00:00"/>
    <x v="27"/>
    <x v="4"/>
    <n v="1"/>
  </r>
  <r>
    <x v="616"/>
    <d v="2021-07-28T00:00:00"/>
    <x v="27"/>
    <x v="4"/>
    <n v="1"/>
  </r>
  <r>
    <x v="617"/>
    <d v="2021-07-28T00:00:00"/>
    <x v="27"/>
    <x v="4"/>
    <n v="1"/>
  </r>
  <r>
    <x v="618"/>
    <d v="2021-07-28T00:00:00"/>
    <x v="27"/>
    <x v="4"/>
    <n v="1"/>
  </r>
  <r>
    <x v="619"/>
    <d v="2021-07-28T00:00:00"/>
    <x v="27"/>
    <x v="4"/>
    <n v="1"/>
  </r>
  <r>
    <x v="620"/>
    <d v="2021-07-28T00:00:00"/>
    <x v="27"/>
    <x v="4"/>
    <n v="1"/>
  </r>
  <r>
    <x v="621"/>
    <d v="2021-07-28T00:00:00"/>
    <x v="27"/>
    <x v="4"/>
    <n v="1"/>
  </r>
  <r>
    <x v="622"/>
    <d v="2021-07-28T00:00:00"/>
    <x v="27"/>
    <x v="4"/>
    <n v="1"/>
  </r>
  <r>
    <x v="623"/>
    <d v="2021-07-28T00:00:00"/>
    <x v="27"/>
    <x v="4"/>
    <n v="1"/>
  </r>
  <r>
    <x v="624"/>
    <d v="2021-07-28T00:00:00"/>
    <x v="27"/>
    <x v="4"/>
    <n v="1"/>
  </r>
  <r>
    <x v="262"/>
    <d v="2021-07-28T00:00:00"/>
    <x v="27"/>
    <x v="4"/>
    <n v="1"/>
  </r>
  <r>
    <x v="625"/>
    <d v="2021-07-28T00:00:00"/>
    <x v="27"/>
    <x v="4"/>
    <n v="1"/>
  </r>
  <r>
    <x v="454"/>
    <d v="2021-07-28T00:00:00"/>
    <x v="27"/>
    <x v="4"/>
    <n v="1"/>
  </r>
  <r>
    <x v="626"/>
    <d v="2021-07-29T00:00:00"/>
    <x v="28"/>
    <x v="4"/>
    <n v="1"/>
  </r>
  <r>
    <x v="164"/>
    <d v="2021-07-29T00:00:00"/>
    <x v="28"/>
    <x v="4"/>
    <n v="1"/>
  </r>
  <r>
    <x v="627"/>
    <d v="2021-07-29T00:00:00"/>
    <x v="28"/>
    <x v="4"/>
    <n v="1"/>
  </r>
  <r>
    <x v="628"/>
    <d v="2021-07-29T00:00:00"/>
    <x v="28"/>
    <x v="4"/>
    <n v="1"/>
  </r>
  <r>
    <x v="629"/>
    <d v="2021-07-29T00:00:00"/>
    <x v="28"/>
    <x v="4"/>
    <n v="1"/>
  </r>
  <r>
    <x v="630"/>
    <d v="2021-07-29T00:00:00"/>
    <x v="28"/>
    <x v="4"/>
    <n v="1"/>
  </r>
  <r>
    <x v="631"/>
    <d v="2021-07-29T00:00:00"/>
    <x v="28"/>
    <x v="4"/>
    <n v="1"/>
  </r>
  <r>
    <x v="632"/>
    <d v="2021-07-29T00:00:00"/>
    <x v="28"/>
    <x v="4"/>
    <n v="1"/>
  </r>
  <r>
    <x v="633"/>
    <d v="2021-07-29T00:00:00"/>
    <x v="28"/>
    <x v="4"/>
    <n v="1"/>
  </r>
  <r>
    <x v="634"/>
    <d v="2021-07-29T00:00:00"/>
    <x v="28"/>
    <x v="4"/>
    <n v="1"/>
  </r>
  <r>
    <x v="635"/>
    <d v="2021-07-29T00:00:00"/>
    <x v="28"/>
    <x v="4"/>
    <n v="1"/>
  </r>
  <r>
    <x v="636"/>
    <d v="2021-07-29T00:00:00"/>
    <x v="28"/>
    <x v="4"/>
    <n v="1"/>
  </r>
  <r>
    <x v="637"/>
    <d v="2021-07-29T00:00:00"/>
    <x v="28"/>
    <x v="4"/>
    <n v="1"/>
  </r>
  <r>
    <x v="638"/>
    <d v="2021-07-29T00:00:00"/>
    <x v="28"/>
    <x v="4"/>
    <n v="1"/>
  </r>
  <r>
    <x v="639"/>
    <d v="2021-07-29T00:00:00"/>
    <x v="28"/>
    <x v="4"/>
    <n v="1"/>
  </r>
  <r>
    <x v="640"/>
    <d v="2021-07-29T00:00:00"/>
    <x v="28"/>
    <x v="4"/>
    <n v="1"/>
  </r>
  <r>
    <x v="641"/>
    <d v="2021-07-29T00:00:00"/>
    <x v="28"/>
    <x v="4"/>
    <n v="1"/>
  </r>
  <r>
    <x v="642"/>
    <d v="2021-07-29T00:00:00"/>
    <x v="28"/>
    <x v="4"/>
    <n v="1"/>
  </r>
  <r>
    <x v="643"/>
    <d v="2021-07-29T00:00:00"/>
    <x v="28"/>
    <x v="4"/>
    <n v="1"/>
  </r>
  <r>
    <x v="644"/>
    <d v="2021-07-29T00:00:00"/>
    <x v="28"/>
    <x v="4"/>
    <n v="1"/>
  </r>
  <r>
    <x v="645"/>
    <d v="2021-07-29T00:00:00"/>
    <x v="28"/>
    <x v="4"/>
    <n v="1"/>
  </r>
  <r>
    <x v="646"/>
    <d v="2021-07-29T00:00:00"/>
    <x v="28"/>
    <x v="4"/>
    <n v="1"/>
  </r>
  <r>
    <x v="647"/>
    <d v="2021-07-29T00:00:00"/>
    <x v="28"/>
    <x v="4"/>
    <n v="1"/>
  </r>
  <r>
    <x v="165"/>
    <d v="2021-07-29T00:00:00"/>
    <x v="28"/>
    <x v="4"/>
    <n v="1"/>
  </r>
  <r>
    <x v="648"/>
    <d v="2021-07-29T00:00:00"/>
    <x v="28"/>
    <x v="4"/>
    <n v="1"/>
  </r>
  <r>
    <x v="193"/>
    <d v="2021-07-29T00:00:00"/>
    <x v="28"/>
    <x v="4"/>
    <n v="1"/>
  </r>
  <r>
    <x v="649"/>
    <d v="2021-07-30T00:00:00"/>
    <x v="29"/>
    <x v="4"/>
    <n v="1"/>
  </r>
  <r>
    <x v="217"/>
    <d v="2021-07-30T00:00:00"/>
    <x v="29"/>
    <x v="4"/>
    <n v="1"/>
  </r>
  <r>
    <x v="379"/>
    <d v="2021-07-30T00:00:00"/>
    <x v="29"/>
    <x v="4"/>
    <n v="1"/>
  </r>
  <r>
    <x v="650"/>
    <d v="2021-07-30T00:00:00"/>
    <x v="29"/>
    <x v="4"/>
    <n v="1"/>
  </r>
  <r>
    <x v="651"/>
    <d v="2021-07-30T00:00:00"/>
    <x v="29"/>
    <x v="4"/>
    <n v="1"/>
  </r>
  <r>
    <x v="652"/>
    <d v="2021-07-30T00:00:00"/>
    <x v="29"/>
    <x v="4"/>
    <n v="1"/>
  </r>
  <r>
    <x v="653"/>
    <d v="2021-07-30T00:00:00"/>
    <x v="29"/>
    <x v="4"/>
    <n v="1"/>
  </r>
  <r>
    <x v="654"/>
    <d v="2021-07-30T00:00:00"/>
    <x v="29"/>
    <x v="4"/>
    <n v="1"/>
  </r>
  <r>
    <x v="655"/>
    <d v="2021-07-30T00:00:00"/>
    <x v="29"/>
    <x v="4"/>
    <n v="1"/>
  </r>
  <r>
    <x v="656"/>
    <d v="2021-07-30T00:00:00"/>
    <x v="29"/>
    <x v="4"/>
    <n v="1"/>
  </r>
  <r>
    <x v="657"/>
    <d v="2021-07-30T00:00:00"/>
    <x v="29"/>
    <x v="4"/>
    <n v="1"/>
  </r>
  <r>
    <x v="658"/>
    <d v="2021-07-30T00:00:00"/>
    <x v="29"/>
    <x v="4"/>
    <n v="1"/>
  </r>
  <r>
    <x v="659"/>
    <d v="2021-07-30T00:00:00"/>
    <x v="29"/>
    <x v="4"/>
    <n v="1"/>
  </r>
  <r>
    <x v="660"/>
    <d v="2021-07-30T00:00:00"/>
    <x v="29"/>
    <x v="4"/>
    <n v="1"/>
  </r>
  <r>
    <x v="661"/>
    <d v="2021-07-30T00:00:00"/>
    <x v="29"/>
    <x v="4"/>
    <n v="1"/>
  </r>
  <r>
    <x v="662"/>
    <d v="2021-07-30T00:00:00"/>
    <x v="29"/>
    <x v="4"/>
    <n v="1"/>
  </r>
  <r>
    <x v="663"/>
    <d v="2021-07-30T00:00:00"/>
    <x v="29"/>
    <x v="4"/>
    <n v="1"/>
  </r>
  <r>
    <x v="664"/>
    <d v="2021-07-30T00:00:00"/>
    <x v="29"/>
    <x v="4"/>
    <n v="1"/>
  </r>
  <r>
    <x v="665"/>
    <d v="2021-07-30T00:00:00"/>
    <x v="29"/>
    <x v="4"/>
    <n v="1"/>
  </r>
  <r>
    <x v="666"/>
    <d v="2021-07-30T00:00:00"/>
    <x v="29"/>
    <x v="4"/>
    <n v="1"/>
  </r>
  <r>
    <x v="667"/>
    <d v="2021-07-30T00:00:00"/>
    <x v="29"/>
    <x v="4"/>
    <n v="1"/>
  </r>
  <r>
    <x v="668"/>
    <d v="2021-07-30T00:00:00"/>
    <x v="29"/>
    <x v="4"/>
    <n v="1"/>
  </r>
  <r>
    <x v="669"/>
    <d v="2021-07-30T00:00:00"/>
    <x v="29"/>
    <x v="4"/>
    <n v="1"/>
  </r>
  <r>
    <x v="670"/>
    <d v="2021-07-30T00:00:00"/>
    <x v="29"/>
    <x v="4"/>
    <n v="1"/>
  </r>
  <r>
    <x v="421"/>
    <d v="2021-07-30T00:00:00"/>
    <x v="29"/>
    <x v="4"/>
    <n v="1"/>
  </r>
  <r>
    <x v="671"/>
    <d v="2021-07-31T00:00:00"/>
    <x v="30"/>
    <x v="4"/>
    <n v="1"/>
  </r>
  <r>
    <x v="672"/>
    <d v="2021-07-31T00:00:00"/>
    <x v="30"/>
    <x v="4"/>
    <n v="1"/>
  </r>
  <r>
    <x v="673"/>
    <d v="2021-07-31T00:00:00"/>
    <x v="30"/>
    <x v="4"/>
    <n v="1"/>
  </r>
  <r>
    <x v="163"/>
    <d v="2021-07-31T00:00:00"/>
    <x v="30"/>
    <x v="4"/>
    <n v="1"/>
  </r>
  <r>
    <x v="674"/>
    <d v="2021-07-31T00:00:00"/>
    <x v="30"/>
    <x v="4"/>
    <n v="1"/>
  </r>
  <r>
    <x v="310"/>
    <d v="2021-07-31T00:00:00"/>
    <x v="30"/>
    <x v="4"/>
    <n v="1"/>
  </r>
  <r>
    <x v="675"/>
    <d v="2021-07-31T00:00:00"/>
    <x v="30"/>
    <x v="4"/>
    <n v="1"/>
  </r>
  <r>
    <x v="676"/>
    <d v="2021-07-31T00:00:00"/>
    <x v="30"/>
    <x v="4"/>
    <n v="1"/>
  </r>
  <r>
    <x v="677"/>
    <d v="2021-07-31T00:00:00"/>
    <x v="30"/>
    <x v="4"/>
    <n v="1"/>
  </r>
  <r>
    <x v="678"/>
    <d v="2021-07-31T00:00:00"/>
    <x v="30"/>
    <x v="4"/>
    <n v="1"/>
  </r>
  <r>
    <x v="679"/>
    <d v="2021-07-31T00:00:00"/>
    <x v="30"/>
    <x v="4"/>
    <n v="1"/>
  </r>
  <r>
    <x v="680"/>
    <d v="2021-07-31T00:00:00"/>
    <x v="30"/>
    <x v="4"/>
    <n v="1"/>
  </r>
  <r>
    <x v="681"/>
    <d v="2021-07-31T00:00:00"/>
    <x v="30"/>
    <x v="4"/>
    <n v="1"/>
  </r>
  <r>
    <x v="682"/>
    <d v="2021-07-31T00:00:00"/>
    <x v="30"/>
    <x v="4"/>
    <n v="1"/>
  </r>
  <r>
    <x v="683"/>
    <d v="2021-07-31T00:00:00"/>
    <x v="30"/>
    <x v="4"/>
    <n v="1"/>
  </r>
  <r>
    <x v="684"/>
    <d v="2021-07-31T00:00:00"/>
    <x v="30"/>
    <x v="4"/>
    <n v="1"/>
  </r>
  <r>
    <x v="685"/>
    <d v="2021-07-31T00:00:00"/>
    <x v="30"/>
    <x v="4"/>
    <n v="1"/>
  </r>
  <r>
    <x v="686"/>
    <d v="2021-07-31T00:00:00"/>
    <x v="30"/>
    <x v="4"/>
    <n v="1"/>
  </r>
  <r>
    <x v="687"/>
    <d v="2021-07-31T00:00:00"/>
    <x v="30"/>
    <x v="4"/>
    <n v="1"/>
  </r>
  <r>
    <x v="688"/>
    <d v="2021-07-31T00:00:00"/>
    <x v="30"/>
    <x v="4"/>
    <n v="1"/>
  </r>
  <r>
    <x v="190"/>
    <d v="2021-07-31T00:00:00"/>
    <x v="30"/>
    <x v="4"/>
    <n v="1"/>
  </r>
  <r>
    <x v="265"/>
    <d v="2021-07-31T00:00:00"/>
    <x v="30"/>
    <x v="4"/>
    <n v="1"/>
  </r>
  <r>
    <x v="689"/>
    <d v="2021-07-31T00:00:00"/>
    <x v="30"/>
    <x v="4"/>
    <n v="1"/>
  </r>
  <r>
    <x v="47"/>
    <d v="2021-08-01T00:00:00"/>
    <x v="31"/>
    <x v="5"/>
    <n v="2"/>
  </r>
  <r>
    <x v="690"/>
    <d v="2021-08-01T00:00:00"/>
    <x v="31"/>
    <x v="5"/>
    <n v="2"/>
  </r>
  <r>
    <x v="691"/>
    <d v="2021-08-01T00:00:00"/>
    <x v="31"/>
    <x v="5"/>
    <n v="2"/>
  </r>
  <r>
    <x v="692"/>
    <d v="2021-08-01T00:00:00"/>
    <x v="31"/>
    <x v="5"/>
    <n v="2"/>
  </r>
  <r>
    <x v="693"/>
    <d v="2021-08-01T00:00:00"/>
    <x v="31"/>
    <x v="5"/>
    <n v="2"/>
  </r>
  <r>
    <x v="694"/>
    <d v="2021-08-01T00:00:00"/>
    <x v="31"/>
    <x v="5"/>
    <n v="2"/>
  </r>
  <r>
    <x v="695"/>
    <d v="2021-08-01T00:00:00"/>
    <x v="31"/>
    <x v="5"/>
    <n v="2"/>
  </r>
  <r>
    <x v="696"/>
    <d v="2021-08-01T00:00:00"/>
    <x v="31"/>
    <x v="5"/>
    <n v="2"/>
  </r>
  <r>
    <x v="697"/>
    <d v="2021-08-01T00:00:00"/>
    <x v="31"/>
    <x v="5"/>
    <n v="2"/>
  </r>
  <r>
    <x v="698"/>
    <d v="2021-08-01T00:00:00"/>
    <x v="31"/>
    <x v="5"/>
    <n v="2"/>
  </r>
  <r>
    <x v="699"/>
    <d v="2021-08-01T00:00:00"/>
    <x v="31"/>
    <x v="5"/>
    <n v="2"/>
  </r>
  <r>
    <x v="700"/>
    <d v="2021-08-01T00:00:00"/>
    <x v="31"/>
    <x v="5"/>
    <n v="2"/>
  </r>
  <r>
    <x v="701"/>
    <d v="2021-08-01T00:00:00"/>
    <x v="31"/>
    <x v="5"/>
    <n v="2"/>
  </r>
  <r>
    <x v="702"/>
    <d v="2021-08-01T00:00:00"/>
    <x v="31"/>
    <x v="5"/>
    <n v="2"/>
  </r>
  <r>
    <x v="703"/>
    <d v="2021-08-01T00:00:00"/>
    <x v="31"/>
    <x v="5"/>
    <n v="2"/>
  </r>
  <r>
    <x v="704"/>
    <d v="2021-08-01T00:00:00"/>
    <x v="31"/>
    <x v="5"/>
    <n v="2"/>
  </r>
  <r>
    <x v="705"/>
    <d v="2021-08-01T00:00:00"/>
    <x v="31"/>
    <x v="5"/>
    <n v="2"/>
  </r>
  <r>
    <x v="706"/>
    <d v="2021-08-01T00:00:00"/>
    <x v="31"/>
    <x v="5"/>
    <n v="2"/>
  </r>
  <r>
    <x v="707"/>
    <d v="2021-08-01T00:00:00"/>
    <x v="31"/>
    <x v="5"/>
    <n v="2"/>
  </r>
  <r>
    <x v="708"/>
    <d v="2021-08-01T00:00:00"/>
    <x v="31"/>
    <x v="5"/>
    <n v="2"/>
  </r>
  <r>
    <x v="626"/>
    <d v="2021-08-01T00:00:00"/>
    <x v="31"/>
    <x v="5"/>
    <n v="2"/>
  </r>
  <r>
    <x v="452"/>
    <d v="2021-08-02T00:00:00"/>
    <x v="32"/>
    <x v="5"/>
    <n v="2"/>
  </r>
  <r>
    <x v="189"/>
    <d v="2021-08-02T00:00:00"/>
    <x v="32"/>
    <x v="5"/>
    <n v="2"/>
  </r>
  <r>
    <x v="709"/>
    <d v="2021-08-02T00:00:00"/>
    <x v="32"/>
    <x v="5"/>
    <n v="2"/>
  </r>
  <r>
    <x v="710"/>
    <d v="2021-08-02T00:00:00"/>
    <x v="32"/>
    <x v="5"/>
    <n v="2"/>
  </r>
  <r>
    <x v="711"/>
    <d v="2021-08-02T00:00:00"/>
    <x v="32"/>
    <x v="5"/>
    <n v="2"/>
  </r>
  <r>
    <x v="712"/>
    <d v="2021-08-02T00:00:00"/>
    <x v="32"/>
    <x v="5"/>
    <n v="2"/>
  </r>
  <r>
    <x v="713"/>
    <d v="2021-08-02T00:00:00"/>
    <x v="32"/>
    <x v="5"/>
    <n v="2"/>
  </r>
  <r>
    <x v="714"/>
    <d v="2021-08-02T00:00:00"/>
    <x v="32"/>
    <x v="5"/>
    <n v="2"/>
  </r>
  <r>
    <x v="715"/>
    <d v="2021-08-02T00:00:00"/>
    <x v="32"/>
    <x v="5"/>
    <n v="2"/>
  </r>
  <r>
    <x v="716"/>
    <d v="2021-08-02T00:00:00"/>
    <x v="32"/>
    <x v="5"/>
    <n v="2"/>
  </r>
  <r>
    <x v="717"/>
    <d v="2021-08-02T00:00:00"/>
    <x v="32"/>
    <x v="5"/>
    <n v="2"/>
  </r>
  <r>
    <x v="718"/>
    <d v="2021-08-02T00:00:00"/>
    <x v="32"/>
    <x v="5"/>
    <n v="2"/>
  </r>
  <r>
    <x v="649"/>
    <d v="2021-08-02T00:00:00"/>
    <x v="32"/>
    <x v="5"/>
    <n v="2"/>
  </r>
  <r>
    <x v="555"/>
    <d v="2021-08-02T00:00:00"/>
    <x v="32"/>
    <x v="5"/>
    <n v="2"/>
  </r>
  <r>
    <x v="576"/>
    <d v="2021-08-02T00:00:00"/>
    <x v="32"/>
    <x v="5"/>
    <n v="2"/>
  </r>
  <r>
    <x v="719"/>
    <d v="2021-08-02T00:00:00"/>
    <x v="32"/>
    <x v="5"/>
    <n v="2"/>
  </r>
  <r>
    <x v="720"/>
    <d v="2021-08-03T00:00:00"/>
    <x v="33"/>
    <x v="5"/>
    <n v="2"/>
  </r>
  <r>
    <x v="721"/>
    <d v="2021-08-03T00:00:00"/>
    <x v="33"/>
    <x v="5"/>
    <n v="2"/>
  </r>
  <r>
    <x v="722"/>
    <d v="2021-08-03T00:00:00"/>
    <x v="33"/>
    <x v="5"/>
    <n v="2"/>
  </r>
  <r>
    <x v="723"/>
    <d v="2021-08-03T00:00:00"/>
    <x v="33"/>
    <x v="5"/>
    <n v="2"/>
  </r>
  <r>
    <x v="724"/>
    <d v="2021-08-03T00:00:00"/>
    <x v="33"/>
    <x v="5"/>
    <n v="2"/>
  </r>
  <r>
    <x v="725"/>
    <d v="2021-08-03T00:00:00"/>
    <x v="33"/>
    <x v="5"/>
    <n v="2"/>
  </r>
  <r>
    <x v="726"/>
    <d v="2021-08-03T00:00:00"/>
    <x v="33"/>
    <x v="5"/>
    <n v="2"/>
  </r>
  <r>
    <x v="727"/>
    <d v="2021-08-03T00:00:00"/>
    <x v="33"/>
    <x v="5"/>
    <n v="2"/>
  </r>
  <r>
    <x v="728"/>
    <d v="2021-08-03T00:00:00"/>
    <x v="33"/>
    <x v="5"/>
    <n v="2"/>
  </r>
  <r>
    <x v="729"/>
    <d v="2021-08-03T00:00:00"/>
    <x v="33"/>
    <x v="5"/>
    <n v="2"/>
  </r>
  <r>
    <x v="730"/>
    <d v="2021-08-03T00:00:00"/>
    <x v="33"/>
    <x v="5"/>
    <n v="2"/>
  </r>
  <r>
    <x v="731"/>
    <d v="2021-08-03T00:00:00"/>
    <x v="33"/>
    <x v="5"/>
    <n v="2"/>
  </r>
  <r>
    <x v="732"/>
    <d v="2021-08-03T00:00:00"/>
    <x v="33"/>
    <x v="5"/>
    <n v="2"/>
  </r>
  <r>
    <x v="733"/>
    <d v="2021-08-03T00:00:00"/>
    <x v="33"/>
    <x v="5"/>
    <n v="2"/>
  </r>
  <r>
    <x v="734"/>
    <d v="2021-08-03T00:00:00"/>
    <x v="33"/>
    <x v="5"/>
    <n v="2"/>
  </r>
  <r>
    <x v="735"/>
    <d v="2021-08-03T00:00:00"/>
    <x v="33"/>
    <x v="5"/>
    <n v="2"/>
  </r>
  <r>
    <x v="736"/>
    <d v="2021-08-03T00:00:00"/>
    <x v="33"/>
    <x v="5"/>
    <n v="2"/>
  </r>
  <r>
    <x v="737"/>
    <d v="2021-08-03T00:00:00"/>
    <x v="33"/>
    <x v="5"/>
    <n v="2"/>
  </r>
  <r>
    <x v="738"/>
    <d v="2021-08-03T00:00:00"/>
    <x v="33"/>
    <x v="5"/>
    <n v="2"/>
  </r>
  <r>
    <x v="739"/>
    <d v="2021-08-03T00:00:00"/>
    <x v="33"/>
    <x v="5"/>
    <n v="2"/>
  </r>
  <r>
    <x v="740"/>
    <d v="2021-08-03T00:00:00"/>
    <x v="33"/>
    <x v="5"/>
    <n v="2"/>
  </r>
  <r>
    <x v="191"/>
    <d v="2021-08-03T00:00:00"/>
    <x v="33"/>
    <x v="5"/>
    <n v="2"/>
  </r>
  <r>
    <x v="741"/>
    <d v="2021-08-03T00:00:00"/>
    <x v="33"/>
    <x v="5"/>
    <n v="2"/>
  </r>
  <r>
    <x v="742"/>
    <d v="2021-08-03T00:00:00"/>
    <x v="33"/>
    <x v="5"/>
    <n v="2"/>
  </r>
  <r>
    <x v="507"/>
    <d v="2021-08-04T00:00:00"/>
    <x v="34"/>
    <x v="5"/>
    <n v="2"/>
  </r>
  <r>
    <x v="550"/>
    <d v="2021-08-04T00:00:00"/>
    <x v="34"/>
    <x v="5"/>
    <n v="2"/>
  </r>
  <r>
    <x v="743"/>
    <d v="2021-08-04T00:00:00"/>
    <x v="34"/>
    <x v="5"/>
    <n v="2"/>
  </r>
  <r>
    <x v="744"/>
    <d v="2021-08-04T00:00:00"/>
    <x v="34"/>
    <x v="5"/>
    <n v="2"/>
  </r>
  <r>
    <x v="745"/>
    <d v="2021-08-04T00:00:00"/>
    <x v="34"/>
    <x v="5"/>
    <n v="2"/>
  </r>
  <r>
    <x v="746"/>
    <d v="2021-08-04T00:00:00"/>
    <x v="34"/>
    <x v="5"/>
    <n v="2"/>
  </r>
  <r>
    <x v="747"/>
    <d v="2021-08-04T00:00:00"/>
    <x v="34"/>
    <x v="5"/>
    <n v="2"/>
  </r>
  <r>
    <x v="748"/>
    <d v="2021-08-04T00:00:00"/>
    <x v="34"/>
    <x v="5"/>
    <n v="2"/>
  </r>
  <r>
    <x v="749"/>
    <d v="2021-08-04T00:00:00"/>
    <x v="34"/>
    <x v="5"/>
    <n v="2"/>
  </r>
  <r>
    <x v="750"/>
    <d v="2021-08-04T00:00:00"/>
    <x v="34"/>
    <x v="5"/>
    <n v="2"/>
  </r>
  <r>
    <x v="751"/>
    <d v="2021-08-04T00:00:00"/>
    <x v="34"/>
    <x v="5"/>
    <n v="2"/>
  </r>
  <r>
    <x v="752"/>
    <d v="2021-08-04T00:00:00"/>
    <x v="34"/>
    <x v="5"/>
    <n v="2"/>
  </r>
  <r>
    <x v="753"/>
    <d v="2021-08-04T00:00:00"/>
    <x v="34"/>
    <x v="5"/>
    <n v="2"/>
  </r>
  <r>
    <x v="754"/>
    <d v="2021-08-04T00:00:00"/>
    <x v="34"/>
    <x v="5"/>
    <n v="2"/>
  </r>
  <r>
    <x v="755"/>
    <d v="2021-08-04T00:00:00"/>
    <x v="34"/>
    <x v="5"/>
    <n v="2"/>
  </r>
  <r>
    <x v="756"/>
    <d v="2021-08-04T00:00:00"/>
    <x v="34"/>
    <x v="5"/>
    <n v="2"/>
  </r>
  <r>
    <x v="757"/>
    <d v="2021-08-04T00:00:00"/>
    <x v="34"/>
    <x v="5"/>
    <n v="2"/>
  </r>
  <r>
    <x v="758"/>
    <d v="2021-08-04T00:00:00"/>
    <x v="34"/>
    <x v="5"/>
    <n v="2"/>
  </r>
  <r>
    <x v="380"/>
    <d v="2021-08-04T00:00:00"/>
    <x v="34"/>
    <x v="5"/>
    <n v="2"/>
  </r>
  <r>
    <x v="759"/>
    <d v="2021-08-04T00:00:00"/>
    <x v="34"/>
    <x v="5"/>
    <n v="2"/>
  </r>
  <r>
    <x v="279"/>
    <d v="2021-08-05T00:00:00"/>
    <x v="35"/>
    <x v="5"/>
    <n v="2"/>
  </r>
  <r>
    <x v="125"/>
    <d v="2021-08-05T00:00:00"/>
    <x v="35"/>
    <x v="5"/>
    <n v="2"/>
  </r>
  <r>
    <x v="760"/>
    <d v="2021-08-05T00:00:00"/>
    <x v="35"/>
    <x v="5"/>
    <n v="2"/>
  </r>
  <r>
    <x v="761"/>
    <d v="2021-08-05T00:00:00"/>
    <x v="35"/>
    <x v="5"/>
    <n v="2"/>
  </r>
  <r>
    <x v="762"/>
    <d v="2021-08-05T00:00:00"/>
    <x v="35"/>
    <x v="5"/>
    <n v="2"/>
  </r>
  <r>
    <x v="763"/>
    <d v="2021-08-05T00:00:00"/>
    <x v="35"/>
    <x v="5"/>
    <n v="2"/>
  </r>
  <r>
    <x v="764"/>
    <d v="2021-08-05T00:00:00"/>
    <x v="35"/>
    <x v="5"/>
    <n v="2"/>
  </r>
  <r>
    <x v="765"/>
    <d v="2021-08-05T00:00:00"/>
    <x v="35"/>
    <x v="5"/>
    <n v="2"/>
  </r>
  <r>
    <x v="766"/>
    <d v="2021-08-05T00:00:00"/>
    <x v="35"/>
    <x v="5"/>
    <n v="2"/>
  </r>
  <r>
    <x v="767"/>
    <d v="2021-08-05T00:00:00"/>
    <x v="35"/>
    <x v="5"/>
    <n v="2"/>
  </r>
  <r>
    <x v="768"/>
    <d v="2021-08-05T00:00:00"/>
    <x v="35"/>
    <x v="5"/>
    <n v="2"/>
  </r>
  <r>
    <x v="769"/>
    <d v="2021-08-05T00:00:00"/>
    <x v="35"/>
    <x v="5"/>
    <n v="2"/>
  </r>
  <r>
    <x v="770"/>
    <d v="2021-08-05T00:00:00"/>
    <x v="35"/>
    <x v="5"/>
    <n v="2"/>
  </r>
  <r>
    <x v="771"/>
    <d v="2021-08-05T00:00:00"/>
    <x v="35"/>
    <x v="5"/>
    <n v="2"/>
  </r>
  <r>
    <x v="772"/>
    <d v="2021-08-05T00:00:00"/>
    <x v="35"/>
    <x v="5"/>
    <n v="2"/>
  </r>
  <r>
    <x v="773"/>
    <d v="2021-08-05T00:00:00"/>
    <x v="35"/>
    <x v="5"/>
    <n v="2"/>
  </r>
  <r>
    <x v="774"/>
    <d v="2021-08-05T00:00:00"/>
    <x v="35"/>
    <x v="5"/>
    <n v="2"/>
  </r>
  <r>
    <x v="775"/>
    <d v="2021-08-05T00:00:00"/>
    <x v="35"/>
    <x v="5"/>
    <n v="2"/>
  </r>
  <r>
    <x v="776"/>
    <d v="2021-08-05T00:00:00"/>
    <x v="35"/>
    <x v="5"/>
    <n v="2"/>
  </r>
  <r>
    <x v="777"/>
    <d v="2021-08-05T00:00:00"/>
    <x v="35"/>
    <x v="5"/>
    <n v="2"/>
  </r>
  <r>
    <x v="778"/>
    <d v="2021-08-05T00:00:00"/>
    <x v="35"/>
    <x v="5"/>
    <n v="2"/>
  </r>
  <r>
    <x v="673"/>
    <d v="2021-08-05T00:00:00"/>
    <x v="35"/>
    <x v="5"/>
    <n v="2"/>
  </r>
  <r>
    <x v="486"/>
    <d v="2021-08-05T00:00:00"/>
    <x v="35"/>
    <x v="5"/>
    <n v="2"/>
  </r>
  <r>
    <x v="723"/>
    <d v="2021-08-05T00:00:00"/>
    <x v="35"/>
    <x v="5"/>
    <n v="2"/>
  </r>
  <r>
    <x v="141"/>
    <d v="2021-08-06T00:00:00"/>
    <x v="36"/>
    <x v="5"/>
    <n v="2"/>
  </r>
  <r>
    <x v="485"/>
    <d v="2021-08-06T00:00:00"/>
    <x v="36"/>
    <x v="5"/>
    <n v="2"/>
  </r>
  <r>
    <x v="779"/>
    <d v="2021-08-06T00:00:00"/>
    <x v="36"/>
    <x v="5"/>
    <n v="2"/>
  </r>
  <r>
    <x v="780"/>
    <d v="2021-08-06T00:00:00"/>
    <x v="36"/>
    <x v="5"/>
    <n v="2"/>
  </r>
  <r>
    <x v="781"/>
    <d v="2021-08-06T00:00:00"/>
    <x v="36"/>
    <x v="5"/>
    <n v="2"/>
  </r>
  <r>
    <x v="782"/>
    <d v="2021-08-06T00:00:00"/>
    <x v="36"/>
    <x v="5"/>
    <n v="2"/>
  </r>
  <r>
    <x v="783"/>
    <d v="2021-08-06T00:00:00"/>
    <x v="36"/>
    <x v="5"/>
    <n v="2"/>
  </r>
  <r>
    <x v="784"/>
    <d v="2021-08-06T00:00:00"/>
    <x v="36"/>
    <x v="5"/>
    <n v="2"/>
  </r>
  <r>
    <x v="785"/>
    <d v="2021-08-06T00:00:00"/>
    <x v="36"/>
    <x v="5"/>
    <n v="2"/>
  </r>
  <r>
    <x v="786"/>
    <d v="2021-08-06T00:00:00"/>
    <x v="36"/>
    <x v="5"/>
    <n v="2"/>
  </r>
  <r>
    <x v="787"/>
    <d v="2021-08-06T00:00:00"/>
    <x v="36"/>
    <x v="5"/>
    <n v="2"/>
  </r>
  <r>
    <x v="788"/>
    <d v="2021-08-06T00:00:00"/>
    <x v="36"/>
    <x v="5"/>
    <n v="2"/>
  </r>
  <r>
    <x v="789"/>
    <d v="2021-08-06T00:00:00"/>
    <x v="36"/>
    <x v="5"/>
    <n v="2"/>
  </r>
  <r>
    <x v="790"/>
    <d v="2021-08-06T00:00:00"/>
    <x v="36"/>
    <x v="5"/>
    <n v="2"/>
  </r>
  <r>
    <x v="791"/>
    <d v="2021-08-06T00:00:00"/>
    <x v="36"/>
    <x v="5"/>
    <n v="2"/>
  </r>
  <r>
    <x v="51"/>
    <d v="2021-08-06T00:00:00"/>
    <x v="36"/>
    <x v="5"/>
    <n v="2"/>
  </r>
  <r>
    <x v="625"/>
    <d v="2021-08-07T00:00:00"/>
    <x v="37"/>
    <x v="5"/>
    <n v="2"/>
  </r>
  <r>
    <x v="792"/>
    <d v="2021-08-07T00:00:00"/>
    <x v="37"/>
    <x v="5"/>
    <n v="2"/>
  </r>
  <r>
    <x v="793"/>
    <d v="2021-08-07T00:00:00"/>
    <x v="37"/>
    <x v="5"/>
    <n v="2"/>
  </r>
  <r>
    <x v="794"/>
    <d v="2021-08-07T00:00:00"/>
    <x v="37"/>
    <x v="5"/>
    <n v="2"/>
  </r>
  <r>
    <x v="795"/>
    <d v="2021-08-07T00:00:00"/>
    <x v="37"/>
    <x v="5"/>
    <n v="2"/>
  </r>
  <r>
    <x v="796"/>
    <d v="2021-08-07T00:00:00"/>
    <x v="37"/>
    <x v="5"/>
    <n v="2"/>
  </r>
  <r>
    <x v="797"/>
    <d v="2021-08-07T00:00:00"/>
    <x v="37"/>
    <x v="5"/>
    <n v="2"/>
  </r>
  <r>
    <x v="798"/>
    <d v="2021-08-07T00:00:00"/>
    <x v="37"/>
    <x v="5"/>
    <n v="2"/>
  </r>
  <r>
    <x v="799"/>
    <d v="2021-08-07T00:00:00"/>
    <x v="37"/>
    <x v="5"/>
    <n v="2"/>
  </r>
  <r>
    <x v="800"/>
    <d v="2021-08-07T00:00:00"/>
    <x v="37"/>
    <x v="5"/>
    <n v="2"/>
  </r>
  <r>
    <x v="801"/>
    <d v="2021-08-07T00:00:00"/>
    <x v="37"/>
    <x v="5"/>
    <n v="2"/>
  </r>
  <r>
    <x v="802"/>
    <d v="2021-08-07T00:00:00"/>
    <x v="37"/>
    <x v="5"/>
    <n v="2"/>
  </r>
  <r>
    <x v="803"/>
    <d v="2021-08-07T00:00:00"/>
    <x v="37"/>
    <x v="5"/>
    <n v="2"/>
  </r>
  <r>
    <x v="804"/>
    <d v="2021-08-07T00:00:00"/>
    <x v="37"/>
    <x v="5"/>
    <n v="2"/>
  </r>
  <r>
    <x v="805"/>
    <d v="2021-08-07T00:00:00"/>
    <x v="37"/>
    <x v="5"/>
    <n v="2"/>
  </r>
  <r>
    <x v="806"/>
    <d v="2021-08-07T00:00:00"/>
    <x v="37"/>
    <x v="5"/>
    <n v="2"/>
  </r>
  <r>
    <x v="807"/>
    <d v="2021-08-07T00:00:00"/>
    <x v="37"/>
    <x v="5"/>
    <n v="2"/>
  </r>
  <r>
    <x v="808"/>
    <d v="2021-08-07T00:00:00"/>
    <x v="37"/>
    <x v="5"/>
    <n v="2"/>
  </r>
  <r>
    <x v="100"/>
    <d v="2021-08-07T00:00:00"/>
    <x v="37"/>
    <x v="5"/>
    <n v="2"/>
  </r>
  <r>
    <x v="809"/>
    <d v="2021-08-07T00:00:00"/>
    <x v="37"/>
    <x v="5"/>
    <n v="2"/>
  </r>
  <r>
    <x v="706"/>
    <d v="2021-08-08T00:00:00"/>
    <x v="38"/>
    <x v="6"/>
    <n v="2"/>
  </r>
  <r>
    <x v="260"/>
    <d v="2021-08-08T00:00:00"/>
    <x v="38"/>
    <x v="6"/>
    <n v="2"/>
  </r>
  <r>
    <x v="187"/>
    <d v="2021-08-08T00:00:00"/>
    <x v="38"/>
    <x v="6"/>
    <n v="2"/>
  </r>
  <r>
    <x v="552"/>
    <d v="2021-08-08T00:00:00"/>
    <x v="38"/>
    <x v="6"/>
    <n v="2"/>
  </r>
  <r>
    <x v="810"/>
    <d v="2021-08-08T00:00:00"/>
    <x v="38"/>
    <x v="6"/>
    <n v="2"/>
  </r>
  <r>
    <x v="811"/>
    <d v="2021-08-08T00:00:00"/>
    <x v="38"/>
    <x v="6"/>
    <n v="2"/>
  </r>
  <r>
    <x v="812"/>
    <d v="2021-08-08T00:00:00"/>
    <x v="38"/>
    <x v="6"/>
    <n v="2"/>
  </r>
  <r>
    <x v="813"/>
    <d v="2021-08-08T00:00:00"/>
    <x v="38"/>
    <x v="6"/>
    <n v="2"/>
  </r>
  <r>
    <x v="814"/>
    <d v="2021-08-08T00:00:00"/>
    <x v="38"/>
    <x v="6"/>
    <n v="2"/>
  </r>
  <r>
    <x v="815"/>
    <d v="2021-08-08T00:00:00"/>
    <x v="38"/>
    <x v="6"/>
    <n v="2"/>
  </r>
  <r>
    <x v="816"/>
    <d v="2021-08-08T00:00:00"/>
    <x v="38"/>
    <x v="6"/>
    <n v="2"/>
  </r>
  <r>
    <x v="817"/>
    <d v="2021-08-08T00:00:00"/>
    <x v="38"/>
    <x v="6"/>
    <n v="2"/>
  </r>
  <r>
    <x v="818"/>
    <d v="2021-08-08T00:00:00"/>
    <x v="38"/>
    <x v="6"/>
    <n v="2"/>
  </r>
  <r>
    <x v="819"/>
    <d v="2021-08-08T00:00:00"/>
    <x v="38"/>
    <x v="6"/>
    <n v="2"/>
  </r>
  <r>
    <x v="820"/>
    <d v="2021-08-08T00:00:00"/>
    <x v="38"/>
    <x v="6"/>
    <n v="2"/>
  </r>
  <r>
    <x v="821"/>
    <d v="2021-08-08T00:00:00"/>
    <x v="38"/>
    <x v="6"/>
    <n v="2"/>
  </r>
  <r>
    <x v="822"/>
    <d v="2021-08-08T00:00:00"/>
    <x v="38"/>
    <x v="6"/>
    <n v="2"/>
  </r>
  <r>
    <x v="823"/>
    <d v="2021-08-08T00:00:00"/>
    <x v="38"/>
    <x v="6"/>
    <n v="2"/>
  </r>
  <r>
    <x v="824"/>
    <d v="2021-08-08T00:00:00"/>
    <x v="38"/>
    <x v="6"/>
    <n v="2"/>
  </r>
  <r>
    <x v="333"/>
    <d v="2021-08-08T00:00:00"/>
    <x v="38"/>
    <x v="6"/>
    <n v="2"/>
  </r>
  <r>
    <x v="825"/>
    <d v="2021-08-08T00:00:00"/>
    <x v="38"/>
    <x v="6"/>
    <n v="2"/>
  </r>
  <r>
    <x v="192"/>
    <d v="2021-08-08T00:00:00"/>
    <x v="38"/>
    <x v="6"/>
    <n v="2"/>
  </r>
  <r>
    <x v="627"/>
    <d v="2021-08-08T00:00:00"/>
    <x v="38"/>
    <x v="6"/>
    <n v="2"/>
  </r>
  <r>
    <x v="826"/>
    <d v="2021-08-09T00:00:00"/>
    <x v="39"/>
    <x v="6"/>
    <n v="2"/>
  </r>
  <r>
    <x v="214"/>
    <d v="2021-08-09T00:00:00"/>
    <x v="39"/>
    <x v="6"/>
    <n v="2"/>
  </r>
  <r>
    <x v="827"/>
    <d v="2021-08-09T00:00:00"/>
    <x v="39"/>
    <x v="6"/>
    <n v="2"/>
  </r>
  <r>
    <x v="828"/>
    <d v="2021-08-09T00:00:00"/>
    <x v="39"/>
    <x v="6"/>
    <n v="2"/>
  </r>
  <r>
    <x v="829"/>
    <d v="2021-08-09T00:00:00"/>
    <x v="39"/>
    <x v="6"/>
    <n v="2"/>
  </r>
  <r>
    <x v="830"/>
    <d v="2021-08-09T00:00:00"/>
    <x v="39"/>
    <x v="6"/>
    <n v="2"/>
  </r>
  <r>
    <x v="831"/>
    <d v="2021-08-09T00:00:00"/>
    <x v="39"/>
    <x v="6"/>
    <n v="2"/>
  </r>
  <r>
    <x v="832"/>
    <d v="2021-08-09T00:00:00"/>
    <x v="39"/>
    <x v="6"/>
    <n v="2"/>
  </r>
  <r>
    <x v="833"/>
    <d v="2021-08-09T00:00:00"/>
    <x v="39"/>
    <x v="6"/>
    <n v="2"/>
  </r>
  <r>
    <x v="834"/>
    <d v="2021-08-09T00:00:00"/>
    <x v="39"/>
    <x v="6"/>
    <n v="2"/>
  </r>
  <r>
    <x v="835"/>
    <d v="2021-08-09T00:00:00"/>
    <x v="39"/>
    <x v="6"/>
    <n v="2"/>
  </r>
  <r>
    <x v="836"/>
    <d v="2021-08-09T00:00:00"/>
    <x v="39"/>
    <x v="6"/>
    <n v="2"/>
  </r>
  <r>
    <x v="837"/>
    <d v="2021-08-09T00:00:00"/>
    <x v="39"/>
    <x v="6"/>
    <n v="2"/>
  </r>
  <r>
    <x v="838"/>
    <d v="2021-08-09T00:00:00"/>
    <x v="39"/>
    <x v="6"/>
    <n v="2"/>
  </r>
  <r>
    <x v="839"/>
    <d v="2021-08-09T00:00:00"/>
    <x v="39"/>
    <x v="6"/>
    <n v="2"/>
  </r>
  <r>
    <x v="840"/>
    <d v="2021-08-09T00:00:00"/>
    <x v="39"/>
    <x v="6"/>
    <n v="2"/>
  </r>
  <r>
    <x v="841"/>
    <d v="2021-08-09T00:00:00"/>
    <x v="39"/>
    <x v="6"/>
    <n v="2"/>
  </r>
  <r>
    <x v="842"/>
    <d v="2021-08-09T00:00:00"/>
    <x v="39"/>
    <x v="6"/>
    <n v="2"/>
  </r>
  <r>
    <x v="843"/>
    <d v="2021-08-09T00:00:00"/>
    <x v="39"/>
    <x v="6"/>
    <n v="2"/>
  </r>
  <r>
    <x v="844"/>
    <d v="2021-08-09T00:00:00"/>
    <x v="39"/>
    <x v="6"/>
    <n v="2"/>
  </r>
  <r>
    <x v="845"/>
    <d v="2021-08-10T00:00:00"/>
    <x v="40"/>
    <x v="6"/>
    <n v="2"/>
  </r>
  <r>
    <x v="846"/>
    <d v="2021-08-10T00:00:00"/>
    <x v="40"/>
    <x v="6"/>
    <n v="2"/>
  </r>
  <r>
    <x v="847"/>
    <d v="2021-08-10T00:00:00"/>
    <x v="40"/>
    <x v="6"/>
    <n v="2"/>
  </r>
  <r>
    <x v="848"/>
    <d v="2021-08-10T00:00:00"/>
    <x v="40"/>
    <x v="6"/>
    <n v="2"/>
  </r>
  <r>
    <x v="849"/>
    <d v="2021-08-10T00:00:00"/>
    <x v="40"/>
    <x v="6"/>
    <n v="2"/>
  </r>
  <r>
    <x v="850"/>
    <d v="2021-08-10T00:00:00"/>
    <x v="40"/>
    <x v="6"/>
    <n v="2"/>
  </r>
  <r>
    <x v="851"/>
    <d v="2021-08-10T00:00:00"/>
    <x v="40"/>
    <x v="6"/>
    <n v="2"/>
  </r>
  <r>
    <x v="852"/>
    <d v="2021-08-10T00:00:00"/>
    <x v="40"/>
    <x v="6"/>
    <n v="2"/>
  </r>
  <r>
    <x v="853"/>
    <d v="2021-08-10T00:00:00"/>
    <x v="40"/>
    <x v="6"/>
    <n v="2"/>
  </r>
  <r>
    <x v="854"/>
    <d v="2021-08-10T00:00:00"/>
    <x v="40"/>
    <x v="6"/>
    <n v="2"/>
  </r>
  <r>
    <x v="855"/>
    <d v="2021-08-10T00:00:00"/>
    <x v="40"/>
    <x v="6"/>
    <n v="2"/>
  </r>
  <r>
    <x v="856"/>
    <d v="2021-08-10T00:00:00"/>
    <x v="40"/>
    <x v="6"/>
    <n v="2"/>
  </r>
  <r>
    <x v="857"/>
    <d v="2021-08-10T00:00:00"/>
    <x v="40"/>
    <x v="6"/>
    <n v="2"/>
  </r>
  <r>
    <x v="858"/>
    <d v="2021-08-10T00:00:00"/>
    <x v="40"/>
    <x v="6"/>
    <n v="2"/>
  </r>
  <r>
    <x v="859"/>
    <d v="2021-08-10T00:00:00"/>
    <x v="40"/>
    <x v="6"/>
    <n v="2"/>
  </r>
  <r>
    <x v="860"/>
    <d v="2021-08-10T00:00:00"/>
    <x v="40"/>
    <x v="6"/>
    <n v="2"/>
  </r>
  <r>
    <x v="861"/>
    <d v="2021-08-10T00:00:00"/>
    <x v="40"/>
    <x v="6"/>
    <n v="2"/>
  </r>
  <r>
    <x v="862"/>
    <d v="2021-08-10T00:00:00"/>
    <x v="40"/>
    <x v="6"/>
    <n v="2"/>
  </r>
  <r>
    <x v="863"/>
    <d v="2021-08-10T00:00:00"/>
    <x v="40"/>
    <x v="6"/>
    <n v="2"/>
  </r>
  <r>
    <x v="864"/>
    <d v="2021-08-10T00:00:00"/>
    <x v="40"/>
    <x v="6"/>
    <n v="2"/>
  </r>
  <r>
    <x v="865"/>
    <d v="2021-08-10T00:00:00"/>
    <x v="40"/>
    <x v="6"/>
    <n v="2"/>
  </r>
  <r>
    <x v="356"/>
    <d v="2021-08-10T00:00:00"/>
    <x v="40"/>
    <x v="6"/>
    <n v="2"/>
  </r>
  <r>
    <x v="721"/>
    <d v="2021-08-10T00:00:00"/>
    <x v="40"/>
    <x v="6"/>
    <n v="2"/>
  </r>
  <r>
    <x v="529"/>
    <d v="2021-08-10T00:00:00"/>
    <x v="40"/>
    <x v="6"/>
    <n v="2"/>
  </r>
  <r>
    <x v="597"/>
    <d v="2021-08-10T00:00:00"/>
    <x v="40"/>
    <x v="6"/>
    <n v="2"/>
  </r>
  <r>
    <x v="866"/>
    <d v="2021-08-10T00:00:00"/>
    <x v="40"/>
    <x v="6"/>
    <n v="2"/>
  </r>
  <r>
    <x v="707"/>
    <d v="2021-08-11T00:00:00"/>
    <x v="41"/>
    <x v="6"/>
    <n v="2"/>
  </r>
  <r>
    <x v="219"/>
    <d v="2021-08-11T00:00:00"/>
    <x v="41"/>
    <x v="6"/>
    <n v="2"/>
  </r>
  <r>
    <x v="867"/>
    <d v="2021-08-11T00:00:00"/>
    <x v="41"/>
    <x v="6"/>
    <n v="2"/>
  </r>
  <r>
    <x v="868"/>
    <d v="2021-08-11T00:00:00"/>
    <x v="41"/>
    <x v="6"/>
    <n v="2"/>
  </r>
  <r>
    <x v="869"/>
    <d v="2021-08-11T00:00:00"/>
    <x v="41"/>
    <x v="6"/>
    <n v="2"/>
  </r>
  <r>
    <x v="870"/>
    <d v="2021-08-11T00:00:00"/>
    <x v="41"/>
    <x v="6"/>
    <n v="2"/>
  </r>
  <r>
    <x v="871"/>
    <d v="2021-08-11T00:00:00"/>
    <x v="41"/>
    <x v="6"/>
    <n v="2"/>
  </r>
  <r>
    <x v="872"/>
    <d v="2021-08-11T00:00:00"/>
    <x v="41"/>
    <x v="6"/>
    <n v="2"/>
  </r>
  <r>
    <x v="873"/>
    <d v="2021-08-11T00:00:00"/>
    <x v="41"/>
    <x v="6"/>
    <n v="2"/>
  </r>
  <r>
    <x v="874"/>
    <d v="2021-08-11T00:00:00"/>
    <x v="41"/>
    <x v="6"/>
    <n v="2"/>
  </r>
  <r>
    <x v="875"/>
    <d v="2021-08-11T00:00:00"/>
    <x v="41"/>
    <x v="6"/>
    <n v="2"/>
  </r>
  <r>
    <x v="876"/>
    <d v="2021-08-11T00:00:00"/>
    <x v="41"/>
    <x v="6"/>
    <n v="2"/>
  </r>
  <r>
    <x v="877"/>
    <d v="2021-08-11T00:00:00"/>
    <x v="41"/>
    <x v="6"/>
    <n v="2"/>
  </r>
  <r>
    <x v="878"/>
    <d v="2021-08-11T00:00:00"/>
    <x v="41"/>
    <x v="6"/>
    <n v="2"/>
  </r>
  <r>
    <x v="879"/>
    <d v="2021-08-11T00:00:00"/>
    <x v="41"/>
    <x v="6"/>
    <n v="2"/>
  </r>
  <r>
    <x v="880"/>
    <d v="2021-08-11T00:00:00"/>
    <x v="41"/>
    <x v="6"/>
    <n v="2"/>
  </r>
  <r>
    <x v="881"/>
    <d v="2021-08-11T00:00:00"/>
    <x v="41"/>
    <x v="6"/>
    <n v="2"/>
  </r>
  <r>
    <x v="882"/>
    <d v="2021-08-11T00:00:00"/>
    <x v="41"/>
    <x v="6"/>
    <n v="2"/>
  </r>
  <r>
    <x v="554"/>
    <d v="2021-08-11T00:00:00"/>
    <x v="41"/>
    <x v="6"/>
    <n v="2"/>
  </r>
  <r>
    <x v="690"/>
    <d v="2021-08-11T00:00:00"/>
    <x v="41"/>
    <x v="6"/>
    <n v="2"/>
  </r>
  <r>
    <x v="883"/>
    <d v="2021-08-11T00:00:00"/>
    <x v="41"/>
    <x v="6"/>
    <n v="2"/>
  </r>
  <r>
    <x v="884"/>
    <d v="2021-08-11T00:00:00"/>
    <x v="41"/>
    <x v="6"/>
    <n v="2"/>
  </r>
  <r>
    <x v="846"/>
    <d v="2021-08-11T00:00:00"/>
    <x v="41"/>
    <x v="6"/>
    <n v="2"/>
  </r>
  <r>
    <x v="509"/>
    <d v="2021-08-11T00:00:00"/>
    <x v="41"/>
    <x v="6"/>
    <n v="2"/>
  </r>
  <r>
    <x v="885"/>
    <d v="2021-08-11T00:00:00"/>
    <x v="41"/>
    <x v="6"/>
    <n v="2"/>
  </r>
  <r>
    <x v="332"/>
    <d v="2021-08-11T00:00:00"/>
    <x v="41"/>
    <x v="6"/>
    <n v="2"/>
  </r>
  <r>
    <x v="168"/>
    <d v="2021-08-11T00:00:00"/>
    <x v="41"/>
    <x v="6"/>
    <n v="2"/>
  </r>
  <r>
    <x v="886"/>
    <d v="2021-08-12T00:00:00"/>
    <x v="42"/>
    <x v="6"/>
    <n v="2"/>
  </r>
  <r>
    <x v="778"/>
    <d v="2021-08-12T00:00:00"/>
    <x v="42"/>
    <x v="6"/>
    <n v="2"/>
  </r>
  <r>
    <x v="809"/>
    <d v="2021-08-12T00:00:00"/>
    <x v="42"/>
    <x v="6"/>
    <n v="2"/>
  </r>
  <r>
    <x v="887"/>
    <d v="2021-08-12T00:00:00"/>
    <x v="42"/>
    <x v="6"/>
    <n v="2"/>
  </r>
  <r>
    <x v="281"/>
    <d v="2021-08-12T00:00:00"/>
    <x v="42"/>
    <x v="6"/>
    <n v="2"/>
  </r>
  <r>
    <x v="97"/>
    <d v="2021-08-12T00:00:00"/>
    <x v="42"/>
    <x v="6"/>
    <n v="2"/>
  </r>
  <r>
    <x v="888"/>
    <d v="2021-08-12T00:00:00"/>
    <x v="42"/>
    <x v="6"/>
    <n v="2"/>
  </r>
  <r>
    <x v="889"/>
    <d v="2021-08-12T00:00:00"/>
    <x v="42"/>
    <x v="6"/>
    <n v="2"/>
  </r>
  <r>
    <x v="890"/>
    <d v="2021-08-12T00:00:00"/>
    <x v="42"/>
    <x v="6"/>
    <n v="2"/>
  </r>
  <r>
    <x v="891"/>
    <d v="2021-08-12T00:00:00"/>
    <x v="42"/>
    <x v="6"/>
    <n v="2"/>
  </r>
  <r>
    <x v="892"/>
    <d v="2021-08-12T00:00:00"/>
    <x v="42"/>
    <x v="6"/>
    <n v="2"/>
  </r>
  <r>
    <x v="893"/>
    <d v="2021-08-12T00:00:00"/>
    <x v="42"/>
    <x v="6"/>
    <n v="2"/>
  </r>
  <r>
    <x v="894"/>
    <d v="2021-08-12T00:00:00"/>
    <x v="42"/>
    <x v="6"/>
    <n v="2"/>
  </r>
  <r>
    <x v="895"/>
    <d v="2021-08-12T00:00:00"/>
    <x v="42"/>
    <x v="6"/>
    <n v="2"/>
  </r>
  <r>
    <x v="896"/>
    <d v="2021-08-12T00:00:00"/>
    <x v="42"/>
    <x v="6"/>
    <n v="2"/>
  </r>
  <r>
    <x v="897"/>
    <d v="2021-08-12T00:00:00"/>
    <x v="42"/>
    <x v="6"/>
    <n v="2"/>
  </r>
  <r>
    <x v="898"/>
    <d v="2021-08-12T00:00:00"/>
    <x v="42"/>
    <x v="6"/>
    <n v="2"/>
  </r>
  <r>
    <x v="899"/>
    <d v="2021-08-12T00:00:00"/>
    <x v="42"/>
    <x v="6"/>
    <n v="2"/>
  </r>
  <r>
    <x v="900"/>
    <d v="2021-08-13T00:00:00"/>
    <x v="43"/>
    <x v="6"/>
    <n v="2"/>
  </r>
  <r>
    <x v="901"/>
    <d v="2021-08-13T00:00:00"/>
    <x v="43"/>
    <x v="6"/>
    <n v="2"/>
  </r>
  <r>
    <x v="902"/>
    <d v="2021-08-13T00:00:00"/>
    <x v="43"/>
    <x v="6"/>
    <n v="2"/>
  </r>
  <r>
    <x v="903"/>
    <d v="2021-08-13T00:00:00"/>
    <x v="43"/>
    <x v="6"/>
    <n v="2"/>
  </r>
  <r>
    <x v="904"/>
    <d v="2021-08-13T00:00:00"/>
    <x v="43"/>
    <x v="6"/>
    <n v="2"/>
  </r>
  <r>
    <x v="905"/>
    <d v="2021-08-13T00:00:00"/>
    <x v="43"/>
    <x v="6"/>
    <n v="2"/>
  </r>
  <r>
    <x v="906"/>
    <d v="2021-08-13T00:00:00"/>
    <x v="43"/>
    <x v="6"/>
    <n v="2"/>
  </r>
  <r>
    <x v="907"/>
    <d v="2021-08-13T00:00:00"/>
    <x v="43"/>
    <x v="6"/>
    <n v="2"/>
  </r>
  <r>
    <x v="908"/>
    <d v="2021-08-13T00:00:00"/>
    <x v="43"/>
    <x v="6"/>
    <n v="2"/>
  </r>
  <r>
    <x v="909"/>
    <d v="2021-08-13T00:00:00"/>
    <x v="43"/>
    <x v="6"/>
    <n v="2"/>
  </r>
  <r>
    <x v="910"/>
    <d v="2021-08-13T00:00:00"/>
    <x v="43"/>
    <x v="6"/>
    <n v="2"/>
  </r>
  <r>
    <x v="911"/>
    <d v="2021-08-13T00:00:00"/>
    <x v="43"/>
    <x v="6"/>
    <n v="2"/>
  </r>
  <r>
    <x v="912"/>
    <d v="2021-08-13T00:00:00"/>
    <x v="43"/>
    <x v="6"/>
    <n v="2"/>
  </r>
  <r>
    <x v="913"/>
    <d v="2021-08-13T00:00:00"/>
    <x v="43"/>
    <x v="6"/>
    <n v="2"/>
  </r>
  <r>
    <x v="914"/>
    <d v="2021-08-13T00:00:00"/>
    <x v="43"/>
    <x v="6"/>
    <n v="2"/>
  </r>
  <r>
    <x v="848"/>
    <d v="2021-08-13T00:00:00"/>
    <x v="43"/>
    <x v="6"/>
    <n v="2"/>
  </r>
  <r>
    <x v="24"/>
    <d v="2021-08-13T00:00:00"/>
    <x v="43"/>
    <x v="6"/>
    <n v="2"/>
  </r>
  <r>
    <x v="334"/>
    <d v="2021-08-13T00:00:00"/>
    <x v="43"/>
    <x v="6"/>
    <n v="2"/>
  </r>
  <r>
    <x v="238"/>
    <d v="2021-08-14T00:00:00"/>
    <x v="44"/>
    <x v="6"/>
    <n v="2"/>
  </r>
  <r>
    <x v="915"/>
    <d v="2021-08-14T00:00:00"/>
    <x v="44"/>
    <x v="6"/>
    <n v="2"/>
  </r>
  <r>
    <x v="916"/>
    <d v="2021-08-14T00:00:00"/>
    <x v="44"/>
    <x v="6"/>
    <n v="2"/>
  </r>
  <r>
    <x v="917"/>
    <d v="2021-08-14T00:00:00"/>
    <x v="44"/>
    <x v="6"/>
    <n v="2"/>
  </r>
  <r>
    <x v="918"/>
    <d v="2021-08-14T00:00:00"/>
    <x v="44"/>
    <x v="6"/>
    <n v="2"/>
  </r>
  <r>
    <x v="919"/>
    <d v="2021-08-14T00:00:00"/>
    <x v="44"/>
    <x v="6"/>
    <n v="2"/>
  </r>
  <r>
    <x v="920"/>
    <d v="2021-08-14T00:00:00"/>
    <x v="44"/>
    <x v="6"/>
    <n v="2"/>
  </r>
  <r>
    <x v="921"/>
    <d v="2021-08-14T00:00:00"/>
    <x v="44"/>
    <x v="6"/>
    <n v="2"/>
  </r>
  <r>
    <x v="922"/>
    <d v="2021-08-14T00:00:00"/>
    <x v="44"/>
    <x v="6"/>
    <n v="2"/>
  </r>
  <r>
    <x v="923"/>
    <d v="2021-08-14T00:00:00"/>
    <x v="44"/>
    <x v="6"/>
    <n v="2"/>
  </r>
  <r>
    <x v="924"/>
    <d v="2021-08-14T00:00:00"/>
    <x v="44"/>
    <x v="6"/>
    <n v="2"/>
  </r>
  <r>
    <x v="925"/>
    <d v="2021-08-14T00:00:00"/>
    <x v="44"/>
    <x v="6"/>
    <n v="2"/>
  </r>
  <r>
    <x v="926"/>
    <d v="2021-08-14T00:00:00"/>
    <x v="44"/>
    <x v="6"/>
    <n v="2"/>
  </r>
  <r>
    <x v="927"/>
    <d v="2021-08-14T00:00:00"/>
    <x v="44"/>
    <x v="6"/>
    <n v="2"/>
  </r>
  <r>
    <x v="845"/>
    <d v="2021-08-14T00:00:00"/>
    <x v="44"/>
    <x v="6"/>
    <n v="2"/>
  </r>
  <r>
    <x v="672"/>
    <d v="2021-08-14T00:00:00"/>
    <x v="44"/>
    <x v="6"/>
    <n v="2"/>
  </r>
  <r>
    <x v="263"/>
    <d v="2021-08-14T00:00:00"/>
    <x v="44"/>
    <x v="6"/>
    <n v="2"/>
  </r>
  <r>
    <x v="282"/>
    <d v="2021-08-14T00:00:00"/>
    <x v="44"/>
    <x v="6"/>
    <n v="2"/>
  </r>
  <r>
    <x v="722"/>
    <d v="2021-08-14T00:00:00"/>
    <x v="44"/>
    <x v="6"/>
    <n v="2"/>
  </r>
  <r>
    <x v="928"/>
    <d v="2021-08-15T00:00:00"/>
    <x v="45"/>
    <x v="7"/>
    <n v="2"/>
  </r>
  <r>
    <x v="929"/>
    <d v="2021-08-15T00:00:00"/>
    <x v="45"/>
    <x v="7"/>
    <n v="2"/>
  </r>
  <r>
    <x v="930"/>
    <d v="2021-08-15T00:00:00"/>
    <x v="45"/>
    <x v="7"/>
    <n v="2"/>
  </r>
  <r>
    <x v="931"/>
    <d v="2021-08-15T00:00:00"/>
    <x v="45"/>
    <x v="7"/>
    <n v="2"/>
  </r>
  <r>
    <x v="932"/>
    <d v="2021-08-15T00:00:00"/>
    <x v="45"/>
    <x v="7"/>
    <n v="2"/>
  </r>
  <r>
    <x v="933"/>
    <d v="2021-08-15T00:00:00"/>
    <x v="45"/>
    <x v="7"/>
    <n v="2"/>
  </r>
  <r>
    <x v="934"/>
    <d v="2021-08-15T00:00:00"/>
    <x v="45"/>
    <x v="7"/>
    <n v="2"/>
  </r>
  <r>
    <x v="935"/>
    <d v="2021-08-15T00:00:00"/>
    <x v="45"/>
    <x v="7"/>
    <n v="2"/>
  </r>
  <r>
    <x v="936"/>
    <d v="2021-08-15T00:00:00"/>
    <x v="45"/>
    <x v="7"/>
    <n v="2"/>
  </r>
  <r>
    <x v="937"/>
    <d v="2021-08-15T00:00:00"/>
    <x v="45"/>
    <x v="7"/>
    <n v="2"/>
  </r>
  <r>
    <x v="938"/>
    <d v="2021-08-15T00:00:00"/>
    <x v="45"/>
    <x v="7"/>
    <n v="2"/>
  </r>
  <r>
    <x v="939"/>
    <d v="2021-08-15T00:00:00"/>
    <x v="45"/>
    <x v="7"/>
    <n v="2"/>
  </r>
  <r>
    <x v="940"/>
    <d v="2021-08-15T00:00:00"/>
    <x v="45"/>
    <x v="7"/>
    <n v="2"/>
  </r>
  <r>
    <x v="941"/>
    <d v="2021-08-15T00:00:00"/>
    <x v="45"/>
    <x v="7"/>
    <n v="2"/>
  </r>
  <r>
    <x v="942"/>
    <d v="2021-08-15T00:00:00"/>
    <x v="45"/>
    <x v="7"/>
    <n v="2"/>
  </r>
  <r>
    <x v="943"/>
    <d v="2021-08-15T00:00:00"/>
    <x v="45"/>
    <x v="7"/>
    <n v="2"/>
  </r>
  <r>
    <x v="102"/>
    <d v="2021-08-15T00:00:00"/>
    <x v="45"/>
    <x v="7"/>
    <n v="2"/>
  </r>
  <r>
    <x v="944"/>
    <d v="2021-08-16T00:00:00"/>
    <x v="46"/>
    <x v="7"/>
    <n v="2"/>
  </r>
  <r>
    <x v="945"/>
    <d v="2021-08-16T00:00:00"/>
    <x v="46"/>
    <x v="7"/>
    <n v="2"/>
  </r>
  <r>
    <x v="946"/>
    <d v="2021-08-16T00:00:00"/>
    <x v="46"/>
    <x v="7"/>
    <n v="2"/>
  </r>
  <r>
    <x v="947"/>
    <d v="2021-08-16T00:00:00"/>
    <x v="46"/>
    <x v="7"/>
    <n v="2"/>
  </r>
  <r>
    <x v="948"/>
    <d v="2021-08-16T00:00:00"/>
    <x v="46"/>
    <x v="7"/>
    <n v="2"/>
  </r>
  <r>
    <x v="949"/>
    <d v="2021-08-16T00:00:00"/>
    <x v="46"/>
    <x v="7"/>
    <n v="2"/>
  </r>
  <r>
    <x v="950"/>
    <d v="2021-08-16T00:00:00"/>
    <x v="46"/>
    <x v="7"/>
    <n v="2"/>
  </r>
  <r>
    <x v="951"/>
    <d v="2021-08-16T00:00:00"/>
    <x v="46"/>
    <x v="7"/>
    <n v="2"/>
  </r>
  <r>
    <x v="952"/>
    <d v="2021-08-16T00:00:00"/>
    <x v="46"/>
    <x v="7"/>
    <n v="2"/>
  </r>
  <r>
    <x v="953"/>
    <d v="2021-08-16T00:00:00"/>
    <x v="46"/>
    <x v="7"/>
    <n v="2"/>
  </r>
  <r>
    <x v="954"/>
    <d v="2021-08-16T00:00:00"/>
    <x v="46"/>
    <x v="7"/>
    <n v="2"/>
  </r>
  <r>
    <x v="955"/>
    <d v="2021-08-16T00:00:00"/>
    <x v="46"/>
    <x v="7"/>
    <n v="2"/>
  </r>
  <r>
    <x v="956"/>
    <d v="2021-08-16T00:00:00"/>
    <x v="46"/>
    <x v="7"/>
    <n v="2"/>
  </r>
  <r>
    <x v="957"/>
    <d v="2021-08-16T00:00:00"/>
    <x v="46"/>
    <x v="7"/>
    <n v="2"/>
  </r>
  <r>
    <x v="720"/>
    <d v="2021-08-16T00:00:00"/>
    <x v="46"/>
    <x v="7"/>
    <n v="2"/>
  </r>
  <r>
    <x v="958"/>
    <d v="2021-08-16T00:00:00"/>
    <x v="46"/>
    <x v="7"/>
    <n v="2"/>
  </r>
  <r>
    <x v="399"/>
    <d v="2021-08-16T00:00:00"/>
    <x v="46"/>
    <x v="7"/>
    <n v="2"/>
  </r>
  <r>
    <x v="958"/>
    <d v="2021-08-17T00:00:00"/>
    <x v="47"/>
    <x v="7"/>
    <n v="2"/>
  </r>
  <r>
    <x v="959"/>
    <d v="2021-08-17T00:00:00"/>
    <x v="47"/>
    <x v="7"/>
    <n v="2"/>
  </r>
  <r>
    <x v="960"/>
    <d v="2021-08-17T00:00:00"/>
    <x v="47"/>
    <x v="7"/>
    <n v="2"/>
  </r>
  <r>
    <x v="961"/>
    <d v="2021-08-17T00:00:00"/>
    <x v="47"/>
    <x v="7"/>
    <n v="2"/>
  </r>
  <r>
    <x v="962"/>
    <d v="2021-08-17T00:00:00"/>
    <x v="47"/>
    <x v="7"/>
    <n v="2"/>
  </r>
  <r>
    <x v="963"/>
    <d v="2021-08-17T00:00:00"/>
    <x v="47"/>
    <x v="7"/>
    <n v="2"/>
  </r>
  <r>
    <x v="964"/>
    <d v="2021-08-17T00:00:00"/>
    <x v="47"/>
    <x v="7"/>
    <n v="2"/>
  </r>
  <r>
    <x v="965"/>
    <d v="2021-08-17T00:00:00"/>
    <x v="47"/>
    <x v="7"/>
    <n v="2"/>
  </r>
  <r>
    <x v="966"/>
    <d v="2021-08-17T00:00:00"/>
    <x v="47"/>
    <x v="7"/>
    <n v="2"/>
  </r>
  <r>
    <x v="967"/>
    <d v="2021-08-17T00:00:00"/>
    <x v="47"/>
    <x v="7"/>
    <n v="2"/>
  </r>
  <r>
    <x v="968"/>
    <d v="2021-08-17T00:00:00"/>
    <x v="47"/>
    <x v="7"/>
    <n v="2"/>
  </r>
  <r>
    <x v="969"/>
    <d v="2021-08-17T00:00:00"/>
    <x v="47"/>
    <x v="7"/>
    <n v="2"/>
  </r>
  <r>
    <x v="970"/>
    <d v="2021-08-17T00:00:00"/>
    <x v="47"/>
    <x v="7"/>
    <n v="2"/>
  </r>
  <r>
    <x v="971"/>
    <d v="2021-08-17T00:00:00"/>
    <x v="47"/>
    <x v="7"/>
    <n v="2"/>
  </r>
  <r>
    <x v="972"/>
    <d v="2021-08-17T00:00:00"/>
    <x v="47"/>
    <x v="7"/>
    <n v="2"/>
  </r>
  <r>
    <x v="74"/>
    <d v="2021-08-17T00:00:00"/>
    <x v="47"/>
    <x v="7"/>
    <n v="2"/>
  </r>
  <r>
    <x v="973"/>
    <d v="2021-08-17T00:00:00"/>
    <x v="47"/>
    <x v="7"/>
    <n v="2"/>
  </r>
  <r>
    <x v="792"/>
    <d v="2021-08-17T00:00:00"/>
    <x v="47"/>
    <x v="7"/>
    <n v="2"/>
  </r>
  <r>
    <x v="549"/>
    <d v="2021-08-18T00:00:00"/>
    <x v="48"/>
    <x v="7"/>
    <n v="2"/>
  </r>
  <r>
    <x v="741"/>
    <d v="2021-08-18T00:00:00"/>
    <x v="48"/>
    <x v="7"/>
    <n v="2"/>
  </r>
  <r>
    <x v="974"/>
    <d v="2021-08-18T00:00:00"/>
    <x v="48"/>
    <x v="7"/>
    <n v="2"/>
  </r>
  <r>
    <x v="975"/>
    <d v="2021-08-18T00:00:00"/>
    <x v="48"/>
    <x v="7"/>
    <n v="2"/>
  </r>
  <r>
    <x v="976"/>
    <d v="2021-08-18T00:00:00"/>
    <x v="48"/>
    <x v="7"/>
    <n v="2"/>
  </r>
  <r>
    <x v="977"/>
    <d v="2021-08-18T00:00:00"/>
    <x v="48"/>
    <x v="7"/>
    <n v="2"/>
  </r>
  <r>
    <x v="978"/>
    <d v="2021-08-18T00:00:00"/>
    <x v="48"/>
    <x v="7"/>
    <n v="2"/>
  </r>
  <r>
    <x v="979"/>
    <d v="2021-08-18T00:00:00"/>
    <x v="48"/>
    <x v="7"/>
    <n v="2"/>
  </r>
  <r>
    <x v="980"/>
    <d v="2021-08-18T00:00:00"/>
    <x v="48"/>
    <x v="7"/>
    <n v="2"/>
  </r>
  <r>
    <x v="981"/>
    <d v="2021-08-18T00:00:00"/>
    <x v="48"/>
    <x v="7"/>
    <n v="2"/>
  </r>
  <r>
    <x v="982"/>
    <d v="2021-08-18T00:00:00"/>
    <x v="48"/>
    <x v="7"/>
    <n v="2"/>
  </r>
  <r>
    <x v="983"/>
    <d v="2021-08-18T00:00:00"/>
    <x v="48"/>
    <x v="7"/>
    <n v="2"/>
  </r>
  <r>
    <x v="984"/>
    <d v="2021-08-18T00:00:00"/>
    <x v="48"/>
    <x v="7"/>
    <n v="2"/>
  </r>
  <r>
    <x v="985"/>
    <d v="2021-08-18T00:00:00"/>
    <x v="48"/>
    <x v="7"/>
    <n v="2"/>
  </r>
  <r>
    <x v="986"/>
    <d v="2021-08-18T00:00:00"/>
    <x v="48"/>
    <x v="7"/>
    <n v="2"/>
  </r>
  <r>
    <x v="987"/>
    <d v="2021-08-18T00:00:00"/>
    <x v="48"/>
    <x v="7"/>
    <n v="2"/>
  </r>
  <r>
    <x v="988"/>
    <d v="2021-08-18T00:00:00"/>
    <x v="48"/>
    <x v="7"/>
    <n v="2"/>
  </r>
  <r>
    <x v="989"/>
    <d v="2021-08-18T00:00:00"/>
    <x v="48"/>
    <x v="7"/>
    <n v="2"/>
  </r>
  <r>
    <x v="990"/>
    <d v="2021-08-18T00:00:00"/>
    <x v="48"/>
    <x v="7"/>
    <n v="2"/>
  </r>
  <r>
    <x v="264"/>
    <d v="2021-08-18T00:00:00"/>
    <x v="48"/>
    <x v="7"/>
    <n v="2"/>
  </r>
  <r>
    <x v="50"/>
    <d v="2021-08-18T00:00:00"/>
    <x v="48"/>
    <x v="7"/>
    <n v="2"/>
  </r>
  <r>
    <x v="75"/>
    <d v="2021-08-18T00:00:00"/>
    <x v="48"/>
    <x v="7"/>
    <n v="2"/>
  </r>
  <r>
    <x v="598"/>
    <d v="2021-08-18T00:00:00"/>
    <x v="48"/>
    <x v="7"/>
    <n v="2"/>
  </r>
  <r>
    <x v="960"/>
    <d v="2021-08-18T00:00:00"/>
    <x v="48"/>
    <x v="7"/>
    <n v="2"/>
  </r>
  <r>
    <x v="740"/>
    <d v="2021-08-19T00:00:00"/>
    <x v="49"/>
    <x v="7"/>
    <n v="2"/>
  </r>
  <r>
    <x v="991"/>
    <d v="2021-08-19T00:00:00"/>
    <x v="49"/>
    <x v="7"/>
    <n v="2"/>
  </r>
  <r>
    <x v="759"/>
    <d v="2021-08-19T00:00:00"/>
    <x v="49"/>
    <x v="7"/>
    <n v="2"/>
  </r>
  <r>
    <x v="843"/>
    <d v="2021-08-19T00:00:00"/>
    <x v="49"/>
    <x v="7"/>
    <n v="2"/>
  </r>
  <r>
    <x v="215"/>
    <d v="2021-08-19T00:00:00"/>
    <x v="49"/>
    <x v="7"/>
    <n v="2"/>
  </r>
  <r>
    <x v="280"/>
    <d v="2021-08-19T00:00:00"/>
    <x v="49"/>
    <x v="7"/>
    <n v="2"/>
  </r>
  <r>
    <x v="885"/>
    <d v="2021-08-19T00:00:00"/>
    <x v="49"/>
    <x v="7"/>
    <n v="2"/>
  </r>
  <r>
    <x v="992"/>
    <d v="2021-08-19T00:00:00"/>
    <x v="49"/>
    <x v="7"/>
    <n v="2"/>
  </r>
  <r>
    <x v="973"/>
    <d v="2021-08-19T00:00:00"/>
    <x v="49"/>
    <x v="7"/>
    <n v="2"/>
  </r>
  <r>
    <x v="993"/>
    <d v="2021-08-19T00:00:00"/>
    <x v="49"/>
    <x v="7"/>
    <n v="2"/>
  </r>
  <r>
    <x v="994"/>
    <d v="2021-08-19T00:00:00"/>
    <x v="49"/>
    <x v="7"/>
    <n v="2"/>
  </r>
  <r>
    <x v="995"/>
    <d v="2021-08-19T00:00:00"/>
    <x v="49"/>
    <x v="7"/>
    <n v="2"/>
  </r>
  <r>
    <x v="996"/>
    <d v="2021-08-19T00:00:00"/>
    <x v="49"/>
    <x v="7"/>
    <n v="2"/>
  </r>
  <r>
    <x v="997"/>
    <d v="2021-08-19T00:00:00"/>
    <x v="49"/>
    <x v="7"/>
    <n v="2"/>
  </r>
  <r>
    <x v="998"/>
    <d v="2021-08-19T00:00:00"/>
    <x v="49"/>
    <x v="7"/>
    <n v="2"/>
  </r>
  <r>
    <x v="999"/>
    <d v="2021-08-19T00:00:00"/>
    <x v="49"/>
    <x v="7"/>
    <n v="2"/>
  </r>
  <r>
    <x v="1000"/>
    <d v="2021-08-19T00:00:00"/>
    <x v="49"/>
    <x v="7"/>
    <n v="2"/>
  </r>
  <r>
    <x v="1001"/>
    <d v="2021-08-19T00:00:00"/>
    <x v="49"/>
    <x v="7"/>
    <n v="2"/>
  </r>
  <r>
    <x v="1002"/>
    <d v="2021-08-19T00:00:00"/>
    <x v="49"/>
    <x v="7"/>
    <n v="2"/>
  </r>
  <r>
    <x v="1003"/>
    <d v="2021-08-19T00:00:00"/>
    <x v="49"/>
    <x v="7"/>
    <n v="2"/>
  </r>
  <r>
    <x v="1004"/>
    <d v="2021-08-19T00:00:00"/>
    <x v="49"/>
    <x v="7"/>
    <n v="2"/>
  </r>
  <r>
    <x v="1005"/>
    <d v="2021-08-19T00:00:00"/>
    <x v="49"/>
    <x v="7"/>
    <n v="2"/>
  </r>
  <r>
    <x v="1006"/>
    <d v="2021-08-19T00:00:00"/>
    <x v="49"/>
    <x v="7"/>
    <n v="2"/>
  </r>
  <r>
    <x v="1007"/>
    <d v="2021-08-19T00:00:00"/>
    <x v="49"/>
    <x v="7"/>
    <n v="2"/>
  </r>
  <r>
    <x v="1008"/>
    <d v="2021-08-19T00:00:00"/>
    <x v="49"/>
    <x v="7"/>
    <n v="2"/>
  </r>
  <r>
    <x v="21"/>
    <d v="2021-08-19T00:00:00"/>
    <x v="49"/>
    <x v="7"/>
    <n v="2"/>
  </r>
  <r>
    <x v="101"/>
    <d v="2021-08-19T00:00:00"/>
    <x v="49"/>
    <x v="7"/>
    <n v="2"/>
  </r>
  <r>
    <x v="0"/>
    <d v="2021-08-19T00:00:00"/>
    <x v="49"/>
    <x v="7"/>
    <n v="2"/>
  </r>
  <r>
    <x v="888"/>
    <d v="2021-08-19T00:00:00"/>
    <x v="49"/>
    <x v="7"/>
    <n v="2"/>
  </r>
  <r>
    <x v="266"/>
    <d v="2021-08-19T00:00:00"/>
    <x v="49"/>
    <x v="7"/>
    <n v="2"/>
  </r>
  <r>
    <x v="48"/>
    <d v="2021-08-20T00:00:00"/>
    <x v="50"/>
    <x v="7"/>
    <n v="2"/>
  </r>
  <r>
    <x v="844"/>
    <d v="2021-08-20T00:00:00"/>
    <x v="50"/>
    <x v="7"/>
    <n v="2"/>
  </r>
  <r>
    <x v="689"/>
    <d v="2021-08-20T00:00:00"/>
    <x v="50"/>
    <x v="7"/>
    <n v="2"/>
  </r>
  <r>
    <x v="309"/>
    <d v="2021-08-20T00:00:00"/>
    <x v="50"/>
    <x v="7"/>
    <n v="2"/>
  </r>
  <r>
    <x v="1009"/>
    <d v="2021-08-20T00:00:00"/>
    <x v="50"/>
    <x v="7"/>
    <n v="2"/>
  </r>
  <r>
    <x v="1010"/>
    <d v="2021-08-20T00:00:00"/>
    <x v="50"/>
    <x v="7"/>
    <n v="2"/>
  </r>
  <r>
    <x v="1011"/>
    <d v="2021-08-20T00:00:00"/>
    <x v="50"/>
    <x v="7"/>
    <n v="2"/>
  </r>
  <r>
    <x v="1012"/>
    <d v="2021-08-20T00:00:00"/>
    <x v="50"/>
    <x v="7"/>
    <n v="2"/>
  </r>
  <r>
    <x v="1013"/>
    <d v="2021-08-20T00:00:00"/>
    <x v="50"/>
    <x v="7"/>
    <n v="2"/>
  </r>
  <r>
    <x v="1014"/>
    <d v="2021-08-20T00:00:00"/>
    <x v="50"/>
    <x v="7"/>
    <n v="2"/>
  </r>
  <r>
    <x v="1015"/>
    <d v="2021-08-20T00:00:00"/>
    <x v="50"/>
    <x v="7"/>
    <n v="2"/>
  </r>
  <r>
    <x v="1016"/>
    <d v="2021-08-20T00:00:00"/>
    <x v="50"/>
    <x v="7"/>
    <n v="2"/>
  </r>
  <r>
    <x v="1017"/>
    <d v="2021-08-20T00:00:00"/>
    <x v="50"/>
    <x v="7"/>
    <n v="2"/>
  </r>
  <r>
    <x v="1018"/>
    <d v="2021-08-20T00:00:00"/>
    <x v="50"/>
    <x v="7"/>
    <n v="2"/>
  </r>
  <r>
    <x v="1019"/>
    <d v="2021-08-20T00:00:00"/>
    <x v="50"/>
    <x v="7"/>
    <n v="2"/>
  </r>
  <r>
    <x v="1020"/>
    <d v="2021-08-20T00:00:00"/>
    <x v="50"/>
    <x v="7"/>
    <n v="2"/>
  </r>
  <r>
    <x v="1021"/>
    <d v="2021-08-20T00:00:00"/>
    <x v="50"/>
    <x v="7"/>
    <n v="2"/>
  </r>
  <r>
    <x v="1022"/>
    <d v="2021-08-20T00:00:00"/>
    <x v="50"/>
    <x v="7"/>
    <n v="2"/>
  </r>
  <r>
    <x v="1023"/>
    <d v="2021-08-20T00:00:00"/>
    <x v="50"/>
    <x v="7"/>
    <n v="2"/>
  </r>
  <r>
    <x v="166"/>
    <d v="2021-08-20T00:00:00"/>
    <x v="50"/>
    <x v="7"/>
    <n v="2"/>
  </r>
  <r>
    <x v="1024"/>
    <d v="2021-08-20T00:00:00"/>
    <x v="50"/>
    <x v="7"/>
    <n v="2"/>
  </r>
  <r>
    <x v="357"/>
    <d v="2021-08-20T00:00:00"/>
    <x v="50"/>
    <x v="7"/>
    <n v="2"/>
  </r>
  <r>
    <x v="596"/>
    <d v="2021-08-20T00:00:00"/>
    <x v="50"/>
    <x v="7"/>
    <n v="2"/>
  </r>
  <r>
    <x v="358"/>
    <d v="2021-08-20T00:00:00"/>
    <x v="50"/>
    <x v="7"/>
    <n v="2"/>
  </r>
  <r>
    <x v="674"/>
    <d v="2021-08-20T00:00:00"/>
    <x v="50"/>
    <x v="7"/>
    <n v="2"/>
  </r>
  <r>
    <x v="884"/>
    <d v="2021-08-21T00:00:00"/>
    <x v="51"/>
    <x v="7"/>
    <n v="2"/>
  </r>
  <r>
    <x v="1025"/>
    <d v="2021-08-21T00:00:00"/>
    <x v="51"/>
    <x v="7"/>
    <n v="2"/>
  </r>
  <r>
    <x v="1026"/>
    <d v="2021-08-21T00:00:00"/>
    <x v="51"/>
    <x v="7"/>
    <n v="2"/>
  </r>
  <r>
    <x v="1027"/>
    <d v="2021-08-21T00:00:00"/>
    <x v="51"/>
    <x v="7"/>
    <n v="2"/>
  </r>
  <r>
    <x v="1028"/>
    <d v="2021-08-21T00:00:00"/>
    <x v="51"/>
    <x v="7"/>
    <n v="2"/>
  </r>
  <r>
    <x v="1029"/>
    <d v="2021-08-21T00:00:00"/>
    <x v="51"/>
    <x v="7"/>
    <n v="2"/>
  </r>
  <r>
    <x v="1030"/>
    <d v="2021-08-21T00:00:00"/>
    <x v="51"/>
    <x v="7"/>
    <n v="2"/>
  </r>
  <r>
    <x v="1031"/>
    <d v="2021-08-21T00:00:00"/>
    <x v="51"/>
    <x v="7"/>
    <n v="2"/>
  </r>
  <r>
    <x v="1032"/>
    <d v="2021-08-21T00:00:00"/>
    <x v="51"/>
    <x v="7"/>
    <n v="2"/>
  </r>
  <r>
    <x v="1033"/>
    <d v="2021-08-21T00:00:00"/>
    <x v="51"/>
    <x v="7"/>
    <n v="2"/>
  </r>
  <r>
    <x v="1034"/>
    <d v="2021-08-21T00:00:00"/>
    <x v="51"/>
    <x v="7"/>
    <n v="2"/>
  </r>
  <r>
    <x v="1035"/>
    <d v="2021-08-21T00:00:00"/>
    <x v="51"/>
    <x v="7"/>
    <n v="2"/>
  </r>
  <r>
    <x v="1036"/>
    <d v="2021-08-21T00:00:00"/>
    <x v="51"/>
    <x v="7"/>
    <n v="2"/>
  </r>
  <r>
    <x v="1037"/>
    <d v="2021-08-21T00:00:00"/>
    <x v="51"/>
    <x v="7"/>
    <n v="2"/>
  </r>
  <r>
    <x v="1038"/>
    <d v="2021-08-21T00:00:00"/>
    <x v="51"/>
    <x v="7"/>
    <n v="2"/>
  </r>
  <r>
    <x v="1039"/>
    <d v="2021-08-21T00:00:00"/>
    <x v="51"/>
    <x v="7"/>
    <n v="2"/>
  </r>
  <r>
    <x v="1040"/>
    <d v="2021-08-21T00:00:00"/>
    <x v="51"/>
    <x v="7"/>
    <n v="2"/>
  </r>
  <r>
    <x v="1041"/>
    <d v="2021-08-21T00:00:00"/>
    <x v="51"/>
    <x v="7"/>
    <n v="2"/>
  </r>
  <r>
    <x v="886"/>
    <d v="2021-08-21T00:00:00"/>
    <x v="51"/>
    <x v="7"/>
    <n v="2"/>
  </r>
  <r>
    <x v="528"/>
    <d v="2021-08-21T00:00:00"/>
    <x v="51"/>
    <x v="7"/>
    <n v="2"/>
  </r>
  <r>
    <x v="1042"/>
    <d v="2021-08-21T00:00:00"/>
    <x v="51"/>
    <x v="7"/>
    <n v="2"/>
  </r>
  <r>
    <x v="242"/>
    <d v="2021-08-21T00:00:00"/>
    <x v="51"/>
    <x v="7"/>
    <n v="2"/>
  </r>
  <r>
    <x v="827"/>
    <d v="2021-08-21T00:00:00"/>
    <x v="51"/>
    <x v="7"/>
    <n v="2"/>
  </r>
  <r>
    <x v="1043"/>
    <d v="2021-08-22T00:00:00"/>
    <x v="52"/>
    <x v="8"/>
    <n v="2"/>
  </r>
  <r>
    <x v="1044"/>
    <d v="2021-08-22T00:00:00"/>
    <x v="52"/>
    <x v="8"/>
    <n v="2"/>
  </r>
  <r>
    <x v="1045"/>
    <d v="2021-08-22T00:00:00"/>
    <x v="52"/>
    <x v="8"/>
    <n v="2"/>
  </r>
  <r>
    <x v="1046"/>
    <d v="2021-08-22T00:00:00"/>
    <x v="52"/>
    <x v="8"/>
    <n v="2"/>
  </r>
  <r>
    <x v="1047"/>
    <d v="2021-08-22T00:00:00"/>
    <x v="52"/>
    <x v="8"/>
    <n v="2"/>
  </r>
  <r>
    <x v="1048"/>
    <d v="2021-08-22T00:00:00"/>
    <x v="52"/>
    <x v="8"/>
    <n v="2"/>
  </r>
  <r>
    <x v="1049"/>
    <d v="2021-08-22T00:00:00"/>
    <x v="52"/>
    <x v="8"/>
    <n v="2"/>
  </r>
  <r>
    <x v="1050"/>
    <d v="2021-08-22T00:00:00"/>
    <x v="52"/>
    <x v="8"/>
    <n v="2"/>
  </r>
  <r>
    <x v="1051"/>
    <d v="2021-08-22T00:00:00"/>
    <x v="52"/>
    <x v="8"/>
    <n v="2"/>
  </r>
  <r>
    <x v="1052"/>
    <d v="2021-08-22T00:00:00"/>
    <x v="52"/>
    <x v="8"/>
    <n v="2"/>
  </r>
  <r>
    <x v="1053"/>
    <d v="2021-08-22T00:00:00"/>
    <x v="52"/>
    <x v="8"/>
    <n v="2"/>
  </r>
  <r>
    <x v="1054"/>
    <d v="2021-08-22T00:00:00"/>
    <x v="52"/>
    <x v="8"/>
    <n v="2"/>
  </r>
  <r>
    <x v="1055"/>
    <d v="2021-08-22T00:00:00"/>
    <x v="52"/>
    <x v="8"/>
    <n v="2"/>
  </r>
  <r>
    <x v="1056"/>
    <d v="2021-08-22T00:00:00"/>
    <x v="52"/>
    <x v="8"/>
    <n v="2"/>
  </r>
  <r>
    <x v="1057"/>
    <d v="2021-08-22T00:00:00"/>
    <x v="52"/>
    <x v="8"/>
    <n v="2"/>
  </r>
  <r>
    <x v="849"/>
    <d v="2021-08-22T00:00:00"/>
    <x v="52"/>
    <x v="8"/>
    <n v="2"/>
  </r>
  <r>
    <x v="959"/>
    <d v="2021-08-22T00:00:00"/>
    <x v="52"/>
    <x v="8"/>
    <n v="2"/>
  </r>
  <r>
    <x v="1058"/>
    <d v="2021-08-23T00:00:00"/>
    <x v="53"/>
    <x v="8"/>
    <n v="2"/>
  </r>
  <r>
    <x v="1059"/>
    <d v="2021-08-23T00:00:00"/>
    <x v="53"/>
    <x v="8"/>
    <n v="2"/>
  </r>
  <r>
    <x v="1060"/>
    <d v="2021-08-23T00:00:00"/>
    <x v="53"/>
    <x v="8"/>
    <n v="2"/>
  </r>
  <r>
    <x v="1061"/>
    <d v="2021-08-23T00:00:00"/>
    <x v="53"/>
    <x v="8"/>
    <n v="2"/>
  </r>
  <r>
    <x v="1062"/>
    <d v="2021-08-23T00:00:00"/>
    <x v="53"/>
    <x v="8"/>
    <n v="2"/>
  </r>
  <r>
    <x v="1063"/>
    <d v="2021-08-23T00:00:00"/>
    <x v="53"/>
    <x v="8"/>
    <n v="2"/>
  </r>
  <r>
    <x v="1064"/>
    <d v="2021-08-23T00:00:00"/>
    <x v="53"/>
    <x v="8"/>
    <n v="2"/>
  </r>
  <r>
    <x v="1065"/>
    <d v="2021-08-23T00:00:00"/>
    <x v="53"/>
    <x v="8"/>
    <n v="2"/>
  </r>
  <r>
    <x v="1066"/>
    <d v="2021-08-23T00:00:00"/>
    <x v="53"/>
    <x v="8"/>
    <n v="2"/>
  </r>
  <r>
    <x v="1067"/>
    <d v="2021-08-23T00:00:00"/>
    <x v="53"/>
    <x v="8"/>
    <n v="2"/>
  </r>
  <r>
    <x v="1068"/>
    <d v="2021-08-23T00:00:00"/>
    <x v="53"/>
    <x v="8"/>
    <n v="2"/>
  </r>
  <r>
    <x v="1069"/>
    <d v="2021-08-23T00:00:00"/>
    <x v="53"/>
    <x v="8"/>
    <n v="2"/>
  </r>
  <r>
    <x v="1070"/>
    <d v="2021-08-23T00:00:00"/>
    <x v="53"/>
    <x v="8"/>
    <n v="2"/>
  </r>
  <r>
    <x v="1071"/>
    <d v="2021-08-23T00:00:00"/>
    <x v="53"/>
    <x v="8"/>
    <n v="2"/>
  </r>
  <r>
    <x v="1072"/>
    <d v="2021-08-23T00:00:00"/>
    <x v="53"/>
    <x v="8"/>
    <n v="2"/>
  </r>
  <r>
    <x v="1073"/>
    <d v="2021-08-23T00:00:00"/>
    <x v="53"/>
    <x v="8"/>
    <n v="2"/>
  </r>
  <r>
    <x v="1074"/>
    <d v="2021-08-23T00:00:00"/>
    <x v="53"/>
    <x v="8"/>
    <n v="2"/>
  </r>
  <r>
    <x v="1075"/>
    <d v="2021-08-23T00:00:00"/>
    <x v="53"/>
    <x v="8"/>
    <n v="2"/>
  </r>
  <r>
    <x v="1076"/>
    <d v="2021-08-23T00:00:00"/>
    <x v="53"/>
    <x v="8"/>
    <n v="2"/>
  </r>
  <r>
    <x v="1077"/>
    <d v="2021-08-23T00:00:00"/>
    <x v="53"/>
    <x v="8"/>
    <n v="2"/>
  </r>
  <r>
    <x v="1078"/>
    <d v="2021-08-23T00:00:00"/>
    <x v="53"/>
    <x v="8"/>
    <n v="2"/>
  </r>
  <r>
    <x v="1079"/>
    <d v="2021-08-23T00:00:00"/>
    <x v="53"/>
    <x v="8"/>
    <n v="2"/>
  </r>
  <r>
    <x v="1080"/>
    <d v="2021-08-23T00:00:00"/>
    <x v="53"/>
    <x v="8"/>
    <n v="2"/>
  </r>
  <r>
    <x v="1081"/>
    <d v="2021-08-23T00:00:00"/>
    <x v="53"/>
    <x v="8"/>
    <n v="2"/>
  </r>
  <r>
    <x v="526"/>
    <d v="2021-08-23T00:00:00"/>
    <x v="53"/>
    <x v="8"/>
    <n v="2"/>
  </r>
  <r>
    <x v="527"/>
    <d v="2021-08-23T00:00:00"/>
    <x v="53"/>
    <x v="8"/>
    <n v="2"/>
  </r>
  <r>
    <x v="283"/>
    <d v="2021-08-23T00:00:00"/>
    <x v="53"/>
    <x v="8"/>
    <n v="2"/>
  </r>
  <r>
    <x v="1024"/>
    <d v="2021-08-24T00:00:00"/>
    <x v="54"/>
    <x v="8"/>
    <n v="2"/>
  </r>
  <r>
    <x v="551"/>
    <d v="2021-08-24T00:00:00"/>
    <x v="54"/>
    <x v="8"/>
    <n v="2"/>
  </r>
  <r>
    <x v="1082"/>
    <d v="2021-08-24T00:00:00"/>
    <x v="54"/>
    <x v="8"/>
    <n v="2"/>
  </r>
  <r>
    <x v="1083"/>
    <d v="2021-08-24T00:00:00"/>
    <x v="54"/>
    <x v="8"/>
    <n v="2"/>
  </r>
  <r>
    <x v="1084"/>
    <d v="2021-08-24T00:00:00"/>
    <x v="54"/>
    <x v="8"/>
    <n v="2"/>
  </r>
  <r>
    <x v="1085"/>
    <d v="2021-08-24T00:00:00"/>
    <x v="54"/>
    <x v="8"/>
    <n v="2"/>
  </r>
  <r>
    <x v="1086"/>
    <d v="2021-08-24T00:00:00"/>
    <x v="54"/>
    <x v="8"/>
    <n v="2"/>
  </r>
  <r>
    <x v="1087"/>
    <d v="2021-08-24T00:00:00"/>
    <x v="54"/>
    <x v="8"/>
    <n v="2"/>
  </r>
  <r>
    <x v="1088"/>
    <d v="2021-08-24T00:00:00"/>
    <x v="54"/>
    <x v="8"/>
    <n v="2"/>
  </r>
  <r>
    <x v="1089"/>
    <d v="2021-08-24T00:00:00"/>
    <x v="54"/>
    <x v="8"/>
    <n v="2"/>
  </r>
  <r>
    <x v="1090"/>
    <d v="2021-08-24T00:00:00"/>
    <x v="54"/>
    <x v="8"/>
    <n v="2"/>
  </r>
  <r>
    <x v="1091"/>
    <d v="2021-08-24T00:00:00"/>
    <x v="54"/>
    <x v="8"/>
    <n v="2"/>
  </r>
  <r>
    <x v="1092"/>
    <d v="2021-08-24T00:00:00"/>
    <x v="54"/>
    <x v="8"/>
    <n v="2"/>
  </r>
  <r>
    <x v="1093"/>
    <d v="2021-08-24T00:00:00"/>
    <x v="54"/>
    <x v="8"/>
    <n v="2"/>
  </r>
  <r>
    <x v="1094"/>
    <d v="2021-08-24T00:00:00"/>
    <x v="54"/>
    <x v="8"/>
    <n v="2"/>
  </r>
  <r>
    <x v="1095"/>
    <d v="2021-08-24T00:00:00"/>
    <x v="54"/>
    <x v="8"/>
    <n v="2"/>
  </r>
  <r>
    <x v="1096"/>
    <d v="2021-08-24T00:00:00"/>
    <x v="54"/>
    <x v="8"/>
    <n v="2"/>
  </r>
  <r>
    <x v="1097"/>
    <d v="2021-08-24T00:00:00"/>
    <x v="54"/>
    <x v="8"/>
    <n v="2"/>
  </r>
  <r>
    <x v="612"/>
    <d v="2021-08-24T00:00:00"/>
    <x v="54"/>
    <x v="8"/>
    <n v="2"/>
  </r>
  <r>
    <x v="1098"/>
    <d v="2021-08-24T00:00:00"/>
    <x v="54"/>
    <x v="8"/>
    <n v="2"/>
  </r>
  <r>
    <x v="420"/>
    <d v="2021-08-24T00:00:00"/>
    <x v="54"/>
    <x v="8"/>
    <n v="2"/>
  </r>
  <r>
    <x v="103"/>
    <d v="2021-08-24T00:00:00"/>
    <x v="54"/>
    <x v="8"/>
    <n v="2"/>
  </r>
  <r>
    <x v="359"/>
    <d v="2021-08-24T00:00:00"/>
    <x v="54"/>
    <x v="8"/>
    <n v="2"/>
  </r>
  <r>
    <x v="791"/>
    <d v="2021-08-25T00:00:00"/>
    <x v="55"/>
    <x v="8"/>
    <n v="2"/>
  </r>
  <r>
    <x v="866"/>
    <d v="2021-08-25T00:00:00"/>
    <x v="55"/>
    <x v="8"/>
    <n v="2"/>
  </r>
  <r>
    <x v="1099"/>
    <d v="2021-08-25T00:00:00"/>
    <x v="55"/>
    <x v="8"/>
    <n v="2"/>
  </r>
  <r>
    <x v="1100"/>
    <d v="2021-08-25T00:00:00"/>
    <x v="55"/>
    <x v="8"/>
    <n v="2"/>
  </r>
  <r>
    <x v="1101"/>
    <d v="2021-08-25T00:00:00"/>
    <x v="55"/>
    <x v="8"/>
    <n v="2"/>
  </r>
  <r>
    <x v="1102"/>
    <d v="2021-08-25T00:00:00"/>
    <x v="55"/>
    <x v="8"/>
    <n v="2"/>
  </r>
  <r>
    <x v="1103"/>
    <d v="2021-08-25T00:00:00"/>
    <x v="55"/>
    <x v="8"/>
    <n v="2"/>
  </r>
  <r>
    <x v="1104"/>
    <d v="2021-08-25T00:00:00"/>
    <x v="55"/>
    <x v="8"/>
    <n v="2"/>
  </r>
  <r>
    <x v="1105"/>
    <d v="2021-08-25T00:00:00"/>
    <x v="55"/>
    <x v="8"/>
    <n v="2"/>
  </r>
  <r>
    <x v="1106"/>
    <d v="2021-08-25T00:00:00"/>
    <x v="55"/>
    <x v="8"/>
    <n v="2"/>
  </r>
  <r>
    <x v="1107"/>
    <d v="2021-08-25T00:00:00"/>
    <x v="55"/>
    <x v="8"/>
    <n v="2"/>
  </r>
  <r>
    <x v="1108"/>
    <d v="2021-08-25T00:00:00"/>
    <x v="55"/>
    <x v="8"/>
    <n v="2"/>
  </r>
  <r>
    <x v="1109"/>
    <d v="2021-08-25T00:00:00"/>
    <x v="55"/>
    <x v="8"/>
    <n v="2"/>
  </r>
  <r>
    <x v="1110"/>
    <d v="2021-08-25T00:00:00"/>
    <x v="55"/>
    <x v="8"/>
    <n v="2"/>
  </r>
  <r>
    <x v="1111"/>
    <d v="2021-08-25T00:00:00"/>
    <x v="55"/>
    <x v="8"/>
    <n v="2"/>
  </r>
  <r>
    <x v="1112"/>
    <d v="2021-08-25T00:00:00"/>
    <x v="55"/>
    <x v="8"/>
    <n v="2"/>
  </r>
  <r>
    <x v="1113"/>
    <d v="2021-08-25T00:00:00"/>
    <x v="55"/>
    <x v="8"/>
    <n v="2"/>
  </r>
  <r>
    <x v="1114"/>
    <d v="2021-08-25T00:00:00"/>
    <x v="55"/>
    <x v="8"/>
    <n v="2"/>
  </r>
  <r>
    <x v="1115"/>
    <d v="2021-08-25T00:00:00"/>
    <x v="55"/>
    <x v="8"/>
    <n v="2"/>
  </r>
  <r>
    <x v="1116"/>
    <d v="2021-08-25T00:00:00"/>
    <x v="55"/>
    <x v="8"/>
    <n v="2"/>
  </r>
  <r>
    <x v="1117"/>
    <d v="2021-08-25T00:00:00"/>
    <x v="55"/>
    <x v="8"/>
    <n v="2"/>
  </r>
  <r>
    <x v="867"/>
    <d v="2021-08-25T00:00:00"/>
    <x v="55"/>
    <x v="8"/>
    <n v="2"/>
  </r>
  <r>
    <x v="25"/>
    <d v="2021-08-25T00:00:00"/>
    <x v="55"/>
    <x v="8"/>
    <n v="2"/>
  </r>
  <r>
    <x v="124"/>
    <d v="2021-08-26T00:00:00"/>
    <x v="56"/>
    <x v="8"/>
    <n v="2"/>
  </r>
  <r>
    <x v="708"/>
    <d v="2021-08-26T00:00:00"/>
    <x v="56"/>
    <x v="8"/>
    <n v="2"/>
  </r>
  <r>
    <x v="1118"/>
    <d v="2021-08-26T00:00:00"/>
    <x v="56"/>
    <x v="8"/>
    <n v="2"/>
  </r>
  <r>
    <x v="1119"/>
    <d v="2021-08-26T00:00:00"/>
    <x v="56"/>
    <x v="8"/>
    <n v="2"/>
  </r>
  <r>
    <x v="1120"/>
    <d v="2021-08-26T00:00:00"/>
    <x v="56"/>
    <x v="8"/>
    <n v="2"/>
  </r>
  <r>
    <x v="1121"/>
    <d v="2021-08-26T00:00:00"/>
    <x v="56"/>
    <x v="8"/>
    <n v="2"/>
  </r>
  <r>
    <x v="1122"/>
    <d v="2021-08-26T00:00:00"/>
    <x v="56"/>
    <x v="8"/>
    <n v="2"/>
  </r>
  <r>
    <x v="1123"/>
    <d v="2021-08-26T00:00:00"/>
    <x v="56"/>
    <x v="8"/>
    <n v="2"/>
  </r>
  <r>
    <x v="1124"/>
    <d v="2021-08-26T00:00:00"/>
    <x v="56"/>
    <x v="8"/>
    <n v="2"/>
  </r>
  <r>
    <x v="1125"/>
    <d v="2021-08-26T00:00:00"/>
    <x v="56"/>
    <x v="8"/>
    <n v="2"/>
  </r>
  <r>
    <x v="1126"/>
    <d v="2021-08-26T00:00:00"/>
    <x v="56"/>
    <x v="8"/>
    <n v="2"/>
  </r>
  <r>
    <x v="1127"/>
    <d v="2021-08-26T00:00:00"/>
    <x v="56"/>
    <x v="8"/>
    <n v="2"/>
  </r>
  <r>
    <x v="1128"/>
    <d v="2021-08-26T00:00:00"/>
    <x v="56"/>
    <x v="8"/>
    <n v="2"/>
  </r>
  <r>
    <x v="1129"/>
    <d v="2021-08-26T00:00:00"/>
    <x v="56"/>
    <x v="8"/>
    <n v="2"/>
  </r>
  <r>
    <x v="1130"/>
    <d v="2021-08-26T00:00:00"/>
    <x v="56"/>
    <x v="8"/>
    <n v="2"/>
  </r>
  <r>
    <x v="1131"/>
    <d v="2021-08-26T00:00:00"/>
    <x v="56"/>
    <x v="8"/>
    <n v="2"/>
  </r>
  <r>
    <x v="1132"/>
    <d v="2021-08-26T00:00:00"/>
    <x v="56"/>
    <x v="8"/>
    <n v="2"/>
  </r>
  <r>
    <x v="1133"/>
    <d v="2021-08-26T00:00:00"/>
    <x v="56"/>
    <x v="8"/>
    <n v="2"/>
  </r>
  <r>
    <x v="1134"/>
    <d v="2021-08-26T00:00:00"/>
    <x v="56"/>
    <x v="8"/>
    <n v="2"/>
  </r>
  <r>
    <x v="671"/>
    <d v="2021-08-26T00:00:00"/>
    <x v="56"/>
    <x v="8"/>
    <n v="2"/>
  </r>
  <r>
    <x v="381"/>
    <d v="2021-08-26T00:00:00"/>
    <x v="56"/>
    <x v="8"/>
    <n v="2"/>
  </r>
  <r>
    <x v="1"/>
    <d v="2021-08-26T00:00:00"/>
    <x v="56"/>
    <x v="8"/>
    <n v="2"/>
  </r>
  <r>
    <x v="160"/>
    <d v="2021-08-27T00:00:00"/>
    <x v="57"/>
    <x v="8"/>
    <n v="2"/>
  </r>
  <r>
    <x v="648"/>
    <d v="2021-08-27T00:00:00"/>
    <x v="57"/>
    <x v="8"/>
    <n v="2"/>
  </r>
  <r>
    <x v="1042"/>
    <d v="2021-08-27T00:00:00"/>
    <x v="57"/>
    <x v="8"/>
    <n v="2"/>
  </r>
  <r>
    <x v="240"/>
    <d v="2021-08-27T00:00:00"/>
    <x v="57"/>
    <x v="8"/>
    <n v="2"/>
  </r>
  <r>
    <x v="1135"/>
    <d v="2021-08-27T00:00:00"/>
    <x v="57"/>
    <x v="8"/>
    <n v="2"/>
  </r>
  <r>
    <x v="1136"/>
    <d v="2021-08-27T00:00:00"/>
    <x v="57"/>
    <x v="8"/>
    <n v="2"/>
  </r>
  <r>
    <x v="1137"/>
    <d v="2021-08-27T00:00:00"/>
    <x v="57"/>
    <x v="8"/>
    <n v="2"/>
  </r>
  <r>
    <x v="1138"/>
    <d v="2021-08-27T00:00:00"/>
    <x v="57"/>
    <x v="8"/>
    <n v="2"/>
  </r>
  <r>
    <x v="1139"/>
    <d v="2021-08-27T00:00:00"/>
    <x v="57"/>
    <x v="8"/>
    <n v="2"/>
  </r>
  <r>
    <x v="1140"/>
    <d v="2021-08-27T00:00:00"/>
    <x v="57"/>
    <x v="8"/>
    <n v="2"/>
  </r>
  <r>
    <x v="1141"/>
    <d v="2021-08-27T00:00:00"/>
    <x v="57"/>
    <x v="8"/>
    <n v="2"/>
  </r>
  <r>
    <x v="1142"/>
    <d v="2021-08-27T00:00:00"/>
    <x v="57"/>
    <x v="8"/>
    <n v="2"/>
  </r>
  <r>
    <x v="1143"/>
    <d v="2021-08-27T00:00:00"/>
    <x v="57"/>
    <x v="8"/>
    <n v="2"/>
  </r>
  <r>
    <x v="1144"/>
    <d v="2021-08-27T00:00:00"/>
    <x v="57"/>
    <x v="8"/>
    <n v="2"/>
  </r>
  <r>
    <x v="1145"/>
    <d v="2021-08-27T00:00:00"/>
    <x v="57"/>
    <x v="8"/>
    <n v="2"/>
  </r>
  <r>
    <x v="1146"/>
    <d v="2021-08-27T00:00:00"/>
    <x v="57"/>
    <x v="8"/>
    <n v="2"/>
  </r>
  <r>
    <x v="1147"/>
    <d v="2021-08-27T00:00:00"/>
    <x v="57"/>
    <x v="8"/>
    <n v="2"/>
  </r>
  <r>
    <x v="1148"/>
    <d v="2021-08-27T00:00:00"/>
    <x v="57"/>
    <x v="8"/>
    <n v="2"/>
  </r>
  <r>
    <x v="1149"/>
    <d v="2021-08-27T00:00:00"/>
    <x v="57"/>
    <x v="8"/>
    <n v="2"/>
  </r>
  <r>
    <x v="1150"/>
    <d v="2021-08-27T00:00:00"/>
    <x v="57"/>
    <x v="8"/>
    <n v="2"/>
  </r>
  <r>
    <x v="1151"/>
    <d v="2021-08-27T00:00:00"/>
    <x v="57"/>
    <x v="8"/>
    <n v="2"/>
  </r>
  <r>
    <x v="1152"/>
    <d v="2021-08-27T00:00:00"/>
    <x v="57"/>
    <x v="8"/>
    <n v="2"/>
  </r>
  <r>
    <x v="928"/>
    <d v="2021-08-27T00:00:00"/>
    <x v="57"/>
    <x v="8"/>
    <n v="2"/>
  </r>
  <r>
    <x v="847"/>
    <d v="2021-08-27T00:00:00"/>
    <x v="57"/>
    <x v="8"/>
    <n v="2"/>
  </r>
  <r>
    <x v="929"/>
    <d v="2021-08-27T00:00:00"/>
    <x v="57"/>
    <x v="8"/>
    <n v="2"/>
  </r>
  <r>
    <x v="161"/>
    <d v="2021-08-28T00:00:00"/>
    <x v="58"/>
    <x v="8"/>
    <n v="2"/>
  </r>
  <r>
    <x v="239"/>
    <d v="2021-08-28T00:00:00"/>
    <x v="58"/>
    <x v="8"/>
    <n v="2"/>
  </r>
  <r>
    <x v="883"/>
    <d v="2021-08-28T00:00:00"/>
    <x v="58"/>
    <x v="8"/>
    <n v="2"/>
  </r>
  <r>
    <x v="742"/>
    <d v="2021-08-28T00:00:00"/>
    <x v="58"/>
    <x v="8"/>
    <n v="2"/>
  </r>
  <r>
    <x v="311"/>
    <d v="2021-08-28T00:00:00"/>
    <x v="58"/>
    <x v="8"/>
    <n v="2"/>
  </r>
  <r>
    <x v="1153"/>
    <d v="2021-08-28T00:00:00"/>
    <x v="58"/>
    <x v="8"/>
    <n v="2"/>
  </r>
  <r>
    <x v="1154"/>
    <d v="2021-08-28T00:00:00"/>
    <x v="58"/>
    <x v="8"/>
    <n v="2"/>
  </r>
  <r>
    <x v="1155"/>
    <d v="2021-08-28T00:00:00"/>
    <x v="58"/>
    <x v="8"/>
    <n v="2"/>
  </r>
  <r>
    <x v="1156"/>
    <d v="2021-08-28T00:00:00"/>
    <x v="58"/>
    <x v="8"/>
    <n v="2"/>
  </r>
  <r>
    <x v="1157"/>
    <d v="2021-08-28T00:00:00"/>
    <x v="58"/>
    <x v="8"/>
    <n v="2"/>
  </r>
  <r>
    <x v="1158"/>
    <d v="2021-08-28T00:00:00"/>
    <x v="58"/>
    <x v="8"/>
    <n v="2"/>
  </r>
  <r>
    <x v="1159"/>
    <d v="2021-08-28T00:00:00"/>
    <x v="58"/>
    <x v="8"/>
    <n v="2"/>
  </r>
  <r>
    <x v="1160"/>
    <d v="2021-08-28T00:00:00"/>
    <x v="58"/>
    <x v="8"/>
    <n v="2"/>
  </r>
  <r>
    <x v="1161"/>
    <d v="2021-08-28T00:00:00"/>
    <x v="58"/>
    <x v="8"/>
    <n v="2"/>
  </r>
  <r>
    <x v="1162"/>
    <d v="2021-08-28T00:00:00"/>
    <x v="58"/>
    <x v="8"/>
    <n v="2"/>
  </r>
  <r>
    <x v="1163"/>
    <d v="2021-08-28T00:00:00"/>
    <x v="58"/>
    <x v="8"/>
    <n v="2"/>
  </r>
  <r>
    <x v="1164"/>
    <d v="2021-08-28T00:00:00"/>
    <x v="58"/>
    <x v="8"/>
    <n v="2"/>
  </r>
  <r>
    <x v="1165"/>
    <d v="2021-08-28T00:00:00"/>
    <x v="58"/>
    <x v="8"/>
    <n v="2"/>
  </r>
  <r>
    <x v="1166"/>
    <d v="2021-08-28T00:00:00"/>
    <x v="58"/>
    <x v="8"/>
    <n v="2"/>
  </r>
  <r>
    <x v="1167"/>
    <d v="2021-08-28T00:00:00"/>
    <x v="58"/>
    <x v="8"/>
    <n v="2"/>
  </r>
  <r>
    <x v="1168"/>
    <d v="2021-08-28T00:00:00"/>
    <x v="58"/>
    <x v="8"/>
    <n v="2"/>
  </r>
  <r>
    <x v="1169"/>
    <d v="2021-08-28T00:00:00"/>
    <x v="58"/>
    <x v="8"/>
    <n v="2"/>
  </r>
  <r>
    <x v="1170"/>
    <d v="2021-08-28T00:00:00"/>
    <x v="58"/>
    <x v="8"/>
    <n v="2"/>
  </r>
  <r>
    <x v="1171"/>
    <d v="2021-08-28T00:00:00"/>
    <x v="58"/>
    <x v="8"/>
    <n v="2"/>
  </r>
  <r>
    <x v="1172"/>
    <d v="2021-08-28T00:00:00"/>
    <x v="58"/>
    <x v="8"/>
    <n v="2"/>
  </r>
  <r>
    <x v="1173"/>
    <d v="2021-08-28T00:00:00"/>
    <x v="58"/>
    <x v="8"/>
    <n v="2"/>
  </r>
  <r>
    <x v="1174"/>
    <d v="2021-08-28T00:00:00"/>
    <x v="58"/>
    <x v="8"/>
    <n v="2"/>
  </r>
  <r>
    <x v="1175"/>
    <d v="2021-08-28T00:00:00"/>
    <x v="58"/>
    <x v="8"/>
    <n v="2"/>
  </r>
  <r>
    <x v="1176"/>
    <d v="2021-08-28T00:00:00"/>
    <x v="58"/>
    <x v="8"/>
    <n v="2"/>
  </r>
  <r>
    <x v="1177"/>
    <d v="2021-08-28T00:00:00"/>
    <x v="58"/>
    <x v="8"/>
    <n v="2"/>
  </r>
  <r>
    <x v="1178"/>
    <d v="2021-08-28T00:00:00"/>
    <x v="58"/>
    <x v="8"/>
    <n v="2"/>
  </r>
  <r>
    <x v="691"/>
    <d v="2021-08-28T00:00:00"/>
    <x v="58"/>
    <x v="8"/>
    <n v="2"/>
  </r>
  <r>
    <x v="186"/>
    <d v="2021-08-29T00:00:00"/>
    <x v="59"/>
    <x v="9"/>
    <n v="2"/>
  </r>
  <r>
    <x v="1098"/>
    <d v="2021-08-29T00:00:00"/>
    <x v="59"/>
    <x v="9"/>
    <n v="2"/>
  </r>
  <r>
    <x v="719"/>
    <d v="2021-08-29T00:00:00"/>
    <x v="59"/>
    <x v="9"/>
    <n v="2"/>
  </r>
  <r>
    <x v="216"/>
    <d v="2021-08-29T00:00:00"/>
    <x v="59"/>
    <x v="9"/>
    <n v="2"/>
  </r>
  <r>
    <x v="261"/>
    <d v="2021-08-29T00:00:00"/>
    <x v="59"/>
    <x v="9"/>
    <n v="2"/>
  </r>
  <r>
    <x v="355"/>
    <d v="2021-08-29T00:00:00"/>
    <x v="59"/>
    <x v="9"/>
    <n v="2"/>
  </r>
  <r>
    <x v="825"/>
    <d v="2021-08-29T00:00:00"/>
    <x v="59"/>
    <x v="9"/>
    <n v="2"/>
  </r>
  <r>
    <x v="453"/>
    <d v="2021-08-29T00:00:00"/>
    <x v="59"/>
    <x v="9"/>
    <n v="2"/>
  </r>
  <r>
    <x v="553"/>
    <d v="2021-08-29T00:00:00"/>
    <x v="59"/>
    <x v="9"/>
    <n v="2"/>
  </r>
  <r>
    <x v="1179"/>
    <d v="2021-08-29T00:00:00"/>
    <x v="59"/>
    <x v="9"/>
    <n v="2"/>
  </r>
  <r>
    <x v="1180"/>
    <d v="2021-08-29T00:00:00"/>
    <x v="59"/>
    <x v="9"/>
    <n v="2"/>
  </r>
  <r>
    <x v="1181"/>
    <d v="2021-08-29T00:00:00"/>
    <x v="59"/>
    <x v="9"/>
    <n v="2"/>
  </r>
  <r>
    <x v="1182"/>
    <d v="2021-08-29T00:00:00"/>
    <x v="59"/>
    <x v="9"/>
    <n v="2"/>
  </r>
  <r>
    <x v="1183"/>
    <d v="2021-08-29T00:00:00"/>
    <x v="59"/>
    <x v="9"/>
    <n v="2"/>
  </r>
  <r>
    <x v="1184"/>
    <d v="2021-08-29T00:00:00"/>
    <x v="59"/>
    <x v="9"/>
    <n v="2"/>
  </r>
  <r>
    <x v="1185"/>
    <d v="2021-08-29T00:00:00"/>
    <x v="59"/>
    <x v="9"/>
    <n v="2"/>
  </r>
  <r>
    <x v="1186"/>
    <d v="2021-08-29T00:00:00"/>
    <x v="59"/>
    <x v="9"/>
    <n v="2"/>
  </r>
  <r>
    <x v="1187"/>
    <d v="2021-08-29T00:00:00"/>
    <x v="59"/>
    <x v="9"/>
    <n v="2"/>
  </r>
  <r>
    <x v="1188"/>
    <d v="2021-08-29T00:00:00"/>
    <x v="59"/>
    <x v="9"/>
    <n v="2"/>
  </r>
  <r>
    <x v="826"/>
    <d v="2021-08-29T00:00:00"/>
    <x v="59"/>
    <x v="9"/>
    <n v="2"/>
  </r>
  <r>
    <x v="418"/>
    <d v="2021-08-30T00:00:00"/>
    <x v="60"/>
    <x v="9"/>
    <n v="2"/>
  </r>
  <r>
    <x v="1189"/>
    <d v="2021-08-30T00:00:00"/>
    <x v="60"/>
    <x v="9"/>
    <n v="2"/>
  </r>
  <r>
    <x v="1190"/>
    <d v="2021-08-30T00:00:00"/>
    <x v="60"/>
    <x v="9"/>
    <n v="2"/>
  </r>
  <r>
    <x v="1191"/>
    <d v="2021-08-30T00:00:00"/>
    <x v="60"/>
    <x v="9"/>
    <n v="2"/>
  </r>
  <r>
    <x v="1192"/>
    <d v="2021-08-30T00:00:00"/>
    <x v="60"/>
    <x v="9"/>
    <n v="2"/>
  </r>
  <r>
    <x v="1193"/>
    <d v="2021-08-30T00:00:00"/>
    <x v="60"/>
    <x v="9"/>
    <n v="2"/>
  </r>
  <r>
    <x v="1194"/>
    <d v="2021-08-30T00:00:00"/>
    <x v="60"/>
    <x v="9"/>
    <n v="2"/>
  </r>
  <r>
    <x v="1195"/>
    <d v="2021-08-30T00:00:00"/>
    <x v="60"/>
    <x v="9"/>
    <n v="2"/>
  </r>
  <r>
    <x v="1196"/>
    <d v="2021-08-30T00:00:00"/>
    <x v="60"/>
    <x v="9"/>
    <n v="2"/>
  </r>
  <r>
    <x v="1197"/>
    <d v="2021-08-30T00:00:00"/>
    <x v="60"/>
    <x v="9"/>
    <n v="2"/>
  </r>
  <r>
    <x v="1198"/>
    <d v="2021-08-30T00:00:00"/>
    <x v="60"/>
    <x v="9"/>
    <n v="2"/>
  </r>
  <r>
    <x v="1199"/>
    <d v="2021-08-30T00:00:00"/>
    <x v="60"/>
    <x v="9"/>
    <n v="2"/>
  </r>
  <r>
    <x v="1200"/>
    <d v="2021-08-30T00:00:00"/>
    <x v="60"/>
    <x v="9"/>
    <n v="2"/>
  </r>
  <r>
    <x v="508"/>
    <d v="2021-08-30T00:00:00"/>
    <x v="60"/>
    <x v="9"/>
    <n v="2"/>
  </r>
  <r>
    <x v="991"/>
    <d v="2021-08-30T00:00:00"/>
    <x v="60"/>
    <x v="9"/>
    <n v="2"/>
  </r>
  <r>
    <x v="331"/>
    <d v="2021-08-30T00:00:00"/>
    <x v="60"/>
    <x v="9"/>
    <n v="2"/>
  </r>
  <r>
    <x v="23"/>
    <d v="2021-08-30T00:00:00"/>
    <x v="60"/>
    <x v="9"/>
    <n v="2"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  <r>
    <x v="1201"/>
    <m/>
    <x v="61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5">
  <r>
    <n v="3235480"/>
    <x v="0"/>
  </r>
  <r>
    <n v="3234926"/>
    <x v="0"/>
  </r>
  <r>
    <n v="3234959"/>
    <x v="0"/>
  </r>
  <r>
    <n v="3234993"/>
    <x v="0"/>
  </r>
  <r>
    <n v="3235016"/>
    <x v="0"/>
  </r>
  <r>
    <n v="3235179"/>
    <x v="0"/>
  </r>
  <r>
    <n v="3235090"/>
    <x v="0"/>
  </r>
  <r>
    <n v="3235201"/>
    <x v="0"/>
  </r>
  <r>
    <n v="3235215"/>
    <x v="0"/>
  </r>
  <r>
    <n v="3234558"/>
    <x v="0"/>
  </r>
  <r>
    <n v="3235140"/>
    <x v="0"/>
  </r>
  <r>
    <n v="3234599"/>
    <x v="0"/>
  </r>
  <r>
    <n v="3234866"/>
    <x v="0"/>
  </r>
  <r>
    <n v="3234619"/>
    <x v="0"/>
  </r>
  <r>
    <n v="3234754"/>
    <x v="0"/>
  </r>
  <r>
    <n v="3235189"/>
    <x v="0"/>
  </r>
  <r>
    <n v="3234857"/>
    <x v="0"/>
  </r>
  <r>
    <n v="3235133"/>
    <x v="0"/>
  </r>
  <r>
    <n v="3235589"/>
    <x v="0"/>
  </r>
  <r>
    <n v="3235240"/>
    <x v="0"/>
  </r>
  <r>
    <n v="3234991"/>
    <x v="0"/>
  </r>
  <r>
    <n v="3235251"/>
    <x v="0"/>
  </r>
  <r>
    <n v="3234638"/>
    <x v="0"/>
  </r>
  <r>
    <n v="3235682"/>
    <x v="0"/>
  </r>
  <r>
    <n v="3234557"/>
    <x v="0"/>
  </r>
  <r>
    <n v="3235545"/>
    <x v="0"/>
  </r>
  <r>
    <n v="3235546"/>
    <x v="0"/>
  </r>
  <r>
    <n v="3234978"/>
    <x v="0"/>
  </r>
  <r>
    <n v="3235498"/>
    <x v="0"/>
  </r>
  <r>
    <n v="3235127"/>
    <x v="0"/>
  </r>
  <r>
    <n v="3235576"/>
    <x v="0"/>
  </r>
  <r>
    <n v="3234667"/>
    <x v="0"/>
  </r>
  <r>
    <n v="3235315"/>
    <x v="0"/>
  </r>
  <r>
    <n v="3234887"/>
    <x v="0"/>
  </r>
  <r>
    <n v="3234925"/>
    <x v="0"/>
  </r>
  <r>
    <n v="3235663"/>
    <x v="0"/>
  </r>
  <r>
    <n v="3234844"/>
    <x v="0"/>
  </r>
  <r>
    <n v="3234853"/>
    <x v="0"/>
  </r>
  <r>
    <n v="3235425"/>
    <x v="0"/>
  </r>
  <r>
    <n v="3235626"/>
    <x v="0"/>
  </r>
  <r>
    <n v="3235252"/>
    <x v="0"/>
  </r>
  <r>
    <n v="3234587"/>
    <x v="0"/>
  </r>
  <r>
    <n v="3235400"/>
    <x v="0"/>
  </r>
  <r>
    <n v="3235048"/>
    <x v="0"/>
  </r>
  <r>
    <n v="3235621"/>
    <x v="0"/>
  </r>
  <r>
    <n v="3235672"/>
    <x v="0"/>
  </r>
  <r>
    <n v="3235321"/>
    <x v="0"/>
  </r>
  <r>
    <n v="3235433"/>
    <x v="0"/>
  </r>
  <r>
    <n v="3235277"/>
    <x v="0"/>
  </r>
  <r>
    <n v="3235526"/>
    <x v="0"/>
  </r>
  <r>
    <n v="3234809"/>
    <x v="0"/>
  </r>
  <r>
    <n v="3234874"/>
    <x v="0"/>
  </r>
  <r>
    <n v="3234650"/>
    <x v="0"/>
  </r>
  <r>
    <n v="3234585"/>
    <x v="0"/>
  </r>
  <r>
    <n v="3235243"/>
    <x v="0"/>
  </r>
  <r>
    <n v="3235637"/>
    <x v="0"/>
  </r>
  <r>
    <n v="3234673"/>
    <x v="0"/>
  </r>
  <r>
    <n v="3235078"/>
    <x v="0"/>
  </r>
  <r>
    <n v="3235296"/>
    <x v="0"/>
  </r>
  <r>
    <n v="3234921"/>
    <x v="0"/>
  </r>
  <r>
    <n v="3235191"/>
    <x v="0"/>
  </r>
  <r>
    <n v="3235538"/>
    <x v="0"/>
  </r>
  <r>
    <n v="3235346"/>
    <x v="0"/>
  </r>
  <r>
    <n v="3235152"/>
    <x v="0"/>
  </r>
  <r>
    <n v="3234536"/>
    <x v="0"/>
  </r>
  <r>
    <n v="3235148"/>
    <x v="0"/>
  </r>
  <r>
    <n v="3234858"/>
    <x v="0"/>
  </r>
  <r>
    <n v="3234725"/>
    <x v="0"/>
  </r>
  <r>
    <n v="3235443"/>
    <x v="0"/>
  </r>
  <r>
    <n v="3235293"/>
    <x v="0"/>
  </r>
  <r>
    <n v="3235099"/>
    <x v="0"/>
  </r>
  <r>
    <n v="3235673"/>
    <x v="0"/>
  </r>
  <r>
    <n v="3234929"/>
    <x v="0"/>
  </r>
  <r>
    <n v="3235477"/>
    <x v="0"/>
  </r>
  <r>
    <n v="3235057"/>
    <x v="0"/>
  </r>
  <r>
    <n v="3235306"/>
    <x v="0"/>
  </r>
  <r>
    <n v="3234648"/>
    <x v="0"/>
  </r>
  <r>
    <n v="3235408"/>
    <x v="0"/>
  </r>
  <r>
    <n v="3234911"/>
    <x v="0"/>
  </r>
  <r>
    <n v="3234826"/>
    <x v="0"/>
  </r>
  <r>
    <n v="3235580"/>
    <x v="0"/>
  </r>
  <r>
    <n v="3235060"/>
    <x v="0"/>
  </r>
  <r>
    <n v="3235531"/>
    <x v="0"/>
  </r>
  <r>
    <n v="3235328"/>
    <x v="0"/>
  </r>
  <r>
    <n v="3234855"/>
    <x v="0"/>
  </r>
  <r>
    <n v="3235314"/>
    <x v="0"/>
  </r>
  <r>
    <n v="3234539"/>
    <x v="0"/>
  </r>
  <r>
    <n v="3235052"/>
    <x v="0"/>
  </r>
  <r>
    <n v="3235096"/>
    <x v="0"/>
  </r>
  <r>
    <n v="3234880"/>
    <x v="0"/>
  </r>
  <r>
    <n v="3235505"/>
    <x v="0"/>
  </r>
  <r>
    <n v="3235544"/>
    <x v="0"/>
  </r>
  <r>
    <n v="3234675"/>
    <x v="0"/>
  </r>
  <r>
    <n v="3234569"/>
    <x v="0"/>
  </r>
  <r>
    <n v="3234999"/>
    <x v="0"/>
  </r>
  <r>
    <n v="3234657"/>
    <x v="0"/>
  </r>
  <r>
    <n v="3234647"/>
    <x v="0"/>
  </r>
  <r>
    <n v="3235292"/>
    <x v="0"/>
  </r>
  <r>
    <n v="3235437"/>
    <x v="0"/>
  </r>
  <r>
    <n v="3235393"/>
    <x v="0"/>
  </r>
  <r>
    <n v="3235550"/>
    <x v="0"/>
  </r>
  <r>
    <n v="3235232"/>
    <x v="0"/>
  </r>
  <r>
    <n v="3235541"/>
    <x v="0"/>
  </r>
  <r>
    <n v="3234698"/>
    <x v="0"/>
  </r>
  <r>
    <n v="3235503"/>
    <x v="0"/>
  </r>
  <r>
    <n v="3234992"/>
    <x v="0"/>
  </r>
  <r>
    <n v="3234652"/>
    <x v="0"/>
  </r>
  <r>
    <n v="3235361"/>
    <x v="0"/>
  </r>
  <r>
    <n v="3234774"/>
    <x v="0"/>
  </r>
  <r>
    <n v="3235726"/>
    <x v="0"/>
  </r>
  <r>
    <n v="3235325"/>
    <x v="0"/>
  </r>
  <r>
    <n v="3235378"/>
    <x v="0"/>
  </r>
  <r>
    <n v="3234753"/>
    <x v="0"/>
  </r>
  <r>
    <n v="3234988"/>
    <x v="0"/>
  </r>
  <r>
    <n v="3235455"/>
    <x v="0"/>
  </r>
  <r>
    <n v="3235088"/>
    <x v="0"/>
  </r>
  <r>
    <n v="3235154"/>
    <x v="0"/>
  </r>
  <r>
    <n v="3234748"/>
    <x v="0"/>
  </r>
  <r>
    <n v="3235174"/>
    <x v="0"/>
  </r>
  <r>
    <n v="3235700"/>
    <x v="0"/>
  </r>
  <r>
    <n v="3234583"/>
    <x v="0"/>
  </r>
  <r>
    <n v="3234800"/>
    <x v="0"/>
  </r>
  <r>
    <n v="3234979"/>
    <x v="0"/>
  </r>
  <r>
    <n v="3234862"/>
    <x v="0"/>
  </r>
  <r>
    <n v="3234689"/>
    <x v="0"/>
  </r>
  <r>
    <n v="3234537"/>
    <x v="0"/>
  </r>
  <r>
    <n v="3234859"/>
    <x v="0"/>
  </r>
  <r>
    <n v="3235326"/>
    <x v="0"/>
  </r>
  <r>
    <n v="3235608"/>
    <x v="0"/>
  </r>
  <r>
    <n v="3235612"/>
    <x v="0"/>
  </r>
  <r>
    <n v="3235539"/>
    <x v="0"/>
  </r>
  <r>
    <n v="3235449"/>
    <x v="0"/>
  </r>
  <r>
    <n v="3235554"/>
    <x v="0"/>
  </r>
  <r>
    <n v="3234804"/>
    <x v="0"/>
  </r>
  <r>
    <n v="3235265"/>
    <x v="0"/>
  </r>
  <r>
    <n v="3234936"/>
    <x v="0"/>
  </r>
  <r>
    <n v="3235458"/>
    <x v="0"/>
  </r>
  <r>
    <n v="3235061"/>
    <x v="0"/>
  </r>
  <r>
    <n v="3235037"/>
    <x v="0"/>
  </r>
  <r>
    <n v="3234889"/>
    <x v="0"/>
  </r>
  <r>
    <n v="3235047"/>
    <x v="0"/>
  </r>
  <r>
    <n v="3235487"/>
    <x v="0"/>
  </r>
  <r>
    <n v="3234793"/>
    <x v="0"/>
  </r>
  <r>
    <n v="3234636"/>
    <x v="0"/>
  </r>
  <r>
    <n v="3235668"/>
    <x v="0"/>
  </r>
  <r>
    <n v="3234815"/>
    <x v="0"/>
  </r>
  <r>
    <n v="3235200"/>
    <x v="0"/>
  </r>
  <r>
    <n v="3235305"/>
    <x v="0"/>
  </r>
  <r>
    <n v="3235657"/>
    <x v="0"/>
  </r>
  <r>
    <n v="3235355"/>
    <x v="0"/>
  </r>
  <r>
    <n v="3235226"/>
    <x v="0"/>
  </r>
  <r>
    <n v="3235159"/>
    <x v="0"/>
  </r>
  <r>
    <n v="3235214"/>
    <x v="0"/>
  </r>
  <r>
    <n v="3235542"/>
    <x v="0"/>
  </r>
  <r>
    <n v="3234820"/>
    <x v="0"/>
  </r>
  <r>
    <n v="3235584"/>
    <x v="0"/>
  </r>
  <r>
    <n v="3235046"/>
    <x v="0"/>
  </r>
  <r>
    <n v="3234931"/>
    <x v="0"/>
  </r>
  <r>
    <n v="3234706"/>
    <x v="0"/>
  </r>
  <r>
    <n v="3234612"/>
    <x v="0"/>
  </r>
  <r>
    <n v="3235351"/>
    <x v="0"/>
  </r>
  <r>
    <n v="3234830"/>
    <x v="0"/>
  </r>
  <r>
    <n v="3234541"/>
    <x v="0"/>
  </r>
  <r>
    <n v="3234805"/>
    <x v="0"/>
  </r>
  <r>
    <n v="3234934"/>
    <x v="0"/>
  </r>
  <r>
    <n v="3235076"/>
    <x v="0"/>
  </r>
  <r>
    <n v="3235327"/>
    <x v="0"/>
  </r>
  <r>
    <n v="3235045"/>
    <x v="0"/>
  </r>
  <r>
    <n v="3234715"/>
    <x v="0"/>
  </r>
  <r>
    <n v="3235513"/>
    <x v="0"/>
  </r>
  <r>
    <n v="3235702"/>
    <x v="0"/>
  </r>
  <r>
    <n v="3235002"/>
    <x v="0"/>
  </r>
  <r>
    <n v="3234651"/>
    <x v="0"/>
  </r>
  <r>
    <n v="3234683"/>
    <x v="0"/>
  </r>
  <r>
    <n v="3235572"/>
    <x v="0"/>
  </r>
  <r>
    <n v="3235711"/>
    <x v="0"/>
  </r>
  <r>
    <n v="3234669"/>
    <x v="0"/>
  </r>
  <r>
    <n v="3235642"/>
    <x v="0"/>
  </r>
  <r>
    <n v="3235317"/>
    <x v="0"/>
  </r>
  <r>
    <n v="3235010"/>
    <x v="0"/>
  </r>
  <r>
    <n v="3235350"/>
    <x v="0"/>
  </r>
  <r>
    <n v="3234637"/>
    <x v="0"/>
  </r>
  <r>
    <n v="3235703"/>
    <x v="0"/>
  </r>
  <r>
    <n v="3235474"/>
    <x v="0"/>
  </r>
  <r>
    <n v="3235390"/>
    <x v="0"/>
  </r>
  <r>
    <n v="3235624"/>
    <x v="0"/>
  </r>
  <r>
    <n v="3235466"/>
    <x v="0"/>
  </r>
  <r>
    <n v="3235070"/>
    <x v="0"/>
  </r>
  <r>
    <n v="3234594"/>
    <x v="0"/>
  </r>
  <r>
    <n v="3234845"/>
    <x v="0"/>
  </r>
  <r>
    <n v="3234976"/>
    <x v="0"/>
  </r>
  <r>
    <n v="3235077"/>
    <x v="0"/>
  </r>
  <r>
    <n v="3235335"/>
    <x v="0"/>
  </r>
  <r>
    <n v="3234540"/>
    <x v="0"/>
  </r>
  <r>
    <n v="3235429"/>
    <x v="0"/>
  </r>
  <r>
    <n v="3234735"/>
    <x v="0"/>
  </r>
  <r>
    <n v="3235697"/>
    <x v="0"/>
  </r>
  <r>
    <n v="3234920"/>
    <x v="0"/>
  </r>
  <r>
    <n v="3234736"/>
    <x v="0"/>
  </r>
  <r>
    <n v="3234571"/>
    <x v="0"/>
  </r>
  <r>
    <n v="3235406"/>
    <x v="0"/>
  </r>
  <r>
    <n v="3235476"/>
    <x v="0"/>
  </r>
  <r>
    <n v="3235308"/>
    <x v="0"/>
  </r>
  <r>
    <n v="3235517"/>
    <x v="0"/>
  </r>
  <r>
    <n v="3234819"/>
    <x v="0"/>
  </r>
  <r>
    <n v="3234975"/>
    <x v="0"/>
  </r>
  <r>
    <n v="3235464"/>
    <x v="0"/>
  </r>
  <r>
    <n v="3235647"/>
    <x v="0"/>
  </r>
  <r>
    <n v="3235053"/>
    <x v="0"/>
  </r>
  <r>
    <n v="3234552"/>
    <x v="0"/>
  </r>
  <r>
    <n v="3234914"/>
    <x v="0"/>
  </r>
  <r>
    <n v="3234713"/>
    <x v="0"/>
  </r>
  <r>
    <n v="3235461"/>
    <x v="0"/>
  </r>
  <r>
    <n v="3235587"/>
    <x v="0"/>
  </r>
  <r>
    <n v="3235017"/>
    <x v="0"/>
  </r>
  <r>
    <n v="3235149"/>
    <x v="0"/>
  </r>
  <r>
    <n v="3235617"/>
    <x v="0"/>
  </r>
  <r>
    <n v="3235652"/>
    <x v="0"/>
  </r>
  <r>
    <n v="3235732"/>
    <x v="0"/>
  </r>
  <r>
    <n v="3235069"/>
    <x v="0"/>
  </r>
  <r>
    <n v="3234784"/>
    <x v="0"/>
  </r>
  <r>
    <n v="3235275"/>
    <x v="0"/>
  </r>
  <r>
    <n v="3235019"/>
    <x v="0"/>
  </r>
  <r>
    <n v="3235170"/>
    <x v="0"/>
  </r>
  <r>
    <n v="3234829"/>
    <x v="0"/>
  </r>
  <r>
    <n v="3234732"/>
    <x v="0"/>
  </r>
  <r>
    <n v="3234606"/>
    <x v="0"/>
  </r>
  <r>
    <n v="3234634"/>
    <x v="0"/>
  </r>
  <r>
    <n v="3235138"/>
    <x v="0"/>
  </r>
  <r>
    <n v="3235370"/>
    <x v="0"/>
  </r>
  <r>
    <n v="3234767"/>
    <x v="0"/>
  </r>
  <r>
    <n v="3235318"/>
    <x v="0"/>
  </r>
  <r>
    <n v="3234912"/>
    <x v="0"/>
  </r>
  <r>
    <n v="3235276"/>
    <x v="0"/>
  </r>
  <r>
    <n v="3234691"/>
    <x v="0"/>
  </r>
  <r>
    <n v="3234972"/>
    <x v="0"/>
  </r>
  <r>
    <n v="3234916"/>
    <x v="0"/>
  </r>
  <r>
    <n v="3234799"/>
    <x v="0"/>
  </r>
  <r>
    <n v="3235490"/>
    <x v="0"/>
  </r>
  <r>
    <n v="3235680"/>
    <x v="0"/>
  </r>
  <r>
    <n v="3234962"/>
    <x v="0"/>
  </r>
  <r>
    <n v="3235237"/>
    <x v="0"/>
  </r>
  <r>
    <n v="3235644"/>
    <x v="0"/>
  </r>
  <r>
    <n v="3235004"/>
    <x v="0"/>
  </r>
  <r>
    <n v="3234928"/>
    <x v="0"/>
  </r>
  <r>
    <n v="3235493"/>
    <x v="0"/>
  </r>
  <r>
    <n v="3235674"/>
    <x v="0"/>
  </r>
  <r>
    <n v="3234763"/>
    <x v="0"/>
  </r>
  <r>
    <n v="3234640"/>
    <x v="0"/>
  </r>
  <r>
    <n v="3234994"/>
    <x v="0"/>
  </r>
  <r>
    <n v="3234711"/>
    <x v="0"/>
  </r>
  <r>
    <n v="3235426"/>
    <x v="0"/>
  </r>
  <r>
    <n v="3235188"/>
    <x v="0"/>
  </r>
  <r>
    <n v="3234760"/>
    <x v="0"/>
  </r>
  <r>
    <n v="3234714"/>
    <x v="0"/>
  </r>
  <r>
    <n v="3235104"/>
    <x v="0"/>
  </r>
  <r>
    <n v="3235465"/>
    <x v="0"/>
  </r>
  <r>
    <n v="3234783"/>
    <x v="0"/>
  </r>
  <r>
    <n v="3234838"/>
    <x v="0"/>
  </r>
  <r>
    <n v="3235635"/>
    <x v="0"/>
  </r>
  <r>
    <n v="3234559"/>
    <x v="0"/>
  </r>
  <r>
    <n v="3235238"/>
    <x v="0"/>
  </r>
  <r>
    <n v="3235185"/>
    <x v="0"/>
  </r>
  <r>
    <n v="3234843"/>
    <x v="0"/>
  </r>
  <r>
    <n v="3235302"/>
    <x v="0"/>
  </r>
  <r>
    <n v="3234696"/>
    <x v="0"/>
  </r>
  <r>
    <n v="3235151"/>
    <x v="0"/>
  </r>
  <r>
    <n v="3235486"/>
    <x v="0"/>
  </r>
  <r>
    <n v="3234900"/>
    <x v="0"/>
  </r>
  <r>
    <n v="3235241"/>
    <x v="0"/>
  </r>
  <r>
    <n v="3234937"/>
    <x v="0"/>
  </r>
  <r>
    <n v="3235388"/>
    <x v="0"/>
  </r>
  <r>
    <n v="3235523"/>
    <x v="0"/>
  </r>
  <r>
    <n v="3234918"/>
    <x v="0"/>
  </r>
  <r>
    <n v="3234806"/>
    <x v="0"/>
  </r>
  <r>
    <n v="3235177"/>
    <x v="0"/>
  </r>
  <r>
    <n v="3234939"/>
    <x v="0"/>
  </r>
  <r>
    <n v="3235029"/>
    <x v="0"/>
  </r>
  <r>
    <n v="3235216"/>
    <x v="0"/>
  </r>
  <r>
    <n v="3234702"/>
    <x v="0"/>
  </r>
  <r>
    <n v="3234609"/>
    <x v="0"/>
  </r>
  <r>
    <n v="3235643"/>
    <x v="0"/>
  </r>
  <r>
    <n v="3234643"/>
    <x v="0"/>
  </r>
  <r>
    <n v="3235186"/>
    <x v="0"/>
  </r>
  <r>
    <n v="3235280"/>
    <x v="0"/>
  </r>
  <r>
    <n v="3235399"/>
    <x v="0"/>
  </r>
  <r>
    <n v="3235084"/>
    <x v="0"/>
  </r>
  <r>
    <n v="3235620"/>
    <x v="0"/>
  </r>
  <r>
    <n v="3234834"/>
    <x v="0"/>
  </r>
  <r>
    <n v="3235168"/>
    <x v="0"/>
  </r>
  <r>
    <n v="3235345"/>
    <x v="0"/>
  </r>
  <r>
    <n v="3235630"/>
    <x v="0"/>
  </r>
  <r>
    <n v="3235030"/>
    <x v="0"/>
  </r>
  <r>
    <n v="3235112"/>
    <x v="0"/>
  </r>
  <r>
    <n v="3235248"/>
    <x v="0"/>
  </r>
  <r>
    <n v="3235568"/>
    <x v="0"/>
  </r>
  <r>
    <n v="3235139"/>
    <x v="0"/>
  </r>
  <r>
    <n v="3235083"/>
    <x v="0"/>
  </r>
  <r>
    <n v="3235323"/>
    <x v="0"/>
  </r>
  <r>
    <n v="3234788"/>
    <x v="0"/>
  </r>
  <r>
    <n v="3234873"/>
    <x v="0"/>
  </r>
  <r>
    <n v="3234630"/>
    <x v="0"/>
  </r>
  <r>
    <n v="3234625"/>
    <x v="0"/>
  </r>
  <r>
    <n v="3234628"/>
    <x v="0"/>
  </r>
  <r>
    <n v="3235525"/>
    <x v="0"/>
  </r>
  <r>
    <n v="3234756"/>
    <x v="0"/>
  </r>
  <r>
    <n v="3234846"/>
    <x v="0"/>
  </r>
  <r>
    <n v="3235210"/>
    <x v="0"/>
  </r>
  <r>
    <n v="3234738"/>
    <x v="0"/>
  </r>
  <r>
    <n v="3235559"/>
    <x v="0"/>
  </r>
  <r>
    <n v="3234981"/>
    <x v="0"/>
  </r>
  <r>
    <n v="3234543"/>
    <x v="0"/>
  </r>
  <r>
    <n v="3234661"/>
    <x v="0"/>
  </r>
  <r>
    <n v="3234969"/>
    <x v="0"/>
  </r>
  <r>
    <n v="3234947"/>
    <x v="0"/>
  </r>
  <r>
    <n v="3234833"/>
    <x v="0"/>
  </r>
  <r>
    <n v="3234985"/>
    <x v="0"/>
  </r>
  <r>
    <n v="3235420"/>
    <x v="0"/>
  </r>
  <r>
    <n v="3234757"/>
    <x v="0"/>
  </r>
  <r>
    <n v="3234680"/>
    <x v="0"/>
  </r>
  <r>
    <n v="3234901"/>
    <x v="0"/>
  </r>
  <r>
    <n v="3235396"/>
    <x v="0"/>
  </r>
  <r>
    <n v="3235176"/>
    <x v="0"/>
  </r>
  <r>
    <n v="3235534"/>
    <x v="0"/>
  </r>
  <r>
    <n v="3234586"/>
    <x v="0"/>
  </r>
  <r>
    <n v="3234534"/>
    <x v="0"/>
  </r>
  <r>
    <n v="3235119"/>
    <x v="0"/>
  </r>
  <r>
    <n v="3234729"/>
    <x v="0"/>
  </r>
  <r>
    <n v="3234697"/>
    <x v="0"/>
  </r>
  <r>
    <n v="3235684"/>
    <x v="0"/>
  </r>
  <r>
    <n v="3234803"/>
    <x v="0"/>
  </r>
  <r>
    <n v="3234772"/>
    <x v="0"/>
  </r>
  <r>
    <n v="3235578"/>
    <x v="0"/>
  </r>
  <r>
    <n v="3234642"/>
    <x v="0"/>
  </r>
  <r>
    <n v="3235569"/>
    <x v="0"/>
  </r>
  <r>
    <n v="3235537"/>
    <x v="0"/>
  </r>
  <r>
    <n v="3234899"/>
    <x v="0"/>
  </r>
  <r>
    <n v="3235065"/>
    <x v="0"/>
  </r>
  <r>
    <n v="3235430"/>
    <x v="0"/>
  </r>
  <r>
    <n v="3235719"/>
    <x v="0"/>
  </r>
  <r>
    <n v="3235268"/>
    <x v="0"/>
  </r>
  <r>
    <n v="3234966"/>
    <x v="0"/>
  </r>
  <r>
    <n v="3235180"/>
    <x v="0"/>
  </r>
  <r>
    <n v="3235600"/>
    <x v="0"/>
  </r>
  <r>
    <n v="3234533"/>
    <x v="0"/>
  </r>
  <r>
    <n v="3235290"/>
    <x v="0"/>
  </r>
  <r>
    <n v="3234728"/>
    <x v="0"/>
  </r>
  <r>
    <n v="3234649"/>
    <x v="0"/>
  </r>
  <r>
    <n v="3235071"/>
    <x v="0"/>
  </r>
  <r>
    <n v="3235217"/>
    <x v="0"/>
  </r>
  <r>
    <n v="3234882"/>
    <x v="0"/>
  </r>
  <r>
    <n v="3235281"/>
    <x v="0"/>
  </r>
  <r>
    <n v="3235254"/>
    <x v="0"/>
  </r>
  <r>
    <n v="3234888"/>
    <x v="0"/>
  </r>
  <r>
    <n v="3235707"/>
    <x v="0"/>
  </r>
  <r>
    <n v="3234747"/>
    <x v="0"/>
  </r>
  <r>
    <n v="3235368"/>
    <x v="0"/>
  </r>
  <r>
    <n v="3234987"/>
    <x v="0"/>
  </r>
  <r>
    <n v="3234568"/>
    <x v="0"/>
  </r>
  <r>
    <n v="3235496"/>
    <x v="0"/>
  </r>
  <r>
    <n v="3235299"/>
    <x v="0"/>
  </r>
  <r>
    <n v="3235192"/>
    <x v="0"/>
  </r>
  <r>
    <n v="3234720"/>
    <x v="0"/>
  </r>
  <r>
    <n v="3235334"/>
    <x v="0"/>
  </r>
  <r>
    <n v="3235178"/>
    <x v="0"/>
  </r>
  <r>
    <n v="3234641"/>
    <x v="0"/>
  </r>
  <r>
    <n v="3234943"/>
    <x v="0"/>
  </r>
  <r>
    <n v="3235566"/>
    <x v="0"/>
  </r>
  <r>
    <n v="3234639"/>
    <x v="0"/>
  </r>
  <r>
    <n v="3235153"/>
    <x v="0"/>
  </r>
  <r>
    <n v="3234896"/>
    <x v="0"/>
  </r>
  <r>
    <n v="3235648"/>
    <x v="0"/>
  </r>
  <r>
    <n v="3234876"/>
    <x v="0"/>
  </r>
  <r>
    <n v="3234817"/>
    <x v="0"/>
  </r>
  <r>
    <n v="3234621"/>
    <x v="0"/>
  </r>
  <r>
    <n v="3234656"/>
    <x v="0"/>
  </r>
  <r>
    <n v="3234731"/>
    <x v="0"/>
  </r>
  <r>
    <n v="3235166"/>
    <x v="0"/>
  </r>
  <r>
    <n v="3235511"/>
    <x v="0"/>
  </r>
  <r>
    <n v="3235616"/>
    <x v="0"/>
  </r>
  <r>
    <n v="3235113"/>
    <x v="0"/>
  </r>
  <r>
    <n v="3235485"/>
    <x v="0"/>
  </r>
  <r>
    <n v="3235098"/>
    <x v="0"/>
  </r>
  <r>
    <n v="3234627"/>
    <x v="0"/>
  </r>
  <r>
    <n v="3234555"/>
    <x v="0"/>
  </r>
  <r>
    <n v="3234708"/>
    <x v="0"/>
  </r>
  <r>
    <n v="3234827"/>
    <x v="0"/>
  </r>
  <r>
    <n v="3235101"/>
    <x v="0"/>
  </r>
  <r>
    <n v="3234813"/>
    <x v="0"/>
  </r>
  <r>
    <n v="3234562"/>
    <x v="0"/>
  </r>
  <r>
    <n v="3235555"/>
    <x v="0"/>
  </r>
  <r>
    <n v="3234810"/>
    <x v="0"/>
  </r>
  <r>
    <n v="3235508"/>
    <x v="0"/>
  </r>
  <r>
    <n v="3234604"/>
    <x v="0"/>
  </r>
  <r>
    <n v="3235111"/>
    <x v="0"/>
  </r>
  <r>
    <n v="3234781"/>
    <x v="0"/>
  </r>
  <r>
    <n v="3235548"/>
    <x v="0"/>
  </r>
  <r>
    <n v="3234787"/>
    <x v="0"/>
  </r>
  <r>
    <n v="3234895"/>
    <x v="0"/>
  </r>
  <r>
    <n v="3234532"/>
    <x v="0"/>
  </r>
  <r>
    <n v="3234672"/>
    <x v="0"/>
  </r>
  <r>
    <n v="3235332"/>
    <x v="0"/>
  </r>
  <r>
    <n v="3235421"/>
    <x v="0"/>
  </r>
  <r>
    <n v="3234694"/>
    <x v="0"/>
  </r>
  <r>
    <n v="3234563"/>
    <x v="0"/>
  </r>
  <r>
    <n v="3235515"/>
    <x v="0"/>
  </r>
  <r>
    <n v="3235072"/>
    <x v="0"/>
  </r>
  <r>
    <n v="3234605"/>
    <x v="0"/>
  </r>
  <r>
    <n v="3235705"/>
    <x v="0"/>
  </r>
  <r>
    <n v="3235230"/>
    <x v="0"/>
  </r>
  <r>
    <n v="3235491"/>
    <x v="0"/>
  </r>
  <r>
    <n v="3235640"/>
    <x v="0"/>
  </r>
  <r>
    <n v="3234871"/>
    <x v="0"/>
  </r>
  <r>
    <n v="3235451"/>
    <x v="0"/>
  </r>
  <r>
    <n v="3235693"/>
    <x v="0"/>
  </r>
  <r>
    <n v="3235413"/>
    <x v="0"/>
  </r>
  <r>
    <n v="3235678"/>
    <x v="0"/>
  </r>
  <r>
    <n v="3235278"/>
    <x v="0"/>
  </r>
  <r>
    <n v="3234596"/>
    <x v="0"/>
  </r>
  <r>
    <n v="3235365"/>
    <x v="0"/>
  </r>
  <r>
    <n v="3235331"/>
    <x v="0"/>
  </r>
  <r>
    <n v="3234699"/>
    <x v="0"/>
  </r>
  <r>
    <n v="3234791"/>
    <x v="0"/>
  </r>
  <r>
    <n v="3235416"/>
    <x v="0"/>
  </r>
  <r>
    <n v="3235675"/>
    <x v="0"/>
  </r>
  <r>
    <n v="3234582"/>
    <x v="0"/>
  </r>
  <r>
    <n v="3235460"/>
    <x v="0"/>
  </r>
  <r>
    <n v="3235205"/>
    <x v="0"/>
  </r>
  <r>
    <n v="3234776"/>
    <x v="0"/>
  </r>
  <r>
    <n v="3234863"/>
    <x v="0"/>
  </r>
  <r>
    <n v="3235713"/>
    <x v="0"/>
  </r>
  <r>
    <n v="3235208"/>
    <x v="0"/>
  </r>
  <r>
    <n v="3234881"/>
    <x v="0"/>
  </r>
  <r>
    <n v="3235583"/>
    <x v="0"/>
  </r>
  <r>
    <n v="3235313"/>
    <x v="0"/>
  </r>
  <r>
    <n v="3234821"/>
    <x v="0"/>
  </r>
  <r>
    <n v="3235518"/>
    <x v="0"/>
  </r>
  <r>
    <n v="3234750"/>
    <x v="0"/>
  </r>
  <r>
    <n v="3234811"/>
    <x v="0"/>
  </r>
  <r>
    <n v="3235022"/>
    <x v="0"/>
  </r>
  <r>
    <n v="3235128"/>
    <x v="0"/>
  </r>
  <r>
    <n v="3234574"/>
    <x v="0"/>
  </r>
  <r>
    <n v="3234798"/>
    <x v="0"/>
  </r>
  <r>
    <n v="3235611"/>
    <x v="0"/>
  </r>
  <r>
    <n v="3234686"/>
    <x v="0"/>
  </r>
  <r>
    <n v="3235007"/>
    <x v="0"/>
  </r>
  <r>
    <n v="3235482"/>
    <x v="0"/>
  </r>
  <r>
    <n v="3235528"/>
    <x v="0"/>
  </r>
  <r>
    <n v="3234681"/>
    <x v="0"/>
  </r>
  <r>
    <n v="3234779"/>
    <x v="0"/>
  </r>
  <r>
    <n v="3234841"/>
    <x v="0"/>
  </r>
  <r>
    <n v="3234770"/>
    <x v="0"/>
  </r>
  <r>
    <n v="3235054"/>
    <x v="0"/>
  </r>
  <r>
    <n v="3235343"/>
    <x v="0"/>
  </r>
  <r>
    <n v="3234960"/>
    <x v="0"/>
  </r>
  <r>
    <n v="3234556"/>
    <x v="0"/>
  </r>
  <r>
    <n v="3235085"/>
    <x v="0"/>
  </r>
  <r>
    <n v="3234950"/>
    <x v="0"/>
  </r>
  <r>
    <n v="3234739"/>
    <x v="0"/>
  </r>
  <r>
    <n v="3234633"/>
    <x v="0"/>
  </r>
  <r>
    <n v="3235319"/>
    <x v="0"/>
  </r>
  <r>
    <n v="3235547"/>
    <x v="0"/>
  </r>
  <r>
    <n v="3235389"/>
    <x v="0"/>
  </r>
  <r>
    <n v="3235224"/>
    <x v="0"/>
  </r>
  <r>
    <n v="3235598"/>
    <x v="0"/>
  </r>
  <r>
    <n v="3234884"/>
    <x v="0"/>
  </r>
  <r>
    <n v="3234807"/>
    <x v="0"/>
  </r>
  <r>
    <n v="3234904"/>
    <x v="0"/>
  </r>
  <r>
    <n v="3235354"/>
    <x v="0"/>
  </r>
  <r>
    <n v="3234878"/>
    <x v="0"/>
  </r>
  <r>
    <n v="3235129"/>
    <x v="0"/>
  </r>
  <r>
    <n v="3234567"/>
    <x v="0"/>
  </r>
  <r>
    <n v="3235563"/>
    <x v="0"/>
  </r>
  <r>
    <n v="3235419"/>
    <x v="0"/>
  </r>
  <r>
    <n v="3234885"/>
    <x v="0"/>
  </r>
  <r>
    <n v="3234623"/>
    <x v="0"/>
  </r>
  <r>
    <n v="3235444"/>
    <x v="0"/>
  </r>
  <r>
    <n v="3235124"/>
    <x v="0"/>
  </r>
  <r>
    <n v="3234658"/>
    <x v="0"/>
  </r>
  <r>
    <n v="3235670"/>
    <x v="0"/>
  </r>
  <r>
    <n v="3235510"/>
    <x v="0"/>
  </r>
  <r>
    <n v="3234977"/>
    <x v="0"/>
  </r>
  <r>
    <n v="3235708"/>
    <x v="0"/>
  </r>
  <r>
    <n v="3235605"/>
    <x v="0"/>
  </r>
  <r>
    <n v="3234644"/>
    <x v="0"/>
  </r>
  <r>
    <n v="3235108"/>
    <x v="0"/>
  </r>
  <r>
    <n v="3234564"/>
    <x v="0"/>
  </r>
  <r>
    <n v="3235044"/>
    <x v="0"/>
  </r>
  <r>
    <n v="3235006"/>
    <x v="0"/>
  </r>
  <r>
    <n v="3235055"/>
    <x v="0"/>
  </r>
  <r>
    <n v="3235574"/>
    <x v="0"/>
  </r>
  <r>
    <n v="3235056"/>
    <x v="0"/>
  </r>
  <r>
    <n v="3235163"/>
    <x v="0"/>
  </r>
  <r>
    <n v="3235246"/>
    <x v="0"/>
  </r>
  <r>
    <n v="3235681"/>
    <x v="0"/>
  </r>
  <r>
    <n v="3234602"/>
    <x v="0"/>
  </r>
  <r>
    <n v="3234546"/>
    <x v="0"/>
  </r>
  <r>
    <n v="3235369"/>
    <x v="0"/>
  </r>
  <r>
    <n v="3235609"/>
    <x v="0"/>
  </r>
  <r>
    <n v="3235100"/>
    <x v="0"/>
  </r>
  <r>
    <n v="3234951"/>
    <x v="0"/>
  </r>
  <r>
    <n v="3234768"/>
    <x v="0"/>
  </r>
  <r>
    <n v="3235422"/>
    <x v="0"/>
  </r>
  <r>
    <n v="3235415"/>
    <x v="0"/>
  </r>
  <r>
    <n v="3235360"/>
    <x v="0"/>
  </r>
  <r>
    <n v="3235593"/>
    <x v="0"/>
  </r>
  <r>
    <n v="3234631"/>
    <x v="0"/>
  </r>
  <r>
    <n v="3235231"/>
    <x v="0"/>
  </r>
  <r>
    <n v="3234663"/>
    <x v="0"/>
  </r>
  <r>
    <n v="3235204"/>
    <x v="0"/>
  </r>
  <r>
    <n v="3235199"/>
    <x v="0"/>
  </r>
  <r>
    <n v="3234970"/>
    <x v="0"/>
  </r>
  <r>
    <n v="3235721"/>
    <x v="0"/>
  </r>
  <r>
    <n v="3235289"/>
    <x v="0"/>
  </r>
  <r>
    <n v="3235322"/>
    <x v="0"/>
  </r>
  <r>
    <n v="3234705"/>
    <x v="0"/>
  </r>
  <r>
    <n v="3235094"/>
    <x v="0"/>
  </r>
  <r>
    <n v="3234707"/>
    <x v="0"/>
  </r>
  <r>
    <n v="3234790"/>
    <x v="0"/>
  </r>
  <r>
    <n v="3235286"/>
    <x v="0"/>
  </r>
  <r>
    <n v="3234545"/>
    <x v="0"/>
  </r>
  <r>
    <n v="3234974"/>
    <x v="0"/>
  </r>
  <r>
    <n v="3235631"/>
    <x v="0"/>
  </r>
  <r>
    <n v="3234963"/>
    <x v="0"/>
  </r>
  <r>
    <n v="3234870"/>
    <x v="0"/>
  </r>
  <r>
    <n v="3235601"/>
    <x v="0"/>
  </r>
  <r>
    <n v="3235120"/>
    <x v="0"/>
  </r>
  <r>
    <n v="3235625"/>
    <x v="0"/>
  </r>
  <r>
    <n v="3235488"/>
    <x v="0"/>
  </r>
  <r>
    <n v="3235288"/>
    <x v="0"/>
  </r>
  <r>
    <n v="3234797"/>
    <x v="0"/>
  </r>
  <r>
    <n v="3234989"/>
    <x v="0"/>
  </r>
  <r>
    <n v="3235036"/>
    <x v="0"/>
  </r>
  <r>
    <n v="3234851"/>
    <x v="0"/>
  </r>
  <r>
    <n v="3234712"/>
    <x v="0"/>
  </r>
  <r>
    <n v="3235618"/>
    <x v="0"/>
  </r>
  <r>
    <n v="3235638"/>
    <x v="0"/>
  </r>
  <r>
    <n v="3235613"/>
    <x v="0"/>
  </r>
  <r>
    <n v="3234796"/>
    <x v="0"/>
  </r>
  <r>
    <n v="3234670"/>
    <x v="0"/>
  </r>
  <r>
    <n v="3235436"/>
    <x v="0"/>
  </r>
  <r>
    <n v="3234908"/>
    <x v="0"/>
  </r>
  <r>
    <n v="3234996"/>
    <x v="0"/>
  </r>
  <r>
    <n v="3234879"/>
    <x v="0"/>
  </r>
  <r>
    <n v="3235495"/>
    <x v="0"/>
  </r>
  <r>
    <n v="3234998"/>
    <x v="0"/>
  </r>
  <r>
    <n v="3235141"/>
    <x v="0"/>
  </r>
  <r>
    <n v="3235082"/>
    <x v="0"/>
  </r>
  <r>
    <n v="3234773"/>
    <x v="0"/>
  </r>
  <r>
    <n v="3235407"/>
    <x v="0"/>
  </r>
  <r>
    <n v="3235709"/>
    <x v="0"/>
  </r>
  <r>
    <n v="3235086"/>
    <x v="0"/>
  </r>
  <r>
    <n v="3235183"/>
    <x v="0"/>
  </r>
  <r>
    <n v="3234864"/>
    <x v="0"/>
  </r>
  <r>
    <n v="3234592"/>
    <x v="0"/>
  </r>
  <r>
    <n v="3234632"/>
    <x v="0"/>
  </r>
  <r>
    <n v="3234935"/>
    <x v="0"/>
  </r>
  <r>
    <n v="3234743"/>
    <x v="0"/>
  </r>
  <r>
    <n v="3234589"/>
    <x v="0"/>
  </r>
  <r>
    <n v="3234854"/>
    <x v="0"/>
  </r>
  <r>
    <n v="3234949"/>
    <x v="0"/>
  </r>
  <r>
    <n v="3235610"/>
    <x v="0"/>
  </r>
  <r>
    <n v="3234608"/>
    <x v="0"/>
  </r>
  <r>
    <n v="3235080"/>
    <x v="0"/>
  </r>
  <r>
    <n v="3235442"/>
    <x v="0"/>
  </r>
  <r>
    <n v="3234938"/>
    <x v="0"/>
  </r>
  <r>
    <n v="3235051"/>
    <x v="0"/>
  </r>
  <r>
    <n v="3234692"/>
    <x v="0"/>
  </r>
  <r>
    <n v="3235330"/>
    <x v="0"/>
  </r>
  <r>
    <n v="3235283"/>
    <x v="0"/>
  </r>
  <r>
    <n v="3234825"/>
    <x v="0"/>
  </r>
  <r>
    <n v="3234664"/>
    <x v="0"/>
  </r>
  <r>
    <n v="3235093"/>
    <x v="0"/>
  </r>
  <r>
    <n v="3235018"/>
    <x v="0"/>
  </r>
  <r>
    <n v="3235497"/>
    <x v="0"/>
  </r>
  <r>
    <n v="3234910"/>
    <x v="0"/>
  </r>
  <r>
    <n v="3235209"/>
    <x v="0"/>
  </r>
  <r>
    <n v="3234716"/>
    <x v="0"/>
  </r>
  <r>
    <n v="3234761"/>
    <x v="0"/>
  </r>
  <r>
    <n v="3235146"/>
    <x v="0"/>
  </r>
  <r>
    <n v="3235394"/>
    <x v="0"/>
  </r>
  <r>
    <n v="3235723"/>
    <x v="0"/>
  </r>
  <r>
    <n v="3235102"/>
    <x v="0"/>
  </r>
  <r>
    <n v="3235516"/>
    <x v="0"/>
  </r>
  <r>
    <n v="3234547"/>
    <x v="0"/>
  </r>
  <r>
    <n v="3234892"/>
    <x v="0"/>
  </r>
  <r>
    <n v="3235171"/>
    <x v="0"/>
  </r>
  <r>
    <n v="3235307"/>
    <x v="0"/>
  </r>
  <r>
    <n v="3234967"/>
    <x v="0"/>
  </r>
  <r>
    <n v="3234535"/>
    <x v="0"/>
  </r>
  <r>
    <n v="3235310"/>
    <x v="0"/>
  </r>
  <r>
    <n v="3235579"/>
    <x v="0"/>
  </r>
  <r>
    <n v="3235366"/>
    <x v="0"/>
  </r>
  <r>
    <n v="3235514"/>
    <x v="0"/>
  </r>
  <r>
    <n v="3235463"/>
    <x v="0"/>
  </r>
  <r>
    <n v="3234601"/>
    <x v="0"/>
  </r>
  <r>
    <n v="3234839"/>
    <x v="0"/>
  </r>
  <r>
    <n v="3235597"/>
    <x v="0"/>
  </r>
  <r>
    <n v="3235225"/>
    <x v="0"/>
  </r>
  <r>
    <n v="3235136"/>
    <x v="0"/>
  </r>
  <r>
    <n v="3234973"/>
    <x v="0"/>
  </r>
  <r>
    <n v="3235167"/>
    <x v="0"/>
  </r>
  <r>
    <n v="3235484"/>
    <x v="0"/>
  </r>
  <r>
    <n v="3234771"/>
    <x v="0"/>
  </r>
  <r>
    <n v="3234542"/>
    <x v="0"/>
  </r>
  <r>
    <n v="3235294"/>
    <x v="0"/>
  </r>
  <r>
    <n v="3235725"/>
    <x v="0"/>
  </r>
  <r>
    <n v="3235467"/>
    <x v="0"/>
  </r>
  <r>
    <n v="3235412"/>
    <x v="0"/>
  </r>
  <r>
    <n v="3235432"/>
    <x v="0"/>
  </r>
  <r>
    <n v="3235126"/>
    <x v="0"/>
  </r>
  <r>
    <n v="3235064"/>
    <x v="0"/>
  </r>
  <r>
    <n v="3235273"/>
    <x v="0"/>
  </r>
  <r>
    <n v="3234769"/>
    <x v="0"/>
  </r>
  <r>
    <n v="3234778"/>
    <x v="0"/>
  </r>
  <r>
    <n v="3234560"/>
    <x v="0"/>
  </r>
  <r>
    <n v="3235715"/>
    <x v="0"/>
  </r>
  <r>
    <n v="3235427"/>
    <x v="0"/>
  </r>
  <r>
    <n v="3234840"/>
    <x v="0"/>
  </r>
  <r>
    <n v="3234593"/>
    <x v="0"/>
  </r>
  <r>
    <n v="3234727"/>
    <x v="0"/>
  </r>
  <r>
    <n v="3235295"/>
    <x v="0"/>
  </r>
  <r>
    <n v="3235520"/>
    <x v="0"/>
  </r>
  <r>
    <n v="3234766"/>
    <x v="0"/>
  </r>
  <r>
    <n v="3235311"/>
    <x v="0"/>
  </r>
  <r>
    <n v="3234909"/>
    <x v="0"/>
  </r>
  <r>
    <n v="3235658"/>
    <x v="0"/>
  </r>
  <r>
    <n v="3235662"/>
    <x v="0"/>
  </r>
  <r>
    <n v="3234927"/>
    <x v="0"/>
  </r>
  <r>
    <n v="3235472"/>
    <x v="0"/>
  </r>
  <r>
    <n v="3234700"/>
    <x v="0"/>
  </r>
  <r>
    <n v="3235235"/>
    <x v="0"/>
  </r>
  <r>
    <n v="3234923"/>
    <x v="0"/>
  </r>
  <r>
    <n v="3235716"/>
    <x v="0"/>
  </r>
  <r>
    <n v="3235337"/>
    <x v="0"/>
  </r>
  <r>
    <n v="3235024"/>
    <x v="0"/>
  </r>
  <r>
    <n v="3235424"/>
    <x v="0"/>
  </r>
  <r>
    <n v="3234930"/>
    <x v="0"/>
  </r>
  <r>
    <n v="3234660"/>
    <x v="0"/>
  </r>
  <r>
    <n v="3234578"/>
    <x v="0"/>
  </r>
  <r>
    <n v="3235722"/>
    <x v="0"/>
  </r>
  <r>
    <n v="3235454"/>
    <x v="0"/>
  </r>
  <r>
    <n v="3235107"/>
    <x v="0"/>
  </r>
  <r>
    <n v="3234600"/>
    <x v="0"/>
  </r>
  <r>
    <n v="3235375"/>
    <x v="0"/>
  </r>
  <r>
    <n v="3235058"/>
    <x v="0"/>
  </r>
  <r>
    <n v="3235247"/>
    <x v="0"/>
  </r>
  <r>
    <n v="3234744"/>
    <x v="0"/>
  </r>
  <r>
    <n v="3234933"/>
    <x v="0"/>
  </r>
  <r>
    <n v="3235577"/>
    <x v="0"/>
  </r>
  <r>
    <n v="3235212"/>
    <x v="0"/>
  </r>
  <r>
    <n v="3235031"/>
    <x v="0"/>
  </r>
  <r>
    <n v="3235202"/>
    <x v="0"/>
  </r>
  <r>
    <n v="3235067"/>
    <x v="0"/>
  </r>
  <r>
    <n v="3235161"/>
    <x v="0"/>
  </r>
  <r>
    <n v="3234721"/>
    <x v="0"/>
  </r>
  <r>
    <n v="3235121"/>
    <x v="0"/>
  </r>
  <r>
    <n v="3235081"/>
    <x v="0"/>
  </r>
  <r>
    <n v="3234860"/>
    <x v="0"/>
  </r>
  <r>
    <n v="3235492"/>
    <x v="0"/>
  </r>
  <r>
    <n v="3234968"/>
    <x v="0"/>
  </r>
  <r>
    <n v="3234615"/>
    <x v="0"/>
  </r>
  <r>
    <n v="3234995"/>
    <x v="0"/>
  </r>
  <r>
    <n v="3234551"/>
    <x v="0"/>
  </r>
  <r>
    <n v="3234629"/>
    <x v="0"/>
  </r>
  <r>
    <n v="3235656"/>
    <x v="0"/>
  </r>
  <r>
    <n v="3235717"/>
    <x v="0"/>
  </r>
  <r>
    <n v="3235524"/>
    <x v="0"/>
  </r>
  <r>
    <n v="3235558"/>
    <x v="0"/>
  </r>
  <r>
    <n v="3234802"/>
    <x v="0"/>
  </r>
  <r>
    <n v="3235633"/>
    <x v="0"/>
  </r>
  <r>
    <n v="3235654"/>
    <x v="0"/>
  </r>
  <r>
    <n v="3234722"/>
    <x v="0"/>
  </r>
  <r>
    <n v="3234877"/>
    <x v="0"/>
  </r>
  <r>
    <n v="3235607"/>
    <x v="0"/>
  </r>
  <r>
    <n v="3234570"/>
    <x v="0"/>
  </r>
  <r>
    <n v="3234674"/>
    <x v="0"/>
  </r>
  <r>
    <n v="3234886"/>
    <x v="0"/>
  </r>
  <r>
    <n v="3234894"/>
    <x v="0"/>
  </r>
  <r>
    <n v="3234867"/>
    <x v="0"/>
  </r>
  <r>
    <n v="3235340"/>
    <x v="0"/>
  </r>
  <r>
    <n v="3235445"/>
    <x v="0"/>
  </r>
  <r>
    <n v="3235404"/>
    <x v="0"/>
  </r>
  <r>
    <n v="3235712"/>
    <x v="0"/>
  </r>
  <r>
    <n v="3235653"/>
    <x v="0"/>
  </r>
  <r>
    <n v="3235591"/>
    <x v="0"/>
  </r>
  <r>
    <n v="3235459"/>
    <x v="0"/>
  </r>
  <r>
    <n v="3234677"/>
    <x v="0"/>
  </r>
  <r>
    <n v="3235590"/>
    <x v="0"/>
  </r>
  <r>
    <n v="3235038"/>
    <x v="0"/>
  </r>
  <r>
    <n v="3235433"/>
    <x v="1"/>
  </r>
  <r>
    <n v="3235257"/>
    <x v="1"/>
  </r>
  <r>
    <n v="3235043"/>
    <x v="1"/>
  </r>
  <r>
    <n v="3234746"/>
    <x v="1"/>
  </r>
  <r>
    <n v="3235535"/>
    <x v="1"/>
  </r>
  <r>
    <n v="3234616"/>
    <x v="1"/>
  </r>
  <r>
    <n v="3235227"/>
    <x v="1"/>
  </r>
  <r>
    <n v="3235385"/>
    <x v="1"/>
  </r>
  <r>
    <n v="3235661"/>
    <x v="1"/>
  </r>
  <r>
    <n v="3235481"/>
    <x v="1"/>
  </r>
  <r>
    <n v="3234956"/>
    <x v="1"/>
  </r>
  <r>
    <n v="3235677"/>
    <x v="1"/>
  </r>
  <r>
    <n v="3235551"/>
    <x v="1"/>
  </r>
  <r>
    <n v="3234693"/>
    <x v="1"/>
  </r>
  <r>
    <n v="3235211"/>
    <x v="1"/>
  </r>
  <r>
    <n v="3235532"/>
    <x v="1"/>
  </r>
  <r>
    <n v="3235207"/>
    <x v="1"/>
  </r>
  <r>
    <n v="3235015"/>
    <x v="1"/>
  </r>
  <r>
    <n v="3235655"/>
    <x v="1"/>
  </r>
  <r>
    <n v="3235269"/>
    <x v="1"/>
  </r>
  <r>
    <n v="3235658"/>
    <x v="1"/>
  </r>
  <r>
    <n v="3235054"/>
    <x v="1"/>
  </r>
  <r>
    <n v="3234845"/>
    <x v="1"/>
  </r>
  <r>
    <n v="3234718"/>
    <x v="1"/>
  </r>
  <r>
    <n v="3235507"/>
    <x v="1"/>
  </r>
  <r>
    <n v="3235567"/>
    <x v="1"/>
  </r>
  <r>
    <n v="3235691"/>
    <x v="1"/>
  </r>
  <r>
    <n v="3235441"/>
    <x v="1"/>
  </r>
  <r>
    <n v="3235264"/>
    <x v="1"/>
  </r>
  <r>
    <n v="3234566"/>
    <x v="1"/>
  </r>
  <r>
    <n v="3234676"/>
    <x v="1"/>
  </r>
  <r>
    <n v="3234913"/>
    <x v="1"/>
  </r>
  <r>
    <n v="3234780"/>
    <x v="1"/>
  </r>
  <r>
    <n v="3235577"/>
    <x v="1"/>
  </r>
  <r>
    <n v="3234632"/>
    <x v="1"/>
  </r>
  <r>
    <n v="3235209"/>
    <x v="1"/>
  </r>
  <r>
    <n v="3234922"/>
    <x v="1"/>
  </r>
  <r>
    <n v="3235504"/>
    <x v="1"/>
  </r>
  <r>
    <n v="3235438"/>
    <x v="1"/>
  </r>
  <r>
    <n v="3234550"/>
    <x v="1"/>
  </r>
  <r>
    <n v="3235409"/>
    <x v="1"/>
  </r>
  <r>
    <n v="3235042"/>
    <x v="1"/>
  </r>
  <r>
    <n v="3235239"/>
    <x v="1"/>
  </r>
  <r>
    <n v="3235452"/>
    <x v="1"/>
  </r>
  <r>
    <n v="3235175"/>
    <x v="1"/>
  </r>
  <r>
    <n v="3235087"/>
    <x v="1"/>
  </r>
  <r>
    <n v="3234610"/>
    <x v="1"/>
  </r>
  <r>
    <n v="3235470"/>
    <x v="1"/>
  </r>
  <r>
    <n v="3235381"/>
    <x v="1"/>
  </r>
  <r>
    <n v="3234580"/>
    <x v="1"/>
  </r>
  <r>
    <n v="3235639"/>
    <x v="1"/>
  </r>
  <r>
    <n v="3235049"/>
    <x v="1"/>
  </r>
  <r>
    <n v="3235391"/>
    <x v="1"/>
  </r>
  <r>
    <n v="3235282"/>
    <x v="1"/>
  </r>
  <r>
    <n v="3235456"/>
    <x v="1"/>
  </r>
  <r>
    <n v="3235730"/>
    <x v="1"/>
  </r>
  <r>
    <n v="3235059"/>
    <x v="1"/>
  </r>
  <r>
    <n v="3235236"/>
    <x v="1"/>
  </r>
  <r>
    <n v="3235077"/>
    <x v="1"/>
  </r>
  <r>
    <n v="3235079"/>
    <x v="1"/>
  </r>
  <r>
    <n v="3234690"/>
    <x v="1"/>
  </r>
  <r>
    <n v="3235231"/>
    <x v="1"/>
  </r>
  <r>
    <n v="3235709"/>
    <x v="1"/>
  </r>
  <r>
    <n v="3234958"/>
    <x v="1"/>
  </r>
  <r>
    <n v="3234893"/>
    <x v="1"/>
  </r>
  <r>
    <n v="3235575"/>
    <x v="1"/>
  </r>
  <r>
    <n v="3235011"/>
    <x v="1"/>
  </r>
  <r>
    <n v="3234891"/>
    <x v="1"/>
  </r>
  <r>
    <n v="3234786"/>
    <x v="1"/>
  </r>
  <r>
    <n v="3234812"/>
    <x v="1"/>
  </r>
  <r>
    <n v="3235453"/>
    <x v="1"/>
  </r>
  <r>
    <n v="3235373"/>
    <x v="1"/>
  </r>
  <r>
    <n v="3234823"/>
    <x v="1"/>
  </r>
  <r>
    <n v="3234687"/>
    <x v="1"/>
  </r>
  <r>
    <n v="3235142"/>
    <x v="1"/>
  </r>
  <r>
    <n v="3235097"/>
    <x v="1"/>
  </r>
  <r>
    <n v="3235435"/>
    <x v="1"/>
  </r>
  <r>
    <n v="3235063"/>
    <x v="1"/>
  </r>
  <r>
    <n v="3235219"/>
    <x v="1"/>
  </r>
  <r>
    <n v="3235113"/>
    <x v="1"/>
  </r>
  <r>
    <n v="3235075"/>
    <x v="1"/>
  </r>
  <r>
    <n v="3234702"/>
    <x v="1"/>
  </r>
  <r>
    <n v="3234537"/>
    <x v="1"/>
  </r>
  <r>
    <n v="3235632"/>
    <x v="1"/>
  </r>
  <r>
    <n v="3235553"/>
    <x v="1"/>
  </r>
  <r>
    <n v="3235339"/>
    <x v="1"/>
  </r>
  <r>
    <n v="3235203"/>
    <x v="1"/>
  </r>
  <r>
    <n v="3235651"/>
    <x v="1"/>
  </r>
  <r>
    <n v="3234898"/>
    <x v="1"/>
  </r>
  <r>
    <n v="3235669"/>
    <x v="1"/>
  </r>
  <r>
    <n v="3235585"/>
    <x v="1"/>
  </r>
  <r>
    <n v="3234726"/>
    <x v="1"/>
  </r>
  <r>
    <n v="3235253"/>
    <x v="1"/>
  </r>
  <r>
    <n v="3234598"/>
    <x v="1"/>
  </r>
  <r>
    <n v="3235582"/>
    <x v="1"/>
  </r>
  <r>
    <n v="3234679"/>
    <x v="1"/>
  </r>
  <r>
    <n v="3235666"/>
    <x v="1"/>
  </r>
  <r>
    <n v="3234814"/>
    <x v="1"/>
  </r>
  <r>
    <n v="3234828"/>
    <x v="1"/>
  </r>
  <r>
    <n v="3235468"/>
    <x v="1"/>
  </r>
  <r>
    <n v="3234971"/>
    <x v="1"/>
  </r>
  <r>
    <n v="3234752"/>
    <x v="1"/>
  </r>
  <r>
    <n v="3234877"/>
    <x v="1"/>
  </r>
  <r>
    <n v="3234564"/>
    <x v="1"/>
  </r>
  <r>
    <n v="3235487"/>
    <x v="1"/>
  </r>
  <r>
    <n v="3235108"/>
    <x v="1"/>
  </r>
  <r>
    <n v="3235627"/>
    <x v="1"/>
  </r>
  <r>
    <n v="3235377"/>
    <x v="1"/>
  </r>
  <r>
    <n v="3234897"/>
    <x v="1"/>
  </r>
  <r>
    <n v="3235494"/>
    <x v="1"/>
  </r>
  <r>
    <n v="3234565"/>
    <x v="1"/>
  </r>
  <r>
    <n v="3234777"/>
    <x v="1"/>
  </r>
  <r>
    <n v="3235522"/>
    <x v="1"/>
  </r>
  <r>
    <n v="3235291"/>
    <x v="1"/>
  </r>
  <r>
    <n v="3235688"/>
    <x v="1"/>
  </r>
  <r>
    <n v="3235543"/>
    <x v="1"/>
  </r>
  <r>
    <n v="3234709"/>
    <x v="1"/>
  </r>
  <r>
    <n v="3234945"/>
    <x v="1"/>
  </r>
  <r>
    <n v="3235259"/>
    <x v="1"/>
  </r>
  <r>
    <n v="3234874"/>
    <x v="1"/>
  </r>
  <r>
    <n v="3234909"/>
    <x v="1"/>
  </r>
  <r>
    <n v="3235595"/>
    <x v="1"/>
  </r>
  <r>
    <n v="3235594"/>
    <x v="1"/>
  </r>
  <r>
    <n v="3235367"/>
    <x v="1"/>
  </r>
  <r>
    <n v="3235696"/>
    <x v="1"/>
  </r>
  <r>
    <n v="3235347"/>
    <x v="1"/>
  </r>
  <r>
    <n v="3235157"/>
    <x v="1"/>
  </r>
  <r>
    <n v="3235132"/>
    <x v="1"/>
  </r>
  <r>
    <n v="3235195"/>
    <x v="1"/>
  </r>
  <r>
    <n v="3235371"/>
    <x v="1"/>
  </r>
  <r>
    <n v="3235364"/>
    <x v="1"/>
  </r>
  <r>
    <n v="3235649"/>
    <x v="1"/>
  </r>
  <r>
    <n v="3235645"/>
    <x v="1"/>
  </r>
  <r>
    <n v="3235692"/>
    <x v="1"/>
  </r>
  <r>
    <n v="3234576"/>
    <x v="1"/>
  </r>
  <r>
    <n v="3234847"/>
    <x v="1"/>
  </r>
  <r>
    <n v="3235556"/>
    <x v="1"/>
  </r>
  <r>
    <n v="3234717"/>
    <x v="1"/>
  </r>
  <r>
    <n v="3235550"/>
    <x v="1"/>
  </r>
  <r>
    <n v="3234733"/>
    <x v="1"/>
  </r>
  <r>
    <n v="3234559"/>
    <x v="1"/>
  </r>
  <r>
    <n v="3235070"/>
    <x v="1"/>
  </r>
  <r>
    <n v="3235183"/>
    <x v="1"/>
  </r>
  <r>
    <n v="3235270"/>
    <x v="1"/>
  </r>
  <r>
    <n v="3235527"/>
    <x v="1"/>
  </r>
  <r>
    <n v="3235349"/>
    <x v="1"/>
  </r>
  <r>
    <n v="3235636"/>
    <x v="1"/>
  </r>
  <r>
    <n v="3234952"/>
    <x v="1"/>
  </r>
  <r>
    <n v="3235198"/>
    <x v="1"/>
  </r>
  <r>
    <n v="3234703"/>
    <x v="1"/>
  </r>
  <r>
    <n v="3234591"/>
    <x v="1"/>
  </r>
  <r>
    <n v="3235131"/>
    <x v="1"/>
  </r>
  <r>
    <n v="3235500"/>
    <x v="1"/>
  </r>
  <r>
    <n v="3235122"/>
    <x v="1"/>
  </r>
  <r>
    <n v="3235478"/>
    <x v="1"/>
  </r>
  <r>
    <n v="3235664"/>
    <x v="1"/>
  </r>
  <r>
    <n v="3234964"/>
    <x v="1"/>
  </r>
  <r>
    <n v="3234730"/>
    <x v="1"/>
  </r>
  <r>
    <n v="3234642"/>
    <x v="1"/>
  </r>
  <r>
    <n v="3235434"/>
    <x v="1"/>
  </r>
  <r>
    <n v="3235335"/>
    <x v="1"/>
  </r>
  <r>
    <n v="3235662"/>
    <x v="1"/>
  </r>
  <r>
    <n v="3235382"/>
    <x v="1"/>
  </r>
  <r>
    <n v="3235017"/>
    <x v="1"/>
  </r>
  <r>
    <n v="3235155"/>
    <x v="1"/>
  </r>
  <r>
    <n v="3234775"/>
    <x v="1"/>
  </r>
  <r>
    <n v="3234982"/>
    <x v="1"/>
  </r>
  <r>
    <n v="3235386"/>
    <x v="1"/>
  </r>
  <r>
    <n v="3234655"/>
    <x v="1"/>
  </r>
  <r>
    <n v="3235066"/>
    <x v="1"/>
  </r>
  <r>
    <n v="3235184"/>
    <x v="1"/>
  </r>
  <r>
    <n v="3235116"/>
    <x v="1"/>
  </r>
  <r>
    <n v="3235114"/>
    <x v="1"/>
  </r>
  <r>
    <n v="3235026"/>
    <x v="1"/>
  </r>
  <r>
    <n v="3234883"/>
    <x v="1"/>
  </r>
  <r>
    <n v="3234742"/>
    <x v="1"/>
  </r>
  <r>
    <n v="3235533"/>
    <x v="1"/>
  </r>
  <r>
    <n v="3235074"/>
    <x v="1"/>
  </r>
  <r>
    <n v="3235564"/>
    <x v="1"/>
  </r>
  <r>
    <n v="3235469"/>
    <x v="1"/>
  </r>
  <r>
    <n v="3234626"/>
    <x v="1"/>
  </r>
  <r>
    <n v="3234597"/>
    <x v="1"/>
  </r>
  <r>
    <n v="3235683"/>
    <x v="1"/>
  </r>
  <r>
    <n v="3235398"/>
    <x v="1"/>
  </r>
  <r>
    <n v="3235123"/>
    <x v="1"/>
  </r>
  <r>
    <n v="3234595"/>
    <x v="1"/>
  </r>
  <r>
    <n v="3235348"/>
    <x v="1"/>
  </r>
  <r>
    <n v="3235103"/>
    <x v="1"/>
  </r>
  <r>
    <n v="3235729"/>
    <x v="1"/>
  </r>
  <r>
    <n v="3234654"/>
    <x v="1"/>
  </r>
  <r>
    <n v="3235320"/>
    <x v="1"/>
  </r>
  <r>
    <n v="3235714"/>
    <x v="1"/>
  </r>
  <r>
    <n v="3235475"/>
    <x v="1"/>
  </r>
  <r>
    <n v="3235596"/>
    <x v="1"/>
  </r>
  <r>
    <n v="3235135"/>
    <x v="1"/>
  </r>
  <r>
    <n v="3235160"/>
    <x v="1"/>
  </r>
  <r>
    <n v="3235110"/>
    <x v="1"/>
  </r>
  <r>
    <n v="3235352"/>
    <x v="1"/>
  </r>
  <r>
    <n v="3235363"/>
    <x v="1"/>
  </r>
  <r>
    <n v="3235392"/>
    <x v="1"/>
  </r>
  <r>
    <n v="3235359"/>
    <x v="1"/>
  </r>
  <r>
    <n v="3234861"/>
    <x v="1"/>
  </r>
  <r>
    <n v="3235440"/>
    <x v="1"/>
  </r>
  <r>
    <n v="3235368"/>
    <x v="1"/>
  </r>
  <r>
    <n v="3235288"/>
    <x v="1"/>
  </r>
  <r>
    <n v="3235597"/>
    <x v="1"/>
  </r>
  <r>
    <n v="3234801"/>
    <x v="1"/>
  </r>
  <r>
    <n v="3235069"/>
    <x v="1"/>
  </r>
  <r>
    <n v="3235115"/>
    <x v="1"/>
  </r>
  <r>
    <n v="3235384"/>
    <x v="1"/>
  </r>
  <r>
    <n v="3235562"/>
    <x v="1"/>
  </r>
  <r>
    <n v="3235095"/>
    <x v="1"/>
  </r>
  <r>
    <n v="3234603"/>
    <x v="1"/>
  </r>
  <r>
    <n v="3235586"/>
    <x v="1"/>
  </r>
  <r>
    <n v="3235356"/>
    <x v="1"/>
  </r>
  <r>
    <n v="3234682"/>
    <x v="1"/>
  </r>
  <r>
    <n v="3235599"/>
    <x v="1"/>
  </r>
  <r>
    <n v="3235222"/>
    <x v="1"/>
  </r>
  <r>
    <n v="3235329"/>
    <x v="1"/>
  </r>
  <r>
    <n v="3235457"/>
    <x v="1"/>
  </r>
  <r>
    <n v="3235333"/>
    <x v="1"/>
  </r>
  <r>
    <n v="3235502"/>
    <x v="1"/>
  </r>
  <r>
    <n v="3234919"/>
    <x v="1"/>
  </r>
  <r>
    <n v="3235686"/>
    <x v="1"/>
  </r>
  <r>
    <n v="3234592"/>
    <x v="1"/>
  </r>
  <r>
    <n v="3234990"/>
    <x v="1"/>
  </r>
  <r>
    <n v="3234685"/>
    <x v="1"/>
  </r>
  <r>
    <n v="3235204"/>
    <x v="1"/>
  </r>
  <r>
    <n v="3234794"/>
    <x v="1"/>
  </r>
  <r>
    <n v="3235578"/>
    <x v="1"/>
  </r>
  <r>
    <n v="3234715"/>
    <x v="1"/>
  </r>
  <r>
    <n v="3234961"/>
    <x v="1"/>
  </r>
  <r>
    <n v="3235603"/>
    <x v="1"/>
  </r>
  <r>
    <n v="3235643"/>
    <x v="1"/>
  </r>
  <r>
    <n v="3235292"/>
    <x v="1"/>
  </r>
  <r>
    <n v="3234668"/>
    <x v="1"/>
  </r>
  <r>
    <n v="3235304"/>
    <x v="1"/>
  </r>
  <r>
    <n v="3235448"/>
    <x v="1"/>
  </r>
  <r>
    <n v="3234940"/>
    <x v="1"/>
  </r>
  <r>
    <n v="3234751"/>
    <x v="1"/>
  </r>
  <r>
    <n v="3235206"/>
    <x v="1"/>
  </r>
  <r>
    <n v="3235000"/>
    <x v="1"/>
  </r>
  <r>
    <n v="3234942"/>
    <x v="1"/>
  </r>
  <r>
    <n v="3234875"/>
    <x v="1"/>
  </r>
  <r>
    <n v="3234902"/>
    <x v="1"/>
  </r>
  <r>
    <n v="3234792"/>
    <x v="1"/>
  </r>
  <r>
    <n v="3235727"/>
    <x v="1"/>
  </r>
  <r>
    <n v="3235646"/>
    <x v="1"/>
  </r>
  <r>
    <n v="3235698"/>
    <x v="1"/>
  </r>
  <r>
    <n v="3235050"/>
    <x v="1"/>
  </r>
  <r>
    <n v="3235462"/>
    <x v="1"/>
  </r>
  <r>
    <n v="3235089"/>
    <x v="1"/>
  </r>
  <r>
    <n v="3235357"/>
    <x v="1"/>
  </r>
  <r>
    <n v="3235660"/>
    <x v="1"/>
  </r>
  <r>
    <n v="3234765"/>
    <x v="1"/>
  </r>
  <r>
    <n v="3235182"/>
    <x v="1"/>
  </r>
  <r>
    <n v="3235285"/>
    <x v="1"/>
  </r>
  <r>
    <n v="3235013"/>
    <x v="1"/>
  </r>
  <r>
    <n v="3234831"/>
    <x v="1"/>
  </r>
  <r>
    <n v="3235193"/>
    <x v="1"/>
  </r>
  <r>
    <n v="3234737"/>
    <x v="1"/>
  </r>
  <r>
    <n v="3235233"/>
    <x v="1"/>
  </r>
  <r>
    <n v="3234557"/>
    <x v="1"/>
  </r>
  <r>
    <n v="3235569"/>
    <x v="1"/>
  </r>
  <r>
    <n v="3235490"/>
    <x v="1"/>
  </r>
  <r>
    <n v="3235287"/>
    <x v="1"/>
  </r>
  <r>
    <n v="3235530"/>
    <x v="1"/>
  </r>
  <r>
    <n v="3235629"/>
    <x v="1"/>
  </r>
  <r>
    <n v="3235165"/>
    <x v="1"/>
  </r>
  <r>
    <n v="3235158"/>
    <x v="1"/>
  </r>
  <r>
    <n v="3234684"/>
    <x v="1"/>
  </r>
  <r>
    <n v="3235685"/>
    <x v="1"/>
  </r>
  <r>
    <n v="3235271"/>
    <x v="1"/>
  </r>
  <r>
    <n v="3235005"/>
    <x v="1"/>
  </r>
  <r>
    <n v="3235450"/>
    <x v="1"/>
  </r>
  <r>
    <n v="3234749"/>
    <x v="1"/>
  </r>
  <r>
    <n v="3235014"/>
    <x v="1"/>
  </r>
  <r>
    <n v="3234953"/>
    <x v="1"/>
  </r>
  <r>
    <n v="3234722"/>
    <x v="1"/>
  </r>
  <r>
    <n v="3234843"/>
    <x v="1"/>
  </r>
  <r>
    <n v="3234643"/>
    <x v="1"/>
  </r>
  <r>
    <n v="3234581"/>
    <x v="1"/>
  </r>
  <r>
    <n v="3235105"/>
    <x v="1"/>
  </r>
  <r>
    <n v="3235169"/>
    <x v="1"/>
  </r>
  <r>
    <n v="3234822"/>
    <x v="1"/>
  </r>
  <r>
    <n v="3234575"/>
    <x v="1"/>
  </r>
  <r>
    <n v="3234665"/>
    <x v="1"/>
  </r>
  <r>
    <n v="3234579"/>
    <x v="1"/>
  </r>
  <r>
    <n v="3234924"/>
    <x v="1"/>
  </r>
  <r>
    <n v="3235221"/>
    <x v="1"/>
  </r>
  <r>
    <n v="3235380"/>
    <x v="1"/>
  </r>
  <r>
    <n v="3235032"/>
    <x v="1"/>
  </r>
  <r>
    <n v="3235012"/>
    <x v="1"/>
  </r>
  <r>
    <n v="3235033"/>
    <x v="1"/>
  </r>
  <r>
    <n v="3234848"/>
    <x v="1"/>
  </r>
  <r>
    <n v="3235397"/>
    <x v="1"/>
  </r>
  <r>
    <n v="3234905"/>
    <x v="1"/>
  </r>
  <r>
    <n v="3235541"/>
    <x v="1"/>
  </r>
  <r>
    <n v="3235041"/>
    <x v="1"/>
  </r>
  <r>
    <n v="3235414"/>
    <x v="1"/>
  </r>
  <r>
    <n v="3235720"/>
    <x v="1"/>
  </r>
  <r>
    <n v="3235581"/>
    <x v="1"/>
  </r>
  <r>
    <n v="3235263"/>
    <x v="1"/>
  </r>
  <r>
    <n v="3234856"/>
    <x v="1"/>
  </r>
  <r>
    <n v="3234584"/>
    <x v="1"/>
  </r>
  <r>
    <n v="3235297"/>
    <x v="1"/>
  </r>
  <r>
    <n v="3234618"/>
    <x v="1"/>
  </r>
  <r>
    <n v="3235501"/>
    <x v="1"/>
  </r>
  <r>
    <n v="3235023"/>
    <x v="1"/>
  </r>
  <r>
    <n v="3234688"/>
    <x v="1"/>
  </r>
  <r>
    <n v="3235622"/>
    <x v="1"/>
  </r>
  <r>
    <n v="3234868"/>
    <x v="1"/>
  </r>
  <r>
    <n v="3235519"/>
    <x v="1"/>
  </r>
  <r>
    <n v="3234532"/>
    <x v="1"/>
  </r>
  <r>
    <n v="3235374"/>
    <x v="1"/>
  </r>
  <r>
    <n v="3234704"/>
    <x v="1"/>
  </r>
  <r>
    <n v="3235641"/>
    <x v="1"/>
  </r>
  <r>
    <n v="3235565"/>
    <x v="1"/>
  </r>
  <r>
    <n v="3235267"/>
    <x v="1"/>
  </r>
  <r>
    <n v="3235194"/>
    <x v="1"/>
  </r>
  <r>
    <n v="3235549"/>
    <x v="1"/>
  </r>
  <r>
    <n v="3234548"/>
    <x v="1"/>
  </r>
  <r>
    <n v="3235125"/>
    <x v="1"/>
  </r>
  <r>
    <n v="3235439"/>
    <x v="1"/>
  </r>
  <r>
    <n v="3234903"/>
    <x v="1"/>
  </r>
  <r>
    <n v="3235284"/>
    <x v="1"/>
  </r>
  <r>
    <n v="3234611"/>
    <x v="1"/>
  </r>
  <r>
    <n v="3235173"/>
    <x v="1"/>
  </r>
  <r>
    <n v="3235057"/>
    <x v="1"/>
  </r>
  <r>
    <n v="3235557"/>
    <x v="1"/>
  </r>
  <r>
    <n v="3235407"/>
    <x v="1"/>
  </r>
  <r>
    <n v="3235020"/>
    <x v="1"/>
  </r>
  <r>
    <n v="3235301"/>
    <x v="1"/>
  </r>
  <r>
    <n v="3234734"/>
    <x v="1"/>
  </r>
  <r>
    <n v="3234659"/>
    <x v="1"/>
  </r>
  <r>
    <n v="3235395"/>
    <x v="1"/>
  </r>
  <r>
    <n v="3234573"/>
    <x v="1"/>
  </r>
  <r>
    <n v="3235728"/>
    <x v="1"/>
  </r>
  <r>
    <n v="3235341"/>
    <x v="1"/>
  </r>
  <r>
    <n v="3234678"/>
    <x v="1"/>
  </r>
  <r>
    <n v="3234983"/>
    <x v="1"/>
  </r>
  <r>
    <n v="3235298"/>
    <x v="1"/>
  </r>
  <r>
    <n v="3234613"/>
    <x v="1"/>
  </r>
  <r>
    <n v="3234755"/>
    <x v="1"/>
  </r>
  <r>
    <n v="3235172"/>
    <x v="1"/>
  </r>
  <r>
    <n v="3235220"/>
    <x v="1"/>
  </r>
  <r>
    <n v="3235540"/>
    <x v="1"/>
  </r>
  <r>
    <n v="3235718"/>
    <x v="1"/>
  </r>
  <r>
    <n v="3235302"/>
    <x v="1"/>
  </r>
  <r>
    <n v="3234809"/>
    <x v="1"/>
  </r>
  <r>
    <n v="3235306"/>
    <x v="1"/>
  </r>
  <r>
    <n v="3235225"/>
    <x v="1"/>
  </r>
  <r>
    <n v="3235181"/>
    <x v="1"/>
  </r>
  <r>
    <n v="3235149"/>
    <x v="1"/>
  </r>
  <r>
    <n v="3234609"/>
    <x v="1"/>
  </r>
  <r>
    <n v="3234785"/>
    <x v="1"/>
  </r>
  <r>
    <n v="3235091"/>
    <x v="1"/>
  </r>
  <r>
    <n v="3235665"/>
    <x v="1"/>
  </r>
  <r>
    <n v="3234948"/>
    <x v="1"/>
  </r>
  <r>
    <n v="3235676"/>
    <x v="1"/>
  </r>
  <r>
    <n v="3234917"/>
    <x v="1"/>
  </r>
  <r>
    <n v="3235431"/>
    <x v="1"/>
  </r>
  <r>
    <n v="3235025"/>
    <x v="1"/>
  </r>
  <r>
    <n v="3235001"/>
    <x v="1"/>
  </r>
  <r>
    <n v="3235615"/>
    <x v="1"/>
  </r>
  <r>
    <n v="3235499"/>
    <x v="1"/>
  </r>
  <r>
    <n v="3235261"/>
    <x v="1"/>
  </r>
  <r>
    <n v="3234544"/>
    <x v="1"/>
  </r>
  <r>
    <n v="3235260"/>
    <x v="1"/>
  </r>
  <r>
    <n v="3235417"/>
    <x v="1"/>
  </r>
  <r>
    <n v="3235489"/>
    <x v="1"/>
  </r>
  <r>
    <n v="3235521"/>
    <x v="1"/>
  </r>
  <r>
    <n v="3235251"/>
    <x v="1"/>
  </r>
  <r>
    <n v="3235232"/>
    <x v="1"/>
  </r>
  <r>
    <n v="3235480"/>
    <x v="1"/>
  </r>
  <r>
    <n v="3235151"/>
    <x v="1"/>
  </r>
  <r>
    <n v="3235277"/>
    <x v="1"/>
  </r>
  <r>
    <n v="3235038"/>
    <x v="1"/>
  </r>
  <r>
    <n v="3235559"/>
    <x v="1"/>
  </r>
  <r>
    <n v="3235190"/>
    <x v="1"/>
  </r>
  <r>
    <n v="3235003"/>
    <x v="1"/>
  </r>
  <r>
    <n v="3235401"/>
    <x v="1"/>
  </r>
  <r>
    <n v="3235040"/>
    <x v="1"/>
  </r>
  <r>
    <n v="3235383"/>
    <x v="1"/>
  </r>
  <r>
    <n v="3234759"/>
    <x v="1"/>
  </r>
  <r>
    <n v="3235423"/>
    <x v="1"/>
  </r>
  <r>
    <n v="3235376"/>
    <x v="1"/>
  </r>
  <r>
    <n v="3235028"/>
    <x v="1"/>
  </r>
  <r>
    <n v="3235187"/>
    <x v="1"/>
  </r>
  <r>
    <n v="3235218"/>
    <x v="1"/>
  </r>
  <r>
    <n v="3235405"/>
    <x v="1"/>
  </r>
  <r>
    <n v="3235245"/>
    <x v="1"/>
  </r>
  <r>
    <n v="3234986"/>
    <x v="1"/>
  </r>
  <r>
    <n v="3235228"/>
    <x v="1"/>
  </r>
  <r>
    <n v="3235327"/>
    <x v="1"/>
  </r>
  <r>
    <n v="3235387"/>
    <x v="1"/>
  </r>
  <r>
    <n v="3234987"/>
    <x v="1"/>
  </r>
  <r>
    <n v="3234839"/>
    <x v="1"/>
  </r>
  <r>
    <n v="3234568"/>
    <x v="1"/>
  </r>
  <r>
    <n v="3235607"/>
    <x v="1"/>
  </r>
  <r>
    <n v="3235234"/>
    <x v="1"/>
  </r>
  <r>
    <n v="3234869"/>
    <x v="1"/>
  </r>
  <r>
    <n v="3235362"/>
    <x v="1"/>
  </r>
  <r>
    <n v="3234835"/>
    <x v="1"/>
  </r>
  <r>
    <n v="3235403"/>
    <x v="1"/>
  </r>
  <r>
    <n v="3234997"/>
    <x v="1"/>
  </r>
  <r>
    <n v="3235634"/>
    <x v="1"/>
  </r>
  <r>
    <n v="3235249"/>
    <x v="1"/>
  </r>
  <r>
    <n v="3235560"/>
    <x v="1"/>
  </r>
  <r>
    <n v="3235509"/>
    <x v="1"/>
  </r>
  <r>
    <n v="3234561"/>
    <x v="1"/>
  </r>
  <r>
    <n v="3235695"/>
    <x v="1"/>
  </r>
  <r>
    <n v="3235529"/>
    <x v="1"/>
  </r>
  <r>
    <n v="3235604"/>
    <x v="1"/>
  </r>
  <r>
    <n v="3235147"/>
    <x v="1"/>
  </r>
  <r>
    <n v="3234723"/>
    <x v="1"/>
  </r>
  <r>
    <n v="3235690"/>
    <x v="1"/>
  </r>
  <r>
    <n v="3235488"/>
    <x v="1"/>
  </r>
  <r>
    <n v="3235137"/>
    <x v="1"/>
  </r>
  <r>
    <n v="3235644"/>
    <x v="1"/>
  </r>
  <r>
    <n v="3235255"/>
    <x v="1"/>
  </r>
  <r>
    <n v="3235372"/>
    <x v="1"/>
  </r>
  <r>
    <n v="3235650"/>
    <x v="1"/>
  </r>
  <r>
    <n v="3234808"/>
    <x v="1"/>
  </r>
  <r>
    <n v="3234915"/>
    <x v="1"/>
  </r>
  <r>
    <n v="3234724"/>
    <x v="1"/>
  </r>
  <r>
    <n v="3234614"/>
    <x v="1"/>
  </r>
  <r>
    <n v="3235303"/>
    <x v="1"/>
  </r>
  <r>
    <n v="3235242"/>
    <x v="1"/>
  </r>
  <r>
    <n v="3234740"/>
    <x v="1"/>
  </r>
  <r>
    <n v="3234666"/>
    <x v="1"/>
  </r>
  <r>
    <n v="3234554"/>
    <x v="1"/>
  </r>
  <r>
    <n v="3235342"/>
    <x v="1"/>
  </r>
  <r>
    <n v="3235731"/>
    <x v="1"/>
  </r>
  <r>
    <n v="3235316"/>
    <x v="1"/>
  </r>
  <r>
    <n v="3234850"/>
    <x v="1"/>
  </r>
  <r>
    <n v="3235134"/>
    <x v="1"/>
  </r>
  <r>
    <n v="3235106"/>
    <x v="1"/>
  </r>
  <r>
    <n v="3235479"/>
    <x v="1"/>
  </r>
  <r>
    <n v="3234965"/>
    <x v="1"/>
  </r>
  <r>
    <n v="3235353"/>
    <x v="1"/>
  </r>
  <r>
    <n v="3235570"/>
    <x v="1"/>
  </r>
  <r>
    <n v="3235062"/>
    <x v="1"/>
  </r>
  <r>
    <n v="3235679"/>
    <x v="1"/>
  </r>
  <r>
    <n v="3235358"/>
    <x v="1"/>
  </r>
  <r>
    <n v="3235223"/>
    <x v="1"/>
  </r>
  <r>
    <n v="3234818"/>
    <x v="1"/>
  </r>
  <r>
    <n v="3234553"/>
    <x v="1"/>
  </r>
  <r>
    <n v="3234906"/>
    <x v="1"/>
  </r>
  <r>
    <n v="3235628"/>
    <x v="1"/>
  </r>
  <r>
    <n v="3234842"/>
    <x v="1"/>
  </r>
  <r>
    <n v="3235008"/>
    <x v="1"/>
  </r>
  <r>
    <n v="3234824"/>
    <x v="1"/>
  </r>
  <r>
    <n v="3235034"/>
    <x v="1"/>
  </r>
  <r>
    <n v="3234622"/>
    <x v="1"/>
  </r>
  <r>
    <n v="3235266"/>
    <x v="1"/>
  </r>
  <r>
    <n v="3235512"/>
    <x v="1"/>
  </r>
  <r>
    <n v="3234941"/>
    <x v="1"/>
  </r>
  <r>
    <n v="3235164"/>
    <x v="1"/>
  </r>
  <r>
    <n v="3235120"/>
    <x v="1"/>
  </r>
  <r>
    <n v="3235625"/>
    <x v="1"/>
  </r>
  <r>
    <n v="3235186"/>
    <x v="1"/>
  </r>
  <r>
    <n v="3235086"/>
    <x v="1"/>
  </r>
  <r>
    <n v="3235068"/>
    <x v="1"/>
  </r>
  <r>
    <n v="3235473"/>
    <x v="1"/>
  </r>
  <r>
    <n v="3234932"/>
    <x v="1"/>
  </r>
  <r>
    <n v="3235130"/>
    <x v="1"/>
  </r>
  <r>
    <n v="3234795"/>
    <x v="1"/>
  </r>
  <r>
    <n v="3235213"/>
    <x v="1"/>
  </r>
  <r>
    <n v="3235144"/>
    <x v="1"/>
  </r>
  <r>
    <n v="3235118"/>
    <x v="1"/>
  </r>
  <r>
    <n v="3235428"/>
    <x v="1"/>
  </r>
  <r>
    <n v="3234653"/>
    <x v="1"/>
  </r>
  <r>
    <n v="3234837"/>
    <x v="1"/>
  </r>
  <r>
    <n v="3234577"/>
    <x v="1"/>
  </r>
  <r>
    <n v="3235573"/>
    <x v="1"/>
  </r>
  <r>
    <n v="3235150"/>
    <x v="1"/>
  </r>
  <r>
    <n v="3234762"/>
    <x v="1"/>
  </r>
  <r>
    <n v="3234872"/>
    <x v="1"/>
  </r>
  <r>
    <n v="3235273"/>
    <x v="1"/>
  </r>
  <r>
    <n v="3235606"/>
    <x v="1"/>
  </r>
  <r>
    <n v="3235331"/>
    <x v="1"/>
  </r>
  <r>
    <n v="3234698"/>
    <x v="1"/>
  </r>
  <r>
    <n v="3235496"/>
    <x v="1"/>
  </r>
  <r>
    <n v="3235021"/>
    <x v="1"/>
  </r>
  <r>
    <n v="3234954"/>
    <x v="1"/>
  </r>
  <r>
    <n v="3235659"/>
    <x v="1"/>
  </r>
  <r>
    <n v="3235706"/>
    <x v="1"/>
  </r>
  <r>
    <n v="3235667"/>
    <x v="1"/>
  </r>
  <r>
    <n v="3235324"/>
    <x v="1"/>
  </r>
  <r>
    <n v="3234549"/>
    <x v="1"/>
  </r>
  <r>
    <n v="3235039"/>
    <x v="1"/>
  </r>
  <r>
    <n v="3235344"/>
    <x v="1"/>
  </r>
  <r>
    <n v="3235623"/>
    <x v="1"/>
  </r>
  <r>
    <n v="3234617"/>
    <x v="1"/>
  </r>
  <r>
    <n v="3234782"/>
    <x v="1"/>
  </r>
  <r>
    <n v="3234590"/>
    <x v="1"/>
  </r>
  <r>
    <n v="3234944"/>
    <x v="1"/>
  </r>
  <r>
    <n v="3235614"/>
    <x v="1"/>
  </r>
  <r>
    <n v="3234984"/>
    <x v="1"/>
  </r>
  <r>
    <n v="3234646"/>
    <x v="1"/>
  </r>
  <r>
    <n v="3234832"/>
    <x v="1"/>
  </r>
  <r>
    <n v="3234745"/>
    <x v="1"/>
  </r>
  <r>
    <n v="3235545"/>
    <x v="1"/>
  </r>
  <r>
    <n v="3234689"/>
    <x v="1"/>
  </r>
  <r>
    <n v="3235197"/>
    <x v="1"/>
  </r>
  <r>
    <n v="3234946"/>
    <x v="1"/>
  </r>
  <r>
    <n v="3234764"/>
    <x v="1"/>
  </r>
  <r>
    <n v="3235300"/>
    <x v="1"/>
  </r>
  <r>
    <n v="3234635"/>
    <x v="1"/>
  </r>
  <r>
    <n v="3235156"/>
    <x v="1"/>
  </r>
  <r>
    <n v="3235671"/>
    <x v="1"/>
  </r>
  <r>
    <n v="3235262"/>
    <x v="1"/>
  </r>
  <r>
    <n v="3235704"/>
    <x v="1"/>
  </r>
  <r>
    <n v="3234852"/>
    <x v="1"/>
  </r>
  <r>
    <n v="3235402"/>
    <x v="1"/>
  </r>
  <r>
    <n v="3235312"/>
    <x v="1"/>
  </r>
  <r>
    <n v="3235027"/>
    <x v="1"/>
  </r>
  <r>
    <n v="3235035"/>
    <x v="1"/>
  </r>
  <r>
    <n v="3234572"/>
    <x v="1"/>
  </r>
  <r>
    <n v="3234758"/>
    <x v="1"/>
  </r>
  <r>
    <n v="3234624"/>
    <x v="1"/>
  </r>
  <r>
    <n v="3235654"/>
    <x v="1"/>
  </r>
  <r>
    <n v="3235485"/>
    <x v="1"/>
  </r>
  <r>
    <n v="3234926"/>
    <x v="1"/>
  </r>
  <r>
    <n v="3235351"/>
    <x v="1"/>
  </r>
  <r>
    <n v="3234933"/>
    <x v="1"/>
  </r>
  <r>
    <n v="3234962"/>
    <x v="1"/>
  </r>
  <r>
    <n v="3234695"/>
    <x v="1"/>
  </r>
  <r>
    <n v="3235571"/>
    <x v="1"/>
  </r>
  <r>
    <n v="3234980"/>
    <x v="1"/>
  </r>
  <r>
    <n v="3235229"/>
    <x v="1"/>
  </r>
  <r>
    <n v="3235109"/>
    <x v="1"/>
  </r>
  <r>
    <n v="3234662"/>
    <x v="1"/>
  </r>
  <r>
    <n v="3234645"/>
    <x v="1"/>
  </r>
  <r>
    <n v="3235694"/>
    <x v="1"/>
  </r>
  <r>
    <n v="3234710"/>
    <x v="1"/>
  </r>
  <r>
    <n v="3235506"/>
    <x v="1"/>
  </r>
  <r>
    <n v="3235145"/>
    <x v="1"/>
  </r>
  <r>
    <n v="3234741"/>
    <x v="1"/>
  </r>
  <r>
    <n v="3235379"/>
    <x v="1"/>
  </r>
  <r>
    <n v="3235143"/>
    <x v="1"/>
  </r>
  <r>
    <n v="3235552"/>
    <x v="1"/>
  </r>
  <r>
    <n v="3234701"/>
    <x v="1"/>
  </r>
  <r>
    <n v="3234816"/>
    <x v="1"/>
  </r>
  <r>
    <n v="3234957"/>
    <x v="1"/>
  </r>
  <r>
    <n v="3234830"/>
    <x v="1"/>
  </r>
  <r>
    <n v="3235680"/>
    <x v="1"/>
  </r>
  <r>
    <n v="3234543"/>
    <x v="1"/>
  </r>
  <r>
    <n v="3235244"/>
    <x v="1"/>
  </r>
  <r>
    <n v="3234607"/>
    <x v="1"/>
  </r>
  <r>
    <n v="3234719"/>
    <x v="1"/>
  </r>
  <r>
    <n v="3234955"/>
    <x v="1"/>
  </r>
  <r>
    <n v="3235117"/>
    <x v="1"/>
  </r>
  <r>
    <n v="3235250"/>
    <x v="1"/>
  </r>
  <r>
    <n v="3235471"/>
    <x v="1"/>
  </r>
  <r>
    <n v="3235710"/>
    <x v="1"/>
  </r>
  <r>
    <n v="3235411"/>
    <x v="1"/>
  </r>
  <r>
    <n v="3235338"/>
    <x v="1"/>
  </r>
  <r>
    <n v="3235274"/>
    <x v="1"/>
  </r>
  <r>
    <n v="3235309"/>
    <x v="1"/>
  </r>
  <r>
    <n v="3234865"/>
    <x v="1"/>
  </r>
  <r>
    <n v="3234538"/>
    <x v="1"/>
  </r>
  <r>
    <n v="3235689"/>
    <x v="1"/>
  </r>
  <r>
    <n v="3235592"/>
    <x v="1"/>
  </r>
  <r>
    <n v="3235258"/>
    <x v="1"/>
  </r>
  <r>
    <n v="3235483"/>
    <x v="1"/>
  </r>
  <r>
    <n v="3234671"/>
    <x v="1"/>
  </r>
  <r>
    <n v="3235447"/>
    <x v="1"/>
  </r>
  <r>
    <n v="3235279"/>
    <x v="1"/>
  </r>
  <r>
    <n v="3235619"/>
    <x v="1"/>
  </r>
  <r>
    <n v="3235588"/>
    <x v="1"/>
  </r>
  <r>
    <n v="3235446"/>
    <x v="1"/>
  </r>
  <r>
    <n v="3235724"/>
    <x v="1"/>
  </r>
  <r>
    <n v="3234907"/>
    <x v="1"/>
  </r>
  <r>
    <n v="3235466"/>
    <x v="1"/>
  </r>
  <r>
    <n v="3235617"/>
    <x v="1"/>
  </r>
  <r>
    <n v="3235238"/>
    <x v="1"/>
  </r>
  <r>
    <n v="3234747"/>
    <x v="1"/>
  </r>
  <r>
    <n v="3235343"/>
    <x v="1"/>
  </r>
  <r>
    <n v="3234864"/>
    <x v="1"/>
  </r>
  <r>
    <n v="3235699"/>
    <x v="1"/>
  </r>
  <r>
    <n v="3234836"/>
    <x v="1"/>
  </r>
  <r>
    <n v="3235073"/>
    <x v="1"/>
  </r>
  <r>
    <n v="3235162"/>
    <x v="1"/>
  </r>
  <r>
    <n v="3234620"/>
    <x v="1"/>
  </r>
  <r>
    <n v="3235256"/>
    <x v="1"/>
  </r>
  <r>
    <n v="3234849"/>
    <x v="1"/>
  </r>
  <r>
    <n v="3235410"/>
    <x v="1"/>
  </r>
  <r>
    <n v="3235602"/>
    <x v="1"/>
  </r>
  <r>
    <n v="3235092"/>
    <x v="1"/>
  </r>
  <r>
    <n v="3234596"/>
    <x v="1"/>
  </r>
  <r>
    <n v="3235701"/>
    <x v="1"/>
  </r>
  <r>
    <n v="3234789"/>
    <x v="1"/>
  </r>
  <r>
    <n v="3235536"/>
    <x v="1"/>
  </r>
  <r>
    <n v="3235418"/>
    <x v="1"/>
  </r>
  <r>
    <n v="3235336"/>
    <x v="1"/>
  </r>
  <r>
    <n v="3234890"/>
    <x v="1"/>
  </r>
  <r>
    <n v="3234588"/>
    <x v="1"/>
  </r>
  <r>
    <n v="3235561"/>
    <x v="1"/>
  </r>
  <r>
    <n v="3235687"/>
    <x v="1"/>
  </r>
  <r>
    <n v="3235009"/>
    <x v="1"/>
  </r>
  <r>
    <n v="3235196"/>
    <x v="1"/>
  </r>
  <r>
    <n v="3235272"/>
    <x v="1"/>
  </r>
  <r>
    <n v="3234663"/>
    <x v="1"/>
  </r>
  <r>
    <n v="3234772"/>
    <x v="1"/>
  </r>
  <r>
    <n v="3235682"/>
    <x v="1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0.28378378378378377"/>
    <n v="3.0434782608695653E-2"/>
  </r>
  <r>
    <n v="0.3783783783783784"/>
    <n v="4.0579710144927533E-2"/>
  </r>
  <r>
    <n v="0.33783783783783783"/>
    <n v="3.6231884057971016E-2"/>
  </r>
  <r>
    <n v="0.14705882352941177"/>
    <n v="3.6231884057971016E-2"/>
  </r>
  <r>
    <n v="0.16470588235294117"/>
    <n v="4.0579710144927533E-2"/>
  </r>
  <r>
    <n v="0.1"/>
    <n v="2.4637681159420291E-2"/>
  </r>
  <r>
    <n v="0.12941176470588237"/>
    <n v="3.1884057971014491E-2"/>
  </r>
  <r>
    <n v="0.15294117647058825"/>
    <n v="3.7681159420289857E-2"/>
  </r>
  <r>
    <n v="0.18235294117647058"/>
    <n v="4.4927536231884058E-2"/>
  </r>
  <r>
    <n v="0.12352941176470589"/>
    <n v="3.0434782608695653E-2"/>
  </r>
  <r>
    <n v="0.12804878048780488"/>
    <n v="3.0434782608695653E-2"/>
  </r>
  <r>
    <n v="0.12195121951219512"/>
    <n v="2.8985507246376812E-2"/>
  </r>
  <r>
    <n v="0.18292682926829268"/>
    <n v="4.3478260869565216E-2"/>
  </r>
  <r>
    <n v="0.1402439024390244"/>
    <n v="3.3333333333333333E-2"/>
  </r>
  <r>
    <n v="0.1524390243902439"/>
    <n v="3.6231884057971016E-2"/>
  </r>
  <r>
    <n v="0.14634146341463414"/>
    <n v="3.4782608695652174E-2"/>
  </r>
  <r>
    <n v="0.12727272727272726"/>
    <n v="3.0434782608695653E-2"/>
  </r>
  <r>
    <n v="0.13333333333333333"/>
    <n v="3.1884057971014491E-2"/>
  </r>
  <r>
    <n v="0.22424242424242424"/>
    <n v="5.3623188405797099E-2"/>
  </r>
  <r>
    <n v="0.12121212121212122"/>
    <n v="2.8985507246376812E-2"/>
  </r>
  <r>
    <n v="8.4848484848484854E-2"/>
    <n v="2.0289855072463767E-2"/>
  </r>
  <r>
    <n v="0.13333333333333333"/>
    <n v="3.1884057971014491E-2"/>
  </r>
  <r>
    <n v="0.12121212121212122"/>
    <n v="2.8985507246376812E-2"/>
  </r>
  <r>
    <n v="0.18181818181818182"/>
    <n v="4.3478260869565216E-2"/>
  </r>
  <r>
    <n v="0.14285714285714285"/>
    <n v="3.1884057971014491E-2"/>
  </r>
  <r>
    <n v="0.12987012987012986"/>
    <n v="2.8985507246376812E-2"/>
  </r>
  <r>
    <n v="0.13636363636363635"/>
    <n v="3.0434782608695653E-2"/>
  </r>
  <r>
    <n v="0.11038961038961038"/>
    <n v="2.4637681159420291E-2"/>
  </r>
  <r>
    <n v="0.16883116883116883"/>
    <n v="3.7681159420289857E-2"/>
  </r>
  <r>
    <n v="0.16233766233766234"/>
    <n v="3.6231884057971016E-2"/>
  </r>
  <r>
    <n v="0.14935064935064934"/>
    <n v="3.3333333333333333E-2"/>
  </r>
  <r>
    <n v="0.14893617021276595"/>
    <n v="3.459637561779242E-2"/>
  </r>
  <r>
    <n v="0.11347517730496454"/>
    <n v="2.6359143327841845E-2"/>
  </r>
  <r>
    <n v="0.1702127659574468"/>
    <n v="3.9538714991762765E-2"/>
  </r>
  <r>
    <n v="0.14184397163120568"/>
    <n v="3.2948929159802305E-2"/>
  </r>
  <r>
    <n v="0.1702127659574468"/>
    <n v="3.9538714991762765E-2"/>
  </r>
  <r>
    <n v="0.11347517730496454"/>
    <n v="2.6359143327841845E-2"/>
  </r>
  <r>
    <n v="0.14184397163120568"/>
    <n v="3.2948929159802305E-2"/>
  </r>
  <r>
    <n v="0.15231788079470199"/>
    <n v="3.789126853377265E-2"/>
  </r>
  <r>
    <n v="0.13245033112582782"/>
    <n v="3.2948929159802305E-2"/>
  </r>
  <r>
    <n v="0.17218543046357615"/>
    <n v="4.2833607907743002E-2"/>
  </r>
  <r>
    <n v="0.17880794701986755"/>
    <n v="4.4481054365733116E-2"/>
  </r>
  <r>
    <n v="0.11920529801324503"/>
    <n v="2.9654036243822075E-2"/>
  </r>
  <r>
    <n v="0.11920529801324503"/>
    <n v="2.9654036243822075E-2"/>
  </r>
  <r>
    <n v="0.12582781456953643"/>
    <n v="3.130148270181219E-2"/>
  </r>
  <r>
    <n v="0.11038961038961038"/>
    <n v="2.800658978583196E-2"/>
  </r>
  <r>
    <n v="0.11038961038961038"/>
    <n v="2.800658978583196E-2"/>
  </r>
  <r>
    <n v="0.11688311688311688"/>
    <n v="2.9654036243822075E-2"/>
  </r>
  <r>
    <n v="0.15584415584415584"/>
    <n v="3.9538714991762765E-2"/>
  </r>
  <r>
    <n v="0.19480519480519481"/>
    <n v="4.9423393739703461E-2"/>
  </r>
  <r>
    <n v="0.16233766233766234"/>
    <n v="4.118616144975288E-2"/>
  </r>
  <r>
    <n v="0.14935064935064934"/>
    <n v="3.789126853377265E-2"/>
  </r>
  <r>
    <n v="0.10059171597633136"/>
    <n v="2.800658978583196E-2"/>
  </r>
  <r>
    <n v="0.15976331360946747"/>
    <n v="4.4481054365733116E-2"/>
  </r>
  <r>
    <n v="0.13609467455621302"/>
    <n v="3.789126853377265E-2"/>
  </r>
  <r>
    <n v="0.13609467455621302"/>
    <n v="3.789126853377265E-2"/>
  </r>
  <r>
    <n v="0.13017751479289941"/>
    <n v="3.6243822075782535E-2"/>
  </r>
  <r>
    <n v="0.14792899408284024"/>
    <n v="4.118616144975288E-2"/>
  </r>
  <r>
    <n v="0.1893491124260355"/>
    <n v="5.2718286655683691E-2"/>
  </r>
  <r>
    <n v="0.54054054054054057"/>
    <n v="3.2948929159802305E-2"/>
  </r>
  <r>
    <n v="0.45945945945945948"/>
    <n v="2.80065897858319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x v="0"/>
    <x v="0"/>
    <d v="2021-07-01T01:05:39"/>
    <d v="2021-07-01T01:11:39"/>
    <m/>
    <m/>
    <s v="Москва"/>
    <s v="Комфорт"/>
    <x v="0"/>
  </r>
  <r>
    <x v="1"/>
    <x v="1"/>
    <d v="2021-07-01T01:25:20"/>
    <d v="2021-07-01T01:31:20"/>
    <d v="2021-07-01T01:42:20"/>
    <m/>
    <s v="Москва"/>
    <s v="Комфорт"/>
    <x v="0"/>
  </r>
  <r>
    <x v="2"/>
    <x v="2"/>
    <d v="2021-07-01T02:40:17"/>
    <d v="2021-07-01T02:46:17"/>
    <m/>
    <m/>
    <s v="Москва"/>
    <s v="Комфорт"/>
    <x v="0"/>
  </r>
  <r>
    <x v="3"/>
    <x v="3"/>
    <d v="2021-07-01T03:01:01"/>
    <d v="2021-07-01T03:03:01"/>
    <m/>
    <m/>
    <s v="Москва"/>
    <s v="Эконом"/>
    <x v="1"/>
  </r>
  <r>
    <x v="4"/>
    <x v="4"/>
    <d v="2021-07-01T04:08:58"/>
    <d v="2021-07-01T04:14:58"/>
    <d v="2021-07-01T04:17:58"/>
    <d v="2021-07-01T04:45:58"/>
    <s v="Санкт-Петербург"/>
    <s v="Эконом"/>
    <x v="2"/>
  </r>
  <r>
    <x v="5"/>
    <x v="5"/>
    <d v="2021-07-01T05:16:29"/>
    <d v="2021-07-01T05:20:29"/>
    <d v="2021-07-01T05:26:29"/>
    <d v="2021-07-01T05:44:29"/>
    <s v="Москва"/>
    <s v="Эконом"/>
    <x v="1"/>
  </r>
  <r>
    <x v="6"/>
    <x v="6"/>
    <d v="2021-07-01T06:07:54"/>
    <m/>
    <m/>
    <m/>
    <s v="Москва"/>
    <s v="Комфорт"/>
    <x v="0"/>
  </r>
  <r>
    <x v="7"/>
    <x v="7"/>
    <d v="2021-07-01T06:16:51"/>
    <d v="2021-07-01T06:18:51"/>
    <d v="2021-07-01T06:26:51"/>
    <d v="2021-07-01T07:08:51"/>
    <s v="Москва"/>
    <s v="Эконом"/>
    <x v="1"/>
  </r>
  <r>
    <x v="8"/>
    <x v="8"/>
    <d v="2021-07-01T06:54:39"/>
    <m/>
    <m/>
    <m/>
    <s v="Москва"/>
    <s v="Эконом"/>
    <x v="1"/>
  </r>
  <r>
    <x v="9"/>
    <x v="9"/>
    <d v="2021-07-01T08:20:52"/>
    <d v="2021-07-01T08:23:52"/>
    <d v="2021-07-01T08:27:52"/>
    <d v="2021-07-01T08:40:52"/>
    <s v="Москва"/>
    <s v="Комфорт"/>
    <x v="0"/>
  </r>
  <r>
    <x v="10"/>
    <x v="10"/>
    <d v="2021-07-01T10:33:26"/>
    <d v="2021-07-01T10:39:26"/>
    <m/>
    <m/>
    <s v="Санкт-Петербург"/>
    <s v="Эконом"/>
    <x v="2"/>
  </r>
  <r>
    <x v="11"/>
    <x v="11"/>
    <d v="2021-07-01T10:39:09"/>
    <d v="2021-07-01T10:42:09"/>
    <d v="2021-07-01T10:51:09"/>
    <d v="2021-07-01T11:30:09"/>
    <s v="Москва"/>
    <s v="Эконом"/>
    <x v="1"/>
  </r>
  <r>
    <x v="12"/>
    <x v="12"/>
    <d v="2021-07-01T11:10:53"/>
    <d v="2021-07-01T11:12:53"/>
    <d v="2021-07-01T11:15:53"/>
    <d v="2021-07-01T12:13:53"/>
    <s v="Санкт-Петербург"/>
    <s v="Комфорт"/>
    <x v="3"/>
  </r>
  <r>
    <x v="13"/>
    <x v="13"/>
    <d v="2021-07-01T11:41:30"/>
    <d v="2021-07-01T11:43:30"/>
    <d v="2021-07-01T11:54:30"/>
    <d v="2021-07-01T12:46:30"/>
    <s v="Москва"/>
    <s v="Эконом"/>
    <x v="1"/>
  </r>
  <r>
    <x v="14"/>
    <x v="14"/>
    <d v="2021-07-01T11:49:22"/>
    <d v="2021-07-01T11:53:22"/>
    <d v="2021-07-01T11:55:22"/>
    <d v="2021-07-01T12:16:22"/>
    <s v="Санкт-Петербург"/>
    <s v="Эконом"/>
    <x v="2"/>
  </r>
  <r>
    <x v="15"/>
    <x v="15"/>
    <d v="2021-07-01T12:03:42"/>
    <d v="2021-07-01T12:08:42"/>
    <m/>
    <m/>
    <s v="Москва"/>
    <s v="Комфорт"/>
    <x v="0"/>
  </r>
  <r>
    <x v="16"/>
    <x v="16"/>
    <d v="2021-07-01T13:26:29"/>
    <d v="2021-07-01T13:31:29"/>
    <d v="2021-07-01T13:35:29"/>
    <d v="2021-07-01T14:25:29"/>
    <s v="Москва"/>
    <s v="Эконом"/>
    <x v="1"/>
  </r>
  <r>
    <x v="17"/>
    <x v="17"/>
    <d v="2021-07-01T13:35:04"/>
    <d v="2021-07-01T13:41:04"/>
    <m/>
    <m/>
    <s v="Санкт-Петербург"/>
    <s v="Эконом"/>
    <x v="2"/>
  </r>
  <r>
    <x v="18"/>
    <x v="18"/>
    <d v="2021-07-01T14:29:49"/>
    <d v="2021-07-01T14:34:49"/>
    <m/>
    <m/>
    <s v="Москва"/>
    <s v="Эконом"/>
    <x v="1"/>
  </r>
  <r>
    <x v="19"/>
    <x v="19"/>
    <d v="2021-07-01T14:39:50"/>
    <d v="2021-07-01T14:43:50"/>
    <d v="2021-07-01T14:48:50"/>
    <d v="2021-07-01T16:03:50"/>
    <s v="Санкт-Петербург"/>
    <s v="Комфорт"/>
    <x v="3"/>
  </r>
  <r>
    <x v="20"/>
    <x v="20"/>
    <d v="2021-07-01T14:54:41"/>
    <d v="2021-07-01T15:00:41"/>
    <m/>
    <m/>
    <s v="Москва"/>
    <s v="Эконом"/>
    <x v="1"/>
  </r>
  <r>
    <x v="21"/>
    <x v="21"/>
    <d v="2021-07-01T14:59:57"/>
    <d v="2021-07-01T15:04:57"/>
    <d v="2021-07-01T15:12:57"/>
    <d v="2021-07-01T15:30:57"/>
    <s v="Москва"/>
    <s v="Эконом"/>
    <x v="1"/>
  </r>
  <r>
    <x v="22"/>
    <x v="22"/>
    <d v="2021-07-01T15:32:12"/>
    <d v="2021-07-01T15:38:12"/>
    <m/>
    <m/>
    <s v="Москва"/>
    <s v="Эконом"/>
    <x v="1"/>
  </r>
  <r>
    <x v="23"/>
    <x v="23"/>
    <d v="2021-07-01T16:39:05"/>
    <d v="2021-07-01T16:43:05"/>
    <d v="2021-07-01T16:47:05"/>
    <d v="2021-07-01T17:49:05"/>
    <s v="Москва"/>
    <s v="Комфорт"/>
    <x v="0"/>
  </r>
  <r>
    <x v="24"/>
    <x v="24"/>
    <d v="2021-07-01T17:17:54"/>
    <d v="2021-07-01T17:23:54"/>
    <d v="2021-07-01T17:33:54"/>
    <d v="2021-07-01T18:25:54"/>
    <s v="Москва"/>
    <s v="Эконом"/>
    <x v="1"/>
  </r>
  <r>
    <x v="25"/>
    <x v="25"/>
    <d v="2021-07-01T18:24:19"/>
    <d v="2021-07-01T18:29:19"/>
    <d v="2021-07-01T18:32:19"/>
    <d v="2021-07-01T19:11:19"/>
    <s v="Санкт-Петербург"/>
    <s v="Эконом"/>
    <x v="2"/>
  </r>
  <r>
    <x v="26"/>
    <x v="26"/>
    <d v="2021-07-01T19:19:04"/>
    <d v="2021-07-01T19:25:04"/>
    <d v="2021-07-01T19:34:04"/>
    <d v="2021-07-01T20:36:04"/>
    <s v="Москва"/>
    <s v="Комфорт"/>
    <x v="0"/>
  </r>
  <r>
    <x v="27"/>
    <x v="27"/>
    <d v="2021-07-01T19:54:38"/>
    <d v="2021-07-01T19:59:38"/>
    <d v="2021-07-01T20:02:38"/>
    <d v="2021-07-01T21:06:38"/>
    <s v="Москва"/>
    <s v="Эконом"/>
    <x v="1"/>
  </r>
  <r>
    <x v="28"/>
    <x v="28"/>
    <d v="2021-07-01T20:51:18"/>
    <m/>
    <m/>
    <m/>
    <s v="Москва"/>
    <s v="Комфорт"/>
    <x v="0"/>
  </r>
  <r>
    <x v="29"/>
    <x v="29"/>
    <d v="2021-07-01T21:04:16"/>
    <d v="2021-07-01T21:09:16"/>
    <d v="2021-07-01T21:18:16"/>
    <d v="2021-07-01T21:47:16"/>
    <s v="Москва"/>
    <s v="Эконом"/>
    <x v="1"/>
  </r>
  <r>
    <x v="30"/>
    <x v="30"/>
    <d v="2021-07-01T21:41:10"/>
    <d v="2021-07-01T21:44:10"/>
    <d v="2021-07-01T21:51:10"/>
    <d v="2021-07-01T22:08:10"/>
    <s v="Москва"/>
    <s v="Эконом"/>
    <x v="1"/>
  </r>
  <r>
    <x v="31"/>
    <x v="31"/>
    <d v="2021-07-01T22:11:08"/>
    <d v="2021-07-01T22:14:08"/>
    <d v="2021-07-01T22:19:08"/>
    <d v="2021-07-01T22:49:08"/>
    <s v="Москва"/>
    <s v="Комфорт"/>
    <x v="0"/>
  </r>
  <r>
    <x v="32"/>
    <x v="32"/>
    <d v="2021-07-01T22:24:32"/>
    <d v="2021-07-01T22:26:32"/>
    <d v="2021-07-01T22:32:32"/>
    <d v="2021-07-01T23:26:32"/>
    <s v="Москва"/>
    <s v="Эконом"/>
    <x v="1"/>
  </r>
  <r>
    <x v="33"/>
    <x v="33"/>
    <d v="2021-07-01T22:24:41"/>
    <m/>
    <m/>
    <m/>
    <s v="Москва"/>
    <s v="Комфорт"/>
    <x v="0"/>
  </r>
  <r>
    <x v="34"/>
    <x v="34"/>
    <d v="2021-07-01T23:40:13"/>
    <d v="2021-07-01T23:44:13"/>
    <d v="2021-07-01T23:53:13"/>
    <d v="2021-07-02T00:56:13"/>
    <s v="Москва"/>
    <s v="Эконом"/>
    <x v="1"/>
  </r>
  <r>
    <x v="35"/>
    <x v="35"/>
    <d v="2021-07-01T23:40:49"/>
    <d v="2021-07-01T23:44:49"/>
    <d v="2021-07-01T23:53:49"/>
    <d v="2021-07-02T00:17:49"/>
    <s v="Москва"/>
    <s v="Эконом"/>
    <x v="1"/>
  </r>
  <r>
    <x v="36"/>
    <x v="36"/>
    <d v="2021-07-01T23:59:56"/>
    <d v="2021-07-02T00:04:56"/>
    <d v="2021-07-02T00:11:56"/>
    <d v="2021-07-02T00:48:56"/>
    <s v="Санкт-Петербург"/>
    <s v="Эконом"/>
    <x v="2"/>
  </r>
  <r>
    <x v="37"/>
    <x v="37"/>
    <d v="2021-07-02T00:05:24"/>
    <d v="2021-07-02T00:06:24"/>
    <d v="2021-07-02T00:08:24"/>
    <d v="2021-07-02T01:27:24"/>
    <s v="Москва"/>
    <s v="Эконом"/>
    <x v="1"/>
  </r>
  <r>
    <x v="38"/>
    <x v="38"/>
    <d v="2021-07-02T00:09:46"/>
    <d v="2021-07-02T00:15:46"/>
    <m/>
    <m/>
    <s v="Москва"/>
    <s v="Эконом"/>
    <x v="1"/>
  </r>
  <r>
    <x v="39"/>
    <x v="39"/>
    <d v="2021-07-02T00:57:15"/>
    <d v="2021-07-02T01:00:15"/>
    <d v="2021-07-02T01:03:15"/>
    <m/>
    <s v="Москва"/>
    <s v="Комфорт"/>
    <x v="0"/>
  </r>
  <r>
    <x v="40"/>
    <x v="40"/>
    <d v="2021-07-02T01:16:30"/>
    <d v="2021-07-02T01:22:30"/>
    <d v="2021-07-02T01:29:30"/>
    <d v="2021-07-02T02:07:30"/>
    <s v="Москва"/>
    <s v="Эконом"/>
    <x v="1"/>
  </r>
  <r>
    <x v="41"/>
    <x v="41"/>
    <d v="2021-07-02T01:41:10"/>
    <d v="2021-07-02T01:45:10"/>
    <d v="2021-07-02T01:54:10"/>
    <d v="2021-07-02T02:29:10"/>
    <s v="Москва"/>
    <s v="Эконом"/>
    <x v="1"/>
  </r>
  <r>
    <x v="42"/>
    <x v="42"/>
    <d v="2021-07-02T02:22:23"/>
    <d v="2021-07-02T02:25:23"/>
    <d v="2021-07-02T02:28:23"/>
    <d v="2021-07-02T02:50:23"/>
    <s v="Москва"/>
    <s v="Эконом"/>
    <x v="1"/>
  </r>
  <r>
    <x v="43"/>
    <x v="43"/>
    <d v="2021-07-02T02:46:20"/>
    <d v="2021-07-02T02:48:20"/>
    <m/>
    <m/>
    <s v="Москва"/>
    <s v="Эконом"/>
    <x v="1"/>
  </r>
  <r>
    <x v="44"/>
    <x v="44"/>
    <d v="2021-07-02T03:09:45"/>
    <d v="2021-07-02T03:12:45"/>
    <m/>
    <m/>
    <s v="Санкт-Петербург"/>
    <s v="Эконом"/>
    <x v="2"/>
  </r>
  <r>
    <x v="45"/>
    <x v="45"/>
    <d v="2021-07-02T03:35:11"/>
    <d v="2021-07-02T03:41:11"/>
    <d v="2021-07-02T03:53:11"/>
    <d v="2021-07-02T04:49:11"/>
    <s v="Москва"/>
    <s v="Эконом"/>
    <x v="1"/>
  </r>
  <r>
    <x v="46"/>
    <x v="46"/>
    <d v="2021-07-02T03:55:13"/>
    <d v="2021-07-02T03:57:13"/>
    <d v="2021-07-02T04:04:13"/>
    <d v="2021-07-02T04:20:13"/>
    <s v="Москва"/>
    <s v="Эконом"/>
    <x v="1"/>
  </r>
  <r>
    <x v="47"/>
    <x v="47"/>
    <d v="2021-07-02T04:13:31"/>
    <d v="2021-07-02T04:14:31"/>
    <m/>
    <m/>
    <s v="Москва"/>
    <s v="Эконом"/>
    <x v="1"/>
  </r>
  <r>
    <x v="48"/>
    <x v="48"/>
    <d v="2021-07-02T05:32:50"/>
    <m/>
    <m/>
    <m/>
    <s v="Москва"/>
    <s v="Комфорт"/>
    <x v="0"/>
  </r>
  <r>
    <x v="49"/>
    <x v="49"/>
    <d v="2021-07-02T06:04:12"/>
    <m/>
    <m/>
    <m/>
    <s v="Москва"/>
    <s v="Комфорт"/>
    <x v="0"/>
  </r>
  <r>
    <x v="50"/>
    <x v="50"/>
    <d v="2021-07-02T06:46:35"/>
    <d v="2021-07-02T06:50:35"/>
    <d v="2021-07-02T06:59:35"/>
    <d v="2021-07-02T08:13:35"/>
    <s v="Москва"/>
    <s v="Эконом"/>
    <x v="1"/>
  </r>
  <r>
    <x v="51"/>
    <x v="51"/>
    <d v="2021-07-02T07:58:04"/>
    <d v="2021-07-02T08:03:04"/>
    <d v="2021-07-02T08:14:04"/>
    <m/>
    <s v="Москва"/>
    <s v="Эконом"/>
    <x v="1"/>
  </r>
  <r>
    <x v="52"/>
    <x v="52"/>
    <d v="2021-07-02T08:20:16"/>
    <d v="2021-07-02T08:23:16"/>
    <d v="2021-07-02T08:27:16"/>
    <d v="2021-07-02T09:30:16"/>
    <s v="Москва"/>
    <s v="Эконом"/>
    <x v="1"/>
  </r>
  <r>
    <x v="53"/>
    <x v="53"/>
    <d v="2021-07-02T08:33:01"/>
    <d v="2021-07-02T08:35:01"/>
    <d v="2021-07-02T08:42:01"/>
    <d v="2021-07-02T09:10:01"/>
    <s v="Санкт-Петербург"/>
    <s v="Эконом"/>
    <x v="2"/>
  </r>
  <r>
    <x v="54"/>
    <x v="54"/>
    <d v="2021-07-02T09:47:23"/>
    <d v="2021-07-02T09:52:23"/>
    <d v="2021-07-02T09:58:23"/>
    <d v="2021-07-02T10:46:23"/>
    <s v="Москва"/>
    <s v="Эконом"/>
    <x v="1"/>
  </r>
  <r>
    <x v="55"/>
    <x v="55"/>
    <d v="2021-07-02T09:54:01"/>
    <m/>
    <m/>
    <m/>
    <s v="Москва"/>
    <s v="Комфорт"/>
    <x v="0"/>
  </r>
  <r>
    <x v="56"/>
    <x v="56"/>
    <d v="2021-07-02T10:22:44"/>
    <d v="2021-07-02T10:23:44"/>
    <d v="2021-07-02T10:25:44"/>
    <d v="2021-07-02T10:38:44"/>
    <s v="Москва"/>
    <s v="Эконом"/>
    <x v="1"/>
  </r>
  <r>
    <x v="57"/>
    <x v="57"/>
    <d v="2021-07-02T10:38:51"/>
    <m/>
    <m/>
    <m/>
    <s v="Москва"/>
    <s v="Комфорт"/>
    <x v="0"/>
  </r>
  <r>
    <x v="58"/>
    <x v="58"/>
    <d v="2021-07-02T10:51:08"/>
    <d v="2021-07-02T10:54:08"/>
    <m/>
    <m/>
    <s v="Москва"/>
    <s v="Комфорт"/>
    <x v="0"/>
  </r>
  <r>
    <x v="59"/>
    <x v="59"/>
    <d v="2021-07-02T10:56:54"/>
    <d v="2021-07-02T10:57:54"/>
    <d v="2021-07-02T11:04:54"/>
    <d v="2021-07-02T12:12:54"/>
    <s v="Москва"/>
    <s v="Комфорт"/>
    <x v="0"/>
  </r>
  <r>
    <x v="60"/>
    <x v="60"/>
    <d v="2021-07-02T11:37:43"/>
    <d v="2021-07-02T11:38:43"/>
    <d v="2021-07-02T11:44:43"/>
    <d v="2021-07-02T12:25:43"/>
    <s v="Москва"/>
    <s v="Эконом"/>
    <x v="1"/>
  </r>
  <r>
    <x v="61"/>
    <x v="61"/>
    <d v="2021-07-02T12:43:11"/>
    <d v="2021-07-02T12:46:11"/>
    <d v="2021-07-02T12:55:11"/>
    <d v="2021-07-02T13:29:11"/>
    <s v="Москва"/>
    <s v="Эконом"/>
    <x v="1"/>
  </r>
  <r>
    <x v="62"/>
    <x v="62"/>
    <d v="2021-07-02T12:50:39"/>
    <d v="2021-07-02T12:53:39"/>
    <d v="2021-07-02T13:01:39"/>
    <d v="2021-07-02T13:52:39"/>
    <s v="Москва"/>
    <s v="Эконом"/>
    <x v="1"/>
  </r>
  <r>
    <x v="63"/>
    <x v="63"/>
    <d v="2021-07-02T12:57:42"/>
    <d v="2021-07-02T12:59:42"/>
    <d v="2021-07-02T13:04:42"/>
    <d v="2021-07-02T13:52:42"/>
    <s v="Москва"/>
    <s v="Эконом"/>
    <x v="1"/>
  </r>
  <r>
    <x v="64"/>
    <x v="64"/>
    <d v="2021-07-02T13:08:39"/>
    <d v="2021-07-02T13:10:39"/>
    <m/>
    <m/>
    <s v="Москва"/>
    <s v="Комфорт"/>
    <x v="0"/>
  </r>
  <r>
    <x v="65"/>
    <x v="13"/>
    <d v="2021-07-02T14:15:10"/>
    <d v="2021-07-02T14:20:10"/>
    <d v="2021-07-02T14:24:10"/>
    <d v="2021-07-02T15:28:10"/>
    <s v="Москва"/>
    <s v="Эконом"/>
    <x v="1"/>
  </r>
  <r>
    <x v="66"/>
    <x v="65"/>
    <d v="2021-07-02T14:16:42"/>
    <d v="2021-07-02T14:22:42"/>
    <d v="2021-07-02T14:26:42"/>
    <d v="2021-07-02T15:24:42"/>
    <s v="Москва"/>
    <s v="Эконом"/>
    <x v="1"/>
  </r>
  <r>
    <x v="67"/>
    <x v="66"/>
    <d v="2021-07-02T14:25:20"/>
    <d v="2021-07-02T14:28:20"/>
    <d v="2021-07-02T14:30:20"/>
    <d v="2021-07-02T15:13:20"/>
    <s v="Москва"/>
    <s v="Комфорт"/>
    <x v="0"/>
  </r>
  <r>
    <x v="68"/>
    <x v="67"/>
    <d v="2021-07-02T14:33:39"/>
    <d v="2021-07-02T14:35:39"/>
    <m/>
    <m/>
    <s v="Москва"/>
    <s v="Эконом"/>
    <x v="1"/>
  </r>
  <r>
    <x v="69"/>
    <x v="68"/>
    <d v="2021-07-02T15:00:34"/>
    <d v="2021-07-02T15:02:34"/>
    <d v="2021-07-02T15:09:34"/>
    <d v="2021-07-02T16:13:34"/>
    <s v="Санкт-Петербург"/>
    <s v="Эконом"/>
    <x v="2"/>
  </r>
  <r>
    <x v="70"/>
    <x v="69"/>
    <d v="2021-07-02T15:12:29"/>
    <d v="2021-07-02T15:18:29"/>
    <d v="2021-07-02T15:30:29"/>
    <d v="2021-07-02T16:06:29"/>
    <s v="Москва"/>
    <s v="Эконом"/>
    <x v="1"/>
  </r>
  <r>
    <x v="71"/>
    <x v="70"/>
    <d v="2021-07-02T15:32:08"/>
    <d v="2021-07-02T15:36:08"/>
    <m/>
    <m/>
    <s v="Москва"/>
    <s v="Комфорт"/>
    <x v="0"/>
  </r>
  <r>
    <x v="72"/>
    <x v="71"/>
    <d v="2021-07-02T15:48:54"/>
    <d v="2021-07-02T15:51:54"/>
    <d v="2021-07-02T15:59:54"/>
    <d v="2021-07-02T16:23:54"/>
    <s v="Москва"/>
    <s v="Эконом"/>
    <x v="1"/>
  </r>
  <r>
    <x v="73"/>
    <x v="72"/>
    <d v="2021-07-02T17:04:35"/>
    <d v="2021-07-02T17:10:35"/>
    <d v="2021-07-02T17:12:35"/>
    <d v="2021-07-02T18:24:35"/>
    <s v="Москва"/>
    <s v="Эконом"/>
    <x v="1"/>
  </r>
  <r>
    <x v="74"/>
    <x v="73"/>
    <d v="2021-07-02T17:13:12"/>
    <d v="2021-07-02T17:15:12"/>
    <d v="2021-07-02T17:21:12"/>
    <d v="2021-07-02T18:34:12"/>
    <s v="Москва"/>
    <s v="Эконом"/>
    <x v="1"/>
  </r>
  <r>
    <x v="75"/>
    <x v="74"/>
    <d v="2021-07-02T17:36:55"/>
    <d v="2021-07-02T17:39:55"/>
    <d v="2021-07-02T17:44:55"/>
    <d v="2021-07-02T18:32:55"/>
    <s v="Москва"/>
    <s v="Эконом"/>
    <x v="1"/>
  </r>
  <r>
    <x v="76"/>
    <x v="75"/>
    <d v="2021-07-02T17:47:35"/>
    <d v="2021-07-02T17:52:35"/>
    <d v="2021-07-02T18:00:35"/>
    <m/>
    <s v="Москва"/>
    <s v="Эконом"/>
    <x v="1"/>
  </r>
  <r>
    <x v="77"/>
    <x v="76"/>
    <d v="2021-07-02T18:15:13"/>
    <d v="2021-07-02T18:16:13"/>
    <m/>
    <m/>
    <s v="Москва"/>
    <s v="Эконом"/>
    <x v="1"/>
  </r>
  <r>
    <x v="78"/>
    <x v="77"/>
    <d v="2021-07-02T18:58:37"/>
    <d v="2021-07-02T19:03:37"/>
    <d v="2021-07-02T19:08:37"/>
    <m/>
    <s v="Москва"/>
    <s v="Комфорт"/>
    <x v="0"/>
  </r>
  <r>
    <x v="79"/>
    <x v="78"/>
    <d v="2021-07-02T19:19:07"/>
    <d v="2021-07-02T19:20:07"/>
    <m/>
    <m/>
    <s v="Москва"/>
    <s v="Эконом"/>
    <x v="1"/>
  </r>
  <r>
    <x v="80"/>
    <x v="79"/>
    <d v="2021-07-02T19:19:21"/>
    <d v="2021-07-02T19:23:21"/>
    <d v="2021-07-02T19:32:21"/>
    <d v="2021-07-02T20:43:21"/>
    <s v="Москва"/>
    <s v="Эконом"/>
    <x v="1"/>
  </r>
  <r>
    <x v="81"/>
    <x v="80"/>
    <d v="2021-07-02T19:53:07"/>
    <d v="2021-07-02T19:56:07"/>
    <d v="2021-07-02T19:58:07"/>
    <d v="2021-07-02T21:18:07"/>
    <s v="Санкт-Петербург"/>
    <s v="Эконом"/>
    <x v="2"/>
  </r>
  <r>
    <x v="82"/>
    <x v="81"/>
    <d v="2021-07-02T20:38:06"/>
    <d v="2021-07-02T20:44:06"/>
    <m/>
    <m/>
    <s v="Москва"/>
    <s v="Комфорт"/>
    <x v="0"/>
  </r>
  <r>
    <x v="83"/>
    <x v="82"/>
    <d v="2021-07-02T20:53:44"/>
    <m/>
    <m/>
    <m/>
    <s v="Москва"/>
    <s v="Комфорт"/>
    <x v="0"/>
  </r>
  <r>
    <x v="84"/>
    <x v="83"/>
    <d v="2021-07-02T21:16:54"/>
    <d v="2021-07-02T21:22:54"/>
    <d v="2021-07-02T21:26:54"/>
    <d v="2021-07-02T21:53:54"/>
    <s v="Москва"/>
    <s v="Эконом"/>
    <x v="1"/>
  </r>
  <r>
    <x v="85"/>
    <x v="84"/>
    <d v="2021-07-02T21:39:16"/>
    <d v="2021-07-02T21:43:16"/>
    <m/>
    <m/>
    <s v="Москва"/>
    <s v="Комфорт"/>
    <x v="0"/>
  </r>
  <r>
    <x v="86"/>
    <x v="85"/>
    <d v="2021-07-02T21:39:45"/>
    <d v="2021-07-02T21:45:45"/>
    <d v="2021-07-02T21:54:45"/>
    <d v="2021-07-02T22:06:45"/>
    <s v="Москва"/>
    <s v="Комфорт"/>
    <x v="0"/>
  </r>
  <r>
    <x v="87"/>
    <x v="86"/>
    <d v="2021-07-02T22:46:14"/>
    <d v="2021-07-02T22:48:14"/>
    <d v="2021-07-02T22:55:14"/>
    <m/>
    <s v="Москва"/>
    <s v="Эконом"/>
    <x v="1"/>
  </r>
  <r>
    <x v="88"/>
    <x v="87"/>
    <d v="2021-07-03T00:46:11"/>
    <d v="2021-07-03T00:50:11"/>
    <d v="2021-07-03T00:54:11"/>
    <d v="2021-07-03T01:53:11"/>
    <s v="Москва"/>
    <s v="Эконом"/>
    <x v="1"/>
  </r>
  <r>
    <x v="89"/>
    <x v="88"/>
    <d v="2021-07-03T00:48:05"/>
    <d v="2021-07-03T00:52:05"/>
    <d v="2021-07-03T00:54:05"/>
    <d v="2021-07-03T01:40:05"/>
    <s v="Санкт-Петербург"/>
    <s v="Эконом"/>
    <x v="2"/>
  </r>
  <r>
    <x v="90"/>
    <x v="89"/>
    <d v="2021-07-03T01:08:20"/>
    <d v="2021-07-03T01:10:20"/>
    <d v="2021-07-03T01:13:20"/>
    <d v="2021-07-03T02:02:20"/>
    <s v="Москва"/>
    <s v="Эконом"/>
    <x v="1"/>
  </r>
  <r>
    <x v="91"/>
    <x v="90"/>
    <d v="2021-07-03T01:09:26"/>
    <d v="2021-07-03T01:15:26"/>
    <d v="2021-07-03T01:26:26"/>
    <d v="2021-07-03T01:51:26"/>
    <s v="Москва"/>
    <s v="Эконом"/>
    <x v="1"/>
  </r>
  <r>
    <x v="92"/>
    <x v="91"/>
    <d v="2021-07-03T02:07:14"/>
    <d v="2021-07-03T02:13:14"/>
    <d v="2021-07-03T02:15:14"/>
    <d v="2021-07-03T03:26:14"/>
    <s v="Москва"/>
    <s v="Комфорт"/>
    <x v="0"/>
  </r>
  <r>
    <x v="93"/>
    <x v="92"/>
    <d v="2021-07-03T03:52:17"/>
    <d v="2021-07-03T03:56:17"/>
    <d v="2021-07-03T04:08:17"/>
    <d v="2021-07-03T04:33:17"/>
    <s v="Санкт-Петербург"/>
    <s v="Эконом"/>
    <x v="2"/>
  </r>
  <r>
    <x v="94"/>
    <x v="93"/>
    <d v="2021-07-03T03:54:39"/>
    <d v="2021-07-03T03:59:39"/>
    <d v="2021-07-03T04:07:39"/>
    <d v="2021-07-03T05:19:39"/>
    <s v="Москва"/>
    <s v="Эконом"/>
    <x v="1"/>
  </r>
  <r>
    <x v="95"/>
    <x v="66"/>
    <d v="2021-07-03T03:57:19"/>
    <d v="2021-07-03T04:01:19"/>
    <m/>
    <m/>
    <s v="Москва"/>
    <s v="Эконом"/>
    <x v="1"/>
  </r>
  <r>
    <x v="96"/>
    <x v="94"/>
    <d v="2021-07-03T05:00:25"/>
    <d v="2021-07-03T05:06:25"/>
    <d v="2021-07-03T05:13:25"/>
    <d v="2021-07-03T06:32:25"/>
    <s v="Москва"/>
    <s v="Комфорт"/>
    <x v="0"/>
  </r>
  <r>
    <x v="97"/>
    <x v="95"/>
    <d v="2021-07-03T05:58:34"/>
    <m/>
    <m/>
    <m/>
    <s v="Москва"/>
    <s v="Комфорт"/>
    <x v="0"/>
  </r>
  <r>
    <x v="98"/>
    <x v="96"/>
    <d v="2021-07-03T07:10:44"/>
    <d v="2021-07-03T07:12:44"/>
    <d v="2021-07-03T07:18:44"/>
    <d v="2021-07-03T07:36:44"/>
    <s v="Москва"/>
    <s v="Эконом"/>
    <x v="1"/>
  </r>
  <r>
    <x v="99"/>
    <x v="97"/>
    <d v="2021-07-03T07:24:45"/>
    <d v="2021-07-03T07:26:45"/>
    <d v="2021-07-03T07:38:45"/>
    <d v="2021-07-03T08:26:45"/>
    <s v="Москва"/>
    <s v="Эконом"/>
    <x v="1"/>
  </r>
  <r>
    <x v="100"/>
    <x v="98"/>
    <d v="2021-07-03T08:18:33"/>
    <d v="2021-07-03T08:20:33"/>
    <d v="2021-07-03T08:22:33"/>
    <d v="2021-07-03T08:45:33"/>
    <s v="Санкт-Петербург"/>
    <s v="Эконом"/>
    <x v="2"/>
  </r>
  <r>
    <x v="101"/>
    <x v="99"/>
    <d v="2021-07-03T09:05:08"/>
    <d v="2021-07-03T09:07:08"/>
    <d v="2021-07-03T09:16:08"/>
    <d v="2021-07-03T10:14:08"/>
    <s v="Санкт-Петербург"/>
    <s v="Эконом"/>
    <x v="2"/>
  </r>
  <r>
    <x v="102"/>
    <x v="100"/>
    <d v="2021-07-03T09:15:27"/>
    <d v="2021-07-03T09:16:27"/>
    <d v="2021-07-03T09:26:27"/>
    <d v="2021-07-03T09:38:27"/>
    <s v="Москва"/>
    <s v="Комфорт"/>
    <x v="0"/>
  </r>
  <r>
    <x v="103"/>
    <x v="101"/>
    <d v="2021-07-03T09:26:32"/>
    <d v="2021-07-03T09:27:32"/>
    <d v="2021-07-03T09:29:32"/>
    <d v="2021-07-03T10:25:32"/>
    <s v="Москва"/>
    <s v="Эконом"/>
    <x v="1"/>
  </r>
  <r>
    <x v="104"/>
    <x v="102"/>
    <d v="2021-07-03T09:40:20"/>
    <d v="2021-07-03T09:45:20"/>
    <m/>
    <m/>
    <s v="Москва"/>
    <s v="Эконом"/>
    <x v="1"/>
  </r>
  <r>
    <x v="105"/>
    <x v="103"/>
    <d v="2021-07-03T10:06:20"/>
    <d v="2021-07-03T10:11:20"/>
    <d v="2021-07-03T10:20:20"/>
    <d v="2021-07-03T10:53:20"/>
    <s v="Санкт-Петербург"/>
    <s v="Эконом"/>
    <x v="2"/>
  </r>
  <r>
    <x v="106"/>
    <x v="104"/>
    <d v="2021-07-03T10:12:38"/>
    <d v="2021-07-03T10:13:38"/>
    <d v="2021-07-03T10:17:38"/>
    <d v="2021-07-03T11:25:38"/>
    <s v="Санкт-Петербург"/>
    <s v="Эконом"/>
    <x v="2"/>
  </r>
  <r>
    <x v="107"/>
    <x v="105"/>
    <d v="2021-07-03T10:34:22"/>
    <d v="2021-07-03T10:35:22"/>
    <d v="2021-07-03T10:45:22"/>
    <d v="2021-07-03T11:45:22"/>
    <s v="Москва"/>
    <s v="Эконом"/>
    <x v="1"/>
  </r>
  <r>
    <x v="108"/>
    <x v="106"/>
    <d v="2021-07-03T10:39:16"/>
    <d v="2021-07-03T10:45:16"/>
    <d v="2021-07-03T10:55:16"/>
    <d v="2021-07-03T11:05:16"/>
    <s v="Санкт-Петербург"/>
    <s v="Эконом"/>
    <x v="2"/>
  </r>
  <r>
    <x v="109"/>
    <x v="8"/>
    <d v="2021-07-03T11:21:07"/>
    <m/>
    <m/>
    <m/>
    <s v="Москва"/>
    <s v="Комфорт"/>
    <x v="0"/>
  </r>
  <r>
    <x v="110"/>
    <x v="107"/>
    <d v="2021-07-03T11:27:15"/>
    <d v="2021-07-03T11:30:15"/>
    <m/>
    <m/>
    <s v="Москва"/>
    <s v="Эконом"/>
    <x v="1"/>
  </r>
  <r>
    <x v="111"/>
    <x v="108"/>
    <d v="2021-07-03T12:48:23"/>
    <d v="2021-07-03T12:50:23"/>
    <d v="2021-07-03T12:57:23"/>
    <d v="2021-07-03T13:15:23"/>
    <s v="Москва"/>
    <s v="Эконом"/>
    <x v="1"/>
  </r>
  <r>
    <x v="112"/>
    <x v="109"/>
    <d v="2021-07-03T12:57:52"/>
    <d v="2021-07-03T13:01:52"/>
    <d v="2021-07-03T13:08:52"/>
    <d v="2021-07-03T14:08:52"/>
    <s v="Москва"/>
    <s v="Эконом"/>
    <x v="1"/>
  </r>
  <r>
    <x v="113"/>
    <x v="110"/>
    <d v="2021-07-03T14:07:45"/>
    <d v="2021-07-03T14:11:45"/>
    <m/>
    <m/>
    <s v="Санкт-Петербург"/>
    <s v="Эконом"/>
    <x v="2"/>
  </r>
  <r>
    <x v="114"/>
    <x v="111"/>
    <d v="2021-07-03T14:07:52"/>
    <d v="2021-07-03T14:12:52"/>
    <d v="2021-07-03T14:23:52"/>
    <d v="2021-07-03T14:43:52"/>
    <s v="Москва"/>
    <s v="Эконом"/>
    <x v="1"/>
  </r>
  <r>
    <x v="115"/>
    <x v="112"/>
    <d v="2021-07-03T14:30:08"/>
    <d v="2021-07-03T14:34:08"/>
    <d v="2021-07-03T14:40:08"/>
    <d v="2021-07-03T15:22:08"/>
    <s v="Москва"/>
    <s v="Комфорт"/>
    <x v="0"/>
  </r>
  <r>
    <x v="116"/>
    <x v="113"/>
    <d v="2021-07-03T14:50:30"/>
    <d v="2021-07-03T14:54:30"/>
    <d v="2021-07-03T15:06:30"/>
    <d v="2021-07-03T15:25:30"/>
    <s v="Москва"/>
    <s v="Комфорт"/>
    <x v="0"/>
  </r>
  <r>
    <x v="117"/>
    <x v="114"/>
    <d v="2021-07-03T15:25:53"/>
    <d v="2021-07-03T15:29:53"/>
    <d v="2021-07-03T15:39:53"/>
    <d v="2021-07-03T16:34:53"/>
    <s v="Москва"/>
    <s v="Эконом"/>
    <x v="1"/>
  </r>
  <r>
    <x v="118"/>
    <x v="115"/>
    <d v="2021-07-03T15:33:07"/>
    <d v="2021-07-03T15:38:07"/>
    <d v="2021-07-03T15:40:07"/>
    <d v="2021-07-03T16:41:07"/>
    <s v="Москва"/>
    <s v="Комфорт"/>
    <x v="0"/>
  </r>
  <r>
    <x v="119"/>
    <x v="116"/>
    <d v="2021-07-03T16:59:13"/>
    <m/>
    <m/>
    <m/>
    <s v="Санкт-Петербург"/>
    <s v="Комфорт"/>
    <x v="3"/>
  </r>
  <r>
    <x v="120"/>
    <x v="117"/>
    <d v="2021-07-03T17:19:35"/>
    <d v="2021-07-03T17:21:35"/>
    <d v="2021-07-03T17:28:35"/>
    <d v="2021-07-03T18:31:35"/>
    <s v="Санкт-Петербург"/>
    <s v="Эконом"/>
    <x v="2"/>
  </r>
  <r>
    <x v="121"/>
    <x v="118"/>
    <d v="2021-07-03T17:30:02"/>
    <d v="2021-07-03T17:36:02"/>
    <d v="2021-07-03T17:48:02"/>
    <d v="2021-07-03T18:37:02"/>
    <s v="Москва"/>
    <s v="Эконом"/>
    <x v="1"/>
  </r>
  <r>
    <x v="122"/>
    <x v="119"/>
    <d v="2021-07-03T17:35:44"/>
    <d v="2021-07-03T17:41:44"/>
    <d v="2021-07-03T17:44:44"/>
    <d v="2021-07-03T18:45:44"/>
    <s v="Москва"/>
    <s v="Эконом"/>
    <x v="1"/>
  </r>
  <r>
    <x v="123"/>
    <x v="120"/>
    <d v="2021-07-03T18:21:54"/>
    <d v="2021-07-03T18:23:54"/>
    <d v="2021-07-03T18:31:54"/>
    <d v="2021-07-03T18:52:54"/>
    <s v="Москва"/>
    <s v="Эконом"/>
    <x v="1"/>
  </r>
  <r>
    <x v="124"/>
    <x v="121"/>
    <d v="2021-07-03T18:46:43"/>
    <d v="2021-07-03T18:50:43"/>
    <m/>
    <m/>
    <s v="Москва"/>
    <s v="Комфорт"/>
    <x v="0"/>
  </r>
  <r>
    <x v="125"/>
    <x v="122"/>
    <d v="2021-07-03T20:02:43"/>
    <d v="2021-07-03T20:04:43"/>
    <m/>
    <m/>
    <s v="Москва"/>
    <s v="Комфорт"/>
    <x v="0"/>
  </r>
  <r>
    <x v="126"/>
    <x v="123"/>
    <d v="2021-07-03T20:09:35"/>
    <d v="2021-07-03T20:10:35"/>
    <d v="2021-07-03T20:17:35"/>
    <d v="2021-07-03T21:15:35"/>
    <s v="Санкт-Петербург"/>
    <s v="Эконом"/>
    <x v="2"/>
  </r>
  <r>
    <x v="127"/>
    <x v="124"/>
    <d v="2021-07-03T20:41:22"/>
    <d v="2021-07-03T20:43:22"/>
    <d v="2021-07-03T20:46:22"/>
    <d v="2021-07-03T21:54:22"/>
    <s v="Москва"/>
    <s v="Комфорт"/>
    <x v="0"/>
  </r>
  <r>
    <x v="128"/>
    <x v="125"/>
    <d v="2021-07-03T20:44:41"/>
    <d v="2021-07-03T20:48:41"/>
    <d v="2021-07-03T20:51:41"/>
    <d v="2021-07-03T22:09:41"/>
    <s v="Москва"/>
    <s v="Комфорт"/>
    <x v="0"/>
  </r>
  <r>
    <x v="129"/>
    <x v="126"/>
    <d v="2021-07-03T21:38:37"/>
    <d v="2021-07-03T21:43:37"/>
    <d v="2021-07-03T21:47:37"/>
    <d v="2021-07-03T22:46:37"/>
    <s v="Москва"/>
    <s v="Эконом"/>
    <x v="1"/>
  </r>
  <r>
    <x v="130"/>
    <x v="127"/>
    <d v="2021-07-03T21:49:56"/>
    <d v="2021-07-03T21:53:56"/>
    <d v="2021-07-03T22:03:56"/>
    <d v="2021-07-03T22:40:56"/>
    <s v="Москва"/>
    <s v="Эконом"/>
    <x v="1"/>
  </r>
  <r>
    <x v="131"/>
    <x v="128"/>
    <d v="2021-07-03T22:16:39"/>
    <d v="2021-07-03T22:22:39"/>
    <m/>
    <m/>
    <s v="Москва"/>
    <s v="Комфорт"/>
    <x v="0"/>
  </r>
  <r>
    <x v="132"/>
    <x v="129"/>
    <d v="2021-07-03T22:18:45"/>
    <d v="2021-07-03T22:24:45"/>
    <m/>
    <m/>
    <s v="Москва"/>
    <s v="Комфорт"/>
    <x v="0"/>
  </r>
  <r>
    <x v="133"/>
    <x v="130"/>
    <d v="2021-07-03T22:29:41"/>
    <d v="2021-07-03T22:31:41"/>
    <m/>
    <m/>
    <s v="Москва"/>
    <s v="Комфорт"/>
    <x v="0"/>
  </r>
  <r>
    <x v="134"/>
    <x v="131"/>
    <d v="2021-07-03T22:29:56"/>
    <d v="2021-07-03T22:33:56"/>
    <d v="2021-07-03T22:40:56"/>
    <d v="2021-07-03T23:15:56"/>
    <s v="Москва"/>
    <s v="Эконом"/>
    <x v="1"/>
  </r>
  <r>
    <x v="135"/>
    <x v="132"/>
    <d v="2021-07-03T22:38:19"/>
    <d v="2021-07-03T22:43:19"/>
    <d v="2021-07-03T22:50:19"/>
    <d v="2021-07-03T23:39:19"/>
    <s v="Москва"/>
    <s v="Комфорт"/>
    <x v="0"/>
  </r>
  <r>
    <x v="136"/>
    <x v="133"/>
    <d v="2021-07-03T22:49:57"/>
    <d v="2021-07-03T22:55:57"/>
    <d v="2021-07-03T23:03:57"/>
    <d v="2021-07-03T23:45:57"/>
    <s v="Москва"/>
    <s v="Комфорт"/>
    <x v="0"/>
  </r>
  <r>
    <x v="137"/>
    <x v="134"/>
    <d v="2021-07-03T23:20:30"/>
    <d v="2021-07-03T23:25:30"/>
    <m/>
    <m/>
    <s v="Москва"/>
    <s v="Комфорт"/>
    <x v="0"/>
  </r>
  <r>
    <x v="138"/>
    <x v="135"/>
    <d v="2021-07-04T00:56:33"/>
    <m/>
    <m/>
    <m/>
    <s v="Москва"/>
    <s v="Комфорт"/>
    <x v="0"/>
  </r>
  <r>
    <x v="139"/>
    <x v="136"/>
    <d v="2021-07-04T01:15:52"/>
    <d v="2021-07-04T01:16:52"/>
    <m/>
    <m/>
    <s v="Москва"/>
    <s v="Эконом"/>
    <x v="1"/>
  </r>
  <r>
    <x v="140"/>
    <x v="137"/>
    <d v="2021-07-04T01:51:09"/>
    <d v="2021-07-04T01:54:09"/>
    <d v="2021-07-04T02:01:09"/>
    <d v="2021-07-04T02:30:09"/>
    <s v="Москва"/>
    <s v="Эконом"/>
    <x v="1"/>
  </r>
  <r>
    <x v="141"/>
    <x v="138"/>
    <d v="2021-07-04T02:04:01"/>
    <d v="2021-07-04T02:09:01"/>
    <m/>
    <m/>
    <s v="Москва"/>
    <s v="Эконом"/>
    <x v="1"/>
  </r>
  <r>
    <x v="142"/>
    <x v="139"/>
    <d v="2021-07-04T02:10:43"/>
    <d v="2021-07-04T02:16:43"/>
    <m/>
    <m/>
    <s v="Москва"/>
    <s v="Комфорт"/>
    <x v="0"/>
  </r>
  <r>
    <x v="143"/>
    <x v="140"/>
    <d v="2021-07-04T02:22:47"/>
    <d v="2021-07-04T02:24:47"/>
    <d v="2021-07-04T02:27:47"/>
    <d v="2021-07-04T03:04:47"/>
    <s v="Санкт-Петербург"/>
    <s v="Эконом"/>
    <x v="2"/>
  </r>
  <r>
    <x v="144"/>
    <x v="141"/>
    <d v="2021-07-04T03:01:12"/>
    <d v="2021-07-04T03:07:12"/>
    <d v="2021-07-04T03:17:12"/>
    <d v="2021-07-04T04:02:12"/>
    <s v="Москва"/>
    <s v="Эконом"/>
    <x v="1"/>
  </r>
  <r>
    <x v="145"/>
    <x v="142"/>
    <d v="2021-07-04T03:02:48"/>
    <d v="2021-07-04T03:04:48"/>
    <d v="2021-07-04T03:10:48"/>
    <d v="2021-07-04T04:05:48"/>
    <s v="Москва"/>
    <s v="Эконом"/>
    <x v="1"/>
  </r>
  <r>
    <x v="146"/>
    <x v="143"/>
    <d v="2021-07-04T03:33:35"/>
    <d v="2021-07-04T03:38:35"/>
    <d v="2021-07-04T03:41:35"/>
    <d v="2021-07-04T04:36:35"/>
    <s v="Москва"/>
    <s v="Эконом"/>
    <x v="1"/>
  </r>
  <r>
    <x v="147"/>
    <x v="144"/>
    <d v="2021-07-04T04:46:11"/>
    <d v="2021-07-04T04:49:11"/>
    <d v="2021-07-04T05:00:11"/>
    <d v="2021-07-04T05:27:11"/>
    <s v="Москва"/>
    <s v="Эконом"/>
    <x v="1"/>
  </r>
  <r>
    <x v="148"/>
    <x v="8"/>
    <d v="2021-07-04T05:08:46"/>
    <m/>
    <m/>
    <m/>
    <s v="Москва"/>
    <s v="Комфорт"/>
    <x v="0"/>
  </r>
  <r>
    <x v="149"/>
    <x v="145"/>
    <d v="2021-07-04T05:09:18"/>
    <d v="2021-07-04T05:13:18"/>
    <d v="2021-07-04T05:20:18"/>
    <d v="2021-07-04T06:22:18"/>
    <s v="Москва"/>
    <s v="Эконом"/>
    <x v="1"/>
  </r>
  <r>
    <x v="150"/>
    <x v="146"/>
    <d v="2021-07-04T05:11:03"/>
    <d v="2021-07-04T05:15:03"/>
    <d v="2021-07-04T05:19:03"/>
    <m/>
    <s v="Москва"/>
    <s v="Эконом"/>
    <x v="1"/>
  </r>
  <r>
    <x v="151"/>
    <x v="147"/>
    <d v="2021-07-04T05:20:26"/>
    <d v="2021-07-04T05:26:26"/>
    <d v="2021-07-04T05:37:26"/>
    <d v="2021-07-04T06:46:26"/>
    <s v="Москва"/>
    <s v="Эконом"/>
    <x v="1"/>
  </r>
  <r>
    <x v="152"/>
    <x v="148"/>
    <d v="2021-07-04T05:43:10"/>
    <d v="2021-07-04T05:48:10"/>
    <m/>
    <m/>
    <s v="Москва"/>
    <s v="Эконом"/>
    <x v="1"/>
  </r>
  <r>
    <x v="153"/>
    <x v="103"/>
    <d v="2021-07-04T06:25:51"/>
    <d v="2021-07-04T06:26:51"/>
    <m/>
    <m/>
    <s v="Санкт-Петербург"/>
    <s v="Комфорт"/>
    <x v="3"/>
  </r>
  <r>
    <x v="154"/>
    <x v="149"/>
    <d v="2021-07-04T07:40:22"/>
    <d v="2021-07-04T07:45:22"/>
    <m/>
    <m/>
    <s v="Москва"/>
    <s v="Эконом"/>
    <x v="1"/>
  </r>
  <r>
    <x v="155"/>
    <x v="150"/>
    <d v="2021-07-04T08:04:29"/>
    <d v="2021-07-04T08:07:29"/>
    <d v="2021-07-04T08:10:29"/>
    <d v="2021-07-04T09:06:29"/>
    <s v="Москва"/>
    <s v="Эконом"/>
    <x v="1"/>
  </r>
  <r>
    <x v="156"/>
    <x v="151"/>
    <d v="2021-07-04T08:10:14"/>
    <d v="2021-07-04T08:14:14"/>
    <d v="2021-07-04T08:24:14"/>
    <d v="2021-07-04T09:20:14"/>
    <s v="Москва"/>
    <s v="Эконом"/>
    <x v="1"/>
  </r>
  <r>
    <x v="157"/>
    <x v="152"/>
    <d v="2021-07-04T08:44:40"/>
    <d v="2021-07-04T08:47:40"/>
    <m/>
    <m/>
    <s v="Москва"/>
    <s v="Эконом"/>
    <x v="1"/>
  </r>
  <r>
    <x v="158"/>
    <x v="153"/>
    <d v="2021-07-04T08:59:57"/>
    <d v="2021-07-04T09:05:57"/>
    <d v="2021-07-04T09:16:57"/>
    <d v="2021-07-04T10:32:57"/>
    <s v="Москва"/>
    <s v="Эконом"/>
    <x v="1"/>
  </r>
  <r>
    <x v="159"/>
    <x v="154"/>
    <d v="2021-07-04T10:11:35"/>
    <d v="2021-07-04T10:16:35"/>
    <m/>
    <m/>
    <s v="Москва"/>
    <s v="Эконом"/>
    <x v="1"/>
  </r>
  <r>
    <x v="160"/>
    <x v="155"/>
    <d v="2021-07-04T10:12:48"/>
    <d v="2021-07-04T10:17:48"/>
    <d v="2021-07-04T10:29:48"/>
    <d v="2021-07-04T11:05:48"/>
    <s v="Москва"/>
    <s v="Эконом"/>
    <x v="1"/>
  </r>
  <r>
    <x v="161"/>
    <x v="156"/>
    <d v="2021-07-04T10:12:56"/>
    <m/>
    <m/>
    <m/>
    <s v="Москва"/>
    <s v="Комфорт"/>
    <x v="0"/>
  </r>
  <r>
    <x v="162"/>
    <x v="157"/>
    <d v="2021-07-04T10:31:33"/>
    <d v="2021-07-04T10:35:33"/>
    <d v="2021-07-04T10:46:33"/>
    <d v="2021-07-04T11:17:33"/>
    <s v="Санкт-Петербург"/>
    <s v="Эконом"/>
    <x v="2"/>
  </r>
  <r>
    <x v="163"/>
    <x v="8"/>
    <d v="2021-07-04T10:32:27"/>
    <m/>
    <m/>
    <m/>
    <s v="Москва"/>
    <s v="Комфорт"/>
    <x v="0"/>
  </r>
  <r>
    <x v="164"/>
    <x v="158"/>
    <d v="2021-07-04T11:43:24"/>
    <d v="2021-07-04T11:48:24"/>
    <m/>
    <m/>
    <s v="Москва"/>
    <s v="Комфорт"/>
    <x v="0"/>
  </r>
  <r>
    <x v="165"/>
    <x v="159"/>
    <d v="2021-07-04T12:05:18"/>
    <m/>
    <m/>
    <m/>
    <s v="Москва"/>
    <s v="Комфорт"/>
    <x v="0"/>
  </r>
  <r>
    <x v="166"/>
    <x v="8"/>
    <d v="2021-07-04T12:55:54"/>
    <m/>
    <m/>
    <m/>
    <s v="Москва"/>
    <s v="Комфорт"/>
    <x v="0"/>
  </r>
  <r>
    <x v="167"/>
    <x v="160"/>
    <d v="2021-07-04T13:48:10"/>
    <d v="2021-07-04T13:54:10"/>
    <m/>
    <m/>
    <s v="Москва"/>
    <s v="Эконом"/>
    <x v="1"/>
  </r>
  <r>
    <x v="168"/>
    <x v="161"/>
    <d v="2021-07-04T14:10:39"/>
    <d v="2021-07-04T14:16:39"/>
    <d v="2021-07-04T14:23:39"/>
    <d v="2021-07-04T15:09:39"/>
    <s v="Санкт-Петербург"/>
    <s v="Эконом"/>
    <x v="2"/>
  </r>
  <r>
    <x v="169"/>
    <x v="162"/>
    <d v="2021-07-04T14:24:57"/>
    <d v="2021-07-04T14:30:57"/>
    <m/>
    <m/>
    <s v="Москва"/>
    <s v="Комфорт"/>
    <x v="0"/>
  </r>
  <r>
    <x v="170"/>
    <x v="163"/>
    <d v="2021-07-04T14:44:45"/>
    <d v="2021-07-04T14:48:45"/>
    <d v="2021-07-04T14:56:45"/>
    <d v="2021-07-04T15:41:45"/>
    <s v="Санкт-Петербург"/>
    <s v="Комфорт"/>
    <x v="3"/>
  </r>
  <r>
    <x v="171"/>
    <x v="164"/>
    <d v="2021-07-04T15:39:00"/>
    <d v="2021-07-04T15:42:00"/>
    <d v="2021-07-04T15:46:00"/>
    <d v="2021-07-04T16:14:00"/>
    <s v="Москва"/>
    <s v="Эконом"/>
    <x v="1"/>
  </r>
  <r>
    <x v="172"/>
    <x v="165"/>
    <d v="2021-07-04T15:45:50"/>
    <m/>
    <m/>
    <m/>
    <s v="Москва"/>
    <s v="Комфорт"/>
    <x v="0"/>
  </r>
  <r>
    <x v="173"/>
    <x v="166"/>
    <d v="2021-07-04T15:46:57"/>
    <m/>
    <m/>
    <m/>
    <s v="Москва"/>
    <s v="Комфорт"/>
    <x v="0"/>
  </r>
  <r>
    <x v="174"/>
    <x v="167"/>
    <d v="2021-07-04T15:50:29"/>
    <d v="2021-07-04T15:52:29"/>
    <d v="2021-07-04T16:02:29"/>
    <d v="2021-07-04T16:51:29"/>
    <s v="Москва"/>
    <s v="Комфорт"/>
    <x v="0"/>
  </r>
  <r>
    <x v="175"/>
    <x v="168"/>
    <d v="2021-07-04T15:54:25"/>
    <d v="2021-07-04T15:59:25"/>
    <d v="2021-07-04T16:08:25"/>
    <d v="2021-07-04T16:29:25"/>
    <s v="Москва"/>
    <s v="Эконом"/>
    <x v="1"/>
  </r>
  <r>
    <x v="176"/>
    <x v="169"/>
    <d v="2021-07-04T16:28:36"/>
    <d v="2021-07-04T16:30:36"/>
    <m/>
    <m/>
    <s v="Москва"/>
    <s v="Эконом"/>
    <x v="1"/>
  </r>
  <r>
    <x v="177"/>
    <x v="24"/>
    <d v="2021-07-04T17:17:13"/>
    <d v="2021-07-04T17:23:13"/>
    <d v="2021-07-04T17:32:13"/>
    <m/>
    <s v="Санкт-Петербург"/>
    <s v="Эконом"/>
    <x v="2"/>
  </r>
  <r>
    <x v="178"/>
    <x v="170"/>
    <d v="2021-07-04T17:41:18"/>
    <d v="2021-07-04T17:44:18"/>
    <d v="2021-07-04T17:51:18"/>
    <d v="2021-07-04T18:50:18"/>
    <s v="Санкт-Петербург"/>
    <s v="Эконом"/>
    <x v="2"/>
  </r>
  <r>
    <x v="179"/>
    <x v="171"/>
    <d v="2021-07-04T18:53:25"/>
    <d v="2021-07-04T18:54:25"/>
    <m/>
    <m/>
    <s v="Москва"/>
    <s v="Комфорт"/>
    <x v="0"/>
  </r>
  <r>
    <x v="180"/>
    <x v="172"/>
    <d v="2021-07-04T19:01:35"/>
    <d v="2021-07-04T19:07:35"/>
    <d v="2021-07-04T19:09:35"/>
    <d v="2021-07-04T19:19:35"/>
    <s v="Москва"/>
    <s v="Комфорт"/>
    <x v="0"/>
  </r>
  <r>
    <x v="181"/>
    <x v="173"/>
    <d v="2021-07-04T20:02:50"/>
    <d v="2021-07-04T20:04:50"/>
    <d v="2021-07-04T20:14:50"/>
    <d v="2021-07-04T20:28:50"/>
    <s v="Москва"/>
    <s v="Эконом"/>
    <x v="1"/>
  </r>
  <r>
    <x v="182"/>
    <x v="174"/>
    <d v="2021-07-04T20:12:19"/>
    <d v="2021-07-04T20:16:19"/>
    <d v="2021-07-04T20:23:19"/>
    <d v="2021-07-04T20:54:19"/>
    <s v="Москва"/>
    <s v="Эконом"/>
    <x v="1"/>
  </r>
  <r>
    <x v="183"/>
    <x v="175"/>
    <d v="2021-07-04T20:50:25"/>
    <d v="2021-07-04T20:55:25"/>
    <d v="2021-07-04T20:58:25"/>
    <d v="2021-07-04T21:13:25"/>
    <s v="Москва"/>
    <s v="Эконом"/>
    <x v="1"/>
  </r>
  <r>
    <x v="184"/>
    <x v="176"/>
    <d v="2021-07-04T21:07:56"/>
    <d v="2021-07-04T21:09:56"/>
    <m/>
    <m/>
    <s v="Москва"/>
    <s v="Комфорт"/>
    <x v="0"/>
  </r>
  <r>
    <x v="185"/>
    <x v="8"/>
    <d v="2021-07-04T21:57:13"/>
    <m/>
    <m/>
    <m/>
    <s v="Санкт-Петербург"/>
    <s v="Эконом"/>
    <x v="2"/>
  </r>
  <r>
    <x v="186"/>
    <x v="177"/>
    <d v="2021-07-04T22:11:54"/>
    <d v="2021-07-04T22:13:54"/>
    <d v="2021-07-04T22:22:54"/>
    <d v="2021-07-04T22:46:54"/>
    <s v="Москва"/>
    <s v="Эконом"/>
    <x v="1"/>
  </r>
  <r>
    <x v="187"/>
    <x v="178"/>
    <d v="2021-07-04T22:53:44"/>
    <d v="2021-07-04T22:59:44"/>
    <d v="2021-07-04T23:11:44"/>
    <d v="2021-07-04T23:45:44"/>
    <s v="Москва"/>
    <s v="Эконом"/>
    <x v="1"/>
  </r>
  <r>
    <x v="188"/>
    <x v="179"/>
    <d v="2021-07-04T23:19:43"/>
    <d v="2021-07-04T23:22:43"/>
    <d v="2021-07-04T23:33:43"/>
    <d v="2021-07-05T00:01:43"/>
    <s v="Москва"/>
    <s v="Комфорт"/>
    <x v="0"/>
  </r>
  <r>
    <x v="189"/>
    <x v="180"/>
    <d v="2021-07-05T00:36:04"/>
    <d v="2021-07-05T00:37:04"/>
    <d v="2021-07-05T00:39:04"/>
    <d v="2021-07-05T01:38:04"/>
    <s v="Москва"/>
    <s v="Эконом"/>
    <x v="1"/>
  </r>
  <r>
    <x v="190"/>
    <x v="181"/>
    <d v="2021-07-05T00:56:01"/>
    <d v="2021-07-05T01:00:01"/>
    <m/>
    <m/>
    <s v="Москва"/>
    <s v="Комфорт"/>
    <x v="0"/>
  </r>
  <r>
    <x v="191"/>
    <x v="182"/>
    <d v="2021-07-05T01:21:30"/>
    <d v="2021-07-05T01:22:30"/>
    <d v="2021-07-05T01:32:30"/>
    <d v="2021-07-05T01:54:30"/>
    <s v="Москва"/>
    <s v="Эконом"/>
    <x v="1"/>
  </r>
  <r>
    <x v="192"/>
    <x v="183"/>
    <d v="2021-07-05T02:12:14"/>
    <d v="2021-07-05T02:15:14"/>
    <d v="2021-07-05T02:25:14"/>
    <d v="2021-07-05T02:36:14"/>
    <s v="Санкт-Петербург"/>
    <s v="Комфорт"/>
    <x v="3"/>
  </r>
  <r>
    <x v="193"/>
    <x v="184"/>
    <d v="2021-07-05T02:15:00"/>
    <d v="2021-07-05T02:19:00"/>
    <d v="2021-07-05T02:22:00"/>
    <d v="2021-07-05T02:56:00"/>
    <s v="Москва"/>
    <s v="Комфорт"/>
    <x v="0"/>
  </r>
  <r>
    <x v="194"/>
    <x v="8"/>
    <d v="2021-07-05T02:38:17"/>
    <m/>
    <m/>
    <m/>
    <s v="Москва"/>
    <s v="Комфорт"/>
    <x v="0"/>
  </r>
  <r>
    <x v="195"/>
    <x v="185"/>
    <d v="2021-07-05T02:57:56"/>
    <d v="2021-07-05T02:58:56"/>
    <d v="2021-07-05T03:04:56"/>
    <d v="2021-07-05T03:16:56"/>
    <s v="Москва"/>
    <s v="Комфорт"/>
    <x v="0"/>
  </r>
  <r>
    <x v="196"/>
    <x v="186"/>
    <d v="2021-07-05T03:14:58"/>
    <d v="2021-07-05T03:18:58"/>
    <m/>
    <m/>
    <s v="Москва"/>
    <s v="Эконом"/>
    <x v="1"/>
  </r>
  <r>
    <x v="197"/>
    <x v="8"/>
    <d v="2021-07-05T03:47:55"/>
    <m/>
    <m/>
    <m/>
    <s v="Москва"/>
    <s v="Комфорт"/>
    <x v="0"/>
  </r>
  <r>
    <x v="198"/>
    <x v="142"/>
    <d v="2021-07-05T04:48:25"/>
    <d v="2021-07-05T04:52:25"/>
    <m/>
    <m/>
    <s v="Москва"/>
    <s v="Комфорт"/>
    <x v="0"/>
  </r>
  <r>
    <x v="199"/>
    <x v="187"/>
    <d v="2021-07-05T05:05:29"/>
    <d v="2021-07-05T05:09:29"/>
    <d v="2021-07-05T05:18:29"/>
    <d v="2021-07-05T05:59:29"/>
    <s v="Москва"/>
    <s v="Эконом"/>
    <x v="1"/>
  </r>
  <r>
    <x v="200"/>
    <x v="188"/>
    <d v="2021-07-05T05:06:01"/>
    <d v="2021-07-05T05:10:01"/>
    <m/>
    <m/>
    <s v="Москва"/>
    <s v="Эконом"/>
    <x v="1"/>
  </r>
  <r>
    <x v="201"/>
    <x v="189"/>
    <d v="2021-07-05T05:33:13"/>
    <d v="2021-07-05T05:34:13"/>
    <d v="2021-07-05T05:42:13"/>
    <d v="2021-07-05T06:15:13"/>
    <s v="Москва"/>
    <s v="Эконом"/>
    <x v="1"/>
  </r>
  <r>
    <x v="202"/>
    <x v="146"/>
    <d v="2021-07-05T05:46:33"/>
    <d v="2021-07-05T05:50:33"/>
    <d v="2021-07-05T05:59:33"/>
    <d v="2021-07-05T07:15:33"/>
    <s v="Москва"/>
    <s v="Комфорт"/>
    <x v="0"/>
  </r>
  <r>
    <x v="203"/>
    <x v="190"/>
    <d v="2021-07-05T05:57:45"/>
    <d v="2021-07-05T05:58:45"/>
    <d v="2021-07-05T06:06:45"/>
    <d v="2021-07-05T06:26:45"/>
    <s v="Москва"/>
    <s v="Комфорт"/>
    <x v="0"/>
  </r>
  <r>
    <x v="204"/>
    <x v="191"/>
    <d v="2021-07-05T06:25:26"/>
    <d v="2021-07-05T06:26:26"/>
    <m/>
    <m/>
    <s v="Москва"/>
    <s v="Эконом"/>
    <x v="1"/>
  </r>
  <r>
    <x v="205"/>
    <x v="192"/>
    <d v="2021-07-05T06:29:58"/>
    <d v="2021-07-05T06:34:58"/>
    <d v="2021-07-05T06:38:58"/>
    <d v="2021-07-05T07:58:58"/>
    <s v="Москва"/>
    <s v="Эконом"/>
    <x v="1"/>
  </r>
  <r>
    <x v="206"/>
    <x v="193"/>
    <d v="2021-07-05T06:37:58"/>
    <d v="2021-07-05T06:41:58"/>
    <d v="2021-07-05T06:49:58"/>
    <d v="2021-07-05T08:04:58"/>
    <s v="Москва"/>
    <s v="Комфорт"/>
    <x v="0"/>
  </r>
  <r>
    <x v="207"/>
    <x v="194"/>
    <d v="2021-07-05T06:41:24"/>
    <d v="2021-07-05T06:42:24"/>
    <m/>
    <m/>
    <s v="Санкт-Петербург"/>
    <s v="Эконом"/>
    <x v="2"/>
  </r>
  <r>
    <x v="208"/>
    <x v="195"/>
    <d v="2021-07-05T07:29:43"/>
    <d v="2021-07-05T07:30:43"/>
    <d v="2021-07-05T07:37:43"/>
    <d v="2021-07-05T08:22:43"/>
    <s v="Москва"/>
    <s v="Эконом"/>
    <x v="1"/>
  </r>
  <r>
    <x v="209"/>
    <x v="196"/>
    <d v="2021-07-05T07:41:57"/>
    <d v="2021-07-05T07:43:57"/>
    <m/>
    <m/>
    <s v="Санкт-Петербург"/>
    <s v="Эконом"/>
    <x v="2"/>
  </r>
  <r>
    <x v="210"/>
    <x v="197"/>
    <d v="2021-07-05T07:55:08"/>
    <m/>
    <m/>
    <m/>
    <s v="Москва"/>
    <s v="Комфорт"/>
    <x v="0"/>
  </r>
  <r>
    <x v="211"/>
    <x v="198"/>
    <d v="2021-07-05T08:24:03"/>
    <m/>
    <m/>
    <m/>
    <s v="Москва"/>
    <s v="Комфорт"/>
    <x v="0"/>
  </r>
  <r>
    <x v="212"/>
    <x v="199"/>
    <d v="2021-07-05T08:25:43"/>
    <d v="2021-07-05T08:30:43"/>
    <d v="2021-07-05T08:40:43"/>
    <m/>
    <s v="Москва"/>
    <s v="Комфорт"/>
    <x v="0"/>
  </r>
  <r>
    <x v="213"/>
    <x v="200"/>
    <d v="2021-07-05T08:42:25"/>
    <d v="2021-07-05T08:47:25"/>
    <m/>
    <m/>
    <s v="Москва"/>
    <s v="Эконом"/>
    <x v="1"/>
  </r>
  <r>
    <x v="214"/>
    <x v="201"/>
    <d v="2021-07-05T09:31:38"/>
    <d v="2021-07-05T09:37:38"/>
    <d v="2021-07-05T09:46:38"/>
    <d v="2021-07-05T10:48:38"/>
    <s v="Москва"/>
    <s v="Эконом"/>
    <x v="1"/>
  </r>
  <r>
    <x v="215"/>
    <x v="202"/>
    <d v="2021-07-05T12:01:53"/>
    <d v="2021-07-05T12:07:53"/>
    <d v="2021-07-05T12:10:53"/>
    <d v="2021-07-05T13:25:53"/>
    <s v="Москва"/>
    <s v="Эконом"/>
    <x v="1"/>
  </r>
  <r>
    <x v="216"/>
    <x v="203"/>
    <d v="2021-07-05T12:48:45"/>
    <d v="2021-07-05T12:51:45"/>
    <m/>
    <m/>
    <s v="Москва"/>
    <s v="Комфорт"/>
    <x v="0"/>
  </r>
  <r>
    <x v="217"/>
    <x v="204"/>
    <d v="2021-07-05T12:59:42"/>
    <d v="2021-07-05T13:04:42"/>
    <d v="2021-07-05T13:07:42"/>
    <d v="2021-07-05T13:44:42"/>
    <s v="Москва"/>
    <s v="Комфорт"/>
    <x v="0"/>
  </r>
  <r>
    <x v="218"/>
    <x v="8"/>
    <d v="2021-07-05T13:13:08"/>
    <m/>
    <m/>
    <m/>
    <s v="Москва"/>
    <s v="Комфорт"/>
    <x v="0"/>
  </r>
  <r>
    <x v="219"/>
    <x v="205"/>
    <d v="2021-07-05T13:24:30"/>
    <d v="2021-07-05T13:30:30"/>
    <m/>
    <m/>
    <s v="Москва"/>
    <s v="Эконом"/>
    <x v="1"/>
  </r>
  <r>
    <x v="220"/>
    <x v="206"/>
    <d v="2021-07-05T13:41:21"/>
    <d v="2021-07-05T13:47:21"/>
    <d v="2021-07-05T13:57:21"/>
    <d v="2021-07-05T14:43:21"/>
    <s v="Москва"/>
    <s v="Комфорт"/>
    <x v="0"/>
  </r>
  <r>
    <x v="221"/>
    <x v="8"/>
    <d v="2021-07-05T14:36:32"/>
    <m/>
    <m/>
    <m/>
    <s v="Москва"/>
    <s v="Комфорт"/>
    <x v="0"/>
  </r>
  <r>
    <x v="222"/>
    <x v="207"/>
    <d v="2021-07-05T14:37:22"/>
    <d v="2021-07-05T14:42:22"/>
    <m/>
    <m/>
    <s v="Москва"/>
    <s v="Комфорт"/>
    <x v="0"/>
  </r>
  <r>
    <x v="223"/>
    <x v="208"/>
    <d v="2021-07-05T15:57:12"/>
    <d v="2021-07-05T16:02:12"/>
    <m/>
    <m/>
    <s v="Санкт-Петербург"/>
    <s v="Эконом"/>
    <x v="2"/>
  </r>
  <r>
    <x v="224"/>
    <x v="209"/>
    <d v="2021-07-05T16:04:00"/>
    <d v="2021-07-05T16:06:00"/>
    <d v="2021-07-05T16:16:00"/>
    <d v="2021-07-05T17:30:00"/>
    <s v="Санкт-Петербург"/>
    <s v="Эконом"/>
    <x v="2"/>
  </r>
  <r>
    <x v="225"/>
    <x v="210"/>
    <d v="2021-07-05T16:18:17"/>
    <d v="2021-07-05T16:21:17"/>
    <d v="2021-07-05T16:24:17"/>
    <d v="2021-07-05T16:36:17"/>
    <s v="Москва"/>
    <s v="Эконом"/>
    <x v="1"/>
  </r>
  <r>
    <x v="226"/>
    <x v="8"/>
    <d v="2021-07-05T16:30:36"/>
    <m/>
    <m/>
    <m/>
    <s v="Москва"/>
    <s v="Комфорт"/>
    <x v="0"/>
  </r>
  <r>
    <x v="227"/>
    <x v="211"/>
    <d v="2021-07-05T16:38:02"/>
    <d v="2021-07-05T16:44:02"/>
    <d v="2021-07-05T16:46:02"/>
    <d v="2021-07-05T17:20:02"/>
    <s v="Москва"/>
    <s v="Комфорт"/>
    <x v="0"/>
  </r>
  <r>
    <x v="228"/>
    <x v="212"/>
    <d v="2021-07-05T17:07:06"/>
    <d v="2021-07-05T17:12:06"/>
    <d v="2021-07-05T17:15:06"/>
    <d v="2021-07-05T18:06:06"/>
    <s v="Москва"/>
    <s v="Эконом"/>
    <x v="1"/>
  </r>
  <r>
    <x v="229"/>
    <x v="213"/>
    <d v="2021-07-05T17:10:32"/>
    <d v="2021-07-05T17:15:32"/>
    <d v="2021-07-05T17:26:32"/>
    <d v="2021-07-05T18:26:32"/>
    <s v="Москва"/>
    <s v="Комфорт"/>
    <x v="0"/>
  </r>
  <r>
    <x v="230"/>
    <x v="214"/>
    <d v="2021-07-05T18:14:56"/>
    <d v="2021-07-05T18:15:56"/>
    <d v="2021-07-05T18:22:56"/>
    <d v="2021-07-05T19:06:56"/>
    <s v="Москва"/>
    <s v="Эконом"/>
    <x v="1"/>
  </r>
  <r>
    <x v="231"/>
    <x v="215"/>
    <d v="2021-07-05T19:29:05"/>
    <d v="2021-07-05T19:33:05"/>
    <d v="2021-07-05T19:35:05"/>
    <d v="2021-07-05T19:55:05"/>
    <s v="Москва"/>
    <s v="Эконом"/>
    <x v="1"/>
  </r>
  <r>
    <x v="232"/>
    <x v="216"/>
    <d v="2021-07-05T19:45:05"/>
    <d v="2021-07-05T19:47:05"/>
    <m/>
    <m/>
    <s v="Москва"/>
    <s v="Эконом"/>
    <x v="1"/>
  </r>
  <r>
    <x v="233"/>
    <x v="217"/>
    <d v="2021-07-05T20:25:15"/>
    <d v="2021-07-05T20:27:15"/>
    <m/>
    <m/>
    <s v="Санкт-Петербург"/>
    <s v="Комфорт"/>
    <x v="3"/>
  </r>
  <r>
    <x v="234"/>
    <x v="218"/>
    <d v="2021-07-05T21:25:30"/>
    <d v="2021-07-05T21:29:30"/>
    <m/>
    <m/>
    <s v="Москва"/>
    <s v="Эконом"/>
    <x v="1"/>
  </r>
  <r>
    <x v="235"/>
    <x v="219"/>
    <d v="2021-07-05T21:33:45"/>
    <d v="2021-07-05T21:37:45"/>
    <m/>
    <m/>
    <s v="Москва"/>
    <s v="Эконом"/>
    <x v="1"/>
  </r>
  <r>
    <x v="236"/>
    <x v="220"/>
    <d v="2021-07-05T21:34:27"/>
    <d v="2021-07-05T21:36:27"/>
    <m/>
    <m/>
    <s v="Москва"/>
    <s v="Эконом"/>
    <x v="1"/>
  </r>
  <r>
    <x v="237"/>
    <x v="221"/>
    <d v="2021-07-05T22:29:39"/>
    <d v="2021-07-05T22:33:39"/>
    <m/>
    <m/>
    <s v="Москва"/>
    <s v="Комфорт"/>
    <x v="0"/>
  </r>
  <r>
    <x v="238"/>
    <x v="222"/>
    <d v="2021-07-05T23:49:08"/>
    <d v="2021-07-05T23:55:08"/>
    <m/>
    <m/>
    <s v="Москва"/>
    <s v="Эконом"/>
    <x v="1"/>
  </r>
  <r>
    <x v="239"/>
    <x v="223"/>
    <d v="2021-07-05T23:58:13"/>
    <m/>
    <m/>
    <m/>
    <s v="Москва"/>
    <s v="Комфорт"/>
    <x v="0"/>
  </r>
  <r>
    <x v="240"/>
    <x v="224"/>
    <d v="2021-07-06T00:11:52"/>
    <d v="2021-07-06T00:16:52"/>
    <d v="2021-07-06T00:28:52"/>
    <d v="2021-07-06T01:17:52"/>
    <s v="Москва"/>
    <s v="Эконом"/>
    <x v="1"/>
  </r>
  <r>
    <x v="241"/>
    <x v="225"/>
    <d v="2021-07-06T00:18:19"/>
    <d v="2021-07-06T00:19:19"/>
    <d v="2021-07-06T00:23:19"/>
    <d v="2021-07-06T00:45:19"/>
    <s v="Москва"/>
    <s v="Эконом"/>
    <x v="1"/>
  </r>
  <r>
    <x v="242"/>
    <x v="121"/>
    <d v="2021-07-06T00:33:01"/>
    <d v="2021-07-06T00:36:01"/>
    <d v="2021-07-06T00:48:01"/>
    <d v="2021-07-06T01:49:01"/>
    <s v="Санкт-Петербург"/>
    <s v="Комфорт"/>
    <x v="3"/>
  </r>
  <r>
    <x v="243"/>
    <x v="226"/>
    <d v="2021-07-06T02:05:48"/>
    <d v="2021-07-06T02:06:48"/>
    <d v="2021-07-06T02:17:48"/>
    <d v="2021-07-06T02:55:48"/>
    <s v="Москва"/>
    <s v="Эконом"/>
    <x v="1"/>
  </r>
  <r>
    <x v="244"/>
    <x v="227"/>
    <d v="2021-07-06T02:54:13"/>
    <d v="2021-07-06T02:57:13"/>
    <m/>
    <m/>
    <s v="Москва"/>
    <s v="Эконом"/>
    <x v="1"/>
  </r>
  <r>
    <x v="245"/>
    <x v="228"/>
    <d v="2021-07-06T03:02:32"/>
    <d v="2021-07-06T03:07:32"/>
    <m/>
    <m/>
    <s v="Москва"/>
    <s v="Эконом"/>
    <x v="1"/>
  </r>
  <r>
    <x v="246"/>
    <x v="229"/>
    <d v="2021-07-06T03:11:54"/>
    <d v="2021-07-06T03:17:54"/>
    <m/>
    <m/>
    <s v="Санкт-Петербург"/>
    <s v="Эконом"/>
    <x v="2"/>
  </r>
  <r>
    <x v="247"/>
    <x v="230"/>
    <d v="2021-07-06T04:19:22"/>
    <d v="2021-07-06T04:22:22"/>
    <d v="2021-07-06T04:32:22"/>
    <d v="2021-07-06T05:44:22"/>
    <s v="Санкт-Петербург"/>
    <s v="Комфорт"/>
    <x v="3"/>
  </r>
  <r>
    <x v="248"/>
    <x v="231"/>
    <d v="2021-07-06T04:32:47"/>
    <d v="2021-07-06T04:38:47"/>
    <d v="2021-07-06T04:47:47"/>
    <d v="2021-07-06T05:30:47"/>
    <s v="Москва"/>
    <s v="Комфорт"/>
    <x v="0"/>
  </r>
  <r>
    <x v="249"/>
    <x v="232"/>
    <d v="2021-07-06T05:27:16"/>
    <d v="2021-07-06T05:33:16"/>
    <d v="2021-07-06T05:35:16"/>
    <d v="2021-07-06T05:50:16"/>
    <s v="Санкт-Петербург"/>
    <s v="Эконом"/>
    <x v="2"/>
  </r>
  <r>
    <x v="250"/>
    <x v="8"/>
    <d v="2021-07-06T05:40:15"/>
    <m/>
    <m/>
    <m/>
    <s v="Москва"/>
    <s v="Комфорт"/>
    <x v="0"/>
  </r>
  <r>
    <x v="251"/>
    <x v="233"/>
    <d v="2021-07-06T06:04:41"/>
    <m/>
    <m/>
    <m/>
    <s v="Москва"/>
    <s v="Комфорт"/>
    <x v="0"/>
  </r>
  <r>
    <x v="252"/>
    <x v="234"/>
    <d v="2021-07-06T06:13:59"/>
    <d v="2021-07-06T06:16:59"/>
    <d v="2021-07-06T06:26:59"/>
    <d v="2021-07-06T07:27:59"/>
    <s v="Москва"/>
    <s v="Эконом"/>
    <x v="1"/>
  </r>
  <r>
    <x v="253"/>
    <x v="8"/>
    <d v="2021-07-06T08:19:13"/>
    <m/>
    <m/>
    <m/>
    <s v="Москва"/>
    <s v="Комфорт"/>
    <x v="0"/>
  </r>
  <r>
    <x v="254"/>
    <x v="235"/>
    <d v="2021-07-06T08:32:09"/>
    <m/>
    <m/>
    <m/>
    <s v="Москва"/>
    <s v="Комфорт"/>
    <x v="0"/>
  </r>
  <r>
    <x v="255"/>
    <x v="236"/>
    <d v="2021-07-06T10:12:10"/>
    <d v="2021-07-06T10:18:10"/>
    <d v="2021-07-06T10:26:10"/>
    <d v="2021-07-06T11:42:10"/>
    <s v="Москва"/>
    <s v="Эконом"/>
    <x v="1"/>
  </r>
  <r>
    <x v="256"/>
    <x v="237"/>
    <d v="2021-07-06T11:23:53"/>
    <d v="2021-07-06T11:28:53"/>
    <m/>
    <m/>
    <s v="Москва"/>
    <s v="Эконом"/>
    <x v="1"/>
  </r>
  <r>
    <x v="257"/>
    <x v="238"/>
    <d v="2021-07-06T11:54:38"/>
    <d v="2021-07-06T11:56:38"/>
    <d v="2021-07-06T12:07:38"/>
    <m/>
    <s v="Санкт-Петербург"/>
    <s v="Комфорт"/>
    <x v="3"/>
  </r>
  <r>
    <x v="258"/>
    <x v="239"/>
    <d v="2021-07-06T11:55:55"/>
    <m/>
    <m/>
    <m/>
    <s v="Москва"/>
    <s v="Комфорт"/>
    <x v="0"/>
  </r>
  <r>
    <x v="259"/>
    <x v="240"/>
    <d v="2021-07-06T12:03:13"/>
    <d v="2021-07-06T12:09:13"/>
    <m/>
    <m/>
    <s v="Москва"/>
    <s v="Комфорт"/>
    <x v="0"/>
  </r>
  <r>
    <x v="260"/>
    <x v="241"/>
    <d v="2021-07-06T13:24:38"/>
    <d v="2021-07-06T13:29:38"/>
    <m/>
    <m/>
    <s v="Санкт-Петербург"/>
    <s v="Эконом"/>
    <x v="2"/>
  </r>
  <r>
    <x v="261"/>
    <x v="242"/>
    <d v="2021-07-06T13:42:53"/>
    <d v="2021-07-06T13:43:53"/>
    <d v="2021-07-06T13:49:53"/>
    <d v="2021-07-06T15:00:53"/>
    <s v="Москва"/>
    <s v="Эконом"/>
    <x v="1"/>
  </r>
  <r>
    <x v="262"/>
    <x v="243"/>
    <d v="2021-07-06T14:24:48"/>
    <d v="2021-07-06T14:25:48"/>
    <d v="2021-07-06T14:34:48"/>
    <m/>
    <s v="Москва"/>
    <s v="Эконом"/>
    <x v="1"/>
  </r>
  <r>
    <x v="263"/>
    <x v="244"/>
    <d v="2021-07-06T14:33:17"/>
    <d v="2021-07-06T14:35:17"/>
    <d v="2021-07-06T14:40:17"/>
    <m/>
    <s v="Москва"/>
    <s v="Комфорт"/>
    <x v="0"/>
  </r>
  <r>
    <x v="264"/>
    <x v="8"/>
    <d v="2021-07-06T15:07:29"/>
    <m/>
    <m/>
    <m/>
    <s v="Москва"/>
    <s v="Комфорт"/>
    <x v="0"/>
  </r>
  <r>
    <x v="265"/>
    <x v="8"/>
    <d v="2021-07-06T15:28:14"/>
    <m/>
    <m/>
    <m/>
    <s v="Москва"/>
    <s v="Комфорт"/>
    <x v="0"/>
  </r>
  <r>
    <x v="266"/>
    <x v="245"/>
    <d v="2021-07-06T15:29:57"/>
    <d v="2021-07-06T15:34:57"/>
    <d v="2021-07-06T15:44:57"/>
    <d v="2021-07-06T15:59:57"/>
    <s v="Москва"/>
    <s v="Эконом"/>
    <x v="1"/>
  </r>
  <r>
    <x v="267"/>
    <x v="8"/>
    <d v="2021-07-06T15:44:34"/>
    <m/>
    <m/>
    <m/>
    <s v="Москва"/>
    <s v="Комфорт"/>
    <x v="0"/>
  </r>
  <r>
    <x v="268"/>
    <x v="246"/>
    <d v="2021-07-06T16:01:56"/>
    <d v="2021-07-06T16:05:56"/>
    <m/>
    <m/>
    <s v="Москва"/>
    <s v="Комфорт"/>
    <x v="0"/>
  </r>
  <r>
    <x v="269"/>
    <x v="169"/>
    <d v="2021-07-06T16:16:34"/>
    <d v="2021-07-06T16:17:34"/>
    <m/>
    <m/>
    <s v="Москва"/>
    <s v="Эконом"/>
    <x v="1"/>
  </r>
  <r>
    <x v="270"/>
    <x v="247"/>
    <d v="2021-07-06T17:09:13"/>
    <d v="2021-07-06T17:14:13"/>
    <d v="2021-07-06T17:26:13"/>
    <d v="2021-07-06T18:24:13"/>
    <s v="Москва"/>
    <s v="Комфорт"/>
    <x v="0"/>
  </r>
  <r>
    <x v="271"/>
    <x v="248"/>
    <d v="2021-07-06T17:50:28"/>
    <d v="2021-07-06T17:55:28"/>
    <d v="2021-07-06T18:06:28"/>
    <d v="2021-07-06T18:51:28"/>
    <s v="Санкт-Петербург"/>
    <s v="Эконом"/>
    <x v="2"/>
  </r>
  <r>
    <x v="272"/>
    <x v="249"/>
    <d v="2021-07-06T17:57:53"/>
    <d v="2021-07-06T18:01:53"/>
    <d v="2021-07-06T18:12:53"/>
    <d v="2021-07-06T19:30:53"/>
    <s v="Москва"/>
    <s v="Комфорт"/>
    <x v="0"/>
  </r>
  <r>
    <x v="273"/>
    <x v="102"/>
    <d v="2021-07-06T18:04:54"/>
    <d v="2021-07-06T18:06:54"/>
    <m/>
    <m/>
    <s v="Москва"/>
    <s v="Комфорт"/>
    <x v="0"/>
  </r>
  <r>
    <x v="274"/>
    <x v="250"/>
    <d v="2021-07-06T18:17:45"/>
    <m/>
    <m/>
    <m/>
    <s v="Москва"/>
    <s v="Комфорт"/>
    <x v="0"/>
  </r>
  <r>
    <x v="275"/>
    <x v="251"/>
    <d v="2021-07-06T19:09:23"/>
    <d v="2021-07-06T19:11:23"/>
    <m/>
    <m/>
    <s v="Москва"/>
    <s v="Эконом"/>
    <x v="1"/>
  </r>
  <r>
    <x v="276"/>
    <x v="252"/>
    <d v="2021-07-06T19:29:58"/>
    <d v="2021-07-06T19:31:58"/>
    <d v="2021-07-06T19:36:58"/>
    <m/>
    <s v="Москва"/>
    <s v="Эконом"/>
    <x v="1"/>
  </r>
  <r>
    <x v="277"/>
    <x v="253"/>
    <d v="2021-07-06T19:34:54"/>
    <d v="2021-07-06T19:37:54"/>
    <d v="2021-07-06T19:46:54"/>
    <d v="2021-07-06T20:53:54"/>
    <s v="Москва"/>
    <s v="Комфорт"/>
    <x v="0"/>
  </r>
  <r>
    <x v="278"/>
    <x v="254"/>
    <d v="2021-07-06T21:18:48"/>
    <d v="2021-07-06T21:19:48"/>
    <d v="2021-07-06T21:24:48"/>
    <d v="2021-07-06T22:06:48"/>
    <s v="Санкт-Петербург"/>
    <s v="Эконом"/>
    <x v="2"/>
  </r>
  <r>
    <x v="279"/>
    <x v="255"/>
    <d v="2021-07-06T21:23:51"/>
    <d v="2021-07-06T21:29:51"/>
    <d v="2021-07-06T21:39:51"/>
    <d v="2021-07-06T22:49:51"/>
    <s v="Москва"/>
    <s v="Комфорт"/>
    <x v="0"/>
  </r>
  <r>
    <x v="280"/>
    <x v="256"/>
    <d v="2021-07-06T21:56:36"/>
    <d v="2021-07-06T22:02:36"/>
    <d v="2021-07-06T22:12:36"/>
    <d v="2021-07-06T23:20:36"/>
    <s v="Москва"/>
    <s v="Комфорт"/>
    <x v="0"/>
  </r>
  <r>
    <x v="281"/>
    <x v="257"/>
    <d v="2021-07-06T21:58:25"/>
    <d v="2021-07-06T21:59:25"/>
    <d v="2021-07-06T22:09:25"/>
    <d v="2021-07-06T23:10:25"/>
    <s v="Москва"/>
    <s v="Эконом"/>
    <x v="1"/>
  </r>
  <r>
    <x v="282"/>
    <x v="258"/>
    <d v="2021-07-06T22:08:54"/>
    <d v="2021-07-06T22:11:54"/>
    <d v="2021-07-06T22:14:54"/>
    <d v="2021-07-06T22:41:54"/>
    <s v="Москва"/>
    <s v="Комфорт"/>
    <x v="0"/>
  </r>
  <r>
    <x v="283"/>
    <x v="259"/>
    <d v="2021-07-06T22:43:38"/>
    <d v="2021-07-06T22:48:38"/>
    <m/>
    <m/>
    <s v="Санкт-Петербург"/>
    <s v="Комфорт"/>
    <x v="3"/>
  </r>
  <r>
    <x v="284"/>
    <x v="260"/>
    <d v="2021-07-06T22:47:44"/>
    <d v="2021-07-06T22:49:44"/>
    <d v="2021-07-06T23:01:44"/>
    <d v="2021-07-07T00:18:44"/>
    <s v="Санкт-Петербург"/>
    <s v="Эконом"/>
    <x v="2"/>
  </r>
  <r>
    <x v="285"/>
    <x v="261"/>
    <d v="2021-07-06T22:53:54"/>
    <d v="2021-07-06T22:55:54"/>
    <d v="2021-07-06T23:05:54"/>
    <d v="2021-07-06T23:51:54"/>
    <s v="Санкт-Петербург"/>
    <s v="Комфорт"/>
    <x v="3"/>
  </r>
  <r>
    <x v="286"/>
    <x v="109"/>
    <d v="2021-07-06T23:01:46"/>
    <d v="2021-07-06T23:03:46"/>
    <m/>
    <m/>
    <s v="Санкт-Петербург"/>
    <s v="Эконом"/>
    <x v="2"/>
  </r>
  <r>
    <x v="287"/>
    <x v="262"/>
    <d v="2021-07-06T23:10:33"/>
    <d v="2021-07-06T23:12:33"/>
    <d v="2021-07-06T23:14:33"/>
    <m/>
    <s v="Москва"/>
    <s v="Комфорт"/>
    <x v="0"/>
  </r>
  <r>
    <x v="288"/>
    <x v="263"/>
    <d v="2021-07-06T23:18:39"/>
    <d v="2021-07-06T23:22:39"/>
    <d v="2021-07-06T23:28:39"/>
    <d v="2021-07-07T00:22:39"/>
    <s v="Москва"/>
    <s v="Эконом"/>
    <x v="1"/>
  </r>
  <r>
    <x v="289"/>
    <x v="264"/>
    <d v="2021-07-06T23:53:23"/>
    <d v="2021-07-06T23:55:23"/>
    <m/>
    <m/>
    <s v="Москва"/>
    <s v="Эконом"/>
    <x v="1"/>
  </r>
  <r>
    <x v="290"/>
    <x v="265"/>
    <d v="2021-07-07T01:33:34"/>
    <d v="2021-07-07T01:38:34"/>
    <d v="2021-07-07T01:44:34"/>
    <d v="2021-07-07T02:51:34"/>
    <s v="Москва"/>
    <s v="Эконом"/>
    <x v="1"/>
  </r>
  <r>
    <x v="291"/>
    <x v="266"/>
    <d v="2021-07-07T01:55:55"/>
    <d v="2021-07-07T01:59:55"/>
    <d v="2021-07-07T02:06:55"/>
    <d v="2021-07-07T02:38:55"/>
    <s v="Санкт-Петербург"/>
    <s v="Эконом"/>
    <x v="2"/>
  </r>
  <r>
    <x v="292"/>
    <x v="267"/>
    <d v="2021-07-07T03:14:13"/>
    <m/>
    <m/>
    <m/>
    <s v="Москва"/>
    <s v="Комфорт"/>
    <x v="0"/>
  </r>
  <r>
    <x v="293"/>
    <x v="268"/>
    <d v="2021-07-07T03:22:18"/>
    <d v="2021-07-07T03:26:18"/>
    <d v="2021-07-07T03:35:18"/>
    <d v="2021-07-07T03:47:18"/>
    <s v="Москва"/>
    <s v="Эконом"/>
    <x v="1"/>
  </r>
  <r>
    <x v="294"/>
    <x v="269"/>
    <d v="2021-07-07T04:09:24"/>
    <d v="2021-07-07T04:13:24"/>
    <d v="2021-07-07T04:17:24"/>
    <d v="2021-07-07T04:39:24"/>
    <s v="Москва"/>
    <s v="Комфорт"/>
    <x v="0"/>
  </r>
  <r>
    <x v="295"/>
    <x v="270"/>
    <d v="2021-07-07T06:31:16"/>
    <d v="2021-07-07T06:35:16"/>
    <d v="2021-07-07T06:46:16"/>
    <d v="2021-07-07T07:24:16"/>
    <s v="Москва"/>
    <s v="Эконом"/>
    <x v="1"/>
  </r>
  <r>
    <x v="296"/>
    <x v="271"/>
    <d v="2021-07-07T06:48:06"/>
    <m/>
    <m/>
    <m/>
    <s v="Санкт-Петербург"/>
    <s v="Эконом"/>
    <x v="2"/>
  </r>
  <r>
    <x v="297"/>
    <x v="199"/>
    <d v="2021-07-07T07:32:09"/>
    <d v="2021-07-07T07:38:09"/>
    <m/>
    <m/>
    <s v="Москва"/>
    <s v="Комфорт"/>
    <x v="0"/>
  </r>
  <r>
    <x v="298"/>
    <x v="272"/>
    <d v="2021-07-07T08:02:56"/>
    <d v="2021-07-07T08:08:56"/>
    <d v="2021-07-07T08:16:56"/>
    <d v="2021-07-07T09:28:56"/>
    <s v="Санкт-Петербург"/>
    <s v="Эконом"/>
    <x v="2"/>
  </r>
  <r>
    <x v="299"/>
    <x v="273"/>
    <d v="2021-07-07T08:12:14"/>
    <m/>
    <m/>
    <m/>
    <s v="Москва"/>
    <s v="Комфорт"/>
    <x v="0"/>
  </r>
  <r>
    <x v="300"/>
    <x v="274"/>
    <d v="2021-07-07T08:53:25"/>
    <d v="2021-07-07T08:57:25"/>
    <d v="2021-07-07T09:01:25"/>
    <d v="2021-07-07T09:29:25"/>
    <s v="Москва"/>
    <s v="Эконом"/>
    <x v="1"/>
  </r>
  <r>
    <x v="301"/>
    <x v="275"/>
    <d v="2021-07-07T10:08:17"/>
    <m/>
    <m/>
    <m/>
    <s v="Москва"/>
    <s v="Комфорт"/>
    <x v="0"/>
  </r>
  <r>
    <x v="302"/>
    <x v="276"/>
    <d v="2021-07-07T10:52:18"/>
    <m/>
    <m/>
    <m/>
    <s v="Москва"/>
    <s v="Комфорт"/>
    <x v="0"/>
  </r>
  <r>
    <x v="303"/>
    <x v="277"/>
    <d v="2021-07-07T12:13:06"/>
    <d v="2021-07-07T12:14:06"/>
    <m/>
    <m/>
    <s v="Москва"/>
    <s v="Комфорт"/>
    <x v="0"/>
  </r>
  <r>
    <x v="304"/>
    <x v="8"/>
    <d v="2021-07-07T13:11:31"/>
    <m/>
    <m/>
    <m/>
    <s v="Москва"/>
    <s v="Комфорт"/>
    <x v="0"/>
  </r>
  <r>
    <x v="305"/>
    <x v="278"/>
    <d v="2021-07-07T13:14:06"/>
    <d v="2021-07-07T13:16:06"/>
    <d v="2021-07-07T13:27:06"/>
    <d v="2021-07-07T14:21:06"/>
    <s v="Москва"/>
    <s v="Эконом"/>
    <x v="1"/>
  </r>
  <r>
    <x v="306"/>
    <x v="279"/>
    <d v="2021-07-07T13:20:01"/>
    <d v="2021-07-07T13:26:01"/>
    <d v="2021-07-07T13:33:01"/>
    <d v="2021-07-07T14:51:01"/>
    <s v="Москва"/>
    <s v="Эконом"/>
    <x v="1"/>
  </r>
  <r>
    <x v="307"/>
    <x v="280"/>
    <d v="2021-07-07T13:31:53"/>
    <d v="2021-07-07T13:33:53"/>
    <m/>
    <m/>
    <s v="Москва"/>
    <s v="Эконом"/>
    <x v="1"/>
  </r>
  <r>
    <x v="308"/>
    <x v="281"/>
    <d v="2021-07-07T13:38:21"/>
    <m/>
    <m/>
    <m/>
    <s v="Москва"/>
    <s v="Комфорт"/>
    <x v="0"/>
  </r>
  <r>
    <x v="309"/>
    <x v="282"/>
    <d v="2021-07-07T13:45:11"/>
    <d v="2021-07-07T13:47:11"/>
    <d v="2021-07-07T13:50:11"/>
    <d v="2021-07-07T14:19:11"/>
    <s v="Москва"/>
    <s v="Комфорт"/>
    <x v="0"/>
  </r>
  <r>
    <x v="310"/>
    <x v="283"/>
    <d v="2021-07-07T14:09:36"/>
    <d v="2021-07-07T14:13:36"/>
    <m/>
    <m/>
    <s v="Москва"/>
    <s v="Эконом"/>
    <x v="1"/>
  </r>
  <r>
    <x v="311"/>
    <x v="284"/>
    <d v="2021-07-07T14:38:04"/>
    <d v="2021-07-07T14:41:04"/>
    <d v="2021-07-07T14:44:04"/>
    <d v="2021-07-07T15:38:04"/>
    <s v="Санкт-Петербург"/>
    <s v="Эконом"/>
    <x v="2"/>
  </r>
  <r>
    <x v="312"/>
    <x v="285"/>
    <d v="2021-07-07T15:10:57"/>
    <d v="2021-07-07T15:13:57"/>
    <d v="2021-07-07T15:25:57"/>
    <d v="2021-07-07T15:56:57"/>
    <s v="Москва"/>
    <s v="Эконом"/>
    <x v="1"/>
  </r>
  <r>
    <x v="313"/>
    <x v="286"/>
    <d v="2021-07-07T15:22:41"/>
    <d v="2021-07-07T15:26:41"/>
    <d v="2021-07-07T15:29:41"/>
    <d v="2021-07-07T16:09:41"/>
    <s v="Москва"/>
    <s v="Комфорт"/>
    <x v="0"/>
  </r>
  <r>
    <x v="314"/>
    <x v="287"/>
    <d v="2021-07-07T15:32:33"/>
    <d v="2021-07-07T15:33:33"/>
    <d v="2021-07-07T15:39:33"/>
    <d v="2021-07-07T16:09:33"/>
    <s v="Москва"/>
    <s v="Комфорт"/>
    <x v="0"/>
  </r>
  <r>
    <x v="315"/>
    <x v="288"/>
    <d v="2021-07-07T16:13:38"/>
    <d v="2021-07-07T16:14:38"/>
    <m/>
    <m/>
    <s v="Москва"/>
    <s v="Эконом"/>
    <x v="1"/>
  </r>
  <r>
    <x v="316"/>
    <x v="21"/>
    <d v="2021-07-09T04:03:46"/>
    <d v="2021-07-09T04:05:46"/>
    <m/>
    <m/>
    <s v="Москва"/>
    <s v="Комфорт"/>
    <x v="0"/>
  </r>
  <r>
    <x v="317"/>
    <x v="289"/>
    <d v="2021-07-07T16:56:44"/>
    <d v="2021-07-07T16:59:44"/>
    <d v="2021-07-07T17:02:44"/>
    <d v="2021-07-07T18:22:44"/>
    <s v="Москва"/>
    <s v="Комфорт"/>
    <x v="0"/>
  </r>
  <r>
    <x v="318"/>
    <x v="290"/>
    <d v="2021-07-07T17:08:26"/>
    <d v="2021-07-07T17:14:26"/>
    <d v="2021-07-07T17:18:26"/>
    <d v="2021-07-07T17:33:26"/>
    <s v="Москва"/>
    <s v="Комфорт"/>
    <x v="0"/>
  </r>
  <r>
    <x v="319"/>
    <x v="291"/>
    <d v="2021-07-07T17:17:32"/>
    <d v="2021-07-07T17:19:32"/>
    <d v="2021-07-07T17:26:32"/>
    <d v="2021-07-07T18:23:32"/>
    <s v="Москва"/>
    <s v="Комфорт"/>
    <x v="0"/>
  </r>
  <r>
    <x v="320"/>
    <x v="292"/>
    <d v="2021-07-07T17:44:53"/>
    <d v="2021-07-07T17:46:53"/>
    <d v="2021-07-07T17:58:53"/>
    <d v="2021-07-07T19:11:53"/>
    <s v="Санкт-Петербург"/>
    <s v="Эконом"/>
    <x v="2"/>
  </r>
  <r>
    <x v="321"/>
    <x v="293"/>
    <d v="2021-07-07T19:51:29"/>
    <d v="2021-07-07T19:53:29"/>
    <d v="2021-07-07T19:55:29"/>
    <d v="2021-07-07T20:28:29"/>
    <s v="Санкт-Петербург"/>
    <s v="Комфорт"/>
    <x v="3"/>
  </r>
  <r>
    <x v="322"/>
    <x v="294"/>
    <d v="2021-07-07T20:09:53"/>
    <d v="2021-07-07T20:14:53"/>
    <d v="2021-07-07T20:21:53"/>
    <m/>
    <s v="Москва"/>
    <s v="Комфорт"/>
    <x v="0"/>
  </r>
  <r>
    <x v="323"/>
    <x v="295"/>
    <d v="2021-07-07T20:11:24"/>
    <d v="2021-07-07T20:17:24"/>
    <d v="2021-07-07T20:27:24"/>
    <m/>
    <s v="Москва"/>
    <s v="Комфорт"/>
    <x v="0"/>
  </r>
  <r>
    <x v="324"/>
    <x v="296"/>
    <d v="2021-07-07T20:52:27"/>
    <d v="2021-07-07T20:56:27"/>
    <d v="2021-07-07T21:02:27"/>
    <d v="2021-07-07T21:16:27"/>
    <s v="Санкт-Петербург"/>
    <s v="Комфорт"/>
    <x v="3"/>
  </r>
  <r>
    <x v="325"/>
    <x v="297"/>
    <d v="2021-07-07T21:15:14"/>
    <d v="2021-07-07T21:20:14"/>
    <d v="2021-07-07T21:32:14"/>
    <d v="2021-07-07T22:23:14"/>
    <s v="Москва"/>
    <s v="Эконом"/>
    <x v="1"/>
  </r>
  <r>
    <x v="326"/>
    <x v="298"/>
    <d v="2021-07-07T22:24:45"/>
    <d v="2021-07-07T22:30:45"/>
    <m/>
    <m/>
    <s v="Москва"/>
    <s v="Эконом"/>
    <x v="1"/>
  </r>
  <r>
    <x v="327"/>
    <x v="299"/>
    <d v="2021-07-07T22:30:35"/>
    <d v="2021-07-07T22:32:35"/>
    <d v="2021-07-07T22:37:35"/>
    <d v="2021-07-07T22:53:35"/>
    <s v="Москва"/>
    <s v="Эконом"/>
    <x v="1"/>
  </r>
  <r>
    <x v="328"/>
    <x v="300"/>
    <d v="2021-07-07T22:51:35"/>
    <d v="2021-07-07T22:57:35"/>
    <d v="2021-07-07T23:05:35"/>
    <d v="2021-07-07T23:29:35"/>
    <s v="Санкт-Петербург"/>
    <s v="Комфорт"/>
    <x v="3"/>
  </r>
  <r>
    <x v="329"/>
    <x v="301"/>
    <d v="2021-07-07T23:01:25"/>
    <d v="2021-07-07T23:03:25"/>
    <d v="2021-07-07T23:05:25"/>
    <m/>
    <s v="Москва"/>
    <s v="Комфорт"/>
    <x v="0"/>
  </r>
  <r>
    <x v="330"/>
    <x v="302"/>
    <d v="2021-07-08T02:30:29"/>
    <d v="2021-07-08T02:33:29"/>
    <d v="2021-07-08T02:41:29"/>
    <d v="2021-07-08T03:15:29"/>
    <s v="Санкт-Петербург"/>
    <s v="Эконом"/>
    <x v="2"/>
  </r>
  <r>
    <x v="331"/>
    <x v="8"/>
    <d v="2021-07-08T02:47:04"/>
    <m/>
    <m/>
    <m/>
    <s v="Москва"/>
    <s v="Комфорт"/>
    <x v="0"/>
  </r>
  <r>
    <x v="332"/>
    <x v="303"/>
    <d v="2021-07-08T03:27:27"/>
    <d v="2021-07-08T03:31:27"/>
    <d v="2021-07-08T03:37:27"/>
    <d v="2021-07-08T04:28:27"/>
    <s v="Москва"/>
    <s v="Эконом"/>
    <x v="1"/>
  </r>
  <r>
    <x v="333"/>
    <x v="304"/>
    <d v="2021-07-08T03:45:55"/>
    <d v="2021-07-08T03:47:55"/>
    <d v="2021-07-08T03:49:55"/>
    <d v="2021-07-08T04:54:55"/>
    <s v="Санкт-Петербург"/>
    <s v="Комфорт"/>
    <x v="3"/>
  </r>
  <r>
    <x v="334"/>
    <x v="305"/>
    <d v="2021-07-08T04:17:39"/>
    <d v="2021-07-08T04:19:39"/>
    <d v="2021-07-08T04:26:39"/>
    <m/>
    <s v="Москва"/>
    <s v="Эконом"/>
    <x v="1"/>
  </r>
  <r>
    <x v="335"/>
    <x v="306"/>
    <d v="2021-07-08T04:25:11"/>
    <d v="2021-07-08T04:28:11"/>
    <d v="2021-07-08T04:37:11"/>
    <m/>
    <s v="Москва"/>
    <s v="Эконом"/>
    <x v="1"/>
  </r>
  <r>
    <x v="336"/>
    <x v="307"/>
    <d v="2021-07-08T05:12:50"/>
    <d v="2021-07-08T05:18:50"/>
    <d v="2021-07-08T05:28:50"/>
    <d v="2021-07-08T05:42:50"/>
    <s v="Москва"/>
    <s v="Эконом"/>
    <x v="1"/>
  </r>
  <r>
    <x v="337"/>
    <x v="308"/>
    <d v="2021-07-08T05:50:20"/>
    <d v="2021-07-08T05:52:20"/>
    <d v="2021-07-08T05:59:20"/>
    <d v="2021-07-08T06:21:20"/>
    <s v="Санкт-Петербург"/>
    <s v="Эконом"/>
    <x v="2"/>
  </r>
  <r>
    <x v="338"/>
    <x v="309"/>
    <d v="2021-07-08T05:55:39"/>
    <d v="2021-07-08T06:00:39"/>
    <m/>
    <m/>
    <s v="Москва"/>
    <s v="Эконом"/>
    <x v="1"/>
  </r>
  <r>
    <x v="339"/>
    <x v="310"/>
    <d v="2021-07-08T06:09:39"/>
    <d v="2021-07-08T06:11:39"/>
    <d v="2021-07-08T06:23:39"/>
    <d v="2021-07-08T06:48:39"/>
    <s v="Москва"/>
    <s v="Комфорт"/>
    <x v="0"/>
  </r>
  <r>
    <x v="340"/>
    <x v="311"/>
    <d v="2021-07-08T07:05:40"/>
    <d v="2021-07-08T07:09:40"/>
    <d v="2021-07-08T07:14:40"/>
    <d v="2021-07-08T08:32:40"/>
    <s v="Санкт-Петербург"/>
    <s v="Эконом"/>
    <x v="2"/>
  </r>
  <r>
    <x v="341"/>
    <x v="312"/>
    <d v="2021-07-08T08:25:18"/>
    <d v="2021-07-08T08:30:18"/>
    <d v="2021-07-08T08:42:18"/>
    <d v="2021-07-08T09:43:18"/>
    <s v="Санкт-Петербург"/>
    <s v="Эконом"/>
    <x v="2"/>
  </r>
  <r>
    <x v="342"/>
    <x v="313"/>
    <d v="2021-07-08T08:32:01"/>
    <d v="2021-07-08T08:33:01"/>
    <m/>
    <m/>
    <s v="Москва"/>
    <s v="Эконом"/>
    <x v="1"/>
  </r>
  <r>
    <x v="343"/>
    <x v="314"/>
    <d v="2021-07-08T08:44:11"/>
    <d v="2021-07-08T08:49:11"/>
    <d v="2021-07-08T08:54:11"/>
    <d v="2021-07-08T10:12:11"/>
    <s v="Москва"/>
    <s v="Комфорт"/>
    <x v="0"/>
  </r>
  <r>
    <x v="344"/>
    <x v="315"/>
    <d v="2021-07-08T10:21:52"/>
    <d v="2021-07-08T10:25:52"/>
    <d v="2021-07-08T10:35:52"/>
    <d v="2021-07-08T10:51:52"/>
    <s v="Москва"/>
    <s v="Комфорт"/>
    <x v="0"/>
  </r>
  <r>
    <x v="345"/>
    <x v="165"/>
    <d v="2021-07-08T10:22:37"/>
    <d v="2021-07-08T10:25:37"/>
    <d v="2021-07-08T10:28:37"/>
    <d v="2021-07-08T10:56:37"/>
    <s v="Санкт-Петербург"/>
    <s v="Эконом"/>
    <x v="2"/>
  </r>
  <r>
    <x v="346"/>
    <x v="105"/>
    <d v="2021-07-08T10:45:28"/>
    <d v="2021-07-08T10:48:28"/>
    <d v="2021-07-08T10:52:28"/>
    <d v="2021-07-08T11:35:28"/>
    <s v="Москва"/>
    <s v="Эконом"/>
    <x v="1"/>
  </r>
  <r>
    <x v="347"/>
    <x v="8"/>
    <d v="2021-07-08T11:12:44"/>
    <m/>
    <m/>
    <m/>
    <s v="Москва"/>
    <s v="Комфорт"/>
    <x v="0"/>
  </r>
  <r>
    <x v="348"/>
    <x v="316"/>
    <d v="2021-07-08T11:40:32"/>
    <d v="2021-07-08T11:42:32"/>
    <m/>
    <m/>
    <s v="Москва"/>
    <s v="Эконом"/>
    <x v="1"/>
  </r>
  <r>
    <x v="349"/>
    <x v="317"/>
    <d v="2021-07-08T12:36:23"/>
    <d v="2021-07-08T12:42:23"/>
    <d v="2021-07-08T12:46:23"/>
    <d v="2021-07-08T13:35:23"/>
    <s v="Москва"/>
    <s v="Комфорт"/>
    <x v="0"/>
  </r>
  <r>
    <x v="350"/>
    <x v="318"/>
    <d v="2021-07-08T12:47:13"/>
    <d v="2021-07-08T12:52:13"/>
    <m/>
    <m/>
    <s v="Москва"/>
    <s v="Эконом"/>
    <x v="1"/>
  </r>
  <r>
    <x v="351"/>
    <x v="319"/>
    <d v="2021-07-08T13:58:44"/>
    <d v="2021-07-08T14:01:44"/>
    <d v="2021-07-08T14:08:44"/>
    <d v="2021-07-08T14:37:44"/>
    <s v="Москва"/>
    <s v="Эконом"/>
    <x v="1"/>
  </r>
  <r>
    <x v="352"/>
    <x v="320"/>
    <d v="2021-07-08T14:12:12"/>
    <d v="2021-07-08T14:13:12"/>
    <m/>
    <m/>
    <s v="Москва"/>
    <s v="Эконом"/>
    <x v="1"/>
  </r>
  <r>
    <x v="353"/>
    <x v="321"/>
    <d v="2021-07-08T14:14:34"/>
    <d v="2021-07-08T14:17:34"/>
    <d v="2021-07-08T14:23:34"/>
    <d v="2021-07-08T15:20:34"/>
    <s v="Москва"/>
    <s v="Эконом"/>
    <x v="1"/>
  </r>
  <r>
    <x v="354"/>
    <x v="322"/>
    <d v="2021-07-08T14:29:02"/>
    <d v="2021-07-08T14:33:02"/>
    <m/>
    <m/>
    <s v="Москва"/>
    <s v="Эконом"/>
    <x v="1"/>
  </r>
  <r>
    <x v="355"/>
    <x v="323"/>
    <d v="2021-07-08T15:09:10"/>
    <d v="2021-07-08T15:13:10"/>
    <d v="2021-07-08T15:17:10"/>
    <d v="2021-07-08T15:58:10"/>
    <s v="Москва"/>
    <s v="Эконом"/>
    <x v="1"/>
  </r>
  <r>
    <x v="356"/>
    <x v="324"/>
    <d v="2021-07-08T17:26:10"/>
    <d v="2021-07-08T17:27:10"/>
    <d v="2021-07-08T17:36:10"/>
    <d v="2021-07-08T17:47:10"/>
    <s v="Москва"/>
    <s v="Эконом"/>
    <x v="1"/>
  </r>
  <r>
    <x v="357"/>
    <x v="325"/>
    <d v="2021-07-08T17:28:06"/>
    <d v="2021-07-08T17:31:06"/>
    <m/>
    <m/>
    <s v="Санкт-Петербург"/>
    <s v="Комфорт"/>
    <x v="3"/>
  </r>
  <r>
    <x v="358"/>
    <x v="326"/>
    <d v="2021-07-08T17:49:46"/>
    <d v="2021-07-08T17:53:46"/>
    <d v="2021-07-08T18:01:46"/>
    <d v="2021-07-08T18:39:46"/>
    <s v="Москва"/>
    <s v="Эконом"/>
    <x v="1"/>
  </r>
  <r>
    <x v="359"/>
    <x v="327"/>
    <d v="2021-07-08T18:25:15"/>
    <d v="2021-07-08T18:27:15"/>
    <m/>
    <m/>
    <s v="Москва"/>
    <s v="Эконом"/>
    <x v="1"/>
  </r>
  <r>
    <x v="360"/>
    <x v="328"/>
    <d v="2021-07-08T18:36:09"/>
    <d v="2021-07-08T18:40:09"/>
    <d v="2021-07-08T18:45:09"/>
    <d v="2021-07-08T19:40:09"/>
    <s v="Москва"/>
    <s v="Эконом"/>
    <x v="1"/>
  </r>
  <r>
    <x v="361"/>
    <x v="211"/>
    <d v="2021-07-08T19:11:47"/>
    <d v="2021-07-08T19:14:47"/>
    <d v="2021-07-08T19:19:47"/>
    <d v="2021-07-08T20:11:47"/>
    <s v="Москва"/>
    <s v="Эконом"/>
    <x v="1"/>
  </r>
  <r>
    <x v="362"/>
    <x v="329"/>
    <d v="2021-07-08T19:33:51"/>
    <d v="2021-07-08T19:38:51"/>
    <d v="2021-07-08T19:49:51"/>
    <d v="2021-07-08T21:08:51"/>
    <s v="Санкт-Петербург"/>
    <s v="Эконом"/>
    <x v="2"/>
  </r>
  <r>
    <x v="363"/>
    <x v="330"/>
    <d v="2021-07-08T19:50:04"/>
    <d v="2021-07-08T19:51:04"/>
    <m/>
    <m/>
    <s v="Москва"/>
    <s v="Комфорт"/>
    <x v="0"/>
  </r>
  <r>
    <x v="364"/>
    <x v="331"/>
    <d v="2021-07-08T19:51:27"/>
    <d v="2021-07-08T19:56:27"/>
    <d v="2021-07-08T19:59:27"/>
    <d v="2021-07-08T20:12:27"/>
    <s v="Москва"/>
    <s v="Эконом"/>
    <x v="1"/>
  </r>
  <r>
    <x v="365"/>
    <x v="332"/>
    <d v="2021-07-08T20:01:43"/>
    <m/>
    <m/>
    <m/>
    <s v="Москва"/>
    <s v="Комфорт"/>
    <x v="0"/>
  </r>
  <r>
    <x v="366"/>
    <x v="333"/>
    <d v="2021-07-08T21:32:34"/>
    <d v="2021-07-08T21:34:34"/>
    <d v="2021-07-08T21:41:34"/>
    <d v="2021-07-08T22:47:34"/>
    <s v="Москва"/>
    <s v="Комфорт"/>
    <x v="0"/>
  </r>
  <r>
    <x v="367"/>
    <x v="325"/>
    <d v="2021-07-08T22:14:39"/>
    <d v="2021-07-08T22:16:39"/>
    <d v="2021-07-08T22:25:39"/>
    <d v="2021-07-08T22:36:39"/>
    <s v="Санкт-Петербург"/>
    <s v="Эконом"/>
    <x v="2"/>
  </r>
  <r>
    <x v="368"/>
    <x v="334"/>
    <d v="2021-07-08T22:16:33"/>
    <d v="2021-07-08T22:22:33"/>
    <d v="2021-07-08T22:33:33"/>
    <d v="2021-07-08T23:06:33"/>
    <s v="Москва"/>
    <s v="Комфорт"/>
    <x v="0"/>
  </r>
  <r>
    <x v="369"/>
    <x v="335"/>
    <d v="2021-07-08T22:50:41"/>
    <d v="2021-07-08T22:55:41"/>
    <m/>
    <m/>
    <s v="Москва"/>
    <s v="Эконом"/>
    <x v="1"/>
  </r>
  <r>
    <x v="370"/>
    <x v="336"/>
    <d v="2021-07-08T22:52:26"/>
    <d v="2021-07-08T22:54:26"/>
    <d v="2021-07-08T23:05:26"/>
    <d v="2021-07-08T23:51:26"/>
    <s v="Москва"/>
    <s v="Комфорт"/>
    <x v="0"/>
  </r>
  <r>
    <x v="371"/>
    <x v="177"/>
    <d v="2021-07-08T22:53:30"/>
    <d v="2021-07-08T22:54:30"/>
    <d v="2021-07-08T23:05:30"/>
    <d v="2021-07-08T23:18:30"/>
    <s v="Москва"/>
    <s v="Эконом"/>
    <x v="1"/>
  </r>
  <r>
    <x v="372"/>
    <x v="337"/>
    <d v="2021-07-08T23:50:27"/>
    <d v="2021-07-08T23:54:27"/>
    <d v="2021-07-09T00:06:27"/>
    <d v="2021-07-09T00:56:27"/>
    <s v="Москва"/>
    <s v="Эконом"/>
    <x v="1"/>
  </r>
  <r>
    <x v="373"/>
    <x v="338"/>
    <d v="2021-07-09T00:33:35"/>
    <m/>
    <m/>
    <m/>
    <s v="Москва"/>
    <s v="Комфорт"/>
    <x v="0"/>
  </r>
  <r>
    <x v="374"/>
    <x v="339"/>
    <d v="2021-07-09T00:58:15"/>
    <d v="2021-07-09T01:00:15"/>
    <d v="2021-07-09T01:03:15"/>
    <d v="2021-07-09T01:53:15"/>
    <s v="Москва"/>
    <s v="Эконом"/>
    <x v="1"/>
  </r>
  <r>
    <x v="375"/>
    <x v="340"/>
    <d v="2021-07-09T01:07:34"/>
    <d v="2021-07-09T01:10:34"/>
    <m/>
    <m/>
    <s v="Москва"/>
    <s v="Комфорт"/>
    <x v="0"/>
  </r>
  <r>
    <x v="376"/>
    <x v="341"/>
    <d v="2021-07-09T02:27:07"/>
    <d v="2021-07-09T02:29:07"/>
    <d v="2021-07-09T02:37:07"/>
    <d v="2021-07-09T03:30:07"/>
    <s v="Санкт-Петербург"/>
    <s v="Эконом"/>
    <x v="2"/>
  </r>
  <r>
    <x v="377"/>
    <x v="342"/>
    <d v="2021-07-09T02:52:52"/>
    <d v="2021-07-09T02:54:52"/>
    <d v="2021-07-09T03:02:52"/>
    <m/>
    <s v="Москва"/>
    <s v="Комфорт"/>
    <x v="0"/>
  </r>
  <r>
    <x v="378"/>
    <x v="343"/>
    <d v="2021-07-09T03:26:50"/>
    <d v="2021-07-09T03:27:50"/>
    <d v="2021-07-09T03:31:50"/>
    <d v="2021-07-09T04:43:50"/>
    <s v="Москва"/>
    <s v="Эконом"/>
    <x v="1"/>
  </r>
  <r>
    <x v="379"/>
    <x v="344"/>
    <d v="2021-07-09T03:29:10"/>
    <d v="2021-07-09T03:34:10"/>
    <m/>
    <m/>
    <s v="Москва"/>
    <s v="Эконом"/>
    <x v="1"/>
  </r>
  <r>
    <x v="380"/>
    <x v="345"/>
    <d v="2021-07-09T03:51:52"/>
    <d v="2021-07-09T03:54:52"/>
    <d v="2021-07-09T03:57:52"/>
    <d v="2021-07-09T04:37:52"/>
    <s v="Москва"/>
    <s v="Эконом"/>
    <x v="1"/>
  </r>
  <r>
    <x v="381"/>
    <x v="346"/>
    <d v="2021-07-09T04:16:28"/>
    <d v="2021-07-09T04:18:28"/>
    <m/>
    <m/>
    <s v="Санкт-Петербург"/>
    <s v="Комфорт"/>
    <x v="3"/>
  </r>
  <r>
    <x v="382"/>
    <x v="347"/>
    <d v="2021-07-09T05:24:11"/>
    <d v="2021-07-09T05:27:11"/>
    <d v="2021-07-09T05:39:11"/>
    <d v="2021-07-09T06:06:11"/>
    <s v="Москва"/>
    <s v="Эконом"/>
    <x v="1"/>
  </r>
  <r>
    <x v="383"/>
    <x v="348"/>
    <d v="2021-07-09T05:33:27"/>
    <d v="2021-07-09T05:39:27"/>
    <d v="2021-07-09T05:49:27"/>
    <d v="2021-07-09T06:50:27"/>
    <s v="Москва"/>
    <s v="Комфорт"/>
    <x v="0"/>
  </r>
  <r>
    <x v="384"/>
    <x v="349"/>
    <d v="2021-07-09T05:41:22"/>
    <d v="2021-07-09T05:45:22"/>
    <d v="2021-07-09T05:55:22"/>
    <d v="2021-07-09T06:26:22"/>
    <s v="Москва"/>
    <s v="Эконом"/>
    <x v="1"/>
  </r>
  <r>
    <x v="385"/>
    <x v="350"/>
    <d v="2021-07-09T05:43:32"/>
    <m/>
    <m/>
    <m/>
    <s v="Москва"/>
    <s v="Комфорт"/>
    <x v="0"/>
  </r>
  <r>
    <x v="386"/>
    <x v="351"/>
    <d v="2021-07-09T06:02:37"/>
    <d v="2021-07-09T06:05:37"/>
    <m/>
    <m/>
    <s v="Москва"/>
    <s v="Эконом"/>
    <x v="1"/>
  </r>
  <r>
    <x v="387"/>
    <x v="352"/>
    <d v="2021-07-09T06:26:28"/>
    <d v="2021-07-09T06:29:28"/>
    <m/>
    <m/>
    <s v="Москва"/>
    <s v="Эконом"/>
    <x v="1"/>
  </r>
  <r>
    <x v="388"/>
    <x v="353"/>
    <d v="2021-07-09T06:47:14"/>
    <d v="2021-07-09T06:48:14"/>
    <d v="2021-07-09T06:50:14"/>
    <d v="2021-07-09T07:21:14"/>
    <s v="Санкт-Петербург"/>
    <s v="Комфорт"/>
    <x v="3"/>
  </r>
  <r>
    <x v="389"/>
    <x v="354"/>
    <d v="2021-07-09T07:01:49"/>
    <d v="2021-07-09T07:02:49"/>
    <d v="2021-07-09T07:04:49"/>
    <d v="2021-07-09T07:49:49"/>
    <s v="Москва"/>
    <s v="Комфорт"/>
    <x v="0"/>
  </r>
  <r>
    <x v="390"/>
    <x v="355"/>
    <d v="2021-07-09T07:15:32"/>
    <m/>
    <m/>
    <m/>
    <s v="Москва"/>
    <s v="Комфорт"/>
    <x v="0"/>
  </r>
  <r>
    <x v="391"/>
    <x v="356"/>
    <d v="2021-07-09T08:11:42"/>
    <d v="2021-07-09T08:16:42"/>
    <m/>
    <m/>
    <s v="Москва"/>
    <s v="Эконом"/>
    <x v="1"/>
  </r>
  <r>
    <x v="392"/>
    <x v="357"/>
    <d v="2021-07-09T08:49:46"/>
    <d v="2021-07-09T08:51:46"/>
    <m/>
    <m/>
    <s v="Санкт-Петербург"/>
    <s v="Эконом"/>
    <x v="2"/>
  </r>
  <r>
    <x v="393"/>
    <x v="358"/>
    <d v="2021-07-09T08:51:12"/>
    <d v="2021-07-09T08:55:12"/>
    <d v="2021-07-09T09:05:12"/>
    <d v="2021-07-09T10:15:12"/>
    <s v="Москва"/>
    <s v="Комфорт"/>
    <x v="0"/>
  </r>
  <r>
    <x v="394"/>
    <x v="359"/>
    <d v="2021-07-09T09:15:02"/>
    <d v="2021-07-09T09:16:02"/>
    <d v="2021-07-09T09:18:02"/>
    <d v="2021-07-09T10:34:02"/>
    <s v="Москва"/>
    <s v="Эконом"/>
    <x v="1"/>
  </r>
  <r>
    <x v="395"/>
    <x v="360"/>
    <d v="2021-07-09T09:53:10"/>
    <d v="2021-07-09T09:55:10"/>
    <d v="2021-07-09T09:58:10"/>
    <d v="2021-07-09T10:50:10"/>
    <s v="Москва"/>
    <s v="Эконом"/>
    <x v="1"/>
  </r>
  <r>
    <x v="396"/>
    <x v="361"/>
    <d v="2021-07-09T10:48:04"/>
    <d v="2021-07-09T10:49:04"/>
    <d v="2021-07-09T10:51:04"/>
    <d v="2021-07-09T11:32:04"/>
    <s v="Москва"/>
    <s v="Эконом"/>
    <x v="1"/>
  </r>
  <r>
    <x v="397"/>
    <x v="83"/>
    <d v="2021-07-09T12:07:39"/>
    <d v="2021-07-09T12:13:39"/>
    <d v="2021-07-09T12:17:39"/>
    <d v="2021-07-09T13:04:39"/>
    <s v="Санкт-Петербург"/>
    <s v="Эконом"/>
    <x v="2"/>
  </r>
  <r>
    <x v="398"/>
    <x v="362"/>
    <d v="2021-07-09T12:47:53"/>
    <d v="2021-07-09T12:49:53"/>
    <m/>
    <m/>
    <s v="Москва"/>
    <s v="Эконом"/>
    <x v="1"/>
  </r>
  <r>
    <x v="399"/>
    <x v="363"/>
    <d v="2021-07-09T12:51:48"/>
    <d v="2021-07-09T12:55:48"/>
    <d v="2021-07-09T13:07:48"/>
    <d v="2021-07-09T13:45:48"/>
    <s v="Москва"/>
    <s v="Комфорт"/>
    <x v="0"/>
  </r>
  <r>
    <x v="400"/>
    <x v="8"/>
    <d v="2021-07-09T13:47:18"/>
    <m/>
    <m/>
    <m/>
    <s v="Москва"/>
    <s v="Комфорт"/>
    <x v="0"/>
  </r>
  <r>
    <x v="401"/>
    <x v="364"/>
    <d v="2021-07-09T15:09:52"/>
    <m/>
    <m/>
    <m/>
    <s v="Москва"/>
    <s v="Комфорт"/>
    <x v="0"/>
  </r>
  <r>
    <x v="402"/>
    <x v="365"/>
    <d v="2021-07-09T15:47:02"/>
    <d v="2021-07-09T15:48:02"/>
    <d v="2021-07-09T15:50:02"/>
    <d v="2021-07-09T16:31:02"/>
    <s v="Москва"/>
    <s v="Эконом"/>
    <x v="1"/>
  </r>
  <r>
    <x v="403"/>
    <x v="366"/>
    <d v="2021-07-09T16:17:36"/>
    <d v="2021-07-09T16:18:36"/>
    <m/>
    <m/>
    <s v="Москва"/>
    <s v="Комфорт"/>
    <x v="0"/>
  </r>
  <r>
    <x v="404"/>
    <x v="367"/>
    <d v="2021-07-09T17:38:08"/>
    <d v="2021-07-09T17:40:08"/>
    <d v="2021-07-09T17:46:08"/>
    <d v="2021-07-09T18:11:08"/>
    <s v="Москва"/>
    <s v="Эконом"/>
    <x v="1"/>
  </r>
  <r>
    <x v="405"/>
    <x v="368"/>
    <d v="2021-07-09T17:38:15"/>
    <d v="2021-07-09T17:44:15"/>
    <d v="2021-07-09T17:48:15"/>
    <d v="2021-07-09T18:14:15"/>
    <s v="Москва"/>
    <s v="Эконом"/>
    <x v="1"/>
  </r>
  <r>
    <x v="406"/>
    <x v="237"/>
    <d v="2021-07-09T18:36:28"/>
    <d v="2021-07-09T18:41:28"/>
    <d v="2021-07-09T18:48:28"/>
    <d v="2021-07-09T19:14:28"/>
    <s v="Москва"/>
    <s v="Эконом"/>
    <x v="1"/>
  </r>
  <r>
    <x v="407"/>
    <x v="369"/>
    <d v="2021-07-09T18:45:28"/>
    <d v="2021-07-09T18:49:28"/>
    <d v="2021-07-09T18:56:28"/>
    <d v="2021-07-09T19:41:28"/>
    <s v="Москва"/>
    <s v="Эконом"/>
    <x v="1"/>
  </r>
  <r>
    <x v="408"/>
    <x v="370"/>
    <d v="2021-07-09T18:55:36"/>
    <d v="2021-07-09T18:59:36"/>
    <d v="2021-07-09T19:05:36"/>
    <m/>
    <s v="Москва"/>
    <s v="Эконом"/>
    <x v="1"/>
  </r>
  <r>
    <x v="409"/>
    <x v="371"/>
    <d v="2021-07-09T18:58:28"/>
    <d v="2021-07-09T19:00:28"/>
    <d v="2021-07-09T19:04:28"/>
    <d v="2021-07-09T20:06:28"/>
    <s v="Санкт-Петербург"/>
    <s v="Эконом"/>
    <x v="2"/>
  </r>
  <r>
    <x v="410"/>
    <x v="372"/>
    <d v="2021-07-09T19:08:25"/>
    <d v="2021-07-09T19:14:25"/>
    <d v="2021-07-09T19:16:25"/>
    <d v="2021-07-09T19:52:25"/>
    <s v="Санкт-Петербург"/>
    <s v="Эконом"/>
    <x v="2"/>
  </r>
  <r>
    <x v="411"/>
    <x v="373"/>
    <d v="2021-07-09T19:27:02"/>
    <m/>
    <m/>
    <m/>
    <s v="Москва"/>
    <s v="Комфорт"/>
    <x v="0"/>
  </r>
  <r>
    <x v="412"/>
    <x v="374"/>
    <d v="2021-07-09T20:22:27"/>
    <d v="2021-07-09T20:26:27"/>
    <m/>
    <m/>
    <s v="Москва"/>
    <s v="Эконом"/>
    <x v="1"/>
  </r>
  <r>
    <x v="413"/>
    <x v="375"/>
    <d v="2021-07-09T20:38:52"/>
    <d v="2021-07-09T20:41:52"/>
    <m/>
    <m/>
    <s v="Москва"/>
    <s v="Эконом"/>
    <x v="1"/>
  </r>
  <r>
    <x v="414"/>
    <x v="171"/>
    <d v="2021-07-09T21:35:26"/>
    <d v="2021-07-09T21:39:26"/>
    <d v="2021-07-09T21:48:26"/>
    <d v="2021-07-09T22:59:26"/>
    <s v="Москва"/>
    <s v="Комфорт"/>
    <x v="0"/>
  </r>
  <r>
    <x v="415"/>
    <x v="376"/>
    <d v="2021-07-09T22:11:32"/>
    <d v="2021-07-09T22:16:32"/>
    <d v="2021-07-09T22:28:32"/>
    <d v="2021-07-09T23:34:32"/>
    <s v="Санкт-Петербург"/>
    <s v="Эконом"/>
    <x v="2"/>
  </r>
  <r>
    <x v="416"/>
    <x v="377"/>
    <d v="2021-07-09T22:14:10"/>
    <d v="2021-07-09T22:18:10"/>
    <m/>
    <m/>
    <s v="Санкт-Петербург"/>
    <s v="Эконом"/>
    <x v="2"/>
  </r>
  <r>
    <x v="417"/>
    <x v="378"/>
    <d v="2021-07-09T22:44:09"/>
    <d v="2021-07-09T22:45:09"/>
    <d v="2021-07-09T22:53:09"/>
    <d v="2021-07-09T23:27:09"/>
    <s v="Москва"/>
    <s v="Комфорт"/>
    <x v="0"/>
  </r>
  <r>
    <x v="418"/>
    <x v="379"/>
    <d v="2021-07-09T22:45:11"/>
    <d v="2021-07-09T22:47:11"/>
    <d v="2021-07-09T22:58:11"/>
    <d v="2021-07-09T23:52:11"/>
    <s v="Москва"/>
    <s v="Эконом"/>
    <x v="1"/>
  </r>
  <r>
    <x v="419"/>
    <x v="380"/>
    <d v="2021-07-09T22:49:29"/>
    <d v="2021-07-09T22:51:29"/>
    <d v="2021-07-09T22:58:29"/>
    <d v="2021-07-09T23:55:29"/>
    <s v="Москва"/>
    <s v="Эконом"/>
    <x v="1"/>
  </r>
  <r>
    <x v="420"/>
    <x v="381"/>
    <d v="2021-07-09T23:03:18"/>
    <m/>
    <m/>
    <m/>
    <s v="Москва"/>
    <s v="Комфорт"/>
    <x v="0"/>
  </r>
  <r>
    <x v="421"/>
    <x v="382"/>
    <d v="2021-07-10T00:16:36"/>
    <d v="2021-07-10T00:19:36"/>
    <d v="2021-07-10T00:28:36"/>
    <d v="2021-07-10T00:43:36"/>
    <s v="Москва"/>
    <s v="Комфорт"/>
    <x v="0"/>
  </r>
  <r>
    <x v="422"/>
    <x v="383"/>
    <d v="2021-07-10T00:21:08"/>
    <d v="2021-07-10T00:23:08"/>
    <d v="2021-07-10T00:30:08"/>
    <m/>
    <s v="Москва"/>
    <s v="Комфорт"/>
    <x v="0"/>
  </r>
  <r>
    <x v="423"/>
    <x v="384"/>
    <d v="2021-07-10T00:26:00"/>
    <d v="2021-07-10T00:27:00"/>
    <d v="2021-07-10T00:32:00"/>
    <d v="2021-07-10T00:59:00"/>
    <s v="Москва"/>
    <s v="Эконом"/>
    <x v="1"/>
  </r>
  <r>
    <x v="424"/>
    <x v="385"/>
    <d v="2021-07-10T00:47:48"/>
    <d v="2021-07-10T00:49:48"/>
    <d v="2021-07-10T00:51:48"/>
    <d v="2021-07-10T01:17:48"/>
    <s v="Санкт-Петербург"/>
    <s v="Комфорт"/>
    <x v="3"/>
  </r>
  <r>
    <x v="425"/>
    <x v="386"/>
    <d v="2021-07-10T01:34:23"/>
    <d v="2021-07-10T01:36:23"/>
    <d v="2021-07-10T01:41:23"/>
    <d v="2021-07-10T02:09:23"/>
    <s v="Москва"/>
    <s v="Эконом"/>
    <x v="1"/>
  </r>
  <r>
    <x v="426"/>
    <x v="387"/>
    <d v="2021-07-10T01:47:14"/>
    <d v="2021-07-10T01:52:14"/>
    <m/>
    <m/>
    <s v="Москва"/>
    <s v="Эконом"/>
    <x v="1"/>
  </r>
  <r>
    <x v="427"/>
    <x v="388"/>
    <d v="2021-07-10T01:55:04"/>
    <d v="2021-07-10T01:56:04"/>
    <d v="2021-07-10T01:59:04"/>
    <d v="2021-07-10T02:36:04"/>
    <s v="Санкт-Петербург"/>
    <s v="Комфорт"/>
    <x v="3"/>
  </r>
  <r>
    <x v="428"/>
    <x v="389"/>
    <d v="2021-07-10T02:00:03"/>
    <d v="2021-07-10T02:03:03"/>
    <d v="2021-07-10T02:13:03"/>
    <d v="2021-07-10T03:31:03"/>
    <s v="Санкт-Петербург"/>
    <s v="Эконом"/>
    <x v="2"/>
  </r>
  <r>
    <x v="429"/>
    <x v="390"/>
    <d v="2021-07-10T02:48:27"/>
    <d v="2021-07-10T02:50:27"/>
    <d v="2021-07-10T02:57:27"/>
    <d v="2021-07-10T04:07:27"/>
    <s v="Москва"/>
    <s v="Эконом"/>
    <x v="1"/>
  </r>
  <r>
    <x v="430"/>
    <x v="391"/>
    <d v="2021-07-10T03:42:51"/>
    <m/>
    <m/>
    <m/>
    <s v="Москва"/>
    <s v="Комфорт"/>
    <x v="0"/>
  </r>
  <r>
    <x v="431"/>
    <x v="392"/>
    <d v="2021-07-10T04:35:03"/>
    <d v="2021-07-10T04:36:03"/>
    <d v="2021-07-10T04:45:03"/>
    <d v="2021-07-10T05:29:03"/>
    <s v="Москва"/>
    <s v="Эконом"/>
    <x v="1"/>
  </r>
  <r>
    <x v="432"/>
    <x v="393"/>
    <d v="2021-07-10T04:51:06"/>
    <d v="2021-07-10T04:54:06"/>
    <d v="2021-07-10T05:05:06"/>
    <d v="2021-07-10T06:01:06"/>
    <s v="Москва"/>
    <s v="Эконом"/>
    <x v="1"/>
  </r>
  <r>
    <x v="433"/>
    <x v="394"/>
    <d v="2021-07-10T05:01:41"/>
    <d v="2021-07-10T05:04:41"/>
    <d v="2021-07-10T05:15:41"/>
    <d v="2021-07-10T06:35:41"/>
    <s v="Москва"/>
    <s v="Эконом"/>
    <x v="1"/>
  </r>
  <r>
    <x v="434"/>
    <x v="395"/>
    <d v="2021-07-10T05:31:43"/>
    <d v="2021-07-10T05:34:43"/>
    <d v="2021-07-10T05:39:43"/>
    <d v="2021-07-10T06:17:43"/>
    <s v="Санкт-Петербург"/>
    <s v="Эконом"/>
    <x v="2"/>
  </r>
  <r>
    <x v="435"/>
    <x v="396"/>
    <d v="2021-07-10T06:55:33"/>
    <d v="2021-07-10T06:56:33"/>
    <d v="2021-07-10T07:00:33"/>
    <d v="2021-07-10T07:32:33"/>
    <s v="Москва"/>
    <s v="Комфорт"/>
    <x v="0"/>
  </r>
  <r>
    <x v="436"/>
    <x v="397"/>
    <d v="2021-07-10T07:21:24"/>
    <d v="2021-07-10T07:25:24"/>
    <d v="2021-07-10T07:29:24"/>
    <d v="2021-07-10T08:36:24"/>
    <s v="Москва"/>
    <s v="Комфорт"/>
    <x v="0"/>
  </r>
  <r>
    <x v="437"/>
    <x v="398"/>
    <d v="2021-07-10T08:22:11"/>
    <d v="2021-07-10T08:26:11"/>
    <d v="2021-07-10T08:36:11"/>
    <d v="2021-07-10T09:26:11"/>
    <s v="Москва"/>
    <s v="Эконом"/>
    <x v="1"/>
  </r>
  <r>
    <x v="438"/>
    <x v="399"/>
    <d v="2021-07-10T08:35:29"/>
    <d v="2021-07-10T08:38:29"/>
    <d v="2021-07-10T08:40:29"/>
    <d v="2021-07-10T09:32:29"/>
    <s v="Москва"/>
    <s v="Эконом"/>
    <x v="1"/>
  </r>
  <r>
    <x v="439"/>
    <x v="400"/>
    <d v="2021-07-10T08:35:48"/>
    <d v="2021-07-10T08:36:48"/>
    <d v="2021-07-10T08:42:48"/>
    <d v="2021-07-10T09:47:48"/>
    <s v="Москва"/>
    <s v="Эконом"/>
    <x v="1"/>
  </r>
  <r>
    <x v="440"/>
    <x v="401"/>
    <d v="2021-07-10T08:50:29"/>
    <d v="2021-07-10T08:54:29"/>
    <m/>
    <m/>
    <s v="Москва"/>
    <s v="Комфорт"/>
    <x v="0"/>
  </r>
  <r>
    <x v="441"/>
    <x v="402"/>
    <d v="2021-07-10T09:21:14"/>
    <d v="2021-07-10T09:24:14"/>
    <m/>
    <m/>
    <s v="Москва"/>
    <s v="Комфорт"/>
    <x v="0"/>
  </r>
  <r>
    <x v="442"/>
    <x v="403"/>
    <d v="2021-07-10T10:09:22"/>
    <d v="2021-07-10T10:13:22"/>
    <d v="2021-07-10T10:22:22"/>
    <d v="2021-07-10T11:16:22"/>
    <s v="Москва"/>
    <s v="Эконом"/>
    <x v="1"/>
  </r>
  <r>
    <x v="443"/>
    <x v="404"/>
    <d v="2021-07-10T10:57:36"/>
    <d v="2021-07-10T11:02:36"/>
    <d v="2021-07-10T11:09:36"/>
    <d v="2021-07-10T11:56:36"/>
    <s v="Москва"/>
    <s v="Эконом"/>
    <x v="1"/>
  </r>
  <r>
    <x v="444"/>
    <x v="405"/>
    <d v="2021-07-10T11:54:26"/>
    <d v="2021-07-10T11:55:26"/>
    <d v="2021-07-10T12:07:26"/>
    <d v="2021-07-10T12:42:26"/>
    <s v="Москва"/>
    <s v="Эконом"/>
    <x v="1"/>
  </r>
  <r>
    <x v="445"/>
    <x v="406"/>
    <d v="2021-07-10T12:17:35"/>
    <d v="2021-07-10T12:19:35"/>
    <m/>
    <m/>
    <s v="Москва"/>
    <s v="Эконом"/>
    <x v="1"/>
  </r>
  <r>
    <x v="446"/>
    <x v="252"/>
    <d v="2021-07-10T12:31:29"/>
    <d v="2021-07-10T12:32:29"/>
    <m/>
    <m/>
    <s v="Москва"/>
    <s v="Эконом"/>
    <x v="1"/>
  </r>
  <r>
    <x v="447"/>
    <x v="407"/>
    <d v="2021-07-10T12:38:22"/>
    <d v="2021-07-10T12:39:22"/>
    <d v="2021-07-10T12:42:22"/>
    <d v="2021-07-10T13:36:22"/>
    <s v="Москва"/>
    <s v="Эконом"/>
    <x v="1"/>
  </r>
  <r>
    <x v="448"/>
    <x v="408"/>
    <d v="2021-07-10T12:43:40"/>
    <d v="2021-07-10T12:45:40"/>
    <d v="2021-07-10T12:47:40"/>
    <d v="2021-07-10T14:06:40"/>
    <s v="Москва"/>
    <s v="Комфорт"/>
    <x v="0"/>
  </r>
  <r>
    <x v="449"/>
    <x v="152"/>
    <d v="2021-07-10T12:46:36"/>
    <d v="2021-07-10T12:48:36"/>
    <d v="2021-07-10T12:59:36"/>
    <d v="2021-07-10T14:10:36"/>
    <s v="Москва"/>
    <s v="Эконом"/>
    <x v="1"/>
  </r>
  <r>
    <x v="450"/>
    <x v="409"/>
    <d v="2021-07-10T13:12:31"/>
    <d v="2021-07-10T13:15:31"/>
    <m/>
    <m/>
    <s v="Москва"/>
    <s v="Эконом"/>
    <x v="1"/>
  </r>
  <r>
    <x v="451"/>
    <x v="410"/>
    <d v="2021-07-10T13:18:52"/>
    <m/>
    <m/>
    <m/>
    <s v="Москва"/>
    <s v="Комфорт"/>
    <x v="0"/>
  </r>
  <r>
    <x v="452"/>
    <x v="411"/>
    <d v="2021-07-10T13:40:51"/>
    <d v="2021-07-10T13:45:51"/>
    <m/>
    <m/>
    <s v="Санкт-Петербург"/>
    <s v="Эконом"/>
    <x v="2"/>
  </r>
  <r>
    <x v="453"/>
    <x v="412"/>
    <d v="2021-07-10T14:24:36"/>
    <d v="2021-07-10T14:26:36"/>
    <d v="2021-07-10T14:29:36"/>
    <d v="2021-07-10T15:07:36"/>
    <s v="Санкт-Петербург"/>
    <s v="Эконом"/>
    <x v="2"/>
  </r>
  <r>
    <x v="454"/>
    <x v="413"/>
    <d v="2021-07-10T14:54:10"/>
    <d v="2021-07-10T14:55:10"/>
    <d v="2021-07-10T14:59:10"/>
    <m/>
    <s v="Москва"/>
    <s v="Эконом"/>
    <x v="1"/>
  </r>
  <r>
    <x v="455"/>
    <x v="414"/>
    <d v="2021-07-10T14:57:33"/>
    <d v="2021-07-10T15:00:33"/>
    <d v="2021-07-10T15:10:33"/>
    <m/>
    <s v="Москва"/>
    <s v="Эконом"/>
    <x v="1"/>
  </r>
  <r>
    <x v="456"/>
    <x v="102"/>
    <d v="2021-07-10T17:03:00"/>
    <m/>
    <m/>
    <m/>
    <s v="Москва"/>
    <s v="Комфорт"/>
    <x v="0"/>
  </r>
  <r>
    <x v="457"/>
    <x v="415"/>
    <d v="2021-07-10T17:23:35"/>
    <d v="2021-07-10T17:27:35"/>
    <m/>
    <m/>
    <s v="Москва"/>
    <s v="Эконом"/>
    <x v="1"/>
  </r>
  <r>
    <x v="458"/>
    <x v="416"/>
    <d v="2021-07-10T17:46:49"/>
    <d v="2021-07-10T17:49:49"/>
    <d v="2021-07-10T17:52:49"/>
    <d v="2021-07-10T18:52:49"/>
    <s v="Санкт-Петербург"/>
    <s v="Эконом"/>
    <x v="2"/>
  </r>
  <r>
    <x v="459"/>
    <x v="417"/>
    <d v="2021-07-10T17:59:29"/>
    <d v="2021-07-10T18:03:29"/>
    <d v="2021-07-10T18:07:29"/>
    <d v="2021-07-10T18:40:29"/>
    <s v="Москва"/>
    <s v="Эконом"/>
    <x v="1"/>
  </r>
  <r>
    <x v="460"/>
    <x v="418"/>
    <d v="2021-07-10T19:02:44"/>
    <d v="2021-07-10T19:07:44"/>
    <d v="2021-07-10T19:15:44"/>
    <d v="2021-07-10T19:58:44"/>
    <s v="Москва"/>
    <s v="Эконом"/>
    <x v="1"/>
  </r>
  <r>
    <x v="461"/>
    <x v="419"/>
    <d v="2021-07-10T20:03:07"/>
    <d v="2021-07-10T20:05:07"/>
    <d v="2021-07-10T20:13:07"/>
    <d v="2021-07-10T20:27:07"/>
    <s v="Москва"/>
    <s v="Комфорт"/>
    <x v="0"/>
  </r>
  <r>
    <x v="462"/>
    <x v="420"/>
    <d v="2021-07-10T20:25:09"/>
    <d v="2021-07-10T20:29:09"/>
    <d v="2021-07-10T20:36:09"/>
    <d v="2021-07-10T21:23:09"/>
    <s v="Москва"/>
    <s v="Эконом"/>
    <x v="1"/>
  </r>
  <r>
    <x v="463"/>
    <x v="421"/>
    <d v="2021-07-10T20:26:06"/>
    <d v="2021-07-10T20:30:06"/>
    <d v="2021-07-10T20:33:06"/>
    <d v="2021-07-10T20:48:06"/>
    <s v="Санкт-Петербург"/>
    <s v="Комфорт"/>
    <x v="3"/>
  </r>
  <r>
    <x v="464"/>
    <x v="422"/>
    <d v="2021-07-10T20:37:34"/>
    <d v="2021-07-10T20:41:34"/>
    <d v="2021-07-10T20:52:34"/>
    <d v="2021-07-10T22:04:34"/>
    <s v="Москва"/>
    <s v="Эконом"/>
    <x v="1"/>
  </r>
  <r>
    <x v="465"/>
    <x v="423"/>
    <d v="2021-07-10T21:20:28"/>
    <d v="2021-07-10T21:24:28"/>
    <d v="2021-07-10T21:26:28"/>
    <d v="2021-07-10T22:27:28"/>
    <s v="Москва"/>
    <s v="Эконом"/>
    <x v="1"/>
  </r>
  <r>
    <x v="466"/>
    <x v="424"/>
    <d v="2021-07-10T22:03:52"/>
    <m/>
    <m/>
    <m/>
    <s v="Москва"/>
    <s v="Комфорт"/>
    <x v="0"/>
  </r>
  <r>
    <x v="467"/>
    <x v="425"/>
    <d v="2021-07-10T22:07:09"/>
    <m/>
    <m/>
    <m/>
    <s v="Москва"/>
    <s v="Комфорт"/>
    <x v="0"/>
  </r>
  <r>
    <x v="468"/>
    <x v="426"/>
    <d v="2021-07-10T22:27:50"/>
    <d v="2021-07-10T22:29:50"/>
    <d v="2021-07-10T22:33:50"/>
    <m/>
    <s v="Санкт-Петербург"/>
    <s v="Комфорт"/>
    <x v="3"/>
  </r>
  <r>
    <x v="469"/>
    <x v="427"/>
    <d v="2021-07-10T22:30:05"/>
    <m/>
    <m/>
    <m/>
    <s v="Москва"/>
    <s v="Комфорт"/>
    <x v="0"/>
  </r>
  <r>
    <x v="470"/>
    <x v="428"/>
    <d v="2021-07-10T22:38:26"/>
    <d v="2021-07-10T22:43:26"/>
    <d v="2021-07-10T22:49:26"/>
    <d v="2021-07-11T00:07:26"/>
    <s v="Москва"/>
    <s v="Комфорт"/>
    <x v="0"/>
  </r>
  <r>
    <x v="471"/>
    <x v="429"/>
    <d v="2021-07-10T22:40:52"/>
    <m/>
    <m/>
    <m/>
    <s v="Москва"/>
    <s v="Эконом"/>
    <x v="1"/>
  </r>
  <r>
    <x v="472"/>
    <x v="430"/>
    <d v="2021-07-10T23:02:16"/>
    <m/>
    <m/>
    <m/>
    <s v="Москва"/>
    <s v="Комфорт"/>
    <x v="0"/>
  </r>
  <r>
    <x v="473"/>
    <x v="8"/>
    <d v="2021-07-11T00:05:37"/>
    <m/>
    <m/>
    <m/>
    <s v="Москва"/>
    <s v="Комфорт"/>
    <x v="0"/>
  </r>
  <r>
    <x v="474"/>
    <x v="431"/>
    <d v="2021-07-11T00:25:41"/>
    <d v="2021-07-11T00:26:41"/>
    <d v="2021-07-11T00:32:41"/>
    <m/>
    <s v="Санкт-Петербург"/>
    <s v="Эконом"/>
    <x v="2"/>
  </r>
  <r>
    <x v="475"/>
    <x v="432"/>
    <d v="2021-07-11T01:13:44"/>
    <d v="2021-07-11T01:17:44"/>
    <d v="2021-07-11T01:28:44"/>
    <m/>
    <s v="Москва"/>
    <s v="Эконом"/>
    <x v="1"/>
  </r>
  <r>
    <x v="476"/>
    <x v="433"/>
    <d v="2021-07-11T01:38:21"/>
    <d v="2021-07-11T01:42:21"/>
    <d v="2021-07-11T01:48:21"/>
    <d v="2021-07-11T02:48:21"/>
    <s v="Санкт-Петербург"/>
    <s v="Эконом"/>
    <x v="2"/>
  </r>
  <r>
    <x v="477"/>
    <x v="434"/>
    <d v="2021-07-11T02:10:41"/>
    <d v="2021-07-11T02:11:41"/>
    <m/>
    <m/>
    <s v="Москва"/>
    <s v="Эконом"/>
    <x v="1"/>
  </r>
  <r>
    <x v="478"/>
    <x v="435"/>
    <d v="2021-07-11T02:26:09"/>
    <d v="2021-07-11T02:28:09"/>
    <d v="2021-07-11T02:40:09"/>
    <d v="2021-07-11T03:21:09"/>
    <s v="Москва"/>
    <s v="Эконом"/>
    <x v="1"/>
  </r>
  <r>
    <x v="479"/>
    <x v="436"/>
    <d v="2021-07-11T02:35:16"/>
    <d v="2021-07-11T02:39:16"/>
    <d v="2021-07-11T02:49:16"/>
    <d v="2021-07-11T03:15:16"/>
    <s v="Москва"/>
    <s v="Эконом"/>
    <x v="1"/>
  </r>
  <r>
    <x v="480"/>
    <x v="437"/>
    <d v="2021-07-11T02:39:22"/>
    <d v="2021-07-11T02:44:22"/>
    <d v="2021-07-11T02:53:22"/>
    <d v="2021-07-11T03:43:22"/>
    <s v="Москва"/>
    <s v="Эконом"/>
    <x v="1"/>
  </r>
  <r>
    <x v="481"/>
    <x v="438"/>
    <d v="2021-07-11T02:57:14"/>
    <d v="2021-07-11T03:03:14"/>
    <d v="2021-07-11T03:05:14"/>
    <d v="2021-07-11T03:55:14"/>
    <s v="Москва"/>
    <s v="Эконом"/>
    <x v="1"/>
  </r>
  <r>
    <x v="482"/>
    <x v="8"/>
    <d v="2021-07-11T03:24:43"/>
    <m/>
    <m/>
    <m/>
    <s v="Москва"/>
    <s v="Комфорт"/>
    <x v="0"/>
  </r>
  <r>
    <x v="483"/>
    <x v="439"/>
    <d v="2021-07-11T03:35:21"/>
    <m/>
    <m/>
    <m/>
    <s v="Санкт-Петербург"/>
    <s v="Комфорт"/>
    <x v="3"/>
  </r>
  <r>
    <x v="484"/>
    <x v="440"/>
    <d v="2021-07-11T04:17:48"/>
    <d v="2021-07-11T04:19:48"/>
    <d v="2021-07-11T04:24:48"/>
    <d v="2021-07-11T04:39:48"/>
    <s v="Санкт-Петербург"/>
    <s v="Эконом"/>
    <x v="2"/>
  </r>
  <r>
    <x v="485"/>
    <x v="441"/>
    <d v="2021-07-11T04:39:07"/>
    <d v="2021-07-11T04:40:07"/>
    <m/>
    <m/>
    <s v="Москва"/>
    <s v="Комфорт"/>
    <x v="0"/>
  </r>
  <r>
    <x v="486"/>
    <x v="442"/>
    <d v="2021-07-11T05:07:14"/>
    <d v="2021-07-11T05:12:14"/>
    <d v="2021-07-11T05:19:14"/>
    <d v="2021-07-11T06:03:14"/>
    <s v="Москва"/>
    <s v="Эконом"/>
    <x v="1"/>
  </r>
  <r>
    <x v="487"/>
    <x v="443"/>
    <d v="2021-07-11T06:03:26"/>
    <d v="2021-07-11T06:05:26"/>
    <d v="2021-07-11T06:13:26"/>
    <d v="2021-07-11T06:36:26"/>
    <s v="Москва"/>
    <s v="Комфорт"/>
    <x v="0"/>
  </r>
  <r>
    <x v="488"/>
    <x v="8"/>
    <d v="2021-07-11T06:27:40"/>
    <m/>
    <m/>
    <m/>
    <s v="Москва"/>
    <s v="Комфорт"/>
    <x v="0"/>
  </r>
  <r>
    <x v="489"/>
    <x v="444"/>
    <d v="2021-07-11T06:34:40"/>
    <d v="2021-07-11T06:37:40"/>
    <d v="2021-07-11T06:39:40"/>
    <d v="2021-07-11T07:39:40"/>
    <s v="Москва"/>
    <s v="Комфорт"/>
    <x v="0"/>
  </r>
  <r>
    <x v="490"/>
    <x v="445"/>
    <d v="2021-07-11T07:20:22"/>
    <d v="2021-07-11T07:25:22"/>
    <d v="2021-07-11T07:29:22"/>
    <d v="2021-07-11T07:50:22"/>
    <s v="Санкт-Петербург"/>
    <s v="Эконом"/>
    <x v="2"/>
  </r>
  <r>
    <x v="491"/>
    <x v="446"/>
    <d v="2021-07-11T07:22:12"/>
    <d v="2021-07-11T07:27:12"/>
    <d v="2021-07-11T07:31:12"/>
    <d v="2021-07-11T08:19:12"/>
    <s v="Москва"/>
    <s v="Эконом"/>
    <x v="1"/>
  </r>
  <r>
    <x v="492"/>
    <x v="447"/>
    <d v="2021-07-11T07:30:53"/>
    <d v="2021-07-11T07:35:53"/>
    <d v="2021-07-11T07:39:53"/>
    <d v="2021-07-11T08:07:53"/>
    <s v="Москва"/>
    <s v="Комфорт"/>
    <x v="0"/>
  </r>
  <r>
    <x v="493"/>
    <x v="299"/>
    <d v="2021-07-11T07:36:59"/>
    <d v="2021-07-11T07:39:59"/>
    <m/>
    <m/>
    <s v="Москва"/>
    <s v="Эконом"/>
    <x v="1"/>
  </r>
  <r>
    <x v="494"/>
    <x v="448"/>
    <d v="2021-07-11T08:55:07"/>
    <d v="2021-07-11T09:00:07"/>
    <d v="2021-07-11T09:08:07"/>
    <d v="2021-07-11T09:23:07"/>
    <s v="Москва"/>
    <s v="Эконом"/>
    <x v="1"/>
  </r>
  <r>
    <x v="495"/>
    <x v="449"/>
    <d v="2021-07-11T09:06:56"/>
    <m/>
    <m/>
    <m/>
    <s v="Санкт-Петербург"/>
    <s v="Комфорт"/>
    <x v="3"/>
  </r>
  <r>
    <x v="496"/>
    <x v="450"/>
    <d v="2021-07-11T09:14:31"/>
    <d v="2021-07-11T09:16:31"/>
    <d v="2021-07-11T09:23:31"/>
    <d v="2021-07-11T09:35:31"/>
    <s v="Санкт-Петербург"/>
    <s v="Эконом"/>
    <x v="2"/>
  </r>
  <r>
    <x v="497"/>
    <x v="451"/>
    <d v="2021-07-11T09:48:30"/>
    <d v="2021-07-11T09:51:30"/>
    <m/>
    <m/>
    <s v="Москва"/>
    <s v="Эконом"/>
    <x v="1"/>
  </r>
  <r>
    <x v="498"/>
    <x v="452"/>
    <d v="2021-07-11T09:58:33"/>
    <d v="2021-07-11T09:59:33"/>
    <m/>
    <m/>
    <s v="Москва"/>
    <s v="Комфорт"/>
    <x v="0"/>
  </r>
  <r>
    <x v="499"/>
    <x v="453"/>
    <d v="2021-07-11T11:31:58"/>
    <d v="2021-07-11T11:32:58"/>
    <d v="2021-07-11T11:35:58"/>
    <m/>
    <s v="Москва"/>
    <s v="Комфорт"/>
    <x v="0"/>
  </r>
  <r>
    <x v="500"/>
    <x v="454"/>
    <d v="2021-07-11T12:16:42"/>
    <d v="2021-07-11T12:20:42"/>
    <d v="2021-07-11T12:22:42"/>
    <m/>
    <s v="Москва"/>
    <s v="Комфорт"/>
    <x v="0"/>
  </r>
  <r>
    <x v="501"/>
    <x v="455"/>
    <d v="2021-07-11T12:43:55"/>
    <d v="2021-07-11T12:45:55"/>
    <d v="2021-07-11T12:50:55"/>
    <m/>
    <s v="Москва"/>
    <s v="Комфорт"/>
    <x v="0"/>
  </r>
  <r>
    <x v="502"/>
    <x v="456"/>
    <d v="2021-07-11T13:01:27"/>
    <m/>
    <m/>
    <m/>
    <s v="Москва"/>
    <s v="Комфорт"/>
    <x v="0"/>
  </r>
  <r>
    <x v="503"/>
    <x v="457"/>
    <d v="2021-07-11T13:26:19"/>
    <d v="2021-07-11T13:29:19"/>
    <d v="2021-07-11T13:38:19"/>
    <d v="2021-07-11T14:20:19"/>
    <s v="Москва"/>
    <s v="Эконом"/>
    <x v="1"/>
  </r>
  <r>
    <x v="504"/>
    <x v="458"/>
    <d v="2021-07-11T13:38:29"/>
    <d v="2021-07-11T13:40:29"/>
    <d v="2021-07-11T13:51:29"/>
    <d v="2021-07-11T15:01:29"/>
    <s v="Санкт-Петербург"/>
    <s v="Комфорт"/>
    <x v="3"/>
  </r>
  <r>
    <x v="505"/>
    <x v="459"/>
    <d v="2021-07-11T13:39:53"/>
    <d v="2021-07-11T13:41:53"/>
    <m/>
    <m/>
    <s v="Москва"/>
    <s v="Эконом"/>
    <x v="1"/>
  </r>
  <r>
    <x v="506"/>
    <x v="460"/>
    <d v="2021-07-11T14:24:31"/>
    <d v="2021-07-11T14:29:31"/>
    <d v="2021-07-11T14:34:31"/>
    <d v="2021-07-11T15:19:31"/>
    <s v="Санкт-Петербург"/>
    <s v="Эконом"/>
    <x v="2"/>
  </r>
  <r>
    <x v="507"/>
    <x v="461"/>
    <d v="2021-07-11T16:07:59"/>
    <d v="2021-07-11T16:10:59"/>
    <d v="2021-07-11T16:20:59"/>
    <d v="2021-07-11T16:43:59"/>
    <s v="Москва"/>
    <s v="Эконом"/>
    <x v="1"/>
  </r>
  <r>
    <x v="508"/>
    <x v="462"/>
    <d v="2021-07-11T16:23:00"/>
    <d v="2021-07-11T16:26:00"/>
    <m/>
    <m/>
    <s v="Москва"/>
    <s v="Эконом"/>
    <x v="1"/>
  </r>
  <r>
    <x v="509"/>
    <x v="119"/>
    <d v="2021-07-11T17:21:06"/>
    <d v="2021-07-11T17:23:06"/>
    <d v="2021-07-11T17:29:06"/>
    <m/>
    <s v="Москва"/>
    <s v="Комфорт"/>
    <x v="0"/>
  </r>
  <r>
    <x v="510"/>
    <x v="463"/>
    <d v="2021-07-11T17:27:02"/>
    <d v="2021-07-11T17:29:02"/>
    <d v="2021-07-11T17:38:02"/>
    <d v="2021-07-11T18:03:02"/>
    <s v="Москва"/>
    <s v="Эконом"/>
    <x v="1"/>
  </r>
  <r>
    <x v="511"/>
    <x v="464"/>
    <d v="2021-07-11T17:35:48"/>
    <d v="2021-07-11T17:40:48"/>
    <d v="2021-07-11T17:47:48"/>
    <d v="2021-07-11T18:51:48"/>
    <s v="Москва"/>
    <s v="Эконом"/>
    <x v="1"/>
  </r>
  <r>
    <x v="512"/>
    <x v="465"/>
    <d v="2021-07-11T17:41:51"/>
    <d v="2021-07-11T17:43:51"/>
    <d v="2021-07-11T17:48:51"/>
    <d v="2021-07-11T18:39:51"/>
    <s v="Москва"/>
    <s v="Эконом"/>
    <x v="1"/>
  </r>
  <r>
    <x v="513"/>
    <x v="466"/>
    <d v="2021-07-11T17:42:25"/>
    <m/>
    <m/>
    <m/>
    <s v="Москва"/>
    <s v="Комфорт"/>
    <x v="0"/>
  </r>
  <r>
    <x v="514"/>
    <x v="467"/>
    <d v="2021-07-11T18:26:32"/>
    <d v="2021-07-11T18:31:32"/>
    <d v="2021-07-11T18:37:32"/>
    <d v="2021-07-11T19:16:32"/>
    <s v="Москва"/>
    <s v="Эконом"/>
    <x v="1"/>
  </r>
  <r>
    <x v="515"/>
    <x v="468"/>
    <d v="2021-07-11T18:55:31"/>
    <d v="2021-07-11T18:59:31"/>
    <d v="2021-07-11T19:04:31"/>
    <d v="2021-07-11T19:20:31"/>
    <s v="Москва"/>
    <s v="Эконом"/>
    <x v="1"/>
  </r>
  <r>
    <x v="516"/>
    <x v="469"/>
    <d v="2021-07-11T21:40:26"/>
    <m/>
    <m/>
    <m/>
    <s v="Москва"/>
    <s v="Комфорт"/>
    <x v="0"/>
  </r>
  <r>
    <x v="517"/>
    <x v="470"/>
    <d v="2021-07-11T22:13:39"/>
    <d v="2021-07-11T22:17:39"/>
    <d v="2021-07-11T22:23:39"/>
    <m/>
    <s v="Москва"/>
    <s v="Эконом"/>
    <x v="1"/>
  </r>
  <r>
    <x v="518"/>
    <x v="471"/>
    <d v="2021-07-11T22:20:18"/>
    <d v="2021-07-11T22:24:18"/>
    <m/>
    <m/>
    <s v="Санкт-Петербург"/>
    <s v="Эконом"/>
    <x v="2"/>
  </r>
  <r>
    <x v="519"/>
    <x v="337"/>
    <d v="2021-07-11T22:31:40"/>
    <d v="2021-07-11T22:32:40"/>
    <m/>
    <m/>
    <s v="Москва"/>
    <s v="Эконом"/>
    <x v="1"/>
  </r>
  <r>
    <x v="520"/>
    <x v="472"/>
    <d v="2021-07-11T23:02:59"/>
    <d v="2021-07-11T23:04:59"/>
    <m/>
    <m/>
    <s v="Москва"/>
    <s v="Эконом"/>
    <x v="1"/>
  </r>
  <r>
    <x v="521"/>
    <x v="377"/>
    <d v="2021-07-11T23:14:44"/>
    <d v="2021-07-11T23:15:44"/>
    <d v="2021-07-11T23:26:44"/>
    <d v="2021-07-12T00:12:44"/>
    <s v="Москва"/>
    <s v="Комфорт"/>
    <x v="0"/>
  </r>
  <r>
    <x v="522"/>
    <x v="473"/>
    <d v="2021-07-11T23:58:31"/>
    <d v="2021-07-12T00:03:31"/>
    <d v="2021-07-12T00:12:31"/>
    <d v="2021-07-12T00:24:31"/>
    <s v="Москва"/>
    <s v="Комфорт"/>
    <x v="0"/>
  </r>
  <r>
    <x v="523"/>
    <x v="98"/>
    <d v="2021-07-12T01:00:32"/>
    <d v="2021-07-12T01:05:32"/>
    <d v="2021-07-12T01:12:32"/>
    <d v="2021-07-12T02:27:32"/>
    <s v="Санкт-Петербург"/>
    <s v="Эконом"/>
    <x v="2"/>
  </r>
  <r>
    <x v="524"/>
    <x v="474"/>
    <d v="2021-07-12T01:16:26"/>
    <d v="2021-07-12T01:22:26"/>
    <d v="2021-07-12T01:27:26"/>
    <d v="2021-07-12T02:11:26"/>
    <s v="Санкт-Петербург"/>
    <s v="Эконом"/>
    <x v="2"/>
  </r>
  <r>
    <x v="525"/>
    <x v="475"/>
    <d v="2021-07-12T01:26:38"/>
    <d v="2021-07-12T01:30:38"/>
    <m/>
    <m/>
    <s v="Москва"/>
    <s v="Эконом"/>
    <x v="1"/>
  </r>
  <r>
    <x v="526"/>
    <x v="476"/>
    <d v="2021-07-12T02:34:09"/>
    <d v="2021-07-12T02:36:09"/>
    <d v="2021-07-12T02:43:09"/>
    <d v="2021-07-12T02:55:09"/>
    <s v="Москва"/>
    <s v="Комфорт"/>
    <x v="0"/>
  </r>
  <r>
    <x v="527"/>
    <x v="477"/>
    <d v="2021-07-12T02:50:13"/>
    <d v="2021-07-12T02:55:13"/>
    <d v="2021-07-12T03:06:13"/>
    <d v="2021-07-12T03:48:13"/>
    <s v="Москва"/>
    <s v="Эконом"/>
    <x v="1"/>
  </r>
  <r>
    <x v="528"/>
    <x v="453"/>
    <d v="2021-07-12T03:00:13"/>
    <d v="2021-07-12T03:05:13"/>
    <d v="2021-07-12T03:15:13"/>
    <d v="2021-07-12T03:27:13"/>
    <s v="Санкт-Петербург"/>
    <s v="Эконом"/>
    <x v="2"/>
  </r>
  <r>
    <x v="529"/>
    <x v="478"/>
    <d v="2021-07-12T03:04:42"/>
    <d v="2021-07-12T03:06:42"/>
    <d v="2021-07-12T03:16:42"/>
    <d v="2021-07-12T04:13:42"/>
    <s v="Москва"/>
    <s v="Эконом"/>
    <x v="1"/>
  </r>
  <r>
    <x v="530"/>
    <x v="479"/>
    <d v="2021-07-12T03:16:17"/>
    <d v="2021-07-12T03:19:17"/>
    <d v="2021-07-12T03:26:17"/>
    <d v="2021-07-12T04:02:17"/>
    <s v="Москва"/>
    <s v="Эконом"/>
    <x v="1"/>
  </r>
  <r>
    <x v="531"/>
    <x v="480"/>
    <d v="2021-07-12T03:39:57"/>
    <d v="2021-07-12T03:42:57"/>
    <d v="2021-07-12T03:44:57"/>
    <d v="2021-07-12T04:34:57"/>
    <s v="Москва"/>
    <s v="Эконом"/>
    <x v="1"/>
  </r>
  <r>
    <x v="532"/>
    <x v="481"/>
    <d v="2021-07-12T03:50:46"/>
    <d v="2021-07-12T03:51:46"/>
    <d v="2021-07-12T03:54:46"/>
    <d v="2021-07-12T04:09:46"/>
    <s v="Москва"/>
    <s v="Эконом"/>
    <x v="1"/>
  </r>
  <r>
    <x v="533"/>
    <x v="482"/>
    <d v="2021-07-12T03:54:08"/>
    <d v="2021-07-12T03:56:08"/>
    <d v="2021-07-12T04:06:08"/>
    <d v="2021-07-12T05:19:08"/>
    <s v="Москва"/>
    <s v="Эконом"/>
    <x v="1"/>
  </r>
  <r>
    <x v="534"/>
    <x v="483"/>
    <d v="2021-07-12T04:20:40"/>
    <d v="2021-07-12T04:22:40"/>
    <m/>
    <m/>
    <s v="Москва"/>
    <s v="Эконом"/>
    <x v="1"/>
  </r>
  <r>
    <x v="535"/>
    <x v="484"/>
    <d v="2021-07-12T04:43:23"/>
    <d v="2021-07-12T04:45:23"/>
    <d v="2021-07-12T04:48:23"/>
    <d v="2021-07-12T05:09:23"/>
    <s v="Москва"/>
    <s v="Комфорт"/>
    <x v="0"/>
  </r>
  <r>
    <x v="536"/>
    <x v="485"/>
    <d v="2021-07-12T05:17:48"/>
    <d v="2021-07-12T05:18:48"/>
    <d v="2021-07-12T05:27:48"/>
    <d v="2021-07-12T06:37:48"/>
    <s v="Москва"/>
    <s v="Комфорт"/>
    <x v="0"/>
  </r>
  <r>
    <x v="537"/>
    <x v="486"/>
    <d v="2021-07-12T05:18:58"/>
    <d v="2021-07-12T05:22:58"/>
    <d v="2021-07-12T05:25:58"/>
    <d v="2021-07-12T05:58:58"/>
    <s v="Москва"/>
    <s v="Эконом"/>
    <x v="1"/>
  </r>
  <r>
    <x v="538"/>
    <x v="487"/>
    <d v="2021-07-12T05:37:28"/>
    <d v="2021-07-12T05:41:28"/>
    <d v="2021-07-12T05:45:28"/>
    <d v="2021-07-12T05:55:28"/>
    <s v="Москва"/>
    <s v="Эконом"/>
    <x v="1"/>
  </r>
  <r>
    <x v="539"/>
    <x v="488"/>
    <d v="2021-07-12T07:20:52"/>
    <d v="2021-07-12T07:26:52"/>
    <m/>
    <m/>
    <s v="Москва"/>
    <s v="Комфорт"/>
    <x v="0"/>
  </r>
  <r>
    <x v="540"/>
    <x v="489"/>
    <d v="2021-07-12T07:48:33"/>
    <d v="2021-07-12T07:49:33"/>
    <d v="2021-07-12T08:00:33"/>
    <d v="2021-07-12T08:36:33"/>
    <s v="Москва"/>
    <s v="Эконом"/>
    <x v="1"/>
  </r>
  <r>
    <x v="541"/>
    <x v="490"/>
    <d v="2021-07-12T09:25:57"/>
    <m/>
    <m/>
    <m/>
    <s v="Москва"/>
    <s v="Комфорт"/>
    <x v="0"/>
  </r>
  <r>
    <x v="542"/>
    <x v="491"/>
    <d v="2021-07-12T09:38:51"/>
    <d v="2021-07-12T09:41:51"/>
    <d v="2021-07-12T09:52:51"/>
    <d v="2021-07-12T10:53:51"/>
    <s v="Санкт-Петербург"/>
    <s v="Эконом"/>
    <x v="2"/>
  </r>
  <r>
    <x v="543"/>
    <x v="286"/>
    <d v="2021-07-12T09:47:39"/>
    <d v="2021-07-12T09:50:39"/>
    <d v="2021-07-12T09:56:39"/>
    <d v="2021-07-12T10:09:39"/>
    <s v="Москва"/>
    <s v="Эконом"/>
    <x v="1"/>
  </r>
  <r>
    <x v="544"/>
    <x v="492"/>
    <d v="2021-07-12T10:00:20"/>
    <d v="2021-07-12T10:04:20"/>
    <m/>
    <m/>
    <s v="Москва"/>
    <s v="Эконом"/>
    <x v="1"/>
  </r>
  <r>
    <x v="545"/>
    <x v="493"/>
    <d v="2021-07-12T10:10:36"/>
    <d v="2021-07-12T10:13:36"/>
    <d v="2021-07-12T10:18:36"/>
    <d v="2021-07-12T10:53:36"/>
    <s v="Москва"/>
    <s v="Комфорт"/>
    <x v="0"/>
  </r>
  <r>
    <x v="546"/>
    <x v="494"/>
    <d v="2021-07-12T10:14:09"/>
    <d v="2021-07-12T10:16:09"/>
    <d v="2021-07-12T10:20:09"/>
    <m/>
    <s v="Москва"/>
    <s v="Эконом"/>
    <x v="1"/>
  </r>
  <r>
    <x v="547"/>
    <x v="495"/>
    <d v="2021-07-12T10:15:18"/>
    <d v="2021-07-12T10:20:18"/>
    <d v="2021-07-12T10:30:18"/>
    <d v="2021-07-12T11:06:18"/>
    <s v="Москва"/>
    <s v="Комфорт"/>
    <x v="0"/>
  </r>
  <r>
    <x v="548"/>
    <x v="496"/>
    <d v="2021-07-12T10:51:47"/>
    <d v="2021-07-12T10:54:47"/>
    <m/>
    <m/>
    <s v="Москва"/>
    <s v="Эконом"/>
    <x v="1"/>
  </r>
  <r>
    <x v="549"/>
    <x v="497"/>
    <d v="2021-07-12T12:12:20"/>
    <d v="2021-07-12T12:16:20"/>
    <d v="2021-07-12T12:21:20"/>
    <d v="2021-07-12T13:31:20"/>
    <s v="Москва"/>
    <s v="Эконом"/>
    <x v="1"/>
  </r>
  <r>
    <x v="550"/>
    <x v="498"/>
    <d v="2021-07-12T13:17:45"/>
    <d v="2021-07-12T13:22:45"/>
    <m/>
    <m/>
    <s v="Москва"/>
    <s v="Комфорт"/>
    <x v="0"/>
  </r>
  <r>
    <x v="551"/>
    <x v="499"/>
    <d v="2021-07-12T13:29:36"/>
    <d v="2021-07-12T13:34:36"/>
    <d v="2021-07-12T13:36:36"/>
    <m/>
    <s v="Москва"/>
    <s v="Эконом"/>
    <x v="1"/>
  </r>
  <r>
    <x v="552"/>
    <x v="500"/>
    <d v="2021-07-12T13:33:24"/>
    <d v="2021-07-12T13:35:24"/>
    <d v="2021-07-12T13:40:24"/>
    <d v="2021-07-12T14:11:24"/>
    <s v="Москва"/>
    <s v="Эконом"/>
    <x v="1"/>
  </r>
  <r>
    <x v="553"/>
    <x v="501"/>
    <d v="2021-07-12T15:18:24"/>
    <d v="2021-07-12T15:24:24"/>
    <d v="2021-07-12T15:30:24"/>
    <d v="2021-07-12T16:24:24"/>
    <s v="Москва"/>
    <s v="Эконом"/>
    <x v="1"/>
  </r>
  <r>
    <x v="554"/>
    <x v="502"/>
    <d v="2021-07-12T17:06:04"/>
    <d v="2021-07-12T17:07:04"/>
    <d v="2021-07-12T17:15:04"/>
    <m/>
    <s v="Москва"/>
    <s v="Комфорт"/>
    <x v="0"/>
  </r>
  <r>
    <x v="555"/>
    <x v="503"/>
    <d v="2021-07-12T17:44:43"/>
    <d v="2021-07-12T17:48:43"/>
    <m/>
    <m/>
    <s v="Москва"/>
    <s v="Эконом"/>
    <x v="1"/>
  </r>
  <r>
    <x v="556"/>
    <x v="504"/>
    <d v="2021-07-12T19:52:24"/>
    <d v="2021-07-12T19:58:24"/>
    <d v="2021-07-12T20:08:24"/>
    <d v="2021-07-12T21:06:24"/>
    <s v="Москва"/>
    <s v="Эконом"/>
    <x v="1"/>
  </r>
  <r>
    <x v="557"/>
    <x v="505"/>
    <d v="2021-07-12T21:19:15"/>
    <d v="2021-07-12T21:24:15"/>
    <m/>
    <m/>
    <s v="Москва"/>
    <s v="Эконом"/>
    <x v="1"/>
  </r>
  <r>
    <x v="558"/>
    <x v="506"/>
    <d v="2021-07-12T21:21:15"/>
    <d v="2021-07-12T21:24:15"/>
    <m/>
    <m/>
    <s v="Москва"/>
    <s v="Комфорт"/>
    <x v="0"/>
  </r>
  <r>
    <x v="559"/>
    <x v="507"/>
    <d v="2021-07-12T22:08:19"/>
    <m/>
    <m/>
    <m/>
    <s v="Москва"/>
    <s v="Комфорт"/>
    <x v="0"/>
  </r>
  <r>
    <x v="560"/>
    <x v="508"/>
    <d v="2021-07-12T22:15:30"/>
    <d v="2021-07-12T22:18:30"/>
    <d v="2021-07-12T22:24:30"/>
    <d v="2021-07-12T23:07:30"/>
    <s v="Москва"/>
    <s v="Эконом"/>
    <x v="1"/>
  </r>
  <r>
    <x v="561"/>
    <x v="191"/>
    <d v="2021-07-12T22:49:24"/>
    <d v="2021-07-12T22:54:24"/>
    <d v="2021-07-12T22:57:24"/>
    <d v="2021-07-12T23:23:24"/>
    <s v="Москва"/>
    <s v="Комфорт"/>
    <x v="0"/>
  </r>
  <r>
    <x v="562"/>
    <x v="509"/>
    <d v="2021-07-12T23:01:59"/>
    <d v="2021-07-12T23:04:59"/>
    <d v="2021-07-12T23:14:59"/>
    <d v="2021-07-13T00:01:59"/>
    <s v="Санкт-Петербург"/>
    <s v="Комфорт"/>
    <x v="3"/>
  </r>
  <r>
    <x v="563"/>
    <x v="510"/>
    <d v="2021-07-12T23:21:32"/>
    <d v="2021-07-12T23:24:32"/>
    <d v="2021-07-12T23:30:32"/>
    <m/>
    <s v="Москва"/>
    <s v="Эконом"/>
    <x v="1"/>
  </r>
  <r>
    <x v="564"/>
    <x v="83"/>
    <d v="2021-07-12T23:24:46"/>
    <d v="2021-07-12T23:26:46"/>
    <d v="2021-07-12T23:33:46"/>
    <d v="2021-07-13T00:45:46"/>
    <s v="Москва"/>
    <s v="Комфорт"/>
    <x v="0"/>
  </r>
  <r>
    <x v="565"/>
    <x v="511"/>
    <d v="2021-07-13T00:52:44"/>
    <d v="2021-07-13T00:56:44"/>
    <d v="2021-07-13T01:00:44"/>
    <d v="2021-07-13T01:49:44"/>
    <s v="Санкт-Петербург"/>
    <s v="Комфорт"/>
    <x v="3"/>
  </r>
  <r>
    <x v="566"/>
    <x v="409"/>
    <d v="2021-07-13T00:56:54"/>
    <d v="2021-07-13T00:59:54"/>
    <d v="2021-07-13T01:02:54"/>
    <d v="2021-07-13T02:04:54"/>
    <s v="Москва"/>
    <s v="Эконом"/>
    <x v="1"/>
  </r>
  <r>
    <x v="567"/>
    <x v="512"/>
    <d v="2021-07-13T01:00:57"/>
    <m/>
    <m/>
    <m/>
    <s v="Москва"/>
    <s v="Комфорт"/>
    <x v="0"/>
  </r>
  <r>
    <x v="568"/>
    <x v="513"/>
    <d v="2021-07-13T01:20:24"/>
    <d v="2021-07-13T01:23:24"/>
    <m/>
    <m/>
    <s v="Москва"/>
    <s v="Эконом"/>
    <x v="1"/>
  </r>
  <r>
    <x v="569"/>
    <x v="8"/>
    <d v="2021-07-13T01:38:16"/>
    <m/>
    <m/>
    <m/>
    <s v="Москва"/>
    <s v="Комфорт"/>
    <x v="0"/>
  </r>
  <r>
    <x v="570"/>
    <x v="514"/>
    <d v="2021-07-13T01:55:38"/>
    <d v="2021-07-13T01:56:38"/>
    <d v="2021-07-13T01:59:38"/>
    <d v="2021-07-13T02:39:38"/>
    <s v="Москва"/>
    <s v="Комфорт"/>
    <x v="0"/>
  </r>
  <r>
    <x v="571"/>
    <x v="515"/>
    <d v="2021-07-13T02:43:12"/>
    <d v="2021-07-13T02:45:12"/>
    <d v="2021-07-13T02:47:12"/>
    <m/>
    <s v="Москва"/>
    <s v="Комфорт"/>
    <x v="0"/>
  </r>
  <r>
    <x v="572"/>
    <x v="516"/>
    <d v="2021-07-13T02:46:35"/>
    <d v="2021-07-13T02:52:35"/>
    <m/>
    <m/>
    <s v="Москва"/>
    <s v="Комфорт"/>
    <x v="0"/>
  </r>
  <r>
    <x v="573"/>
    <x v="517"/>
    <d v="2021-07-13T03:31:11"/>
    <d v="2021-07-13T03:35:11"/>
    <d v="2021-07-13T03:39:11"/>
    <d v="2021-07-13T04:59:11"/>
    <s v="Москва"/>
    <s v="Эконом"/>
    <x v="1"/>
  </r>
  <r>
    <x v="574"/>
    <x v="437"/>
    <d v="2021-07-13T03:34:52"/>
    <d v="2021-07-13T03:38:52"/>
    <m/>
    <m/>
    <s v="Москва"/>
    <s v="Комфорт"/>
    <x v="0"/>
  </r>
  <r>
    <x v="575"/>
    <x v="18"/>
    <d v="2021-07-13T04:58:43"/>
    <d v="2021-07-13T05:04:43"/>
    <d v="2021-07-13T05:07:43"/>
    <d v="2021-07-13T05:23:43"/>
    <s v="Москва"/>
    <s v="Эконом"/>
    <x v="1"/>
  </r>
  <r>
    <x v="576"/>
    <x v="377"/>
    <d v="2021-07-13T05:02:37"/>
    <d v="2021-07-13T05:04:37"/>
    <m/>
    <m/>
    <s v="Москва"/>
    <s v="Комфорт"/>
    <x v="0"/>
  </r>
  <r>
    <x v="577"/>
    <x v="8"/>
    <d v="2021-07-13T05:21:59"/>
    <m/>
    <m/>
    <m/>
    <s v="Санкт-Петербург"/>
    <s v="Комфорт"/>
    <x v="3"/>
  </r>
  <r>
    <x v="578"/>
    <x v="518"/>
    <d v="2021-07-13T05:28:20"/>
    <d v="2021-07-13T05:30:20"/>
    <d v="2021-07-13T05:39:20"/>
    <d v="2021-07-13T06:38:20"/>
    <s v="Москва"/>
    <s v="Эконом"/>
    <x v="1"/>
  </r>
  <r>
    <x v="579"/>
    <x v="519"/>
    <d v="2021-07-13T05:40:30"/>
    <d v="2021-07-13T05:43:30"/>
    <d v="2021-07-13T05:52:30"/>
    <d v="2021-07-13T06:31:30"/>
    <s v="Москва"/>
    <s v="Эконом"/>
    <x v="1"/>
  </r>
  <r>
    <x v="580"/>
    <x v="520"/>
    <d v="2021-07-13T05:49:33"/>
    <m/>
    <m/>
    <m/>
    <s v="Москва"/>
    <s v="Комфорт"/>
    <x v="0"/>
  </r>
  <r>
    <x v="581"/>
    <x v="521"/>
    <d v="2021-07-13T06:29:14"/>
    <d v="2021-07-13T06:33:14"/>
    <m/>
    <m/>
    <s v="Москва"/>
    <s v="Комфорт"/>
    <x v="0"/>
  </r>
  <r>
    <x v="582"/>
    <x v="13"/>
    <d v="2021-07-13T06:50:29"/>
    <d v="2021-07-13T06:55:29"/>
    <d v="2021-07-13T07:00:29"/>
    <m/>
    <s v="Москва"/>
    <s v="Комфорт"/>
    <x v="0"/>
  </r>
  <r>
    <x v="583"/>
    <x v="522"/>
    <d v="2021-07-13T06:56:14"/>
    <d v="2021-07-13T07:01:14"/>
    <d v="2021-07-13T07:12:14"/>
    <d v="2021-07-13T07:48:14"/>
    <s v="Москва"/>
    <s v="Эконом"/>
    <x v="1"/>
  </r>
  <r>
    <x v="584"/>
    <x v="523"/>
    <d v="2021-07-13T08:14:12"/>
    <m/>
    <m/>
    <m/>
    <s v="Москва"/>
    <s v="Комфорт"/>
    <x v="0"/>
  </r>
  <r>
    <x v="585"/>
    <x v="8"/>
    <d v="2021-07-13T08:32:02"/>
    <m/>
    <m/>
    <m/>
    <s v="Москва"/>
    <s v="Комфорт"/>
    <x v="0"/>
  </r>
  <r>
    <x v="586"/>
    <x v="524"/>
    <d v="2021-07-13T08:49:47"/>
    <d v="2021-07-13T08:54:47"/>
    <d v="2021-07-13T09:01:47"/>
    <d v="2021-07-13T09:31:47"/>
    <s v="Москва"/>
    <s v="Комфорт"/>
    <x v="0"/>
  </r>
  <r>
    <x v="587"/>
    <x v="525"/>
    <d v="2021-07-13T08:55:34"/>
    <d v="2021-07-13T09:00:34"/>
    <d v="2021-07-13T09:02:34"/>
    <d v="2021-07-13T09:17:34"/>
    <s v="Москва"/>
    <s v="Эконом"/>
    <x v="1"/>
  </r>
  <r>
    <x v="588"/>
    <x v="526"/>
    <d v="2021-07-13T08:57:08"/>
    <m/>
    <m/>
    <m/>
    <s v="Санкт-Петербург"/>
    <s v="Комфорт"/>
    <x v="3"/>
  </r>
  <r>
    <x v="589"/>
    <x v="527"/>
    <d v="2021-07-13T09:27:00"/>
    <d v="2021-07-13T09:32:00"/>
    <d v="2021-07-13T09:42:00"/>
    <d v="2021-07-13T10:43:00"/>
    <s v="Москва"/>
    <s v="Комфорт"/>
    <x v="0"/>
  </r>
  <r>
    <x v="590"/>
    <x v="528"/>
    <d v="2021-07-13T09:47:21"/>
    <d v="2021-07-13T09:51:21"/>
    <d v="2021-07-13T10:01:21"/>
    <m/>
    <s v="Москва"/>
    <s v="Эконом"/>
    <x v="1"/>
  </r>
  <r>
    <x v="591"/>
    <x v="529"/>
    <d v="2021-07-13T10:01:08"/>
    <d v="2021-07-13T10:03:08"/>
    <d v="2021-07-13T10:14:08"/>
    <d v="2021-07-13T10:58:08"/>
    <s v="Санкт-Петербург"/>
    <s v="Эконом"/>
    <x v="2"/>
  </r>
  <r>
    <x v="592"/>
    <x v="530"/>
    <d v="2021-07-13T10:01:52"/>
    <d v="2021-07-13T10:05:52"/>
    <m/>
    <m/>
    <s v="Москва"/>
    <s v="Эконом"/>
    <x v="1"/>
  </r>
  <r>
    <x v="593"/>
    <x v="531"/>
    <d v="2021-07-13T11:32:49"/>
    <d v="2021-07-13T11:37:49"/>
    <d v="2021-07-13T11:40:49"/>
    <d v="2021-07-13T12:16:49"/>
    <s v="Москва"/>
    <s v="Комфорт"/>
    <x v="0"/>
  </r>
  <r>
    <x v="594"/>
    <x v="532"/>
    <d v="2021-07-13T11:34:08"/>
    <d v="2021-07-13T11:37:08"/>
    <m/>
    <m/>
    <s v="Санкт-Петербург"/>
    <s v="Эконом"/>
    <x v="2"/>
  </r>
  <r>
    <x v="595"/>
    <x v="8"/>
    <d v="2021-07-13T12:59:42"/>
    <m/>
    <m/>
    <m/>
    <s v="Москва"/>
    <s v="Комфорт"/>
    <x v="0"/>
  </r>
  <r>
    <x v="596"/>
    <x v="109"/>
    <d v="2021-07-13T13:16:54"/>
    <d v="2021-07-13T13:22:54"/>
    <m/>
    <m/>
    <s v="Москва"/>
    <s v="Эконом"/>
    <x v="1"/>
  </r>
  <r>
    <x v="597"/>
    <x v="533"/>
    <d v="2021-07-13T13:46:15"/>
    <d v="2021-07-13T13:50:15"/>
    <m/>
    <m/>
    <s v="Москва"/>
    <s v="Эконом"/>
    <x v="1"/>
  </r>
  <r>
    <x v="598"/>
    <x v="534"/>
    <d v="2021-07-13T14:11:01"/>
    <d v="2021-07-13T14:13:01"/>
    <m/>
    <m/>
    <s v="Москва"/>
    <s v="Эконом"/>
    <x v="1"/>
  </r>
  <r>
    <x v="599"/>
    <x v="535"/>
    <d v="2021-07-13T14:24:00"/>
    <d v="2021-07-13T14:25:00"/>
    <d v="2021-07-13T14:37:00"/>
    <d v="2021-07-13T15:21:00"/>
    <s v="Санкт-Петербург"/>
    <s v="Эконом"/>
    <x v="2"/>
  </r>
  <r>
    <x v="600"/>
    <x v="454"/>
    <d v="2021-07-13T16:04:27"/>
    <d v="2021-07-13T16:10:27"/>
    <d v="2021-07-13T16:14:27"/>
    <d v="2021-07-13T16:56:27"/>
    <s v="Санкт-Петербург"/>
    <s v="Комфорт"/>
    <x v="3"/>
  </r>
  <r>
    <x v="601"/>
    <x v="536"/>
    <d v="2021-07-13T16:05:42"/>
    <d v="2021-07-13T16:11:42"/>
    <d v="2021-07-13T16:21:42"/>
    <d v="2021-07-13T17:22:42"/>
    <s v="Москва"/>
    <s v="Эконом"/>
    <x v="1"/>
  </r>
  <r>
    <x v="602"/>
    <x v="537"/>
    <d v="2021-07-13T16:58:09"/>
    <d v="2021-07-13T17:03:09"/>
    <d v="2021-07-13T17:11:09"/>
    <d v="2021-07-13T17:22:09"/>
    <s v="Москва"/>
    <s v="Эконом"/>
    <x v="1"/>
  </r>
  <r>
    <x v="603"/>
    <x v="220"/>
    <d v="2021-07-13T17:14:42"/>
    <d v="2021-07-13T17:18:42"/>
    <m/>
    <m/>
    <s v="Москва"/>
    <s v="Эконом"/>
    <x v="1"/>
  </r>
  <r>
    <x v="604"/>
    <x v="538"/>
    <d v="2021-07-13T17:23:46"/>
    <d v="2021-07-13T17:28:46"/>
    <d v="2021-07-13T17:35:46"/>
    <d v="2021-07-13T18:07:46"/>
    <s v="Москва"/>
    <s v="Эконом"/>
    <x v="1"/>
  </r>
  <r>
    <x v="605"/>
    <x v="539"/>
    <d v="2021-07-13T17:33:18"/>
    <d v="2021-07-13T17:34:18"/>
    <d v="2021-07-13T17:41:18"/>
    <d v="2021-07-13T18:38:18"/>
    <s v="Москва"/>
    <s v="Эконом"/>
    <x v="1"/>
  </r>
  <r>
    <x v="606"/>
    <x v="540"/>
    <d v="2021-07-13T17:54:00"/>
    <d v="2021-07-13T17:59:00"/>
    <m/>
    <m/>
    <s v="Москва"/>
    <s v="Эконом"/>
    <x v="1"/>
  </r>
  <r>
    <x v="607"/>
    <x v="299"/>
    <d v="2021-07-13T19:12:11"/>
    <d v="2021-07-13T19:15:11"/>
    <m/>
    <m/>
    <s v="Москва"/>
    <s v="Эконом"/>
    <x v="1"/>
  </r>
  <r>
    <x v="608"/>
    <x v="541"/>
    <d v="2021-07-13T19:25:53"/>
    <d v="2021-07-13T19:31:53"/>
    <d v="2021-07-13T19:43:53"/>
    <d v="2021-07-13T20:19:53"/>
    <s v="Москва"/>
    <s v="Эконом"/>
    <x v="1"/>
  </r>
  <r>
    <x v="609"/>
    <x v="542"/>
    <d v="2021-07-13T19:30:21"/>
    <d v="2021-07-13T19:33:21"/>
    <d v="2021-07-13T19:36:21"/>
    <d v="2021-07-13T20:03:21"/>
    <s v="Москва"/>
    <s v="Эконом"/>
    <x v="1"/>
  </r>
  <r>
    <x v="610"/>
    <x v="543"/>
    <d v="2021-07-13T20:44:30"/>
    <m/>
    <m/>
    <m/>
    <s v="Москва"/>
    <s v="Комфорт"/>
    <x v="0"/>
  </r>
  <r>
    <x v="611"/>
    <x v="544"/>
    <d v="2021-07-13T21:58:04"/>
    <m/>
    <m/>
    <m/>
    <s v="Москва"/>
    <s v="Эконом"/>
    <x v="1"/>
  </r>
  <r>
    <x v="612"/>
    <x v="545"/>
    <d v="2021-07-13T23:45:35"/>
    <d v="2021-07-13T23:50:35"/>
    <d v="2021-07-13T23:55:35"/>
    <d v="2021-07-14T01:09:35"/>
    <s v="Москва"/>
    <s v="Эконом"/>
    <x v="1"/>
  </r>
  <r>
    <x v="613"/>
    <x v="546"/>
    <d v="2021-07-13T23:50:57"/>
    <d v="2021-07-13T23:51:57"/>
    <d v="2021-07-14T00:03:57"/>
    <d v="2021-07-14T00:40:57"/>
    <s v="Санкт-Петербург"/>
    <s v="Эконом"/>
    <x v="2"/>
  </r>
  <r>
    <x v="614"/>
    <x v="547"/>
    <d v="2021-07-14T00:31:49"/>
    <d v="2021-07-14T00:32:49"/>
    <d v="2021-07-14T00:37:49"/>
    <d v="2021-07-14T01:32:49"/>
    <s v="Москва"/>
    <s v="Эконом"/>
    <x v="1"/>
  </r>
  <r>
    <x v="615"/>
    <x v="172"/>
    <d v="2021-07-14T01:29:21"/>
    <d v="2021-07-14T01:33:21"/>
    <d v="2021-07-14T01:40:21"/>
    <d v="2021-07-14T02:30:21"/>
    <s v="Москва"/>
    <s v="Эконом"/>
    <x v="1"/>
  </r>
  <r>
    <x v="616"/>
    <x v="548"/>
    <d v="2021-07-14T02:03:15"/>
    <m/>
    <m/>
    <m/>
    <s v="Москва"/>
    <s v="Комфорт"/>
    <x v="0"/>
  </r>
  <r>
    <x v="617"/>
    <x v="549"/>
    <d v="2021-07-14T02:13:20"/>
    <d v="2021-07-14T02:19:20"/>
    <d v="2021-07-14T02:27:20"/>
    <m/>
    <s v="Москва"/>
    <s v="Эконом"/>
    <x v="1"/>
  </r>
  <r>
    <x v="618"/>
    <x v="550"/>
    <d v="2021-07-14T02:35:51"/>
    <d v="2021-07-14T02:36:51"/>
    <m/>
    <m/>
    <s v="Санкт-Петербург"/>
    <s v="Эконом"/>
    <x v="2"/>
  </r>
  <r>
    <x v="619"/>
    <x v="551"/>
    <d v="2021-07-14T03:39:30"/>
    <d v="2021-07-14T03:42:30"/>
    <m/>
    <m/>
    <s v="Санкт-Петербург"/>
    <s v="Эконом"/>
    <x v="2"/>
  </r>
  <r>
    <x v="620"/>
    <x v="552"/>
    <d v="2021-07-14T03:59:27"/>
    <d v="2021-07-14T04:03:27"/>
    <d v="2021-07-14T04:11:27"/>
    <d v="2021-07-14T04:58:27"/>
    <s v="Москва"/>
    <s v="Эконом"/>
    <x v="1"/>
  </r>
  <r>
    <x v="621"/>
    <x v="553"/>
    <d v="2021-07-14T04:02:51"/>
    <d v="2021-07-14T04:06:51"/>
    <d v="2021-07-14T04:18:51"/>
    <d v="2021-07-14T05:06:51"/>
    <s v="Москва"/>
    <s v="Эконом"/>
    <x v="1"/>
  </r>
  <r>
    <x v="622"/>
    <x v="120"/>
    <d v="2021-07-14T04:43:43"/>
    <d v="2021-07-14T04:48:43"/>
    <m/>
    <m/>
    <s v="Москва"/>
    <s v="Комфорт"/>
    <x v="0"/>
  </r>
  <r>
    <x v="623"/>
    <x v="554"/>
    <d v="2021-07-14T05:07:51"/>
    <d v="2021-07-14T05:11:51"/>
    <d v="2021-07-14T05:21:51"/>
    <d v="2021-07-14T06:36:51"/>
    <s v="Санкт-Петербург"/>
    <s v="Эконом"/>
    <x v="2"/>
  </r>
  <r>
    <x v="624"/>
    <x v="555"/>
    <d v="2021-07-14T05:12:00"/>
    <d v="2021-07-14T05:15:00"/>
    <m/>
    <m/>
    <s v="Москва"/>
    <s v="Комфорт"/>
    <x v="0"/>
  </r>
  <r>
    <x v="625"/>
    <x v="154"/>
    <d v="2021-07-14T05:18:30"/>
    <d v="2021-07-14T05:21:30"/>
    <m/>
    <m/>
    <s v="Москва"/>
    <s v="Эконом"/>
    <x v="1"/>
  </r>
  <r>
    <x v="626"/>
    <x v="351"/>
    <d v="2021-07-14T05:20:01"/>
    <d v="2021-07-14T05:24:01"/>
    <d v="2021-07-14T05:35:01"/>
    <d v="2021-07-14T06:12:01"/>
    <s v="Санкт-Петербург"/>
    <s v="Эконом"/>
    <x v="2"/>
  </r>
  <r>
    <x v="627"/>
    <x v="556"/>
    <d v="2021-07-14T05:55:37"/>
    <m/>
    <m/>
    <m/>
    <s v="Санкт-Петербург"/>
    <s v="Комфорт"/>
    <x v="3"/>
  </r>
  <r>
    <x v="628"/>
    <x v="213"/>
    <d v="2021-07-14T06:11:12"/>
    <d v="2021-07-14T06:14:12"/>
    <d v="2021-07-14T06:26:12"/>
    <d v="2021-07-14T06:40:12"/>
    <s v="Москва"/>
    <s v="Эконом"/>
    <x v="1"/>
  </r>
  <r>
    <x v="629"/>
    <x v="557"/>
    <d v="2021-07-14T08:03:17"/>
    <d v="2021-07-14T08:06:17"/>
    <d v="2021-07-14T08:08:17"/>
    <m/>
    <s v="Москва"/>
    <s v="Эконом"/>
    <x v="1"/>
  </r>
  <r>
    <x v="630"/>
    <x v="558"/>
    <d v="2021-07-14T08:11:58"/>
    <m/>
    <m/>
    <m/>
    <s v="Москва"/>
    <s v="Комфорт"/>
    <x v="0"/>
  </r>
  <r>
    <x v="631"/>
    <x v="237"/>
    <d v="2021-07-14T08:24:13"/>
    <d v="2021-07-14T08:29:13"/>
    <d v="2021-07-14T08:34:13"/>
    <d v="2021-07-14T09:31:13"/>
    <s v="Москва"/>
    <s v="Комфорт"/>
    <x v="0"/>
  </r>
  <r>
    <x v="632"/>
    <x v="559"/>
    <d v="2021-07-14T08:40:22"/>
    <d v="2021-07-14T08:44:22"/>
    <m/>
    <m/>
    <s v="Москва"/>
    <s v="Эконом"/>
    <x v="1"/>
  </r>
  <r>
    <x v="633"/>
    <x v="386"/>
    <d v="2021-07-14T09:05:16"/>
    <d v="2021-07-14T09:09:16"/>
    <d v="2021-07-14T09:19:16"/>
    <d v="2021-07-14T10:37:16"/>
    <s v="Москва"/>
    <s v="Комфорт"/>
    <x v="0"/>
  </r>
  <r>
    <x v="634"/>
    <x v="560"/>
    <d v="2021-07-14T09:11:01"/>
    <d v="2021-07-14T09:13:01"/>
    <d v="2021-07-14T09:18:01"/>
    <d v="2021-07-14T10:31:01"/>
    <s v="Санкт-Петербург"/>
    <s v="Комфорт"/>
    <x v="3"/>
  </r>
  <r>
    <x v="635"/>
    <x v="561"/>
    <d v="2021-07-14T09:31:29"/>
    <d v="2021-07-14T09:32:29"/>
    <d v="2021-07-14T09:38:29"/>
    <d v="2021-07-14T10:34:29"/>
    <s v="Москва"/>
    <s v="Эконом"/>
    <x v="1"/>
  </r>
  <r>
    <x v="636"/>
    <x v="562"/>
    <d v="2021-07-14T09:45:53"/>
    <m/>
    <m/>
    <m/>
    <s v="Санкт-Петербург"/>
    <s v="Эконом"/>
    <x v="2"/>
  </r>
  <r>
    <x v="637"/>
    <x v="563"/>
    <d v="2021-07-14T09:52:58"/>
    <d v="2021-07-14T09:54:58"/>
    <d v="2021-07-14T10:02:58"/>
    <d v="2021-07-14T10:55:58"/>
    <s v="Москва"/>
    <s v="Эконом"/>
    <x v="1"/>
  </r>
  <r>
    <x v="638"/>
    <x v="564"/>
    <d v="2021-07-14T10:04:45"/>
    <d v="2021-07-14T10:10:45"/>
    <m/>
    <m/>
    <s v="Санкт-Петербург"/>
    <s v="Эконом"/>
    <x v="2"/>
  </r>
  <r>
    <x v="639"/>
    <x v="565"/>
    <d v="2021-07-14T10:36:52"/>
    <d v="2021-07-14T10:38:52"/>
    <d v="2021-07-14T10:48:52"/>
    <d v="2021-07-14T11:14:52"/>
    <s v="Москва"/>
    <s v="Эконом"/>
    <x v="1"/>
  </r>
  <r>
    <x v="640"/>
    <x v="566"/>
    <d v="2021-07-14T11:27:04"/>
    <d v="2021-07-14T11:30:04"/>
    <m/>
    <m/>
    <s v="Москва"/>
    <s v="Эконом"/>
    <x v="1"/>
  </r>
  <r>
    <x v="641"/>
    <x v="567"/>
    <d v="2021-07-14T11:47:22"/>
    <m/>
    <m/>
    <m/>
    <s v="Санкт-Петербург"/>
    <s v="Эконом"/>
    <x v="2"/>
  </r>
  <r>
    <x v="642"/>
    <x v="568"/>
    <d v="2021-07-14T12:42:44"/>
    <d v="2021-07-14T12:46:44"/>
    <m/>
    <m/>
    <s v="Москва"/>
    <s v="Эконом"/>
    <x v="1"/>
  </r>
  <r>
    <x v="643"/>
    <x v="569"/>
    <d v="2021-07-14T14:15:23"/>
    <d v="2021-07-14T14:16:23"/>
    <d v="2021-07-14T14:22:23"/>
    <d v="2021-07-14T14:37:23"/>
    <s v="Санкт-Петербург"/>
    <s v="Комфорт"/>
    <x v="3"/>
  </r>
  <r>
    <x v="644"/>
    <x v="292"/>
    <d v="2021-07-14T14:32:50"/>
    <d v="2021-07-14T14:33:50"/>
    <m/>
    <m/>
    <s v="Санкт-Петербург"/>
    <s v="Эконом"/>
    <x v="2"/>
  </r>
  <r>
    <x v="645"/>
    <x v="8"/>
    <d v="2021-07-14T14:34:38"/>
    <m/>
    <m/>
    <m/>
    <s v="Москва"/>
    <s v="Комфорт"/>
    <x v="0"/>
  </r>
  <r>
    <x v="646"/>
    <x v="35"/>
    <d v="2021-07-14T14:54:43"/>
    <d v="2021-07-14T14:55:43"/>
    <d v="2021-07-14T15:03:43"/>
    <d v="2021-07-14T15:39:43"/>
    <s v="Москва"/>
    <s v="Комфорт"/>
    <x v="0"/>
  </r>
  <r>
    <x v="647"/>
    <x v="570"/>
    <d v="2021-07-14T15:00:31"/>
    <d v="2021-07-14T15:05:31"/>
    <m/>
    <m/>
    <s v="Санкт-Петербург"/>
    <s v="Комфорт"/>
    <x v="3"/>
  </r>
  <r>
    <x v="648"/>
    <x v="571"/>
    <d v="2021-07-14T15:02:43"/>
    <d v="2021-07-14T15:07:43"/>
    <d v="2021-07-14T15:09:43"/>
    <d v="2021-07-14T15:43:43"/>
    <s v="Санкт-Петербург"/>
    <s v="Эконом"/>
    <x v="2"/>
  </r>
  <r>
    <x v="649"/>
    <x v="572"/>
    <d v="2021-07-14T15:33:04"/>
    <d v="2021-07-14T15:39:04"/>
    <d v="2021-07-14T15:42:04"/>
    <d v="2021-07-14T16:58:04"/>
    <s v="Москва"/>
    <s v="Комфорт"/>
    <x v="0"/>
  </r>
  <r>
    <x v="650"/>
    <x v="573"/>
    <d v="2021-07-14T15:39:01"/>
    <d v="2021-07-14T15:44:01"/>
    <d v="2021-07-14T15:53:01"/>
    <d v="2021-07-14T17:03:01"/>
    <s v="Москва"/>
    <s v="Эконом"/>
    <x v="1"/>
  </r>
  <r>
    <x v="651"/>
    <x v="574"/>
    <d v="2021-07-14T17:12:35"/>
    <d v="2021-07-14T17:14:35"/>
    <d v="2021-07-14T17:22:35"/>
    <m/>
    <s v="Москва"/>
    <s v="Эконом"/>
    <x v="1"/>
  </r>
  <r>
    <x v="652"/>
    <x v="575"/>
    <d v="2021-07-14T19:39:31"/>
    <d v="2021-07-14T19:40:31"/>
    <m/>
    <m/>
    <s v="Москва"/>
    <s v="Комфорт"/>
    <x v="0"/>
  </r>
  <r>
    <x v="653"/>
    <x v="576"/>
    <d v="2021-07-14T19:52:26"/>
    <d v="2021-07-14T19:54:26"/>
    <d v="2021-07-14T19:58:26"/>
    <d v="2021-07-14T20:40:26"/>
    <s v="Москва"/>
    <s v="Эконом"/>
    <x v="1"/>
  </r>
  <r>
    <x v="654"/>
    <x v="174"/>
    <d v="2021-07-14T20:05:32"/>
    <d v="2021-07-14T20:10:32"/>
    <d v="2021-07-14T20:12:32"/>
    <d v="2021-07-14T20:26:32"/>
    <s v="Москва"/>
    <s v="Эконом"/>
    <x v="1"/>
  </r>
  <r>
    <x v="655"/>
    <x v="577"/>
    <d v="2021-07-14T21:20:56"/>
    <d v="2021-07-14T21:25:56"/>
    <d v="2021-07-14T21:31:56"/>
    <d v="2021-07-14T22:14:56"/>
    <s v="Москва"/>
    <s v="Эконом"/>
    <x v="1"/>
  </r>
  <r>
    <x v="656"/>
    <x v="578"/>
    <d v="2021-07-14T21:33:07"/>
    <d v="2021-07-14T21:39:07"/>
    <d v="2021-07-14T21:45:07"/>
    <d v="2021-07-14T22:06:07"/>
    <s v="Москва"/>
    <s v="Комфорт"/>
    <x v="0"/>
  </r>
  <r>
    <x v="657"/>
    <x v="579"/>
    <d v="2021-07-14T22:23:58"/>
    <d v="2021-07-14T22:24:58"/>
    <m/>
    <m/>
    <s v="Москва"/>
    <s v="Комфорт"/>
    <x v="0"/>
  </r>
  <r>
    <x v="658"/>
    <x v="580"/>
    <d v="2021-07-14T22:27:11"/>
    <d v="2021-07-14T22:31:11"/>
    <d v="2021-07-14T22:38:11"/>
    <d v="2021-07-14T22:51:11"/>
    <s v="Санкт-Петербург"/>
    <s v="Эконом"/>
    <x v="2"/>
  </r>
  <r>
    <x v="659"/>
    <x v="581"/>
    <d v="2021-07-14T22:52:28"/>
    <d v="2021-07-14T22:57:28"/>
    <d v="2021-07-14T23:00:28"/>
    <d v="2021-07-15T00:04:28"/>
    <s v="Москва"/>
    <s v="Комфорт"/>
    <x v="0"/>
  </r>
  <r>
    <x v="660"/>
    <x v="582"/>
    <d v="2021-07-14T22:55:22"/>
    <d v="2021-07-14T22:57:22"/>
    <d v="2021-07-14T23:03:22"/>
    <d v="2021-07-14T23:21:22"/>
    <s v="Москва"/>
    <s v="Эконом"/>
    <x v="1"/>
  </r>
  <r>
    <x v="661"/>
    <x v="583"/>
    <d v="2021-07-14T23:11:22"/>
    <m/>
    <m/>
    <m/>
    <s v="Москва"/>
    <s v="Комфорт"/>
    <x v="0"/>
  </r>
  <r>
    <x v="662"/>
    <x v="584"/>
    <d v="2021-07-14T23:19:14"/>
    <m/>
    <m/>
    <m/>
    <s v="Москва"/>
    <s v="Комфорт"/>
    <x v="0"/>
  </r>
  <r>
    <x v="663"/>
    <x v="585"/>
    <d v="2021-07-15T02:34:33"/>
    <d v="2021-07-15T02:38:33"/>
    <m/>
    <m/>
    <s v="Москва"/>
    <s v="Эконом"/>
    <x v="1"/>
  </r>
  <r>
    <x v="664"/>
    <x v="8"/>
    <d v="2021-07-15T03:25:23"/>
    <m/>
    <m/>
    <m/>
    <s v="Москва"/>
    <s v="Комфорт"/>
    <x v="0"/>
  </r>
  <r>
    <x v="665"/>
    <x v="586"/>
    <d v="2021-07-15T03:42:53"/>
    <d v="2021-07-15T03:47:53"/>
    <m/>
    <m/>
    <s v="Санкт-Петербург"/>
    <s v="Эконом"/>
    <x v="2"/>
  </r>
  <r>
    <x v="666"/>
    <x v="587"/>
    <d v="2021-07-15T04:05:02"/>
    <d v="2021-07-15T04:09:02"/>
    <m/>
    <m/>
    <s v="Москва"/>
    <s v="Комфорт"/>
    <x v="0"/>
  </r>
  <r>
    <x v="667"/>
    <x v="8"/>
    <d v="2021-07-15T04:51:37"/>
    <m/>
    <m/>
    <m/>
    <s v="Москва"/>
    <s v="Комфорт"/>
    <x v="0"/>
  </r>
  <r>
    <x v="668"/>
    <x v="317"/>
    <d v="2021-07-15T05:21:57"/>
    <d v="2021-07-15T05:24:57"/>
    <m/>
    <m/>
    <s v="Санкт-Петербург"/>
    <s v="Комфорт"/>
    <x v="3"/>
  </r>
  <r>
    <x v="669"/>
    <x v="588"/>
    <d v="2021-07-15T06:00:48"/>
    <d v="2021-07-15T06:02:48"/>
    <d v="2021-07-15T06:07:48"/>
    <d v="2021-07-15T06:25:48"/>
    <s v="Санкт-Петербург"/>
    <s v="Комфорт"/>
    <x v="3"/>
  </r>
  <r>
    <x v="670"/>
    <x v="589"/>
    <d v="2021-07-15T06:08:47"/>
    <m/>
    <m/>
    <m/>
    <s v="Москва"/>
    <s v="Комфорт"/>
    <x v="0"/>
  </r>
  <r>
    <x v="671"/>
    <x v="590"/>
    <d v="2021-07-15T06:17:00"/>
    <d v="2021-07-15T06:20:00"/>
    <d v="2021-07-15T06:31:00"/>
    <d v="2021-07-15T06:54:00"/>
    <s v="Санкт-Петербург"/>
    <s v="Эконом"/>
    <x v="2"/>
  </r>
  <r>
    <x v="672"/>
    <x v="591"/>
    <d v="2021-07-15T07:17:52"/>
    <d v="2021-07-15T07:21:52"/>
    <d v="2021-07-15T07:23:52"/>
    <d v="2021-07-15T08:27:52"/>
    <s v="Санкт-Петербург"/>
    <s v="Комфорт"/>
    <x v="3"/>
  </r>
  <r>
    <x v="673"/>
    <x v="592"/>
    <d v="2021-07-15T07:22:22"/>
    <d v="2021-07-15T07:26:22"/>
    <d v="2021-07-15T07:37:22"/>
    <d v="2021-07-15T07:48:22"/>
    <s v="Санкт-Петербург"/>
    <s v="Комфорт"/>
    <x v="3"/>
  </r>
  <r>
    <x v="674"/>
    <x v="593"/>
    <d v="2021-07-15T08:00:00"/>
    <d v="2021-07-15T08:05:00"/>
    <d v="2021-07-15T08:17:00"/>
    <d v="2021-07-15T09:04:00"/>
    <s v="Москва"/>
    <s v="Комфорт"/>
    <x v="0"/>
  </r>
  <r>
    <x v="675"/>
    <x v="594"/>
    <d v="2021-07-15T08:32:40"/>
    <d v="2021-07-15T08:33:40"/>
    <m/>
    <m/>
    <s v="Москва"/>
    <s v="Эконом"/>
    <x v="1"/>
  </r>
  <r>
    <x v="676"/>
    <x v="530"/>
    <d v="2021-07-15T10:49:30"/>
    <d v="2021-07-15T10:55:30"/>
    <m/>
    <m/>
    <s v="Санкт-Петербург"/>
    <s v="Эконом"/>
    <x v="2"/>
  </r>
  <r>
    <x v="677"/>
    <x v="595"/>
    <d v="2021-07-15T11:37:17"/>
    <d v="2021-07-15T11:39:17"/>
    <d v="2021-07-15T11:51:17"/>
    <d v="2021-07-15T12:34:17"/>
    <s v="Москва"/>
    <s v="Эконом"/>
    <x v="1"/>
  </r>
  <r>
    <x v="678"/>
    <x v="538"/>
    <d v="2021-07-15T13:47:09"/>
    <d v="2021-07-15T13:52:09"/>
    <d v="2021-07-15T14:03:09"/>
    <d v="2021-07-15T14:27:09"/>
    <s v="Москва"/>
    <s v="Комфорт"/>
    <x v="0"/>
  </r>
  <r>
    <x v="679"/>
    <x v="596"/>
    <d v="2021-07-15T13:58:22"/>
    <d v="2021-07-15T14:02:22"/>
    <d v="2021-07-15T14:12:22"/>
    <d v="2021-07-15T15:01:22"/>
    <s v="Москва"/>
    <s v="Комфорт"/>
    <x v="0"/>
  </r>
  <r>
    <x v="680"/>
    <x v="597"/>
    <d v="2021-07-15T13:59:25"/>
    <d v="2021-07-15T14:04:25"/>
    <m/>
    <m/>
    <s v="Москва"/>
    <s v="Комфорт"/>
    <x v="0"/>
  </r>
  <r>
    <x v="681"/>
    <x v="598"/>
    <d v="2021-07-15T14:11:15"/>
    <d v="2021-07-15T14:14:15"/>
    <d v="2021-07-15T14:24:15"/>
    <d v="2021-07-15T14:52:15"/>
    <s v="Москва"/>
    <s v="Эконом"/>
    <x v="1"/>
  </r>
  <r>
    <x v="682"/>
    <x v="599"/>
    <d v="2021-07-15T15:05:15"/>
    <d v="2021-07-15T15:11:15"/>
    <d v="2021-07-15T15:16:15"/>
    <d v="2021-07-15T16:07:15"/>
    <s v="Москва"/>
    <s v="Комфорт"/>
    <x v="0"/>
  </r>
  <r>
    <x v="683"/>
    <x v="600"/>
    <d v="2021-07-15T15:14:34"/>
    <d v="2021-07-15T15:17:34"/>
    <d v="2021-07-15T15:20:34"/>
    <d v="2021-07-15T15:53:34"/>
    <s v="Москва"/>
    <s v="Эконом"/>
    <x v="1"/>
  </r>
  <r>
    <x v="684"/>
    <x v="601"/>
    <d v="2021-07-15T15:20:03"/>
    <d v="2021-07-15T15:26:03"/>
    <d v="2021-07-15T15:33:03"/>
    <d v="2021-07-15T15:56:03"/>
    <s v="Москва"/>
    <s v="Эконом"/>
    <x v="1"/>
  </r>
  <r>
    <x v="685"/>
    <x v="602"/>
    <d v="2021-07-15T15:20:22"/>
    <d v="2021-07-15T15:26:22"/>
    <d v="2021-07-15T15:35:22"/>
    <d v="2021-07-15T16:47:22"/>
    <s v="Санкт-Петербург"/>
    <s v="Комфорт"/>
    <x v="3"/>
  </r>
  <r>
    <x v="686"/>
    <x v="603"/>
    <d v="2021-07-15T16:06:24"/>
    <d v="2021-07-15T16:07:24"/>
    <m/>
    <m/>
    <s v="Москва"/>
    <s v="Эконом"/>
    <x v="1"/>
  </r>
  <r>
    <x v="687"/>
    <x v="604"/>
    <d v="2021-07-15T17:05:39"/>
    <d v="2021-07-15T17:09:39"/>
    <m/>
    <m/>
    <s v="Москва"/>
    <s v="Эконом"/>
    <x v="1"/>
  </r>
  <r>
    <x v="688"/>
    <x v="605"/>
    <d v="2021-07-15T17:24:49"/>
    <d v="2021-07-15T17:29:49"/>
    <d v="2021-07-15T17:31:49"/>
    <d v="2021-07-15T17:46:49"/>
    <s v="Москва"/>
    <s v="Комфорт"/>
    <x v="0"/>
  </r>
  <r>
    <x v="689"/>
    <x v="606"/>
    <d v="2021-07-15T17:25:24"/>
    <d v="2021-07-15T17:31:24"/>
    <m/>
    <m/>
    <s v="Москва"/>
    <s v="Эконом"/>
    <x v="1"/>
  </r>
  <r>
    <x v="690"/>
    <x v="607"/>
    <d v="2021-07-15T17:32:59"/>
    <d v="2021-07-15T17:35:59"/>
    <d v="2021-07-15T17:42:59"/>
    <d v="2021-07-15T18:14:59"/>
    <s v="Санкт-Петербург"/>
    <s v="Эконом"/>
    <x v="2"/>
  </r>
  <r>
    <x v="691"/>
    <x v="608"/>
    <d v="2021-07-15T17:45:38"/>
    <d v="2021-07-15T17:50:38"/>
    <d v="2021-07-15T17:53:38"/>
    <d v="2021-07-15T18:08:38"/>
    <s v="Москва"/>
    <s v="Эконом"/>
    <x v="1"/>
  </r>
  <r>
    <x v="692"/>
    <x v="609"/>
    <d v="2021-07-15T20:03:30"/>
    <d v="2021-07-15T20:05:30"/>
    <d v="2021-07-15T20:11:30"/>
    <d v="2021-07-15T20:51:30"/>
    <s v="Москва"/>
    <s v="Комфорт"/>
    <x v="0"/>
  </r>
  <r>
    <x v="693"/>
    <x v="259"/>
    <d v="2021-07-15T20:57:42"/>
    <d v="2021-07-15T21:00:42"/>
    <d v="2021-07-15T21:07:42"/>
    <d v="2021-07-15T21:27:42"/>
    <s v="Санкт-Петербург"/>
    <s v="Комфорт"/>
    <x v="3"/>
  </r>
  <r>
    <x v="694"/>
    <x v="610"/>
    <d v="2021-07-15T20:59:49"/>
    <d v="2021-07-15T21:02:49"/>
    <d v="2021-07-15T21:04:49"/>
    <d v="2021-07-15T21:33:49"/>
    <s v="Санкт-Петербург"/>
    <s v="Эконом"/>
    <x v="2"/>
  </r>
  <r>
    <x v="695"/>
    <x v="611"/>
    <d v="2021-07-15T21:02:25"/>
    <d v="2021-07-15T21:08:25"/>
    <d v="2021-07-15T21:16:25"/>
    <m/>
    <s v="Москва"/>
    <s v="Комфорт"/>
    <x v="0"/>
  </r>
  <r>
    <x v="696"/>
    <x v="612"/>
    <d v="2021-07-15T21:42:32"/>
    <d v="2021-07-15T21:43:32"/>
    <m/>
    <m/>
    <s v="Москва"/>
    <s v="Эконом"/>
    <x v="1"/>
  </r>
  <r>
    <x v="697"/>
    <x v="400"/>
    <d v="2021-07-15T22:17:51"/>
    <d v="2021-07-15T22:18:51"/>
    <d v="2021-07-15T22:20:51"/>
    <d v="2021-07-15T23:31:51"/>
    <s v="Москва"/>
    <s v="Эконом"/>
    <x v="1"/>
  </r>
  <r>
    <x v="698"/>
    <x v="376"/>
    <d v="2021-07-15T22:32:15"/>
    <d v="2021-07-15T22:33:15"/>
    <m/>
    <m/>
    <s v="Санкт-Петербург"/>
    <s v="Эконом"/>
    <x v="2"/>
  </r>
  <r>
    <x v="699"/>
    <x v="231"/>
    <d v="2021-07-15T22:37:15"/>
    <d v="2021-07-15T22:38:15"/>
    <d v="2021-07-15T22:44:15"/>
    <d v="2021-07-15T23:41:15"/>
    <s v="Москва"/>
    <s v="Эконом"/>
    <x v="1"/>
  </r>
  <r>
    <x v="700"/>
    <x v="613"/>
    <d v="2021-07-15T22:57:14"/>
    <d v="2021-07-15T23:03:14"/>
    <m/>
    <m/>
    <s v="Москва"/>
    <s v="Комфорт"/>
    <x v="0"/>
  </r>
  <r>
    <x v="701"/>
    <x v="81"/>
    <d v="2021-07-15T23:24:47"/>
    <d v="2021-07-15T23:29:47"/>
    <d v="2021-07-15T23:35:47"/>
    <d v="2021-07-16T00:50:47"/>
    <s v="Москва"/>
    <s v="Комфорт"/>
    <x v="0"/>
  </r>
  <r>
    <x v="702"/>
    <x v="614"/>
    <d v="2021-07-15T23:26:40"/>
    <d v="2021-07-15T23:27:40"/>
    <m/>
    <m/>
    <s v="Москва"/>
    <s v="Эконом"/>
    <x v="1"/>
  </r>
  <r>
    <x v="703"/>
    <x v="615"/>
    <d v="2021-07-16T01:36:00"/>
    <d v="2021-07-16T01:40:00"/>
    <m/>
    <m/>
    <s v="Москва"/>
    <s v="Комфорт"/>
    <x v="0"/>
  </r>
  <r>
    <x v="704"/>
    <x v="616"/>
    <d v="2021-07-16T01:43:10"/>
    <d v="2021-07-16T01:45:10"/>
    <d v="2021-07-16T01:53:10"/>
    <d v="2021-07-16T03:04:10"/>
    <s v="Санкт-Петербург"/>
    <s v="Эконом"/>
    <x v="2"/>
  </r>
  <r>
    <x v="705"/>
    <x v="617"/>
    <d v="2021-07-16T04:00:56"/>
    <m/>
    <m/>
    <m/>
    <s v="Москва"/>
    <s v="Комфорт"/>
    <x v="0"/>
  </r>
  <r>
    <x v="706"/>
    <x v="618"/>
    <d v="2021-07-16T04:34:58"/>
    <d v="2021-07-16T04:39:58"/>
    <d v="2021-07-16T04:45:58"/>
    <d v="2021-07-16T05:34:58"/>
    <s v="Москва"/>
    <s v="Эконом"/>
    <x v="1"/>
  </r>
  <r>
    <x v="707"/>
    <x v="619"/>
    <d v="2021-07-16T05:39:00"/>
    <d v="2021-07-16T05:42:00"/>
    <d v="2021-07-16T05:50:00"/>
    <d v="2021-07-16T06:01:00"/>
    <s v="Москва"/>
    <s v="Эконом"/>
    <x v="1"/>
  </r>
  <r>
    <x v="708"/>
    <x v="620"/>
    <d v="2021-07-16T07:15:09"/>
    <d v="2021-07-16T07:20:09"/>
    <d v="2021-07-16T07:31:09"/>
    <m/>
    <s v="Москва"/>
    <s v="Эконом"/>
    <x v="1"/>
  </r>
  <r>
    <x v="709"/>
    <x v="621"/>
    <d v="2021-07-16T07:31:31"/>
    <d v="2021-07-16T07:34:31"/>
    <d v="2021-07-16T07:44:31"/>
    <d v="2021-07-16T08:19:31"/>
    <s v="Москва"/>
    <s v="Комфорт"/>
    <x v="0"/>
  </r>
  <r>
    <x v="710"/>
    <x v="408"/>
    <d v="2021-07-16T08:40:08"/>
    <d v="2021-07-16T08:44:08"/>
    <m/>
    <m/>
    <s v="Москва"/>
    <s v="Эконом"/>
    <x v="1"/>
  </r>
  <r>
    <x v="711"/>
    <x v="622"/>
    <d v="2021-07-16T09:08:01"/>
    <d v="2021-07-16T09:12:01"/>
    <m/>
    <m/>
    <s v="Москва"/>
    <s v="Комфорт"/>
    <x v="0"/>
  </r>
  <r>
    <x v="712"/>
    <x v="623"/>
    <d v="2021-07-16T09:13:49"/>
    <d v="2021-07-16T09:16:49"/>
    <d v="2021-07-16T09:21:49"/>
    <d v="2021-07-16T10:03:49"/>
    <s v="Москва"/>
    <s v="Эконом"/>
    <x v="1"/>
  </r>
  <r>
    <x v="713"/>
    <x v="624"/>
    <d v="2021-07-16T09:41:52"/>
    <d v="2021-07-16T09:44:52"/>
    <d v="2021-07-16T09:46:52"/>
    <d v="2021-07-16T10:24:52"/>
    <s v="Москва"/>
    <s v="Эконом"/>
    <x v="1"/>
  </r>
  <r>
    <x v="714"/>
    <x v="237"/>
    <d v="2021-07-16T10:45:07"/>
    <d v="2021-07-16T10:49:07"/>
    <d v="2021-07-16T11:00:07"/>
    <d v="2021-07-16T11:37:07"/>
    <s v="Санкт-Петербург"/>
    <s v="Эконом"/>
    <x v="2"/>
  </r>
  <r>
    <x v="715"/>
    <x v="625"/>
    <d v="2021-07-16T11:01:32"/>
    <d v="2021-07-16T11:06:32"/>
    <d v="2021-07-16T11:16:32"/>
    <d v="2021-07-16T11:40:32"/>
    <s v="Москва"/>
    <s v="Эконом"/>
    <x v="1"/>
  </r>
  <r>
    <x v="716"/>
    <x v="626"/>
    <d v="2021-07-16T11:07:45"/>
    <d v="2021-07-16T11:11:45"/>
    <d v="2021-07-16T11:13:45"/>
    <d v="2021-07-16T12:26:45"/>
    <s v="Москва"/>
    <s v="Комфорт"/>
    <x v="0"/>
  </r>
  <r>
    <x v="717"/>
    <x v="311"/>
    <d v="2021-07-16T11:22:38"/>
    <d v="2021-07-16T11:28:38"/>
    <d v="2021-07-16T11:31:38"/>
    <d v="2021-07-16T11:58:38"/>
    <s v="Москва"/>
    <s v="Эконом"/>
    <x v="1"/>
  </r>
  <r>
    <x v="718"/>
    <x v="627"/>
    <d v="2021-07-16T11:44:27"/>
    <d v="2021-07-16T11:49:27"/>
    <d v="2021-07-16T11:51:27"/>
    <d v="2021-07-16T12:43:27"/>
    <s v="Санкт-Петербург"/>
    <s v="Эконом"/>
    <x v="2"/>
  </r>
  <r>
    <x v="719"/>
    <x v="628"/>
    <d v="2021-07-16T11:47:22"/>
    <d v="2021-07-16T11:50:22"/>
    <d v="2021-07-16T11:56:22"/>
    <d v="2021-07-16T12:07:22"/>
    <s v="Москва"/>
    <s v="Эконом"/>
    <x v="1"/>
  </r>
  <r>
    <x v="720"/>
    <x v="629"/>
    <d v="2021-07-16T13:11:25"/>
    <d v="2021-07-16T13:15:25"/>
    <d v="2021-07-16T13:27:25"/>
    <d v="2021-07-16T14:15:25"/>
    <s v="Москва"/>
    <s v="Комфорт"/>
    <x v="0"/>
  </r>
  <r>
    <x v="721"/>
    <x v="630"/>
    <d v="2021-07-16T13:22:05"/>
    <d v="2021-07-16T13:26:05"/>
    <m/>
    <m/>
    <s v="Москва"/>
    <s v="Эконом"/>
    <x v="1"/>
  </r>
  <r>
    <x v="722"/>
    <x v="631"/>
    <d v="2021-07-16T14:33:57"/>
    <d v="2021-07-16T14:34:57"/>
    <d v="2021-07-16T14:42:57"/>
    <d v="2021-07-16T15:27:57"/>
    <s v="Санкт-Петербург"/>
    <s v="Эконом"/>
    <x v="2"/>
  </r>
  <r>
    <x v="723"/>
    <x v="632"/>
    <d v="2021-07-16T14:59:04"/>
    <d v="2021-07-16T15:03:04"/>
    <d v="2021-07-16T15:12:04"/>
    <d v="2021-07-16T15:59:04"/>
    <s v="Москва"/>
    <s v="Эконом"/>
    <x v="1"/>
  </r>
  <r>
    <x v="724"/>
    <x v="504"/>
    <d v="2021-07-16T15:48:57"/>
    <d v="2021-07-16T15:53:57"/>
    <d v="2021-07-16T15:58:57"/>
    <d v="2021-07-16T16:18:57"/>
    <s v="Москва"/>
    <s v="Эконом"/>
    <x v="1"/>
  </r>
  <r>
    <x v="725"/>
    <x v="496"/>
    <d v="2021-07-16T16:01:29"/>
    <d v="2021-07-16T16:02:29"/>
    <d v="2021-07-16T16:04:29"/>
    <d v="2021-07-16T16:45:29"/>
    <s v="Москва"/>
    <s v="Эконом"/>
    <x v="1"/>
  </r>
  <r>
    <x v="726"/>
    <x v="188"/>
    <d v="2021-07-16T16:22:07"/>
    <d v="2021-07-16T16:25:07"/>
    <d v="2021-07-16T16:29:07"/>
    <d v="2021-07-16T17:14:07"/>
    <s v="Санкт-Петербург"/>
    <s v="Комфорт"/>
    <x v="3"/>
  </r>
  <r>
    <x v="727"/>
    <x v="633"/>
    <d v="2021-07-16T16:37:32"/>
    <d v="2021-07-16T16:40:32"/>
    <d v="2021-07-16T16:45:32"/>
    <d v="2021-07-16T17:16:32"/>
    <s v="Москва"/>
    <s v="Комфорт"/>
    <x v="0"/>
  </r>
  <r>
    <x v="728"/>
    <x v="634"/>
    <d v="2021-07-16T18:18:44"/>
    <d v="2021-07-16T18:23:44"/>
    <d v="2021-07-16T18:32:44"/>
    <d v="2021-07-16T19:28:44"/>
    <s v="Москва"/>
    <s v="Эконом"/>
    <x v="1"/>
  </r>
  <r>
    <x v="729"/>
    <x v="161"/>
    <d v="2021-07-16T19:05:31"/>
    <d v="2021-07-16T19:10:31"/>
    <d v="2021-07-16T19:13:31"/>
    <d v="2021-07-16T19:58:31"/>
    <s v="Москва"/>
    <s v="Эконом"/>
    <x v="1"/>
  </r>
  <r>
    <x v="730"/>
    <x v="635"/>
    <d v="2021-07-16T19:20:47"/>
    <d v="2021-07-16T19:25:47"/>
    <d v="2021-07-16T19:27:47"/>
    <d v="2021-07-16T20:18:47"/>
    <s v="Москва"/>
    <s v="Эконом"/>
    <x v="1"/>
  </r>
  <r>
    <x v="731"/>
    <x v="636"/>
    <d v="2021-07-16T19:21:43"/>
    <d v="2021-07-16T19:26:43"/>
    <m/>
    <m/>
    <s v="Санкт-Петербург"/>
    <s v="Комфорт"/>
    <x v="3"/>
  </r>
  <r>
    <x v="732"/>
    <x v="637"/>
    <d v="2021-07-16T19:35:24"/>
    <m/>
    <m/>
    <m/>
    <s v="Москва"/>
    <s v="Комфорт"/>
    <x v="0"/>
  </r>
  <r>
    <x v="733"/>
    <x v="638"/>
    <d v="2021-07-16T19:40:10"/>
    <d v="2021-07-16T19:42:10"/>
    <d v="2021-07-16T19:47:10"/>
    <d v="2021-07-16T20:20:10"/>
    <s v="Санкт-Петербург"/>
    <s v="Комфорт"/>
    <x v="3"/>
  </r>
  <r>
    <x v="734"/>
    <x v="639"/>
    <d v="2021-07-16T20:01:32"/>
    <d v="2021-07-16T20:07:32"/>
    <d v="2021-07-16T20:15:32"/>
    <m/>
    <s v="Москва"/>
    <s v="Эконом"/>
    <x v="1"/>
  </r>
  <r>
    <x v="735"/>
    <x v="640"/>
    <d v="2021-07-16T20:47:04"/>
    <d v="2021-07-16T20:49:04"/>
    <d v="2021-07-16T20:54:04"/>
    <d v="2021-07-16T21:51:04"/>
    <s v="Москва"/>
    <s v="Эконом"/>
    <x v="1"/>
  </r>
  <r>
    <x v="736"/>
    <x v="641"/>
    <d v="2021-07-16T20:49:20"/>
    <d v="2021-07-16T20:54:20"/>
    <m/>
    <m/>
    <s v="Москва"/>
    <s v="Комфорт"/>
    <x v="0"/>
  </r>
  <r>
    <x v="737"/>
    <x v="642"/>
    <d v="2021-07-16T21:10:33"/>
    <d v="2021-07-16T21:12:33"/>
    <d v="2021-07-16T21:17:33"/>
    <d v="2021-07-16T22:03:33"/>
    <s v="Санкт-Петербург"/>
    <s v="Эконом"/>
    <x v="2"/>
  </r>
  <r>
    <x v="738"/>
    <x v="643"/>
    <d v="2021-07-16T21:46:30"/>
    <d v="2021-07-16T21:47:30"/>
    <d v="2021-07-16T21:56:30"/>
    <d v="2021-07-16T22:48:30"/>
    <s v="Москва"/>
    <s v="Эконом"/>
    <x v="1"/>
  </r>
  <r>
    <x v="739"/>
    <x v="644"/>
    <d v="2021-07-16T22:25:18"/>
    <d v="2021-07-16T22:30:18"/>
    <d v="2021-07-16T22:40:18"/>
    <d v="2021-07-16T22:52:18"/>
    <s v="Москва"/>
    <s v="Эконом"/>
    <x v="1"/>
  </r>
  <r>
    <x v="740"/>
    <x v="645"/>
    <d v="2021-07-16T22:29:56"/>
    <d v="2021-07-16T22:31:56"/>
    <d v="2021-07-16T22:34:56"/>
    <d v="2021-07-16T23:21:56"/>
    <s v="Москва"/>
    <s v="Комфорт"/>
    <x v="0"/>
  </r>
  <r>
    <x v="741"/>
    <x v="646"/>
    <d v="2021-07-16T22:45:27"/>
    <d v="2021-07-16T22:50:27"/>
    <d v="2021-07-16T22:54:27"/>
    <d v="2021-07-16T23:33:27"/>
    <s v="Москва"/>
    <s v="Комфорт"/>
    <x v="0"/>
  </r>
  <r>
    <x v="742"/>
    <x v="647"/>
    <d v="2021-07-16T22:48:51"/>
    <d v="2021-07-16T22:51:51"/>
    <d v="2021-07-16T23:00:51"/>
    <d v="2021-07-16T23:50:51"/>
    <s v="Санкт-Петербург"/>
    <s v="Комфорт"/>
    <x v="3"/>
  </r>
  <r>
    <x v="743"/>
    <x v="648"/>
    <d v="2021-07-16T23:20:50"/>
    <d v="2021-07-16T23:22:50"/>
    <d v="2021-07-16T23:31:50"/>
    <d v="2021-07-16T23:48:50"/>
    <s v="Москва"/>
    <s v="Комфорт"/>
    <x v="0"/>
  </r>
  <r>
    <x v="744"/>
    <x v="649"/>
    <d v="2021-07-16T23:25:08"/>
    <d v="2021-07-16T23:30:08"/>
    <d v="2021-07-16T23:39:08"/>
    <d v="2021-07-17T00:44:08"/>
    <s v="Москва"/>
    <s v="Эконом"/>
    <x v="1"/>
  </r>
  <r>
    <x v="745"/>
    <x v="650"/>
    <d v="2021-07-17T00:31:13"/>
    <d v="2021-07-17T00:34:13"/>
    <d v="2021-07-17T00:43:13"/>
    <d v="2021-07-17T01:32:13"/>
    <s v="Москва"/>
    <s v="Эконом"/>
    <x v="1"/>
  </r>
  <r>
    <x v="746"/>
    <x v="651"/>
    <d v="2021-07-17T00:58:18"/>
    <d v="2021-07-17T01:02:18"/>
    <m/>
    <m/>
    <s v="Санкт-Петербург"/>
    <s v="Комфорт"/>
    <x v="3"/>
  </r>
  <r>
    <x v="747"/>
    <x v="652"/>
    <d v="2021-07-17T01:52:14"/>
    <d v="2021-07-17T01:53:14"/>
    <m/>
    <m/>
    <s v="Москва"/>
    <s v="Эконом"/>
    <x v="1"/>
  </r>
  <r>
    <x v="748"/>
    <x v="286"/>
    <d v="2021-07-17T02:17:54"/>
    <d v="2021-07-17T02:23:54"/>
    <m/>
    <m/>
    <s v="Москва"/>
    <s v="Эконом"/>
    <x v="1"/>
  </r>
  <r>
    <x v="749"/>
    <x v="98"/>
    <d v="2021-07-17T02:38:22"/>
    <d v="2021-07-17T02:41:22"/>
    <d v="2021-07-17T02:51:22"/>
    <d v="2021-07-17T04:11:22"/>
    <s v="Москва"/>
    <s v="Эконом"/>
    <x v="1"/>
  </r>
  <r>
    <x v="750"/>
    <x v="653"/>
    <d v="2021-07-17T02:53:35"/>
    <d v="2021-07-17T02:59:35"/>
    <d v="2021-07-17T03:05:35"/>
    <d v="2021-07-17T04:24:35"/>
    <s v="Санкт-Петербург"/>
    <s v="Эконом"/>
    <x v="2"/>
  </r>
  <r>
    <x v="751"/>
    <x v="618"/>
    <d v="2021-07-17T02:55:44"/>
    <d v="2021-07-17T02:57:44"/>
    <d v="2021-07-17T03:05:44"/>
    <d v="2021-07-17T03:40:44"/>
    <s v="Москва"/>
    <s v="Эконом"/>
    <x v="1"/>
  </r>
  <r>
    <x v="752"/>
    <x v="654"/>
    <d v="2021-07-17T03:02:17"/>
    <d v="2021-07-17T03:04:17"/>
    <d v="2021-07-17T03:09:17"/>
    <m/>
    <s v="Москва"/>
    <s v="Эконом"/>
    <x v="1"/>
  </r>
  <r>
    <x v="753"/>
    <x v="655"/>
    <d v="2021-07-17T03:34:49"/>
    <d v="2021-07-17T03:38:49"/>
    <d v="2021-07-17T03:43:49"/>
    <d v="2021-07-17T04:29:49"/>
    <s v="Москва"/>
    <s v="Эконом"/>
    <x v="1"/>
  </r>
  <r>
    <x v="754"/>
    <x v="656"/>
    <d v="2021-07-17T05:09:10"/>
    <m/>
    <m/>
    <m/>
    <s v="Москва"/>
    <s v="Комфорт"/>
    <x v="0"/>
  </r>
  <r>
    <x v="755"/>
    <x v="657"/>
    <d v="2021-07-17T05:29:10"/>
    <d v="2021-07-17T05:35:10"/>
    <d v="2021-07-17T05:46:10"/>
    <d v="2021-07-17T06:01:10"/>
    <s v="Москва"/>
    <s v="Эконом"/>
    <x v="1"/>
  </r>
  <r>
    <x v="756"/>
    <x v="658"/>
    <d v="2021-07-17T05:35:59"/>
    <d v="2021-07-17T05:40:59"/>
    <d v="2021-07-17T05:44:59"/>
    <d v="2021-07-17T06:59:59"/>
    <s v="Москва"/>
    <s v="Эконом"/>
    <x v="1"/>
  </r>
  <r>
    <x v="757"/>
    <x v="659"/>
    <d v="2021-07-17T06:41:46"/>
    <d v="2021-07-17T06:43:46"/>
    <d v="2021-07-17T06:51:46"/>
    <d v="2021-07-17T08:03:46"/>
    <s v="Москва"/>
    <s v="Эконом"/>
    <x v="1"/>
  </r>
  <r>
    <x v="758"/>
    <x v="660"/>
    <d v="2021-07-17T07:00:47"/>
    <d v="2021-07-17T07:03:47"/>
    <d v="2021-07-17T07:10:47"/>
    <d v="2021-07-17T07:41:47"/>
    <s v="Москва"/>
    <s v="Эконом"/>
    <x v="1"/>
  </r>
  <r>
    <x v="759"/>
    <x v="498"/>
    <d v="2021-07-17T07:06:42"/>
    <d v="2021-07-17T07:07:42"/>
    <d v="2021-07-17T07:19:42"/>
    <d v="2021-07-17T07:36:42"/>
    <s v="Санкт-Петербург"/>
    <s v="Комфорт"/>
    <x v="3"/>
  </r>
  <r>
    <x v="760"/>
    <x v="661"/>
    <d v="2021-07-17T07:37:40"/>
    <d v="2021-07-17T07:38:40"/>
    <m/>
    <m/>
    <s v="Москва"/>
    <s v="Эконом"/>
    <x v="1"/>
  </r>
  <r>
    <x v="761"/>
    <x v="662"/>
    <d v="2021-07-17T07:50:25"/>
    <d v="2021-07-17T07:56:25"/>
    <d v="2021-07-17T07:58:25"/>
    <d v="2021-07-17T08:55:25"/>
    <s v="Санкт-Петербург"/>
    <s v="Эконом"/>
    <x v="2"/>
  </r>
  <r>
    <x v="762"/>
    <x v="486"/>
    <d v="2021-07-17T07:58:36"/>
    <d v="2021-07-17T08:03:36"/>
    <d v="2021-07-17T08:12:36"/>
    <d v="2021-07-17T09:01:36"/>
    <s v="Санкт-Петербург"/>
    <s v="Эконом"/>
    <x v="2"/>
  </r>
  <r>
    <x v="763"/>
    <x v="313"/>
    <d v="2021-07-17T08:41:02"/>
    <d v="2021-07-17T08:46:02"/>
    <d v="2021-07-17T08:54:02"/>
    <d v="2021-07-17T10:11:02"/>
    <s v="Москва"/>
    <s v="Комфорт"/>
    <x v="0"/>
  </r>
  <r>
    <x v="764"/>
    <x v="663"/>
    <d v="2021-07-17T09:21:49"/>
    <d v="2021-07-17T09:24:49"/>
    <d v="2021-07-17T09:30:49"/>
    <d v="2021-07-17T09:45:49"/>
    <s v="Москва"/>
    <s v="Эконом"/>
    <x v="1"/>
  </r>
  <r>
    <x v="765"/>
    <x v="664"/>
    <d v="2021-07-17T09:45:21"/>
    <d v="2021-07-17T09:48:21"/>
    <d v="2021-07-17T09:58:21"/>
    <d v="2021-07-17T10:10:21"/>
    <s v="Санкт-Петербург"/>
    <s v="Эконом"/>
    <x v="2"/>
  </r>
  <r>
    <x v="766"/>
    <x v="665"/>
    <d v="2021-07-17T10:27:29"/>
    <d v="2021-07-17T10:33:29"/>
    <d v="2021-07-17T10:37:29"/>
    <d v="2021-07-17T10:53:29"/>
    <s v="Москва"/>
    <s v="Комфорт"/>
    <x v="0"/>
  </r>
  <r>
    <x v="767"/>
    <x v="106"/>
    <d v="2021-07-17T10:45:18"/>
    <d v="2021-07-17T10:51:18"/>
    <m/>
    <m/>
    <s v="Москва"/>
    <s v="Комфорт"/>
    <x v="0"/>
  </r>
  <r>
    <x v="768"/>
    <x v="666"/>
    <d v="2021-07-17T11:55:14"/>
    <d v="2021-07-17T11:59:14"/>
    <d v="2021-07-17T12:02:14"/>
    <d v="2021-07-17T12:14:14"/>
    <s v="Москва"/>
    <s v="Эконом"/>
    <x v="1"/>
  </r>
  <r>
    <x v="769"/>
    <x v="667"/>
    <d v="2021-07-17T11:56:28"/>
    <d v="2021-07-17T11:57:28"/>
    <m/>
    <m/>
    <s v="Москва"/>
    <s v="Эконом"/>
    <x v="1"/>
  </r>
  <r>
    <x v="770"/>
    <x v="668"/>
    <d v="2021-07-17T12:53:18"/>
    <m/>
    <m/>
    <m/>
    <s v="Москва"/>
    <s v="Комфорт"/>
    <x v="0"/>
  </r>
  <r>
    <x v="771"/>
    <x v="102"/>
    <d v="2021-07-17T13:14:14"/>
    <d v="2021-07-17T13:19:14"/>
    <d v="2021-07-17T13:24:14"/>
    <d v="2021-07-17T14:00:14"/>
    <s v="Санкт-Петербург"/>
    <s v="Эконом"/>
    <x v="2"/>
  </r>
  <r>
    <x v="772"/>
    <x v="669"/>
    <d v="2021-07-17T13:56:43"/>
    <d v="2021-07-17T14:02:43"/>
    <d v="2021-07-17T14:13:43"/>
    <d v="2021-07-17T14:23:43"/>
    <s v="Москва"/>
    <s v="Комфорт"/>
    <x v="0"/>
  </r>
  <r>
    <x v="773"/>
    <x v="670"/>
    <d v="2021-07-17T14:11:14"/>
    <d v="2021-07-17T14:13:14"/>
    <d v="2021-07-17T14:20:14"/>
    <d v="2021-07-17T15:33:14"/>
    <s v="Москва"/>
    <s v="Эконом"/>
    <x v="1"/>
  </r>
  <r>
    <x v="774"/>
    <x v="671"/>
    <d v="2021-07-17T14:13:01"/>
    <d v="2021-07-17T14:18:01"/>
    <m/>
    <m/>
    <s v="Санкт-Петербург"/>
    <s v="Эконом"/>
    <x v="2"/>
  </r>
  <r>
    <x v="775"/>
    <x v="312"/>
    <d v="2021-07-17T15:21:06"/>
    <d v="2021-07-17T15:27:06"/>
    <m/>
    <m/>
    <s v="Санкт-Петербург"/>
    <s v="Эконом"/>
    <x v="2"/>
  </r>
  <r>
    <x v="776"/>
    <x v="672"/>
    <d v="2021-07-17T15:34:03"/>
    <d v="2021-07-17T15:36:03"/>
    <d v="2021-07-17T15:44:03"/>
    <d v="2021-07-17T16:41:03"/>
    <s v="Санкт-Петербург"/>
    <s v="Комфорт"/>
    <x v="3"/>
  </r>
  <r>
    <x v="777"/>
    <x v="673"/>
    <d v="2021-07-17T15:37:42"/>
    <d v="2021-07-17T15:38:42"/>
    <d v="2021-07-17T15:44:42"/>
    <d v="2021-07-17T16:37:42"/>
    <s v="Москва"/>
    <s v="Комфорт"/>
    <x v="0"/>
  </r>
  <r>
    <x v="778"/>
    <x v="674"/>
    <d v="2021-07-17T15:38:06"/>
    <d v="2021-07-17T15:43:06"/>
    <m/>
    <m/>
    <s v="Санкт-Петербург"/>
    <s v="Эконом"/>
    <x v="2"/>
  </r>
  <r>
    <x v="779"/>
    <x v="675"/>
    <d v="2021-07-17T16:01:20"/>
    <d v="2021-07-17T16:04:20"/>
    <d v="2021-07-17T16:07:20"/>
    <d v="2021-07-17T16:44:20"/>
    <s v="Москва"/>
    <s v="Эконом"/>
    <x v="1"/>
  </r>
  <r>
    <x v="780"/>
    <x v="534"/>
    <d v="2021-07-17T16:11:27"/>
    <d v="2021-07-17T16:12:27"/>
    <d v="2021-07-17T16:24:27"/>
    <d v="2021-07-17T17:25:27"/>
    <s v="Москва"/>
    <s v="Эконом"/>
    <x v="1"/>
  </r>
  <r>
    <x v="781"/>
    <x v="676"/>
    <d v="2021-07-17T16:14:14"/>
    <d v="2021-07-17T16:16:14"/>
    <m/>
    <m/>
    <s v="Москва"/>
    <s v="Комфорт"/>
    <x v="0"/>
  </r>
  <r>
    <x v="782"/>
    <x v="677"/>
    <d v="2021-07-17T17:28:31"/>
    <d v="2021-07-17T17:29:31"/>
    <d v="2021-07-17T17:40:31"/>
    <d v="2021-07-17T18:30:31"/>
    <s v="Москва"/>
    <s v="Эконом"/>
    <x v="1"/>
  </r>
  <r>
    <x v="783"/>
    <x v="402"/>
    <d v="2021-07-17T18:09:24"/>
    <d v="2021-07-17T18:15:24"/>
    <d v="2021-07-17T18:21:24"/>
    <m/>
    <s v="Москва"/>
    <s v="Эконом"/>
    <x v="1"/>
  </r>
  <r>
    <x v="784"/>
    <x v="678"/>
    <d v="2021-07-17T18:18:37"/>
    <d v="2021-07-17T18:24:37"/>
    <d v="2021-07-17T18:30:37"/>
    <d v="2021-07-17T18:44:37"/>
    <s v="Санкт-Петербург"/>
    <s v="Комфорт"/>
    <x v="3"/>
  </r>
  <r>
    <x v="785"/>
    <x v="679"/>
    <d v="2021-07-17T18:26:55"/>
    <d v="2021-07-17T18:32:55"/>
    <d v="2021-07-17T18:36:55"/>
    <d v="2021-07-17T19:55:55"/>
    <s v="Санкт-Петербург"/>
    <s v="Эконом"/>
    <x v="2"/>
  </r>
  <r>
    <x v="786"/>
    <x v="680"/>
    <d v="2021-07-17T19:32:29"/>
    <d v="2021-07-17T19:34:29"/>
    <d v="2021-07-17T19:42:29"/>
    <d v="2021-07-17T20:18:29"/>
    <s v="Москва"/>
    <s v="Эконом"/>
    <x v="1"/>
  </r>
  <r>
    <x v="787"/>
    <x v="681"/>
    <d v="2021-07-17T21:14:06"/>
    <m/>
    <m/>
    <m/>
    <s v="Москва"/>
    <s v="Комфорт"/>
    <x v="0"/>
  </r>
  <r>
    <x v="788"/>
    <x v="199"/>
    <d v="2021-07-17T21:53:30"/>
    <d v="2021-07-17T21:59:30"/>
    <d v="2021-07-17T22:06:30"/>
    <d v="2021-07-17T22:33:30"/>
    <s v="Москва"/>
    <s v="Эконом"/>
    <x v="1"/>
  </r>
  <r>
    <x v="789"/>
    <x v="181"/>
    <d v="2021-07-17T22:35:13"/>
    <d v="2021-07-17T22:38:13"/>
    <d v="2021-07-17T22:47:13"/>
    <d v="2021-07-17T23:59:13"/>
    <s v="Москва"/>
    <s v="Комфорт"/>
    <x v="0"/>
  </r>
  <r>
    <x v="790"/>
    <x v="682"/>
    <d v="2021-07-17T22:55:23"/>
    <d v="2021-07-17T22:58:23"/>
    <d v="2021-07-17T23:05:23"/>
    <d v="2021-07-17T23:22:23"/>
    <s v="Санкт-Петербург"/>
    <s v="Эконом"/>
    <x v="2"/>
  </r>
  <r>
    <x v="791"/>
    <x v="683"/>
    <d v="2021-07-18T00:13:36"/>
    <d v="2021-07-18T00:14:36"/>
    <d v="2021-07-18T00:23:36"/>
    <d v="2021-07-18T00:56:36"/>
    <s v="Москва"/>
    <s v="Эконом"/>
    <x v="1"/>
  </r>
  <r>
    <x v="792"/>
    <x v="684"/>
    <d v="2021-07-18T01:08:00"/>
    <d v="2021-07-18T01:13:00"/>
    <m/>
    <m/>
    <s v="Москва"/>
    <s v="Эконом"/>
    <x v="1"/>
  </r>
  <r>
    <x v="793"/>
    <x v="685"/>
    <d v="2021-07-18T01:40:24"/>
    <d v="2021-07-18T01:44:24"/>
    <m/>
    <m/>
    <s v="Москва"/>
    <s v="Эконом"/>
    <x v="1"/>
  </r>
  <r>
    <x v="794"/>
    <x v="686"/>
    <d v="2021-07-18T02:00:37"/>
    <d v="2021-07-18T02:02:37"/>
    <d v="2021-07-18T02:07:37"/>
    <d v="2021-07-18T03:19:37"/>
    <s v="Москва"/>
    <s v="Комфорт"/>
    <x v="0"/>
  </r>
  <r>
    <x v="795"/>
    <x v="687"/>
    <d v="2021-07-18T02:59:10"/>
    <d v="2021-07-18T03:05:10"/>
    <d v="2021-07-18T03:10:10"/>
    <d v="2021-07-18T04:29:10"/>
    <s v="Москва"/>
    <s v="Комфорт"/>
    <x v="0"/>
  </r>
  <r>
    <x v="796"/>
    <x v="688"/>
    <d v="2021-07-18T03:05:02"/>
    <d v="2021-07-18T03:10:02"/>
    <d v="2021-07-18T03:12:02"/>
    <d v="2021-07-18T03:56:02"/>
    <s v="Москва"/>
    <s v="Эконом"/>
    <x v="1"/>
  </r>
  <r>
    <x v="797"/>
    <x v="631"/>
    <d v="2021-07-18T03:06:08"/>
    <d v="2021-07-18T03:11:08"/>
    <d v="2021-07-18T03:15:08"/>
    <d v="2021-07-18T03:57:08"/>
    <s v="Москва"/>
    <s v="Комфорт"/>
    <x v="0"/>
  </r>
  <r>
    <x v="798"/>
    <x v="689"/>
    <d v="2021-07-18T03:24:04"/>
    <m/>
    <m/>
    <m/>
    <s v="Москва"/>
    <s v="Комфорт"/>
    <x v="0"/>
  </r>
  <r>
    <x v="799"/>
    <x v="690"/>
    <d v="2021-07-18T03:29:39"/>
    <d v="2021-07-18T03:34:39"/>
    <m/>
    <m/>
    <s v="Санкт-Петербург"/>
    <s v="Комфорт"/>
    <x v="3"/>
  </r>
  <r>
    <x v="800"/>
    <x v="691"/>
    <d v="2021-07-18T03:54:01"/>
    <m/>
    <m/>
    <m/>
    <s v="Санкт-Петербург"/>
    <s v="Эконом"/>
    <x v="2"/>
  </r>
  <r>
    <x v="801"/>
    <x v="692"/>
    <d v="2021-07-18T03:55:12"/>
    <d v="2021-07-18T04:00:12"/>
    <m/>
    <m/>
    <s v="Москва"/>
    <s v="Комфорт"/>
    <x v="0"/>
  </r>
  <r>
    <x v="802"/>
    <x v="693"/>
    <d v="2021-07-18T04:25:12"/>
    <d v="2021-07-18T04:27:12"/>
    <m/>
    <m/>
    <s v="Москва"/>
    <s v="Комфорт"/>
    <x v="0"/>
  </r>
  <r>
    <x v="803"/>
    <x v="694"/>
    <d v="2021-07-18T04:52:34"/>
    <d v="2021-07-18T04:57:34"/>
    <d v="2021-07-18T04:59:34"/>
    <d v="2021-07-18T06:08:34"/>
    <s v="Москва"/>
    <s v="Эконом"/>
    <x v="1"/>
  </r>
  <r>
    <x v="804"/>
    <x v="695"/>
    <d v="2021-07-18T05:13:43"/>
    <d v="2021-07-18T05:16:43"/>
    <d v="2021-07-18T05:25:43"/>
    <d v="2021-07-18T05:46:43"/>
    <s v="Москва"/>
    <s v="Комфорт"/>
    <x v="0"/>
  </r>
  <r>
    <x v="805"/>
    <x v="696"/>
    <d v="2021-07-18T05:37:29"/>
    <d v="2021-07-18T05:42:29"/>
    <m/>
    <m/>
    <s v="Санкт-Петербург"/>
    <s v="Эконом"/>
    <x v="2"/>
  </r>
  <r>
    <x v="806"/>
    <x v="104"/>
    <d v="2021-07-18T05:53:14"/>
    <d v="2021-07-18T05:57:14"/>
    <d v="2021-07-18T06:08:14"/>
    <d v="2021-07-18T07:05:14"/>
    <s v="Москва"/>
    <s v="Эконом"/>
    <x v="1"/>
  </r>
  <r>
    <x v="807"/>
    <x v="697"/>
    <d v="2021-07-18T05:54:53"/>
    <d v="2021-07-18T05:59:53"/>
    <m/>
    <m/>
    <s v="Санкт-Петербург"/>
    <s v="Комфорт"/>
    <x v="3"/>
  </r>
  <r>
    <x v="808"/>
    <x v="698"/>
    <d v="2021-07-18T05:59:18"/>
    <d v="2021-07-18T06:05:18"/>
    <d v="2021-07-18T06:13:18"/>
    <d v="2021-07-18T06:44:18"/>
    <s v="Москва"/>
    <s v="Эконом"/>
    <x v="1"/>
  </r>
  <r>
    <x v="809"/>
    <x v="699"/>
    <d v="2021-07-18T07:36:36"/>
    <d v="2021-07-18T07:40:36"/>
    <d v="2021-07-18T07:43:36"/>
    <d v="2021-07-18T07:59:36"/>
    <s v="Москва"/>
    <s v="Комфорт"/>
    <x v="0"/>
  </r>
  <r>
    <x v="810"/>
    <x v="700"/>
    <d v="2021-07-18T07:56:03"/>
    <d v="2021-07-18T07:58:03"/>
    <d v="2021-07-18T08:00:03"/>
    <d v="2021-07-18T08:25:03"/>
    <s v="Москва"/>
    <s v="Комфорт"/>
    <x v="0"/>
  </r>
  <r>
    <x v="811"/>
    <x v="701"/>
    <d v="2021-07-18T08:18:58"/>
    <d v="2021-07-18T08:20:58"/>
    <d v="2021-07-18T08:27:58"/>
    <d v="2021-07-18T09:37:58"/>
    <s v="Москва"/>
    <s v="Комфорт"/>
    <x v="0"/>
  </r>
  <r>
    <x v="812"/>
    <x v="702"/>
    <d v="2021-07-18T09:59:25"/>
    <d v="2021-07-18T10:00:25"/>
    <m/>
    <m/>
    <s v="Москва"/>
    <s v="Эконом"/>
    <x v="1"/>
  </r>
  <r>
    <x v="813"/>
    <x v="703"/>
    <d v="2021-07-18T10:21:24"/>
    <d v="2021-07-18T10:26:24"/>
    <d v="2021-07-18T10:32:24"/>
    <d v="2021-07-18T10:48:24"/>
    <s v="Санкт-Петербург"/>
    <s v="Эконом"/>
    <x v="2"/>
  </r>
  <r>
    <x v="814"/>
    <x v="704"/>
    <d v="2021-07-18T11:40:53"/>
    <d v="2021-07-18T11:43:53"/>
    <m/>
    <m/>
    <s v="Санкт-Петербург"/>
    <s v="Эконом"/>
    <x v="2"/>
  </r>
  <r>
    <x v="815"/>
    <x v="705"/>
    <d v="2021-07-18T12:00:19"/>
    <m/>
    <m/>
    <m/>
    <s v="Москва"/>
    <s v="Эконом"/>
    <x v="1"/>
  </r>
  <r>
    <x v="816"/>
    <x v="706"/>
    <d v="2021-07-18T12:24:03"/>
    <d v="2021-07-18T12:25:03"/>
    <d v="2021-07-18T12:30:03"/>
    <d v="2021-07-18T13:08:03"/>
    <s v="Санкт-Петербург"/>
    <s v="Эконом"/>
    <x v="2"/>
  </r>
  <r>
    <x v="817"/>
    <x v="707"/>
    <d v="2021-07-18T12:28:51"/>
    <d v="2021-07-18T12:33:51"/>
    <d v="2021-07-18T12:45:51"/>
    <d v="2021-07-18T13:25:51"/>
    <s v="Санкт-Петербург"/>
    <s v="Эконом"/>
    <x v="2"/>
  </r>
  <r>
    <x v="818"/>
    <x v="708"/>
    <d v="2021-07-18T13:05:57"/>
    <d v="2021-07-18T13:08:57"/>
    <d v="2021-07-18T13:14:57"/>
    <d v="2021-07-18T13:37:57"/>
    <s v="Москва"/>
    <s v="Эконом"/>
    <x v="1"/>
  </r>
  <r>
    <x v="819"/>
    <x v="709"/>
    <d v="2021-07-18T13:28:23"/>
    <d v="2021-07-18T13:30:23"/>
    <d v="2021-07-18T13:38:23"/>
    <d v="2021-07-18T14:20:23"/>
    <s v="Москва"/>
    <s v="Эконом"/>
    <x v="1"/>
  </r>
  <r>
    <x v="820"/>
    <x v="710"/>
    <d v="2021-07-18T13:32:48"/>
    <d v="2021-07-18T13:38:48"/>
    <d v="2021-07-18T13:40:48"/>
    <d v="2021-07-18T13:58:48"/>
    <s v="Москва"/>
    <s v="Комфорт"/>
    <x v="0"/>
  </r>
  <r>
    <x v="821"/>
    <x v="8"/>
    <d v="2021-07-18T14:13:27"/>
    <m/>
    <m/>
    <m/>
    <s v="Москва"/>
    <s v="Комфорт"/>
    <x v="0"/>
  </r>
  <r>
    <x v="822"/>
    <x v="711"/>
    <d v="2021-07-18T14:19:04"/>
    <d v="2021-07-18T14:21:04"/>
    <m/>
    <m/>
    <s v="Москва"/>
    <s v="Комфорт"/>
    <x v="0"/>
  </r>
  <r>
    <x v="823"/>
    <x v="712"/>
    <d v="2021-07-18T14:24:48"/>
    <d v="2021-07-18T14:26:48"/>
    <m/>
    <m/>
    <s v="Москва"/>
    <s v="Эконом"/>
    <x v="1"/>
  </r>
  <r>
    <x v="824"/>
    <x v="713"/>
    <d v="2021-07-18T15:24:43"/>
    <d v="2021-07-18T15:29:43"/>
    <m/>
    <m/>
    <s v="Москва"/>
    <s v="Эконом"/>
    <x v="1"/>
  </r>
  <r>
    <x v="825"/>
    <x v="714"/>
    <d v="2021-07-18T15:37:03"/>
    <d v="2021-07-18T15:42:03"/>
    <d v="2021-07-18T15:52:03"/>
    <d v="2021-07-18T16:24:03"/>
    <s v="Москва"/>
    <s v="Комфорт"/>
    <x v="0"/>
  </r>
  <r>
    <x v="826"/>
    <x v="402"/>
    <d v="2021-07-18T16:55:40"/>
    <d v="2021-07-18T17:01:40"/>
    <d v="2021-07-18T17:04:40"/>
    <d v="2021-07-18T18:17:40"/>
    <s v="Санкт-Петербург"/>
    <s v="Эконом"/>
    <x v="2"/>
  </r>
  <r>
    <x v="827"/>
    <x v="715"/>
    <d v="2021-07-18T16:59:05"/>
    <d v="2021-07-18T17:01:05"/>
    <m/>
    <m/>
    <s v="Москва"/>
    <s v="Комфорт"/>
    <x v="0"/>
  </r>
  <r>
    <x v="828"/>
    <x v="716"/>
    <d v="2021-07-18T18:14:37"/>
    <d v="2021-07-18T18:17:37"/>
    <d v="2021-07-18T18:21:37"/>
    <d v="2021-07-18T19:24:37"/>
    <s v="Санкт-Петербург"/>
    <s v="Эконом"/>
    <x v="2"/>
  </r>
  <r>
    <x v="829"/>
    <x v="717"/>
    <d v="2021-07-18T18:18:02"/>
    <d v="2021-07-18T18:24:02"/>
    <m/>
    <m/>
    <s v="Москва"/>
    <s v="Эконом"/>
    <x v="1"/>
  </r>
  <r>
    <x v="830"/>
    <x v="718"/>
    <d v="2021-07-18T19:19:00"/>
    <m/>
    <m/>
    <m/>
    <s v="Санкт-Петербург"/>
    <s v="Эконом"/>
    <x v="2"/>
  </r>
  <r>
    <x v="831"/>
    <x v="719"/>
    <d v="2021-07-18T19:49:05"/>
    <d v="2021-07-18T19:51:05"/>
    <d v="2021-07-18T19:57:05"/>
    <d v="2021-07-18T20:15:05"/>
    <s v="Москва"/>
    <s v="Эконом"/>
    <x v="1"/>
  </r>
  <r>
    <x v="832"/>
    <x v="8"/>
    <d v="2021-07-18T20:53:34"/>
    <m/>
    <m/>
    <m/>
    <s v="Москва"/>
    <s v="Комфорт"/>
    <x v="0"/>
  </r>
  <r>
    <x v="833"/>
    <x v="720"/>
    <d v="2021-07-18T21:34:39"/>
    <d v="2021-07-18T21:40:39"/>
    <d v="2021-07-18T21:46:39"/>
    <d v="2021-07-18T22:02:39"/>
    <s v="Москва"/>
    <s v="Комфорт"/>
    <x v="0"/>
  </r>
  <r>
    <x v="834"/>
    <x v="721"/>
    <d v="2021-07-18T21:38:03"/>
    <d v="2021-07-18T21:42:03"/>
    <d v="2021-07-18T21:45:03"/>
    <d v="2021-07-18T22:29:03"/>
    <s v="Москва"/>
    <s v="Эконом"/>
    <x v="1"/>
  </r>
  <r>
    <x v="835"/>
    <x v="722"/>
    <d v="2021-07-18T21:57:38"/>
    <d v="2021-07-18T22:03:38"/>
    <m/>
    <m/>
    <s v="Санкт-Петербург"/>
    <s v="Эконом"/>
    <x v="2"/>
  </r>
  <r>
    <x v="836"/>
    <x v="723"/>
    <d v="2021-07-18T22:12:07"/>
    <d v="2021-07-18T22:14:07"/>
    <m/>
    <m/>
    <s v="Москва"/>
    <s v="Комфорт"/>
    <x v="0"/>
  </r>
  <r>
    <x v="837"/>
    <x v="724"/>
    <d v="2021-07-18T22:24:39"/>
    <d v="2021-07-18T22:29:39"/>
    <d v="2021-07-18T22:41:39"/>
    <d v="2021-07-19T00:01:39"/>
    <s v="Москва"/>
    <s v="Комфорт"/>
    <x v="0"/>
  </r>
  <r>
    <x v="838"/>
    <x v="182"/>
    <d v="2021-07-18T23:18:49"/>
    <d v="2021-07-18T23:20:49"/>
    <d v="2021-07-18T23:24:49"/>
    <d v="2021-07-19T00:39:49"/>
    <s v="Санкт-Петербург"/>
    <s v="Комфорт"/>
    <x v="3"/>
  </r>
  <r>
    <x v="839"/>
    <x v="725"/>
    <d v="2021-07-18T23:44:33"/>
    <d v="2021-07-18T23:46:33"/>
    <d v="2021-07-18T23:48:33"/>
    <d v="2021-07-19T01:04:33"/>
    <s v="Санкт-Петербург"/>
    <s v="Эконом"/>
    <x v="2"/>
  </r>
  <r>
    <x v="840"/>
    <x v="726"/>
    <d v="2021-07-19T00:39:44"/>
    <d v="2021-07-19T00:41:44"/>
    <d v="2021-07-19T00:49:44"/>
    <m/>
    <s v="Москва"/>
    <s v="Эконом"/>
    <x v="1"/>
  </r>
  <r>
    <x v="841"/>
    <x v="727"/>
    <d v="2021-07-19T00:42:19"/>
    <m/>
    <m/>
    <m/>
    <s v="Москва"/>
    <s v="Комфорт"/>
    <x v="0"/>
  </r>
  <r>
    <x v="842"/>
    <x v="728"/>
    <d v="2021-07-19T02:23:46"/>
    <d v="2021-07-19T02:29:46"/>
    <d v="2021-07-19T02:34:46"/>
    <d v="2021-07-19T03:45:46"/>
    <s v="Москва"/>
    <s v="Эконом"/>
    <x v="1"/>
  </r>
  <r>
    <x v="843"/>
    <x v="729"/>
    <d v="2021-07-19T03:09:12"/>
    <d v="2021-07-19T03:12:12"/>
    <d v="2021-07-19T03:24:12"/>
    <d v="2021-07-19T04:01:12"/>
    <s v="Москва"/>
    <s v="Эконом"/>
    <x v="1"/>
  </r>
  <r>
    <x v="844"/>
    <x v="730"/>
    <d v="2021-07-19T03:09:39"/>
    <d v="2021-07-19T03:12:39"/>
    <d v="2021-07-19T03:20:39"/>
    <d v="2021-07-19T03:50:39"/>
    <s v="Санкт-Петербург"/>
    <s v="Эконом"/>
    <x v="2"/>
  </r>
  <r>
    <x v="845"/>
    <x v="731"/>
    <d v="2021-07-19T04:01:45"/>
    <d v="2021-07-19T04:03:45"/>
    <d v="2021-07-19T04:05:45"/>
    <d v="2021-07-19T04:20:45"/>
    <s v="Москва"/>
    <s v="Эконом"/>
    <x v="1"/>
  </r>
  <r>
    <x v="846"/>
    <x v="732"/>
    <d v="2021-07-19T04:41:02"/>
    <d v="2021-07-19T04:44:02"/>
    <d v="2021-07-19T04:47:02"/>
    <d v="2021-07-19T06:00:02"/>
    <s v="Санкт-Петербург"/>
    <s v="Эконом"/>
    <x v="2"/>
  </r>
  <r>
    <x v="847"/>
    <x v="733"/>
    <d v="2021-07-19T06:07:16"/>
    <d v="2021-07-19T06:12:16"/>
    <d v="2021-07-19T06:20:16"/>
    <d v="2021-07-19T07:13:16"/>
    <s v="Санкт-Петербург"/>
    <s v="Эконом"/>
    <x v="2"/>
  </r>
  <r>
    <x v="848"/>
    <x v="734"/>
    <d v="2021-07-19T06:33:49"/>
    <m/>
    <m/>
    <m/>
    <s v="Москва"/>
    <s v="Комфорт"/>
    <x v="0"/>
  </r>
  <r>
    <x v="849"/>
    <x v="735"/>
    <d v="2021-07-19T06:39:39"/>
    <d v="2021-07-19T06:43:39"/>
    <d v="2021-07-19T06:48:39"/>
    <d v="2021-07-19T08:05:39"/>
    <s v="Москва"/>
    <s v="Комфорт"/>
    <x v="0"/>
  </r>
  <r>
    <x v="850"/>
    <x v="612"/>
    <d v="2021-07-19T06:53:41"/>
    <d v="2021-07-19T06:55:41"/>
    <d v="2021-07-19T07:00:41"/>
    <d v="2021-07-19T07:19:41"/>
    <s v="Москва"/>
    <s v="Эконом"/>
    <x v="1"/>
  </r>
  <r>
    <x v="851"/>
    <x v="565"/>
    <d v="2021-07-19T07:22:49"/>
    <d v="2021-07-19T07:25:49"/>
    <m/>
    <m/>
    <s v="Санкт-Петербург"/>
    <s v="Комфорт"/>
    <x v="3"/>
  </r>
  <r>
    <x v="852"/>
    <x v="736"/>
    <d v="2021-07-19T08:11:26"/>
    <d v="2021-07-19T08:14:26"/>
    <m/>
    <m/>
    <s v="Москва"/>
    <s v="Комфорт"/>
    <x v="0"/>
  </r>
  <r>
    <x v="853"/>
    <x v="603"/>
    <d v="2021-07-19T08:27:12"/>
    <d v="2021-07-19T08:28:12"/>
    <m/>
    <m/>
    <s v="Москва"/>
    <s v="Эконом"/>
    <x v="1"/>
  </r>
  <r>
    <x v="854"/>
    <x v="737"/>
    <d v="2021-07-19T08:54:20"/>
    <d v="2021-07-19T08:55:20"/>
    <m/>
    <m/>
    <s v="Москва"/>
    <s v="Эконом"/>
    <x v="1"/>
  </r>
  <r>
    <x v="855"/>
    <x v="605"/>
    <d v="2021-07-19T09:12:40"/>
    <d v="2021-07-19T09:17:40"/>
    <d v="2021-07-19T09:25:40"/>
    <d v="2021-07-19T09:36:40"/>
    <s v="Москва"/>
    <s v="Комфорт"/>
    <x v="0"/>
  </r>
  <r>
    <x v="856"/>
    <x v="738"/>
    <d v="2021-07-19T09:30:15"/>
    <d v="2021-07-19T09:35:15"/>
    <d v="2021-07-19T09:46:15"/>
    <d v="2021-07-19T09:56:15"/>
    <s v="Москва"/>
    <s v="Эконом"/>
    <x v="1"/>
  </r>
  <r>
    <x v="857"/>
    <x v="739"/>
    <d v="2021-07-19T09:55:20"/>
    <d v="2021-07-19T09:56:20"/>
    <d v="2021-07-19T10:07:20"/>
    <d v="2021-07-19T11:25:20"/>
    <s v="Москва"/>
    <s v="Комфорт"/>
    <x v="0"/>
  </r>
  <r>
    <x v="858"/>
    <x v="740"/>
    <d v="2021-07-19T10:26:35"/>
    <d v="2021-07-19T10:28:35"/>
    <m/>
    <m/>
    <s v="Санкт-Петербург"/>
    <s v="Эконом"/>
    <x v="2"/>
  </r>
  <r>
    <x v="859"/>
    <x v="741"/>
    <d v="2021-07-19T10:42:42"/>
    <d v="2021-07-19T10:43:42"/>
    <d v="2021-07-19T10:50:42"/>
    <m/>
    <s v="Санкт-Петербург"/>
    <s v="Эконом"/>
    <x v="2"/>
  </r>
  <r>
    <x v="860"/>
    <x v="742"/>
    <d v="2021-07-19T11:03:07"/>
    <d v="2021-07-19T11:04:07"/>
    <d v="2021-07-19T11:12:07"/>
    <d v="2021-07-19T12:11:07"/>
    <s v="Санкт-Петербург"/>
    <s v="Эконом"/>
    <x v="2"/>
  </r>
  <r>
    <x v="861"/>
    <x v="743"/>
    <d v="2021-07-19T11:05:28"/>
    <d v="2021-07-19T11:10:28"/>
    <d v="2021-07-19T11:17:28"/>
    <d v="2021-07-19T11:53:28"/>
    <s v="Москва"/>
    <s v="Эконом"/>
    <x v="1"/>
  </r>
  <r>
    <x v="862"/>
    <x v="8"/>
    <d v="2021-07-19T11:06:04"/>
    <m/>
    <m/>
    <m/>
    <s v="Москва"/>
    <s v="Комфорт"/>
    <x v="0"/>
  </r>
  <r>
    <x v="863"/>
    <x v="744"/>
    <d v="2021-07-19T11:17:23"/>
    <d v="2021-07-19T11:23:23"/>
    <d v="2021-07-19T11:25:23"/>
    <d v="2021-07-19T12:43:23"/>
    <s v="Москва"/>
    <s v="Комфорт"/>
    <x v="0"/>
  </r>
  <r>
    <x v="864"/>
    <x v="601"/>
    <d v="2021-07-19T11:24:14"/>
    <d v="2021-07-19T11:30:14"/>
    <m/>
    <m/>
    <s v="Санкт-Петербург"/>
    <s v="Комфорт"/>
    <x v="3"/>
  </r>
  <r>
    <x v="865"/>
    <x v="745"/>
    <d v="2021-07-19T11:46:01"/>
    <d v="2021-07-19T11:48:01"/>
    <d v="2021-07-19T11:55:01"/>
    <d v="2021-07-19T12:16:01"/>
    <s v="Москва"/>
    <s v="Комфорт"/>
    <x v="0"/>
  </r>
  <r>
    <x v="866"/>
    <x v="746"/>
    <d v="2021-07-19T12:09:01"/>
    <d v="2021-07-19T12:13:01"/>
    <d v="2021-07-19T12:15:01"/>
    <d v="2021-07-19T12:26:01"/>
    <s v="Москва"/>
    <s v="Эконом"/>
    <x v="1"/>
  </r>
  <r>
    <x v="867"/>
    <x v="747"/>
    <d v="2021-07-19T12:37:55"/>
    <d v="2021-07-19T12:42:55"/>
    <d v="2021-07-19T12:54:55"/>
    <d v="2021-07-19T13:14:55"/>
    <s v="Санкт-Петербург"/>
    <s v="Комфорт"/>
    <x v="3"/>
  </r>
  <r>
    <x v="868"/>
    <x v="748"/>
    <d v="2021-07-19T12:39:52"/>
    <d v="2021-07-19T12:42:52"/>
    <d v="2021-07-19T12:50:52"/>
    <d v="2021-07-19T13:35:52"/>
    <s v="Москва"/>
    <s v="Комфорт"/>
    <x v="0"/>
  </r>
  <r>
    <x v="869"/>
    <x v="8"/>
    <d v="2021-07-19T13:09:17"/>
    <m/>
    <m/>
    <m/>
    <s v="Москва"/>
    <s v="Комфорт"/>
    <x v="0"/>
  </r>
  <r>
    <x v="870"/>
    <x v="749"/>
    <d v="2021-07-19T13:24:53"/>
    <d v="2021-07-19T13:28:53"/>
    <d v="2021-07-19T13:33:53"/>
    <d v="2021-07-19T14:00:53"/>
    <s v="Москва"/>
    <s v="Эконом"/>
    <x v="1"/>
  </r>
  <r>
    <x v="871"/>
    <x v="750"/>
    <d v="2021-07-19T13:34:54"/>
    <d v="2021-07-19T13:39:54"/>
    <d v="2021-07-19T13:45:54"/>
    <d v="2021-07-19T14:38:54"/>
    <s v="Москва"/>
    <s v="Эконом"/>
    <x v="1"/>
  </r>
  <r>
    <x v="872"/>
    <x v="751"/>
    <d v="2021-07-19T13:41:20"/>
    <d v="2021-07-19T13:46:20"/>
    <m/>
    <m/>
    <s v="Москва"/>
    <s v="Эконом"/>
    <x v="1"/>
  </r>
  <r>
    <x v="873"/>
    <x v="752"/>
    <d v="2021-07-19T13:50:43"/>
    <d v="2021-07-19T13:54:43"/>
    <d v="2021-07-19T13:58:43"/>
    <m/>
    <s v="Москва"/>
    <s v="Эконом"/>
    <x v="1"/>
  </r>
  <r>
    <x v="874"/>
    <x v="753"/>
    <d v="2021-07-19T14:18:31"/>
    <d v="2021-07-19T14:24:31"/>
    <m/>
    <m/>
    <s v="Москва"/>
    <s v="Эконом"/>
    <x v="1"/>
  </r>
  <r>
    <x v="875"/>
    <x v="754"/>
    <d v="2021-07-19T14:25:39"/>
    <d v="2021-07-19T14:27:39"/>
    <d v="2021-07-19T14:31:39"/>
    <d v="2021-07-19T14:50:39"/>
    <s v="Санкт-Петербург"/>
    <s v="Эконом"/>
    <x v="2"/>
  </r>
  <r>
    <x v="876"/>
    <x v="755"/>
    <d v="2021-07-19T15:15:04"/>
    <d v="2021-07-19T15:21:04"/>
    <d v="2021-07-19T15:26:04"/>
    <d v="2021-07-19T16:00:04"/>
    <s v="Москва"/>
    <s v="Эконом"/>
    <x v="1"/>
  </r>
  <r>
    <x v="877"/>
    <x v="756"/>
    <d v="2021-07-19T15:36:52"/>
    <d v="2021-07-19T15:39:52"/>
    <d v="2021-07-19T15:51:52"/>
    <d v="2021-07-19T17:10:52"/>
    <s v="Москва"/>
    <s v="Комфорт"/>
    <x v="0"/>
  </r>
  <r>
    <x v="878"/>
    <x v="757"/>
    <d v="2021-07-19T15:55:08"/>
    <d v="2021-07-19T15:59:08"/>
    <d v="2021-07-19T16:03:08"/>
    <d v="2021-07-19T16:59:08"/>
    <s v="Москва"/>
    <s v="Эконом"/>
    <x v="1"/>
  </r>
  <r>
    <x v="879"/>
    <x v="758"/>
    <d v="2021-07-19T15:57:04"/>
    <d v="2021-07-19T16:03:04"/>
    <m/>
    <m/>
    <s v="Москва"/>
    <s v="Эконом"/>
    <x v="1"/>
  </r>
  <r>
    <x v="880"/>
    <x v="759"/>
    <d v="2021-07-19T16:13:27"/>
    <d v="2021-07-19T16:14:27"/>
    <d v="2021-07-19T16:20:27"/>
    <d v="2021-07-19T17:05:27"/>
    <s v="Москва"/>
    <s v="Эконом"/>
    <x v="1"/>
  </r>
  <r>
    <x v="881"/>
    <x v="760"/>
    <d v="2021-07-19T16:40:14"/>
    <d v="2021-07-19T16:44:14"/>
    <d v="2021-07-19T16:48:14"/>
    <d v="2021-07-19T17:27:14"/>
    <s v="Москва"/>
    <s v="Комфорт"/>
    <x v="0"/>
  </r>
  <r>
    <x v="882"/>
    <x v="761"/>
    <d v="2021-07-19T16:44:28"/>
    <d v="2021-07-19T16:48:28"/>
    <d v="2021-07-19T16:56:28"/>
    <d v="2021-07-19T18:15:28"/>
    <s v="Москва"/>
    <s v="Эконом"/>
    <x v="1"/>
  </r>
  <r>
    <x v="883"/>
    <x v="762"/>
    <d v="2021-07-19T16:45:53"/>
    <d v="2021-07-19T16:48:53"/>
    <d v="2021-07-19T16:57:53"/>
    <d v="2021-07-19T17:13:53"/>
    <s v="Санкт-Петербург"/>
    <s v="Эконом"/>
    <x v="2"/>
  </r>
  <r>
    <x v="884"/>
    <x v="372"/>
    <d v="2021-07-19T17:10:09"/>
    <d v="2021-07-19T17:14:09"/>
    <d v="2021-07-19T17:16:09"/>
    <d v="2021-07-19T18:18:09"/>
    <s v="Санкт-Петербург"/>
    <s v="Комфорт"/>
    <x v="3"/>
  </r>
  <r>
    <x v="885"/>
    <x v="763"/>
    <d v="2021-07-19T17:10:49"/>
    <d v="2021-07-19T17:11:49"/>
    <d v="2021-07-19T17:13:49"/>
    <m/>
    <s v="Санкт-Петербург"/>
    <s v="Эконом"/>
    <x v="2"/>
  </r>
  <r>
    <x v="886"/>
    <x v="764"/>
    <d v="2021-07-19T17:59:02"/>
    <d v="2021-07-19T18:04:02"/>
    <d v="2021-07-19T18:16:02"/>
    <d v="2021-07-19T18:48:02"/>
    <s v="Москва"/>
    <s v="Эконом"/>
    <x v="1"/>
  </r>
  <r>
    <x v="887"/>
    <x v="765"/>
    <d v="2021-07-19T18:44:53"/>
    <d v="2021-07-19T18:48:53"/>
    <d v="2021-07-19T18:55:53"/>
    <d v="2021-07-19T19:09:53"/>
    <s v="Москва"/>
    <s v="Комфорт"/>
    <x v="0"/>
  </r>
  <r>
    <x v="888"/>
    <x v="766"/>
    <d v="2021-07-19T19:06:19"/>
    <d v="2021-07-19T19:09:19"/>
    <d v="2021-07-19T19:14:19"/>
    <d v="2021-07-19T20:19:19"/>
    <s v="Москва"/>
    <s v="Комфорт"/>
    <x v="0"/>
  </r>
  <r>
    <x v="889"/>
    <x v="767"/>
    <d v="2021-07-19T20:05:54"/>
    <m/>
    <m/>
    <m/>
    <s v="Москва"/>
    <s v="Комфорт"/>
    <x v="0"/>
  </r>
  <r>
    <x v="890"/>
    <x v="768"/>
    <d v="2021-07-19T21:22:03"/>
    <d v="2021-07-19T21:24:03"/>
    <d v="2021-07-19T21:33:03"/>
    <d v="2021-07-19T22:05:03"/>
    <s v="Санкт-Петербург"/>
    <s v="Эконом"/>
    <x v="2"/>
  </r>
  <r>
    <x v="891"/>
    <x v="769"/>
    <d v="2021-07-19T21:38:57"/>
    <d v="2021-07-19T21:43:57"/>
    <m/>
    <m/>
    <s v="Москва"/>
    <s v="Эконом"/>
    <x v="1"/>
  </r>
  <r>
    <x v="892"/>
    <x v="770"/>
    <d v="2021-07-19T21:47:54"/>
    <d v="2021-07-19T21:53:54"/>
    <d v="2021-07-19T21:57:54"/>
    <d v="2021-07-19T23:14:54"/>
    <s v="Москва"/>
    <s v="Комфорт"/>
    <x v="0"/>
  </r>
  <r>
    <x v="893"/>
    <x v="771"/>
    <d v="2021-07-19T21:50:29"/>
    <m/>
    <m/>
    <m/>
    <s v="Москва"/>
    <s v="Комфорт"/>
    <x v="0"/>
  </r>
  <r>
    <x v="894"/>
    <x v="772"/>
    <d v="2021-07-19T21:51:20"/>
    <d v="2021-07-19T21:54:20"/>
    <d v="2021-07-19T21:58:20"/>
    <d v="2021-07-19T22:51:20"/>
    <s v="Москва"/>
    <s v="Эконом"/>
    <x v="1"/>
  </r>
  <r>
    <x v="895"/>
    <x v="117"/>
    <d v="2021-07-19T22:38:03"/>
    <d v="2021-07-19T22:41:03"/>
    <d v="2021-07-19T22:51:03"/>
    <d v="2021-07-19T23:17:03"/>
    <s v="Москва"/>
    <s v="Комфорт"/>
    <x v="0"/>
  </r>
  <r>
    <x v="896"/>
    <x v="773"/>
    <d v="2021-07-19T23:53:40"/>
    <d v="2021-07-19T23:59:40"/>
    <d v="2021-07-20T00:10:40"/>
    <d v="2021-07-20T00:38:40"/>
    <s v="Москва"/>
    <s v="Комфорт"/>
    <x v="0"/>
  </r>
  <r>
    <x v="897"/>
    <x v="199"/>
    <d v="2021-07-19T23:56:43"/>
    <d v="2021-07-19T23:57:43"/>
    <d v="2021-07-20T00:07:43"/>
    <d v="2021-07-20T00:38:43"/>
    <s v="Москва"/>
    <s v="Эконом"/>
    <x v="1"/>
  </r>
  <r>
    <x v="898"/>
    <x v="631"/>
    <d v="2021-07-19T23:57:49"/>
    <d v="2021-07-19T23:58:49"/>
    <d v="2021-07-20T00:08:49"/>
    <d v="2021-07-20T00:48:49"/>
    <s v="Москва"/>
    <s v="Эконом"/>
    <x v="1"/>
  </r>
  <r>
    <x v="899"/>
    <x v="774"/>
    <d v="2021-07-20T01:40:20"/>
    <d v="2021-07-20T01:45:20"/>
    <d v="2021-07-20T01:52:20"/>
    <d v="2021-07-20T02:19:20"/>
    <s v="Москва"/>
    <s v="Эконом"/>
    <x v="1"/>
  </r>
  <r>
    <x v="900"/>
    <x v="775"/>
    <d v="2021-07-20T04:26:21"/>
    <m/>
    <m/>
    <m/>
    <s v="Москва"/>
    <s v="Эконом"/>
    <x v="1"/>
  </r>
  <r>
    <x v="901"/>
    <x v="776"/>
    <d v="2021-07-20T04:47:13"/>
    <d v="2021-07-20T04:51:13"/>
    <m/>
    <m/>
    <s v="Москва"/>
    <s v="Эконом"/>
    <x v="1"/>
  </r>
  <r>
    <x v="902"/>
    <x v="390"/>
    <d v="2021-07-20T06:22:04"/>
    <d v="2021-07-20T06:26:04"/>
    <d v="2021-07-20T06:35:04"/>
    <d v="2021-07-20T07:46:04"/>
    <s v="Москва"/>
    <s v="Эконом"/>
    <x v="1"/>
  </r>
  <r>
    <x v="903"/>
    <x v="777"/>
    <d v="2021-07-20T07:07:34"/>
    <d v="2021-07-20T07:12:34"/>
    <d v="2021-07-20T07:19:34"/>
    <d v="2021-07-20T08:36:34"/>
    <s v="Москва"/>
    <s v="Эконом"/>
    <x v="1"/>
  </r>
  <r>
    <x v="904"/>
    <x v="778"/>
    <d v="2021-07-20T07:09:56"/>
    <d v="2021-07-20T07:13:56"/>
    <d v="2021-07-20T07:15:56"/>
    <d v="2021-07-20T08:19:56"/>
    <s v="Москва"/>
    <s v="Эконом"/>
    <x v="1"/>
  </r>
  <r>
    <x v="905"/>
    <x v="779"/>
    <d v="2021-07-20T07:09:59"/>
    <d v="2021-07-20T07:14:59"/>
    <d v="2021-07-20T07:17:59"/>
    <d v="2021-07-20T08:00:59"/>
    <s v="Санкт-Петербург"/>
    <s v="Эконом"/>
    <x v="2"/>
  </r>
  <r>
    <x v="906"/>
    <x v="780"/>
    <d v="2021-07-20T07:28:29"/>
    <d v="2021-07-20T07:32:29"/>
    <d v="2021-07-20T07:42:29"/>
    <d v="2021-07-20T08:48:29"/>
    <s v="Москва"/>
    <s v="Эконом"/>
    <x v="1"/>
  </r>
  <r>
    <x v="907"/>
    <x v="781"/>
    <d v="2021-07-20T07:44:30"/>
    <d v="2021-07-20T07:49:30"/>
    <d v="2021-07-20T07:54:30"/>
    <d v="2021-07-20T08:48:30"/>
    <s v="Москва"/>
    <s v="Комфорт"/>
    <x v="0"/>
  </r>
  <r>
    <x v="908"/>
    <x v="782"/>
    <d v="2021-07-20T09:20:02"/>
    <d v="2021-07-20T09:22:02"/>
    <m/>
    <m/>
    <s v="Москва"/>
    <s v="Эконом"/>
    <x v="1"/>
  </r>
  <r>
    <x v="909"/>
    <x v="783"/>
    <d v="2021-07-20T09:59:42"/>
    <d v="2021-07-20T10:00:42"/>
    <d v="2021-07-20T10:12:42"/>
    <d v="2021-07-20T10:53:42"/>
    <s v="Санкт-Петербург"/>
    <s v="Комфорт"/>
    <x v="3"/>
  </r>
  <r>
    <x v="910"/>
    <x v="493"/>
    <d v="2021-07-20T10:11:07"/>
    <d v="2021-07-20T10:14:07"/>
    <m/>
    <m/>
    <s v="Санкт-Петербург"/>
    <s v="Эконом"/>
    <x v="2"/>
  </r>
  <r>
    <x v="911"/>
    <x v="784"/>
    <d v="2021-07-20T10:29:27"/>
    <d v="2021-07-20T10:34:27"/>
    <d v="2021-07-20T10:39:27"/>
    <d v="2021-07-20T11:57:27"/>
    <s v="Москва"/>
    <s v="Эконом"/>
    <x v="1"/>
  </r>
  <r>
    <x v="912"/>
    <x v="785"/>
    <d v="2021-07-20T11:36:14"/>
    <d v="2021-07-20T11:38:14"/>
    <d v="2021-07-20T11:48:14"/>
    <d v="2021-07-20T12:22:14"/>
    <s v="Санкт-Петербург"/>
    <s v="Эконом"/>
    <x v="2"/>
  </r>
  <r>
    <x v="913"/>
    <x v="786"/>
    <d v="2021-07-20T11:51:01"/>
    <d v="2021-07-20T11:56:01"/>
    <d v="2021-07-20T12:07:01"/>
    <d v="2021-07-20T12:51:01"/>
    <s v="Москва"/>
    <s v="Эконом"/>
    <x v="1"/>
  </r>
  <r>
    <x v="914"/>
    <x v="151"/>
    <d v="2021-07-20T12:26:24"/>
    <d v="2021-07-20T12:27:24"/>
    <d v="2021-07-20T12:34:24"/>
    <d v="2021-07-20T13:39:24"/>
    <s v="Москва"/>
    <s v="Комфорт"/>
    <x v="0"/>
  </r>
  <r>
    <x v="915"/>
    <x v="787"/>
    <d v="2021-07-20T12:33:52"/>
    <d v="2021-07-20T12:37:52"/>
    <d v="2021-07-20T12:48:52"/>
    <d v="2021-07-20T13:03:52"/>
    <s v="Москва"/>
    <s v="Эконом"/>
    <x v="1"/>
  </r>
  <r>
    <x v="916"/>
    <x v="788"/>
    <d v="2021-07-20T12:50:39"/>
    <d v="2021-07-20T12:56:39"/>
    <m/>
    <m/>
    <s v="Москва"/>
    <s v="Комфорт"/>
    <x v="0"/>
  </r>
  <r>
    <x v="917"/>
    <x v="789"/>
    <d v="2021-07-20T13:31:25"/>
    <d v="2021-07-20T13:33:25"/>
    <d v="2021-07-20T13:43:25"/>
    <m/>
    <s v="Москва"/>
    <s v="Комфорт"/>
    <x v="0"/>
  </r>
  <r>
    <x v="918"/>
    <x v="790"/>
    <d v="2021-07-20T15:18:20"/>
    <m/>
    <m/>
    <m/>
    <s v="Москва"/>
    <s v="Комфорт"/>
    <x v="0"/>
  </r>
  <r>
    <x v="919"/>
    <x v="482"/>
    <d v="2021-07-20T15:34:44"/>
    <d v="2021-07-20T15:35:44"/>
    <m/>
    <m/>
    <s v="Санкт-Петербург"/>
    <s v="Эконом"/>
    <x v="2"/>
  </r>
  <r>
    <x v="920"/>
    <x v="81"/>
    <d v="2021-07-20T15:53:55"/>
    <d v="2021-07-20T15:59:55"/>
    <d v="2021-07-20T16:10:55"/>
    <d v="2021-07-20T16:49:55"/>
    <s v="Москва"/>
    <s v="Комфорт"/>
    <x v="0"/>
  </r>
  <r>
    <x v="921"/>
    <x v="791"/>
    <d v="2021-07-20T17:46:50"/>
    <d v="2021-07-20T17:51:50"/>
    <d v="2021-07-20T18:02:50"/>
    <d v="2021-07-20T18:12:50"/>
    <s v="Москва"/>
    <s v="Эконом"/>
    <x v="1"/>
  </r>
  <r>
    <x v="922"/>
    <x v="481"/>
    <d v="2021-07-20T19:20:00"/>
    <d v="2021-07-20T19:23:00"/>
    <m/>
    <m/>
    <s v="Москва"/>
    <s v="Комфорт"/>
    <x v="0"/>
  </r>
  <r>
    <x v="923"/>
    <x v="792"/>
    <d v="2021-07-20T19:36:44"/>
    <d v="2021-07-20T19:42:44"/>
    <d v="2021-07-20T19:45:44"/>
    <d v="2021-07-20T19:56:44"/>
    <s v="Москва"/>
    <s v="Эконом"/>
    <x v="1"/>
  </r>
  <r>
    <x v="924"/>
    <x v="793"/>
    <d v="2021-07-20T19:42:38"/>
    <d v="2021-07-20T19:46:38"/>
    <m/>
    <m/>
    <s v="Санкт-Петербург"/>
    <s v="Комфорт"/>
    <x v="3"/>
  </r>
  <r>
    <x v="925"/>
    <x v="794"/>
    <d v="2021-07-20T19:56:26"/>
    <d v="2021-07-20T20:02:26"/>
    <d v="2021-07-20T20:07:26"/>
    <d v="2021-07-20T20:21:26"/>
    <s v="Москва"/>
    <s v="Эконом"/>
    <x v="1"/>
  </r>
  <r>
    <x v="926"/>
    <x v="13"/>
    <d v="2021-07-20T19:57:28"/>
    <d v="2021-07-20T19:59:28"/>
    <m/>
    <m/>
    <s v="Москва"/>
    <s v="Комфорт"/>
    <x v="0"/>
  </r>
  <r>
    <x v="927"/>
    <x v="795"/>
    <d v="2021-07-20T20:45:36"/>
    <d v="2021-07-20T20:50:36"/>
    <d v="2021-07-20T21:01:36"/>
    <d v="2021-07-20T22:20:36"/>
    <s v="Москва"/>
    <s v="Эконом"/>
    <x v="1"/>
  </r>
  <r>
    <x v="928"/>
    <x v="796"/>
    <d v="2021-07-20T21:53:16"/>
    <d v="2021-07-20T21:55:16"/>
    <d v="2021-07-20T22:02:16"/>
    <d v="2021-07-20T23:13:16"/>
    <s v="Москва"/>
    <s v="Эконом"/>
    <x v="1"/>
  </r>
  <r>
    <x v="929"/>
    <x v="797"/>
    <d v="2021-07-20T22:09:10"/>
    <d v="2021-07-20T22:14:10"/>
    <m/>
    <m/>
    <s v="Москва"/>
    <s v="Эконом"/>
    <x v="1"/>
  </r>
  <r>
    <x v="930"/>
    <x v="798"/>
    <d v="2021-07-20T22:09:56"/>
    <d v="2021-07-20T22:14:56"/>
    <d v="2021-07-20T22:21:56"/>
    <d v="2021-07-20T23:19:56"/>
    <s v="Москва"/>
    <s v="Комфорт"/>
    <x v="0"/>
  </r>
  <r>
    <x v="931"/>
    <x v="246"/>
    <d v="2021-07-20T22:43:05"/>
    <d v="2021-07-20T22:45:05"/>
    <d v="2021-07-20T22:51:05"/>
    <d v="2021-07-20T23:03:05"/>
    <s v="Москва"/>
    <s v="Эконом"/>
    <x v="1"/>
  </r>
  <r>
    <x v="932"/>
    <x v="799"/>
    <d v="2021-07-20T22:50:39"/>
    <d v="2021-07-20T22:56:39"/>
    <d v="2021-07-20T23:06:39"/>
    <d v="2021-07-20T23:55:39"/>
    <s v="Москва"/>
    <s v="Эконом"/>
    <x v="1"/>
  </r>
  <r>
    <x v="933"/>
    <x v="800"/>
    <d v="2021-07-20T23:14:01"/>
    <d v="2021-07-20T23:16:01"/>
    <d v="2021-07-20T23:25:01"/>
    <d v="2021-07-21T00:21:01"/>
    <s v="Санкт-Петербург"/>
    <s v="Эконом"/>
    <x v="2"/>
  </r>
  <r>
    <x v="934"/>
    <x v="801"/>
    <d v="2021-07-20T23:28:17"/>
    <d v="2021-07-20T23:29:17"/>
    <d v="2021-07-20T23:38:17"/>
    <d v="2021-07-20T23:54:17"/>
    <s v="Москва"/>
    <s v="Эконом"/>
    <x v="1"/>
  </r>
  <r>
    <x v="935"/>
    <x v="802"/>
    <d v="2021-07-20T23:44:01"/>
    <d v="2021-07-20T23:46:01"/>
    <d v="2021-07-20T23:49:01"/>
    <d v="2021-07-21T00:10:01"/>
    <s v="Санкт-Петербург"/>
    <s v="Эконом"/>
    <x v="2"/>
  </r>
  <r>
    <x v="936"/>
    <x v="803"/>
    <d v="2021-07-21T00:34:43"/>
    <d v="2021-07-21T00:38:43"/>
    <d v="2021-07-21T00:50:43"/>
    <m/>
    <s v="Москва"/>
    <s v="Комфорт"/>
    <x v="0"/>
  </r>
  <r>
    <x v="937"/>
    <x v="804"/>
    <d v="2021-07-21T00:44:53"/>
    <d v="2021-07-21T00:47:53"/>
    <m/>
    <m/>
    <s v="Москва"/>
    <s v="Эконом"/>
    <x v="1"/>
  </r>
  <r>
    <x v="938"/>
    <x v="805"/>
    <d v="2021-07-21T01:20:21"/>
    <m/>
    <m/>
    <m/>
    <s v="Санкт-Петербург"/>
    <s v="Комфорт"/>
    <x v="3"/>
  </r>
  <r>
    <x v="939"/>
    <x v="806"/>
    <d v="2021-07-21T01:23:03"/>
    <d v="2021-07-21T01:25:03"/>
    <m/>
    <m/>
    <s v="Санкт-Петербург"/>
    <s v="Комфорт"/>
    <x v="3"/>
  </r>
  <r>
    <x v="940"/>
    <x v="807"/>
    <d v="2021-07-21T01:44:40"/>
    <d v="2021-07-21T01:46:40"/>
    <d v="2021-07-21T01:55:40"/>
    <d v="2021-07-21T02:52:40"/>
    <s v="Санкт-Петербург"/>
    <s v="Комфорт"/>
    <x v="3"/>
  </r>
  <r>
    <x v="941"/>
    <x v="808"/>
    <d v="2021-07-21T02:07:11"/>
    <d v="2021-07-21T02:13:11"/>
    <d v="2021-07-21T02:21:11"/>
    <d v="2021-07-21T02:52:11"/>
    <s v="Москва"/>
    <s v="Эконом"/>
    <x v="1"/>
  </r>
  <r>
    <x v="942"/>
    <x v="809"/>
    <d v="2021-07-21T02:42:36"/>
    <d v="2021-07-21T02:45:36"/>
    <m/>
    <m/>
    <s v="Москва"/>
    <s v="Эконом"/>
    <x v="1"/>
  </r>
  <r>
    <x v="943"/>
    <x v="810"/>
    <d v="2021-07-21T02:46:21"/>
    <d v="2021-07-21T02:48:21"/>
    <d v="2021-07-21T02:59:21"/>
    <d v="2021-07-21T04:10:21"/>
    <s v="Москва"/>
    <s v="Комфорт"/>
    <x v="0"/>
  </r>
  <r>
    <x v="944"/>
    <x v="811"/>
    <d v="2021-07-21T02:46:48"/>
    <d v="2021-07-21T02:50:48"/>
    <d v="2021-07-21T03:02:48"/>
    <d v="2021-07-21T04:06:48"/>
    <s v="Москва"/>
    <s v="Комфорт"/>
    <x v="0"/>
  </r>
  <r>
    <x v="945"/>
    <x v="812"/>
    <d v="2021-07-21T03:10:08"/>
    <d v="2021-07-21T03:16:08"/>
    <d v="2021-07-21T03:18:08"/>
    <d v="2021-07-21T04:26:08"/>
    <s v="Москва"/>
    <s v="Комфорт"/>
    <x v="0"/>
  </r>
  <r>
    <x v="946"/>
    <x v="813"/>
    <d v="2021-07-21T03:33:04"/>
    <d v="2021-07-21T03:36:04"/>
    <d v="2021-07-21T03:48:04"/>
    <d v="2021-07-21T03:59:04"/>
    <s v="Москва"/>
    <s v="Эконом"/>
    <x v="1"/>
  </r>
  <r>
    <x v="947"/>
    <x v="814"/>
    <d v="2021-07-21T03:40:01"/>
    <d v="2021-07-21T03:46:01"/>
    <d v="2021-07-21T03:55:01"/>
    <d v="2021-07-21T04:14:01"/>
    <s v="Москва"/>
    <s v="Комфорт"/>
    <x v="0"/>
  </r>
  <r>
    <x v="948"/>
    <x v="815"/>
    <d v="2021-07-21T04:02:26"/>
    <d v="2021-07-21T04:03:26"/>
    <m/>
    <m/>
    <s v="Санкт-Петербург"/>
    <s v="Эконом"/>
    <x v="2"/>
  </r>
  <r>
    <x v="949"/>
    <x v="816"/>
    <d v="2021-07-21T04:10:25"/>
    <d v="2021-07-21T04:14:25"/>
    <d v="2021-07-21T04:21:25"/>
    <m/>
    <s v="Москва"/>
    <s v="Комфорт"/>
    <x v="0"/>
  </r>
  <r>
    <x v="950"/>
    <x v="817"/>
    <d v="2021-07-21T04:19:31"/>
    <d v="2021-07-21T04:20:31"/>
    <d v="2021-07-21T04:28:31"/>
    <d v="2021-07-21T05:01:31"/>
    <s v="Москва"/>
    <s v="Комфорт"/>
    <x v="0"/>
  </r>
  <r>
    <x v="951"/>
    <x v="393"/>
    <d v="2021-07-21T04:43:08"/>
    <d v="2021-07-21T04:49:08"/>
    <d v="2021-07-21T05:00:08"/>
    <d v="2021-07-21T05:43:08"/>
    <s v="Москва"/>
    <s v="Эконом"/>
    <x v="1"/>
  </r>
  <r>
    <x v="952"/>
    <x v="818"/>
    <d v="2021-07-21T05:59:03"/>
    <d v="2021-07-21T06:01:03"/>
    <d v="2021-07-21T06:10:03"/>
    <m/>
    <s v="Москва"/>
    <s v="Эконом"/>
    <x v="1"/>
  </r>
  <r>
    <x v="953"/>
    <x v="819"/>
    <d v="2021-07-21T06:28:35"/>
    <d v="2021-07-21T06:31:35"/>
    <d v="2021-07-21T06:33:35"/>
    <d v="2021-07-21T07:21:35"/>
    <s v="Москва"/>
    <s v="Эконом"/>
    <x v="1"/>
  </r>
  <r>
    <x v="954"/>
    <x v="304"/>
    <d v="2021-07-21T06:31:33"/>
    <d v="2021-07-21T06:34:33"/>
    <d v="2021-07-21T06:38:33"/>
    <d v="2021-07-21T07:19:33"/>
    <s v="Москва"/>
    <s v="Комфорт"/>
    <x v="0"/>
  </r>
  <r>
    <x v="955"/>
    <x v="820"/>
    <d v="2021-07-21T07:22:04"/>
    <d v="2021-07-21T07:23:04"/>
    <m/>
    <m/>
    <s v="Москва"/>
    <s v="Комфорт"/>
    <x v="0"/>
  </r>
  <r>
    <x v="956"/>
    <x v="821"/>
    <d v="2021-07-21T07:25:55"/>
    <m/>
    <m/>
    <m/>
    <s v="Москва"/>
    <s v="Комфорт"/>
    <x v="0"/>
  </r>
  <r>
    <x v="957"/>
    <x v="822"/>
    <d v="2021-07-21T07:37:37"/>
    <d v="2021-07-21T07:39:37"/>
    <d v="2021-07-21T07:48:37"/>
    <d v="2021-07-21T08:47:37"/>
    <s v="Москва"/>
    <s v="Комфорт"/>
    <x v="0"/>
  </r>
  <r>
    <x v="958"/>
    <x v="823"/>
    <d v="2021-07-21T07:49:39"/>
    <m/>
    <m/>
    <m/>
    <s v="Москва"/>
    <s v="Комфорт"/>
    <x v="0"/>
  </r>
  <r>
    <x v="959"/>
    <x v="824"/>
    <d v="2021-07-21T07:57:55"/>
    <d v="2021-07-21T08:00:55"/>
    <m/>
    <m/>
    <s v="Москва"/>
    <s v="Эконом"/>
    <x v="1"/>
  </r>
  <r>
    <x v="960"/>
    <x v="825"/>
    <d v="2021-07-21T07:59:17"/>
    <d v="2021-07-21T08:04:17"/>
    <m/>
    <m/>
    <s v="Москва"/>
    <s v="Эконом"/>
    <x v="1"/>
  </r>
  <r>
    <x v="961"/>
    <x v="826"/>
    <d v="2021-07-21T08:37:27"/>
    <d v="2021-07-21T08:41:27"/>
    <m/>
    <m/>
    <s v="Санкт-Петербург"/>
    <s v="Эконом"/>
    <x v="2"/>
  </r>
  <r>
    <x v="962"/>
    <x v="827"/>
    <d v="2021-07-21T08:55:53"/>
    <d v="2021-07-21T09:01:53"/>
    <d v="2021-07-21T09:13:53"/>
    <d v="2021-07-21T10:05:53"/>
    <s v="Москва"/>
    <s v="Эконом"/>
    <x v="1"/>
  </r>
  <r>
    <x v="963"/>
    <x v="828"/>
    <d v="2021-07-21T09:14:36"/>
    <d v="2021-07-21T09:18:36"/>
    <m/>
    <m/>
    <s v="Санкт-Петербург"/>
    <s v="Эконом"/>
    <x v="2"/>
  </r>
  <r>
    <x v="964"/>
    <x v="829"/>
    <d v="2021-07-21T09:50:23"/>
    <d v="2021-07-21T09:54:23"/>
    <d v="2021-07-21T10:05:23"/>
    <d v="2021-07-21T11:04:23"/>
    <s v="Санкт-Петербург"/>
    <s v="Комфорт"/>
    <x v="3"/>
  </r>
  <r>
    <x v="965"/>
    <x v="830"/>
    <d v="2021-07-21T10:00:14"/>
    <d v="2021-07-21T10:06:14"/>
    <d v="2021-07-21T10:09:14"/>
    <d v="2021-07-21T11:18:14"/>
    <s v="Санкт-Петербург"/>
    <s v="Эконом"/>
    <x v="2"/>
  </r>
  <r>
    <x v="966"/>
    <x v="757"/>
    <d v="2021-07-21T10:18:14"/>
    <d v="2021-07-21T10:20:14"/>
    <d v="2021-07-21T10:23:14"/>
    <d v="2021-07-21T11:18:14"/>
    <s v="Санкт-Петербург"/>
    <s v="Эконом"/>
    <x v="2"/>
  </r>
  <r>
    <x v="967"/>
    <x v="831"/>
    <d v="2021-07-21T10:28:56"/>
    <m/>
    <m/>
    <m/>
    <s v="Москва"/>
    <s v="Комфорт"/>
    <x v="0"/>
  </r>
  <r>
    <x v="968"/>
    <x v="832"/>
    <d v="2021-07-21T11:17:59"/>
    <d v="2021-07-21T11:22:59"/>
    <d v="2021-07-21T11:34:59"/>
    <d v="2021-07-21T12:10:59"/>
    <s v="Санкт-Петербург"/>
    <s v="Эконом"/>
    <x v="2"/>
  </r>
  <r>
    <x v="969"/>
    <x v="833"/>
    <d v="2021-07-21T11:23:08"/>
    <d v="2021-07-21T11:24:08"/>
    <d v="2021-07-21T11:34:08"/>
    <m/>
    <s v="Санкт-Петербург"/>
    <s v="Комфорт"/>
    <x v="3"/>
  </r>
  <r>
    <x v="970"/>
    <x v="834"/>
    <d v="2021-07-21T11:50:06"/>
    <d v="2021-07-21T11:51:06"/>
    <d v="2021-07-21T11:58:06"/>
    <d v="2021-07-21T13:04:06"/>
    <s v="Москва"/>
    <s v="Эконом"/>
    <x v="1"/>
  </r>
  <r>
    <x v="971"/>
    <x v="835"/>
    <d v="2021-07-21T12:37:47"/>
    <d v="2021-07-21T12:43:47"/>
    <d v="2021-07-21T12:51:47"/>
    <d v="2021-07-21T13:39:47"/>
    <s v="Москва"/>
    <s v="Комфорт"/>
    <x v="0"/>
  </r>
  <r>
    <x v="972"/>
    <x v="836"/>
    <d v="2021-07-21T13:10:34"/>
    <d v="2021-07-21T13:13:34"/>
    <m/>
    <m/>
    <s v="Москва"/>
    <s v="Эконом"/>
    <x v="1"/>
  </r>
  <r>
    <x v="973"/>
    <x v="837"/>
    <d v="2021-07-21T13:23:36"/>
    <d v="2021-07-21T13:26:36"/>
    <d v="2021-07-21T13:33:36"/>
    <d v="2021-07-21T13:57:36"/>
    <s v="Москва"/>
    <s v="Комфорт"/>
    <x v="0"/>
  </r>
  <r>
    <x v="974"/>
    <x v="838"/>
    <d v="2021-07-21T14:17:52"/>
    <d v="2021-07-21T14:23:52"/>
    <d v="2021-07-21T14:25:52"/>
    <d v="2021-07-21T15:08:52"/>
    <s v="Санкт-Петербург"/>
    <s v="Эконом"/>
    <x v="2"/>
  </r>
  <r>
    <x v="975"/>
    <x v="839"/>
    <d v="2021-07-21T14:19:14"/>
    <d v="2021-07-21T14:25:14"/>
    <m/>
    <m/>
    <s v="Москва"/>
    <s v="Комфорт"/>
    <x v="0"/>
  </r>
  <r>
    <x v="976"/>
    <x v="840"/>
    <d v="2021-07-21T14:52:45"/>
    <d v="2021-07-21T14:55:45"/>
    <d v="2021-07-21T15:02:45"/>
    <d v="2021-07-21T15:28:45"/>
    <s v="Москва"/>
    <s v="Эконом"/>
    <x v="1"/>
  </r>
  <r>
    <x v="977"/>
    <x v="841"/>
    <d v="2021-07-21T15:50:34"/>
    <d v="2021-07-21T15:53:34"/>
    <d v="2021-07-21T16:02:34"/>
    <d v="2021-07-21T16:36:34"/>
    <s v="Москва"/>
    <s v="Комфорт"/>
    <x v="0"/>
  </r>
  <r>
    <x v="978"/>
    <x v="842"/>
    <d v="2021-07-21T15:56:34"/>
    <d v="2021-07-21T15:57:34"/>
    <d v="2021-07-21T16:08:34"/>
    <d v="2021-07-21T17:22:34"/>
    <s v="Санкт-Петербург"/>
    <s v="Эконом"/>
    <x v="2"/>
  </r>
  <r>
    <x v="979"/>
    <x v="843"/>
    <d v="2021-07-21T16:11:16"/>
    <d v="2021-07-21T16:15:16"/>
    <d v="2021-07-21T16:17:16"/>
    <d v="2021-07-21T17:32:16"/>
    <s v="Санкт-Петербург"/>
    <s v="Эконом"/>
    <x v="2"/>
  </r>
  <r>
    <x v="980"/>
    <x v="844"/>
    <d v="2021-07-21T16:11:21"/>
    <d v="2021-07-21T16:14:21"/>
    <d v="2021-07-21T16:22:21"/>
    <d v="2021-07-21T17:34:21"/>
    <s v="Москва"/>
    <s v="Эконом"/>
    <x v="1"/>
  </r>
  <r>
    <x v="981"/>
    <x v="845"/>
    <d v="2021-07-21T16:54:46"/>
    <d v="2021-07-21T16:59:46"/>
    <d v="2021-07-21T17:01:46"/>
    <d v="2021-07-21T17:34:46"/>
    <s v="Москва"/>
    <s v="Комфорт"/>
    <x v="0"/>
  </r>
  <r>
    <x v="982"/>
    <x v="846"/>
    <d v="2021-07-21T17:34:46"/>
    <m/>
    <m/>
    <m/>
    <s v="Москва"/>
    <s v="Эконом"/>
    <x v="1"/>
  </r>
  <r>
    <x v="983"/>
    <x v="847"/>
    <d v="2021-07-21T18:07:28"/>
    <d v="2021-07-21T18:10:28"/>
    <m/>
    <m/>
    <s v="Санкт-Петербург"/>
    <s v="Комфорт"/>
    <x v="3"/>
  </r>
  <r>
    <x v="984"/>
    <x v="848"/>
    <d v="2021-07-21T18:39:59"/>
    <d v="2021-07-21T18:45:59"/>
    <m/>
    <m/>
    <s v="Москва"/>
    <s v="Эконом"/>
    <x v="1"/>
  </r>
  <r>
    <x v="985"/>
    <x v="849"/>
    <d v="2021-07-21T18:42:58"/>
    <m/>
    <m/>
    <m/>
    <s v="Москва"/>
    <s v="Комфорт"/>
    <x v="0"/>
  </r>
  <r>
    <x v="986"/>
    <x v="850"/>
    <d v="2021-07-21T18:52:23"/>
    <d v="2021-07-21T18:57:23"/>
    <d v="2021-07-21T19:09:23"/>
    <d v="2021-07-21T19:39:23"/>
    <s v="Санкт-Петербург"/>
    <s v="Эконом"/>
    <x v="2"/>
  </r>
  <r>
    <x v="987"/>
    <x v="851"/>
    <d v="2021-07-21T19:19:31"/>
    <d v="2021-07-21T19:21:31"/>
    <d v="2021-07-21T19:32:31"/>
    <d v="2021-07-21T20:48:31"/>
    <s v="Москва"/>
    <s v="Комфорт"/>
    <x v="0"/>
  </r>
  <r>
    <x v="988"/>
    <x v="852"/>
    <d v="2021-07-21T19:44:10"/>
    <d v="2021-07-21T19:45:10"/>
    <d v="2021-07-21T19:54:10"/>
    <d v="2021-07-21T20:21:10"/>
    <s v="Москва"/>
    <s v="Эконом"/>
    <x v="1"/>
  </r>
  <r>
    <x v="989"/>
    <x v="853"/>
    <d v="2021-07-21T19:44:26"/>
    <m/>
    <m/>
    <m/>
    <s v="Москва"/>
    <s v="Комфорт"/>
    <x v="0"/>
  </r>
  <r>
    <x v="990"/>
    <x v="119"/>
    <d v="2021-07-21T19:56:14"/>
    <d v="2021-07-21T20:01:14"/>
    <d v="2021-07-21T20:07:14"/>
    <d v="2021-07-21T20:47:14"/>
    <s v="Москва"/>
    <s v="Комфорт"/>
    <x v="0"/>
  </r>
  <r>
    <x v="991"/>
    <x v="391"/>
    <d v="2021-07-21T20:10:36"/>
    <d v="2021-07-21T20:14:36"/>
    <d v="2021-07-21T20:16:36"/>
    <m/>
    <s v="Санкт-Петербург"/>
    <s v="Эконом"/>
    <x v="2"/>
  </r>
  <r>
    <x v="992"/>
    <x v="854"/>
    <d v="2021-07-21T20:18:15"/>
    <d v="2021-07-21T20:21:15"/>
    <d v="2021-07-21T20:29:15"/>
    <m/>
    <s v="Москва"/>
    <s v="Комфорт"/>
    <x v="0"/>
  </r>
  <r>
    <x v="993"/>
    <x v="855"/>
    <d v="2021-07-21T20:39:02"/>
    <d v="2021-07-21T20:41:02"/>
    <m/>
    <m/>
    <s v="Москва"/>
    <s v="Комфорт"/>
    <x v="0"/>
  </r>
  <r>
    <x v="994"/>
    <x v="856"/>
    <d v="2021-07-21T21:01:19"/>
    <d v="2021-07-21T21:04:19"/>
    <m/>
    <m/>
    <s v="Москва"/>
    <s v="Эконом"/>
    <x v="1"/>
  </r>
  <r>
    <x v="995"/>
    <x v="857"/>
    <d v="2021-07-21T21:10:30"/>
    <d v="2021-07-21T21:14:30"/>
    <m/>
    <m/>
    <s v="Москва"/>
    <s v="Эконом"/>
    <x v="1"/>
  </r>
  <r>
    <x v="996"/>
    <x v="858"/>
    <d v="2021-07-21T21:29:37"/>
    <d v="2021-07-21T21:35:37"/>
    <d v="2021-07-21T21:41:37"/>
    <d v="2021-07-21T22:19:37"/>
    <s v="Санкт-Петербург"/>
    <s v="Эконом"/>
    <x v="2"/>
  </r>
  <r>
    <x v="997"/>
    <x v="859"/>
    <d v="2021-07-21T22:28:09"/>
    <m/>
    <m/>
    <m/>
    <s v="Москва"/>
    <s v="Комфорт"/>
    <x v="0"/>
  </r>
  <r>
    <x v="998"/>
    <x v="860"/>
    <d v="2021-07-21T22:29:10"/>
    <d v="2021-07-21T22:33:10"/>
    <d v="2021-07-21T22:44:10"/>
    <d v="2021-07-21T23:08:10"/>
    <s v="Москва"/>
    <s v="Эконом"/>
    <x v="1"/>
  </r>
  <r>
    <x v="999"/>
    <x v="861"/>
    <d v="2021-07-22T00:50:52"/>
    <d v="2021-07-22T00:56:52"/>
    <d v="2021-07-22T01:03:52"/>
    <d v="2021-07-22T01:25:52"/>
    <s v="Москва"/>
    <s v="Эконом"/>
    <x v="1"/>
  </r>
  <r>
    <x v="1000"/>
    <x v="862"/>
    <d v="2021-07-22T00:52:35"/>
    <d v="2021-07-22T00:55:35"/>
    <d v="2021-07-22T00:58:35"/>
    <d v="2021-07-22T01:23:35"/>
    <s v="Москва"/>
    <s v="Эконом"/>
    <x v="1"/>
  </r>
  <r>
    <x v="1001"/>
    <x v="863"/>
    <d v="2021-07-22T00:53:59"/>
    <d v="2021-07-22T00:54:59"/>
    <d v="2021-07-22T01:00:59"/>
    <d v="2021-07-22T02:18:59"/>
    <s v="Москва"/>
    <s v="Комфорт"/>
    <x v="0"/>
  </r>
  <r>
    <x v="1002"/>
    <x v="864"/>
    <d v="2021-07-22T02:12:18"/>
    <d v="2021-07-22T02:17:18"/>
    <d v="2021-07-22T02:21:18"/>
    <d v="2021-07-22T03:01:18"/>
    <s v="Москва"/>
    <s v="Эконом"/>
    <x v="1"/>
  </r>
  <r>
    <x v="1003"/>
    <x v="865"/>
    <d v="2021-07-22T02:40:20"/>
    <d v="2021-07-22T02:44:20"/>
    <m/>
    <m/>
    <s v="Москва"/>
    <s v="Комфорт"/>
    <x v="0"/>
  </r>
  <r>
    <x v="1004"/>
    <x v="866"/>
    <d v="2021-07-22T04:02:56"/>
    <d v="2021-07-22T04:05:56"/>
    <d v="2021-07-22T04:16:56"/>
    <d v="2021-07-22T05:12:56"/>
    <s v="Москва"/>
    <s v="Эконом"/>
    <x v="1"/>
  </r>
  <r>
    <x v="1005"/>
    <x v="867"/>
    <d v="2021-07-22T04:10:05"/>
    <d v="2021-07-22T04:15:05"/>
    <d v="2021-07-22T04:19:05"/>
    <d v="2021-07-22T04:54:05"/>
    <s v="Москва"/>
    <s v="Комфорт"/>
    <x v="0"/>
  </r>
  <r>
    <x v="1006"/>
    <x v="868"/>
    <d v="2021-07-22T04:16:08"/>
    <d v="2021-07-22T04:22:08"/>
    <d v="2021-07-22T04:25:08"/>
    <d v="2021-07-22T04:46:08"/>
    <s v="Москва"/>
    <s v="Эконом"/>
    <x v="1"/>
  </r>
  <r>
    <x v="1007"/>
    <x v="869"/>
    <d v="2021-07-22T05:03:41"/>
    <d v="2021-07-22T05:08:41"/>
    <d v="2021-07-22T05:18:41"/>
    <d v="2021-07-22T06:09:41"/>
    <s v="Москва"/>
    <s v="Комфорт"/>
    <x v="0"/>
  </r>
  <r>
    <x v="1008"/>
    <x v="24"/>
    <d v="2021-07-22T05:32:21"/>
    <d v="2021-07-22T05:35:21"/>
    <m/>
    <m/>
    <s v="Санкт-Петербург"/>
    <s v="Эконом"/>
    <x v="2"/>
  </r>
  <r>
    <x v="1009"/>
    <x v="870"/>
    <d v="2021-07-22T06:38:22"/>
    <m/>
    <m/>
    <m/>
    <s v="Москва"/>
    <s v="Комфорт"/>
    <x v="0"/>
  </r>
  <r>
    <x v="1010"/>
    <x v="871"/>
    <d v="2021-07-22T07:53:20"/>
    <d v="2021-07-22T07:54:20"/>
    <d v="2021-07-22T07:56:20"/>
    <d v="2021-07-22T09:15:20"/>
    <s v="Санкт-Петербург"/>
    <s v="Эконом"/>
    <x v="2"/>
  </r>
  <r>
    <x v="1011"/>
    <x v="872"/>
    <d v="2021-07-22T09:09:10"/>
    <d v="2021-07-22T09:12:10"/>
    <d v="2021-07-22T09:20:10"/>
    <d v="2021-07-22T09:35:10"/>
    <s v="Москва"/>
    <s v="Эконом"/>
    <x v="1"/>
  </r>
  <r>
    <x v="1012"/>
    <x v="873"/>
    <d v="2021-07-22T09:45:16"/>
    <m/>
    <m/>
    <m/>
    <s v="Москва"/>
    <s v="Комфорт"/>
    <x v="0"/>
  </r>
  <r>
    <x v="1013"/>
    <x v="874"/>
    <d v="2021-07-22T10:21:50"/>
    <d v="2021-07-22T10:25:50"/>
    <d v="2021-07-22T10:35:50"/>
    <d v="2021-07-22T11:28:50"/>
    <s v="Москва"/>
    <s v="Эконом"/>
    <x v="1"/>
  </r>
  <r>
    <x v="1014"/>
    <x v="875"/>
    <d v="2021-07-22T11:13:00"/>
    <d v="2021-07-22T11:17:00"/>
    <d v="2021-07-22T11:22:00"/>
    <d v="2021-07-22T12:04:00"/>
    <s v="Москва"/>
    <s v="Эконом"/>
    <x v="1"/>
  </r>
  <r>
    <x v="1015"/>
    <x v="8"/>
    <d v="2021-07-22T11:43:19"/>
    <m/>
    <m/>
    <m/>
    <s v="Москва"/>
    <s v="Эконом"/>
    <x v="1"/>
  </r>
  <r>
    <x v="1016"/>
    <x v="876"/>
    <d v="2021-07-22T11:45:09"/>
    <d v="2021-07-22T11:47:09"/>
    <d v="2021-07-22T11:57:09"/>
    <d v="2021-07-22T13:08:09"/>
    <s v="Москва"/>
    <s v="Комфорт"/>
    <x v="0"/>
  </r>
  <r>
    <x v="1017"/>
    <x v="877"/>
    <d v="2021-07-22T11:52:43"/>
    <d v="2021-07-22T11:57:43"/>
    <d v="2021-07-22T12:00:43"/>
    <d v="2021-07-22T12:24:43"/>
    <s v="Москва"/>
    <s v="Эконом"/>
    <x v="1"/>
  </r>
  <r>
    <x v="1018"/>
    <x v="351"/>
    <d v="2021-07-22T11:56:06"/>
    <d v="2021-07-22T11:57:06"/>
    <d v="2021-07-22T12:09:06"/>
    <d v="2021-07-22T13:04:06"/>
    <s v="Санкт-Петербург"/>
    <s v="Комфорт"/>
    <x v="3"/>
  </r>
  <r>
    <x v="1019"/>
    <x v="878"/>
    <d v="2021-07-22T12:13:59"/>
    <d v="2021-07-22T12:16:59"/>
    <d v="2021-07-22T12:27:59"/>
    <d v="2021-07-22T13:02:59"/>
    <s v="Санкт-Петербург"/>
    <s v="Эконом"/>
    <x v="2"/>
  </r>
  <r>
    <x v="1020"/>
    <x v="879"/>
    <d v="2021-07-22T12:39:52"/>
    <d v="2021-07-22T12:43:52"/>
    <d v="2021-07-22T12:52:52"/>
    <d v="2021-07-22T13:38:52"/>
    <s v="Санкт-Петербург"/>
    <s v="Эконом"/>
    <x v="2"/>
  </r>
  <r>
    <x v="1021"/>
    <x v="880"/>
    <d v="2021-07-22T13:17:34"/>
    <d v="2021-07-22T13:21:34"/>
    <d v="2021-07-22T13:33:34"/>
    <d v="2021-07-22T14:34:34"/>
    <s v="Москва"/>
    <s v="Комфорт"/>
    <x v="0"/>
  </r>
  <r>
    <x v="1022"/>
    <x v="881"/>
    <d v="2021-07-22T14:12:42"/>
    <d v="2021-07-22T14:15:42"/>
    <d v="2021-07-22T14:25:42"/>
    <d v="2021-07-22T15:33:42"/>
    <s v="Санкт-Петербург"/>
    <s v="Комфорт"/>
    <x v="3"/>
  </r>
  <r>
    <x v="1023"/>
    <x v="882"/>
    <d v="2021-07-22T14:55:14"/>
    <d v="2021-07-22T15:01:14"/>
    <m/>
    <m/>
    <s v="Санкт-Петербург"/>
    <s v="Эконом"/>
    <x v="2"/>
  </r>
  <r>
    <x v="1024"/>
    <x v="883"/>
    <d v="2021-07-22T15:48:00"/>
    <d v="2021-07-22T15:51:00"/>
    <d v="2021-07-22T15:53:00"/>
    <d v="2021-07-22T16:44:00"/>
    <s v="Санкт-Петербург"/>
    <s v="Комфорт"/>
    <x v="3"/>
  </r>
  <r>
    <x v="1025"/>
    <x v="884"/>
    <d v="2021-07-22T15:59:21"/>
    <d v="2021-07-22T16:05:21"/>
    <d v="2021-07-22T16:15:21"/>
    <d v="2021-07-22T16:56:21"/>
    <s v="Москва"/>
    <s v="Эконом"/>
    <x v="1"/>
  </r>
  <r>
    <x v="1026"/>
    <x v="885"/>
    <d v="2021-07-22T16:00:44"/>
    <d v="2021-07-22T16:02:44"/>
    <d v="2021-07-22T16:06:44"/>
    <d v="2021-07-22T16:46:44"/>
    <s v="Москва"/>
    <s v="Эконом"/>
    <x v="1"/>
  </r>
  <r>
    <x v="1027"/>
    <x v="886"/>
    <d v="2021-07-22T16:16:42"/>
    <d v="2021-07-22T16:22:42"/>
    <d v="2021-07-22T16:24:42"/>
    <m/>
    <s v="Санкт-Петербург"/>
    <s v="Комфорт"/>
    <x v="3"/>
  </r>
  <r>
    <x v="1028"/>
    <x v="887"/>
    <d v="2021-07-22T16:49:50"/>
    <d v="2021-07-22T16:53:50"/>
    <d v="2021-07-22T16:55:50"/>
    <d v="2021-07-22T17:58:50"/>
    <s v="Москва"/>
    <s v="Эконом"/>
    <x v="1"/>
  </r>
  <r>
    <x v="1029"/>
    <x v="888"/>
    <d v="2021-07-22T17:43:36"/>
    <d v="2021-07-22T17:47:36"/>
    <d v="2021-07-22T17:49:36"/>
    <d v="2021-07-22T18:07:36"/>
    <s v="Санкт-Петербург"/>
    <s v="Эконом"/>
    <x v="2"/>
  </r>
  <r>
    <x v="1030"/>
    <x v="414"/>
    <d v="2021-07-22T17:52:04"/>
    <d v="2021-07-22T17:54:04"/>
    <d v="2021-07-22T18:03:04"/>
    <d v="2021-07-22T19:03:04"/>
    <s v="Санкт-Петербург"/>
    <s v="Эконом"/>
    <x v="2"/>
  </r>
  <r>
    <x v="1031"/>
    <x v="111"/>
    <d v="2021-07-22T18:03:10"/>
    <d v="2021-07-22T18:08:10"/>
    <d v="2021-07-22T18:15:10"/>
    <d v="2021-07-22T18:50:10"/>
    <s v="Санкт-Петербург"/>
    <s v="Комфорт"/>
    <x v="3"/>
  </r>
  <r>
    <x v="1032"/>
    <x v="390"/>
    <d v="2021-07-22T18:45:34"/>
    <d v="2021-07-22T18:51:34"/>
    <d v="2021-07-22T18:58:34"/>
    <d v="2021-07-22T19:59:34"/>
    <s v="Москва"/>
    <s v="Эконом"/>
    <x v="1"/>
  </r>
  <r>
    <x v="1033"/>
    <x v="889"/>
    <d v="2021-07-22T19:05:57"/>
    <d v="2021-07-22T19:08:57"/>
    <d v="2021-07-22T19:10:57"/>
    <d v="2021-07-22T20:03:57"/>
    <s v="Москва"/>
    <s v="Эконом"/>
    <x v="1"/>
  </r>
  <r>
    <x v="1034"/>
    <x v="8"/>
    <d v="2021-07-22T19:08:08"/>
    <m/>
    <m/>
    <m/>
    <s v="Москва"/>
    <s v="Комфорт"/>
    <x v="0"/>
  </r>
  <r>
    <x v="1035"/>
    <x v="890"/>
    <d v="2021-07-22T19:12:23"/>
    <d v="2021-07-22T19:15:23"/>
    <d v="2021-07-22T19:17:23"/>
    <d v="2021-07-22T20:03:23"/>
    <s v="Санкт-Петербург"/>
    <s v="Комфорт"/>
    <x v="3"/>
  </r>
  <r>
    <x v="1036"/>
    <x v="335"/>
    <d v="2021-07-22T19:19:22"/>
    <d v="2021-07-22T19:24:22"/>
    <d v="2021-07-22T19:26:22"/>
    <d v="2021-07-22T20:27:22"/>
    <s v="Москва"/>
    <s v="Эконом"/>
    <x v="1"/>
  </r>
  <r>
    <x v="1037"/>
    <x v="891"/>
    <d v="2021-07-22T19:43:22"/>
    <d v="2021-07-22T19:46:22"/>
    <d v="2021-07-22T19:52:22"/>
    <d v="2021-07-22T21:09:22"/>
    <s v="Москва"/>
    <s v="Комфорт"/>
    <x v="0"/>
  </r>
  <r>
    <x v="1038"/>
    <x v="312"/>
    <d v="2021-07-22T20:30:20"/>
    <d v="2021-07-22T20:35:20"/>
    <d v="2021-07-22T20:44:20"/>
    <d v="2021-07-22T21:07:20"/>
    <s v="Москва"/>
    <s v="Эконом"/>
    <x v="1"/>
  </r>
  <r>
    <x v="1039"/>
    <x v="8"/>
    <d v="2021-07-22T20:34:47"/>
    <m/>
    <m/>
    <m/>
    <s v="Москва"/>
    <s v="Комфорт"/>
    <x v="0"/>
  </r>
  <r>
    <x v="1040"/>
    <x v="892"/>
    <d v="2021-07-22T21:25:18"/>
    <d v="2021-07-22T21:29:18"/>
    <d v="2021-07-22T21:32:18"/>
    <d v="2021-07-22T22:06:18"/>
    <s v="Москва"/>
    <s v="Эконом"/>
    <x v="1"/>
  </r>
  <r>
    <x v="1041"/>
    <x v="633"/>
    <d v="2021-07-22T21:26:19"/>
    <d v="2021-07-22T21:31:19"/>
    <d v="2021-07-22T21:40:19"/>
    <d v="2021-07-22T22:48:19"/>
    <s v="Москва"/>
    <s v="Комфорт"/>
    <x v="0"/>
  </r>
  <r>
    <x v="1042"/>
    <x v="8"/>
    <d v="2021-07-22T22:45:00"/>
    <m/>
    <m/>
    <m/>
    <s v="Москва"/>
    <s v="Комфорт"/>
    <x v="0"/>
  </r>
  <r>
    <x v="1043"/>
    <x v="893"/>
    <d v="2021-07-22T23:20:39"/>
    <d v="2021-07-22T23:24:39"/>
    <d v="2021-07-22T23:28:39"/>
    <d v="2021-07-22T23:49:39"/>
    <s v="Москва"/>
    <s v="Комфорт"/>
    <x v="0"/>
  </r>
  <r>
    <x v="1044"/>
    <x v="227"/>
    <d v="2021-07-22T23:36:22"/>
    <d v="2021-07-22T23:37:22"/>
    <d v="2021-07-22T23:49:22"/>
    <d v="2021-07-23T00:33:22"/>
    <s v="Москва"/>
    <s v="Эконом"/>
    <x v="1"/>
  </r>
  <r>
    <x v="1045"/>
    <x v="894"/>
    <d v="2021-07-22T23:43:56"/>
    <d v="2021-07-22T23:47:56"/>
    <d v="2021-07-22T23:49:56"/>
    <d v="2021-07-23T00:36:56"/>
    <s v="Москва"/>
    <s v="Эконом"/>
    <x v="1"/>
  </r>
  <r>
    <x v="1046"/>
    <x v="895"/>
    <d v="2021-07-22T23:46:55"/>
    <m/>
    <m/>
    <m/>
    <s v="Санкт-Петербург"/>
    <s v="Комфорт"/>
    <x v="3"/>
  </r>
  <r>
    <x v="1047"/>
    <x v="896"/>
    <d v="2021-07-23T00:05:49"/>
    <d v="2021-07-23T00:10:49"/>
    <d v="2021-07-23T00:18:49"/>
    <d v="2021-07-23T01:09:49"/>
    <s v="Санкт-Петербург"/>
    <s v="Эконом"/>
    <x v="2"/>
  </r>
  <r>
    <x v="1048"/>
    <x v="897"/>
    <d v="2021-07-23T03:14:22"/>
    <d v="2021-07-23T03:19:22"/>
    <d v="2021-07-23T03:29:22"/>
    <d v="2021-07-23T04:35:22"/>
    <s v="Москва"/>
    <s v="Комфорт"/>
    <x v="0"/>
  </r>
  <r>
    <x v="1049"/>
    <x v="898"/>
    <d v="2021-07-23T03:35:27"/>
    <d v="2021-07-23T03:40:27"/>
    <d v="2021-07-23T03:47:27"/>
    <d v="2021-07-23T03:58:27"/>
    <s v="Москва"/>
    <s v="Эконом"/>
    <x v="1"/>
  </r>
  <r>
    <x v="1050"/>
    <x v="899"/>
    <d v="2021-07-23T03:51:12"/>
    <d v="2021-07-23T03:53:12"/>
    <d v="2021-07-23T04:00:12"/>
    <d v="2021-07-23T04:25:12"/>
    <s v="Санкт-Петербург"/>
    <s v="Комфорт"/>
    <x v="3"/>
  </r>
  <r>
    <x v="1051"/>
    <x v="900"/>
    <d v="2021-07-23T03:58:06"/>
    <d v="2021-07-23T04:00:06"/>
    <d v="2021-07-23T04:08:06"/>
    <d v="2021-07-23T05:18:06"/>
    <s v="Москва"/>
    <s v="Комфорт"/>
    <x v="0"/>
  </r>
  <r>
    <x v="1052"/>
    <x v="901"/>
    <d v="2021-07-23T03:58:26"/>
    <d v="2021-07-23T04:03:26"/>
    <d v="2021-07-23T04:07:26"/>
    <m/>
    <s v="Санкт-Петербург"/>
    <s v="Комфорт"/>
    <x v="3"/>
  </r>
  <r>
    <x v="1053"/>
    <x v="453"/>
    <d v="2021-07-23T05:31:25"/>
    <d v="2021-07-23T05:33:25"/>
    <d v="2021-07-23T05:37:25"/>
    <d v="2021-07-23T05:53:25"/>
    <s v="Москва"/>
    <s v="Эконом"/>
    <x v="1"/>
  </r>
  <r>
    <x v="1054"/>
    <x v="902"/>
    <d v="2021-07-23T06:09:14"/>
    <d v="2021-07-23T06:13:14"/>
    <d v="2021-07-23T06:18:14"/>
    <d v="2021-07-23T06:45:14"/>
    <s v="Москва"/>
    <s v="Эконом"/>
    <x v="1"/>
  </r>
  <r>
    <x v="1055"/>
    <x v="903"/>
    <d v="2021-07-23T06:16:03"/>
    <d v="2021-07-23T06:18:03"/>
    <d v="2021-07-23T06:23:03"/>
    <m/>
    <s v="Москва"/>
    <s v="Комфорт"/>
    <x v="0"/>
  </r>
  <r>
    <x v="1056"/>
    <x v="904"/>
    <d v="2021-07-23T06:29:22"/>
    <d v="2021-07-23T06:31:22"/>
    <m/>
    <m/>
    <s v="Москва"/>
    <s v="Комфорт"/>
    <x v="0"/>
  </r>
  <r>
    <x v="1057"/>
    <x v="905"/>
    <d v="2021-07-23T07:06:37"/>
    <d v="2021-07-23T07:11:37"/>
    <d v="2021-07-23T07:14:37"/>
    <d v="2021-07-23T07:26:37"/>
    <s v="Санкт-Петербург"/>
    <s v="Эконом"/>
    <x v="2"/>
  </r>
  <r>
    <x v="1058"/>
    <x v="732"/>
    <d v="2021-07-23T08:13:17"/>
    <d v="2021-07-23T08:19:17"/>
    <d v="2021-07-23T08:22:17"/>
    <d v="2021-07-23T08:50:17"/>
    <s v="Москва"/>
    <s v="Эконом"/>
    <x v="1"/>
  </r>
  <r>
    <x v="1059"/>
    <x v="377"/>
    <d v="2021-07-23T08:59:37"/>
    <d v="2021-07-23T09:04:37"/>
    <d v="2021-07-23T09:14:37"/>
    <d v="2021-07-23T10:06:37"/>
    <s v="Москва"/>
    <s v="Эконом"/>
    <x v="1"/>
  </r>
  <r>
    <x v="1060"/>
    <x v="906"/>
    <d v="2021-07-23T09:27:16"/>
    <d v="2021-07-23T09:29:16"/>
    <d v="2021-07-23T09:35:16"/>
    <d v="2021-07-23T10:25:16"/>
    <s v="Москва"/>
    <s v="Эконом"/>
    <x v="1"/>
  </r>
  <r>
    <x v="1061"/>
    <x v="907"/>
    <d v="2021-07-23T10:04:52"/>
    <d v="2021-07-23T10:09:52"/>
    <d v="2021-07-23T10:13:52"/>
    <d v="2021-07-23T10:50:52"/>
    <s v="Санкт-Петербург"/>
    <s v="Эконом"/>
    <x v="2"/>
  </r>
  <r>
    <x v="1062"/>
    <x v="8"/>
    <d v="2021-07-23T10:43:46"/>
    <m/>
    <m/>
    <m/>
    <s v="Москва"/>
    <s v="Комфорт"/>
    <x v="0"/>
  </r>
  <r>
    <x v="1063"/>
    <x v="908"/>
    <d v="2021-07-23T10:55:46"/>
    <d v="2021-07-23T10:57:46"/>
    <m/>
    <m/>
    <s v="Москва"/>
    <s v="Комфорт"/>
    <x v="0"/>
  </r>
  <r>
    <x v="1064"/>
    <x v="909"/>
    <d v="2021-07-23T11:55:16"/>
    <d v="2021-07-23T12:01:16"/>
    <m/>
    <m/>
    <s v="Москва"/>
    <s v="Эконом"/>
    <x v="1"/>
  </r>
  <r>
    <x v="1065"/>
    <x v="8"/>
    <d v="2021-07-23T12:39:02"/>
    <m/>
    <m/>
    <m/>
    <s v="Москва"/>
    <s v="Комфорт"/>
    <x v="0"/>
  </r>
  <r>
    <x v="1066"/>
    <x v="910"/>
    <d v="2021-07-23T13:59:43"/>
    <d v="2021-07-23T14:01:43"/>
    <d v="2021-07-23T14:08:43"/>
    <d v="2021-07-23T15:22:43"/>
    <s v="Москва"/>
    <s v="Эконом"/>
    <x v="1"/>
  </r>
  <r>
    <x v="1067"/>
    <x v="911"/>
    <d v="2021-07-23T15:24:23"/>
    <d v="2021-07-23T15:27:23"/>
    <d v="2021-07-23T15:34:23"/>
    <d v="2021-07-23T15:58:23"/>
    <s v="Москва"/>
    <s v="Эконом"/>
    <x v="1"/>
  </r>
  <r>
    <x v="1068"/>
    <x v="912"/>
    <d v="2021-07-23T16:01:19"/>
    <d v="2021-07-23T16:02:19"/>
    <m/>
    <m/>
    <s v="Москва"/>
    <s v="Эконом"/>
    <x v="1"/>
  </r>
  <r>
    <x v="1069"/>
    <x v="913"/>
    <d v="2021-07-23T16:11:53"/>
    <d v="2021-07-23T16:15:53"/>
    <d v="2021-07-23T16:27:53"/>
    <d v="2021-07-23T17:17:53"/>
    <s v="Москва"/>
    <s v="Эконом"/>
    <x v="1"/>
  </r>
  <r>
    <x v="1070"/>
    <x v="508"/>
    <d v="2021-07-23T17:10:04"/>
    <d v="2021-07-23T17:13:04"/>
    <d v="2021-07-23T17:20:04"/>
    <m/>
    <s v="Москва"/>
    <s v="Комфорт"/>
    <x v="0"/>
  </r>
  <r>
    <x v="1071"/>
    <x v="914"/>
    <d v="2021-07-23T17:43:42"/>
    <d v="2021-07-23T17:48:42"/>
    <m/>
    <m/>
    <s v="Санкт-Петербург"/>
    <s v="Эконом"/>
    <x v="2"/>
  </r>
  <r>
    <x v="1072"/>
    <x v="915"/>
    <d v="2021-07-23T18:31:24"/>
    <d v="2021-07-23T18:32:24"/>
    <d v="2021-07-23T18:43:24"/>
    <d v="2021-07-23T19:51:24"/>
    <s v="Москва"/>
    <s v="Комфорт"/>
    <x v="0"/>
  </r>
  <r>
    <x v="1073"/>
    <x v="916"/>
    <d v="2021-07-23T18:36:33"/>
    <d v="2021-07-23T18:38:33"/>
    <d v="2021-07-23T18:47:33"/>
    <d v="2021-07-23T19:09:33"/>
    <s v="Санкт-Петербург"/>
    <s v="Комфорт"/>
    <x v="3"/>
  </r>
  <r>
    <x v="1074"/>
    <x v="917"/>
    <d v="2021-07-23T18:41:24"/>
    <d v="2021-07-23T18:47:24"/>
    <d v="2021-07-23T18:58:24"/>
    <d v="2021-07-23T20:13:24"/>
    <s v="Санкт-Петербург"/>
    <s v="Эконом"/>
    <x v="2"/>
  </r>
  <r>
    <x v="1075"/>
    <x v="918"/>
    <d v="2021-07-23T19:59:34"/>
    <d v="2021-07-23T20:01:34"/>
    <m/>
    <m/>
    <s v="Москва"/>
    <s v="Эконом"/>
    <x v="1"/>
  </r>
  <r>
    <x v="1076"/>
    <x v="919"/>
    <d v="2021-07-23T20:07:45"/>
    <d v="2021-07-23T20:10:45"/>
    <m/>
    <m/>
    <s v="Москва"/>
    <s v="Эконом"/>
    <x v="1"/>
  </r>
  <r>
    <x v="1077"/>
    <x v="629"/>
    <d v="2021-07-23T21:39:52"/>
    <d v="2021-07-23T21:44:52"/>
    <d v="2021-07-23T21:49:52"/>
    <d v="2021-07-23T22:09:52"/>
    <s v="Санкт-Петербург"/>
    <s v="Эконом"/>
    <x v="2"/>
  </r>
  <r>
    <x v="1078"/>
    <x v="920"/>
    <d v="2021-07-23T22:09:40"/>
    <d v="2021-07-23T22:12:40"/>
    <m/>
    <m/>
    <s v="Москва"/>
    <s v="Эконом"/>
    <x v="1"/>
  </r>
  <r>
    <x v="1079"/>
    <x v="921"/>
    <d v="2021-07-23T22:20:12"/>
    <d v="2021-07-23T22:21:12"/>
    <d v="2021-07-23T22:27:12"/>
    <m/>
    <s v="Москва"/>
    <s v="Эконом"/>
    <x v="1"/>
  </r>
  <r>
    <x v="1080"/>
    <x v="922"/>
    <d v="2021-07-23T22:22:06"/>
    <d v="2021-07-23T22:25:06"/>
    <d v="2021-07-23T22:32:06"/>
    <d v="2021-07-23T23:07:06"/>
    <s v="Санкт-Петербург"/>
    <s v="Эконом"/>
    <x v="2"/>
  </r>
  <r>
    <x v="1081"/>
    <x v="923"/>
    <d v="2021-07-23T23:06:48"/>
    <d v="2021-07-23T23:10:48"/>
    <d v="2021-07-23T23:14:48"/>
    <d v="2021-07-24T00:28:48"/>
    <s v="Москва"/>
    <s v="Эконом"/>
    <x v="1"/>
  </r>
  <r>
    <x v="1082"/>
    <x v="924"/>
    <d v="2021-07-23T23:34:50"/>
    <d v="2021-07-23T23:39:50"/>
    <d v="2021-07-23T23:49:50"/>
    <d v="2021-07-24T00:08:50"/>
    <s v="Санкт-Петербург"/>
    <s v="Комфорт"/>
    <x v="3"/>
  </r>
  <r>
    <x v="1083"/>
    <x v="925"/>
    <d v="2021-07-23T23:56:21"/>
    <d v="2021-07-24T00:00:21"/>
    <d v="2021-07-24T00:04:21"/>
    <d v="2021-07-24T00:30:21"/>
    <s v="Москва"/>
    <s v="Эконом"/>
    <x v="1"/>
  </r>
  <r>
    <x v="1084"/>
    <x v="926"/>
    <d v="2021-07-24T00:53:56"/>
    <d v="2021-07-24T00:58:56"/>
    <d v="2021-07-24T01:09:56"/>
    <d v="2021-07-24T01:33:56"/>
    <s v="Санкт-Петербург"/>
    <s v="Эконом"/>
    <x v="2"/>
  </r>
  <r>
    <x v="1085"/>
    <x v="927"/>
    <d v="2021-07-24T03:44:47"/>
    <d v="2021-07-24T03:49:47"/>
    <m/>
    <m/>
    <s v="Москва"/>
    <s v="Комфорт"/>
    <x v="0"/>
  </r>
  <r>
    <x v="1086"/>
    <x v="928"/>
    <d v="2021-07-24T06:50:40"/>
    <d v="2021-07-24T06:51:40"/>
    <m/>
    <m/>
    <s v="Москва"/>
    <s v="Эконом"/>
    <x v="1"/>
  </r>
  <r>
    <x v="1087"/>
    <x v="611"/>
    <d v="2021-07-24T06:58:34"/>
    <d v="2021-07-24T07:04:34"/>
    <d v="2021-07-24T07:07:34"/>
    <d v="2021-07-24T07:55:34"/>
    <s v="Москва"/>
    <s v="Эконом"/>
    <x v="1"/>
  </r>
  <r>
    <x v="1088"/>
    <x v="673"/>
    <d v="2021-07-24T07:23:23"/>
    <d v="2021-07-24T07:28:23"/>
    <d v="2021-07-24T07:31:23"/>
    <d v="2021-07-24T07:47:23"/>
    <s v="Санкт-Петербург"/>
    <s v="Эконом"/>
    <x v="2"/>
  </r>
  <r>
    <x v="1089"/>
    <x v="136"/>
    <d v="2021-07-24T07:24:40"/>
    <d v="2021-07-24T07:28:40"/>
    <d v="2021-07-24T07:36:40"/>
    <d v="2021-07-24T07:46:40"/>
    <s v="Санкт-Петербург"/>
    <s v="Комфорт"/>
    <x v="3"/>
  </r>
  <r>
    <x v="1090"/>
    <x v="929"/>
    <d v="2021-07-24T08:30:53"/>
    <d v="2021-07-24T08:35:53"/>
    <d v="2021-07-24T08:42:53"/>
    <d v="2021-07-24T08:55:53"/>
    <s v="Санкт-Петербург"/>
    <s v="Эконом"/>
    <x v="2"/>
  </r>
  <r>
    <x v="1091"/>
    <x v="930"/>
    <d v="2021-07-24T08:50:11"/>
    <d v="2021-07-24T08:56:11"/>
    <d v="2021-07-24T09:05:11"/>
    <d v="2021-07-24T09:16:11"/>
    <s v="Санкт-Петербург"/>
    <s v="Эконом"/>
    <x v="2"/>
  </r>
  <r>
    <x v="1092"/>
    <x v="931"/>
    <d v="2021-07-24T08:52:58"/>
    <d v="2021-07-24T08:58:58"/>
    <d v="2021-07-24T09:08:58"/>
    <d v="2021-07-24T09:28:58"/>
    <s v="Москва"/>
    <s v="Комфорт"/>
    <x v="0"/>
  </r>
  <r>
    <x v="1093"/>
    <x v="932"/>
    <d v="2021-07-24T09:24:39"/>
    <d v="2021-07-24T09:30:39"/>
    <m/>
    <m/>
    <s v="Москва"/>
    <s v="Комфорт"/>
    <x v="0"/>
  </r>
  <r>
    <x v="1094"/>
    <x v="933"/>
    <d v="2021-07-24T09:25:46"/>
    <d v="2021-07-24T09:26:46"/>
    <d v="2021-07-24T09:36:46"/>
    <d v="2021-07-24T10:02:46"/>
    <s v="Санкт-Петербург"/>
    <s v="Комфорт"/>
    <x v="3"/>
  </r>
  <r>
    <x v="1095"/>
    <x v="934"/>
    <d v="2021-07-24T09:56:32"/>
    <d v="2021-07-24T09:57:32"/>
    <d v="2021-07-24T10:04:32"/>
    <d v="2021-07-24T10:14:32"/>
    <s v="Москва"/>
    <s v="Эконом"/>
    <x v="1"/>
  </r>
  <r>
    <x v="1096"/>
    <x v="91"/>
    <d v="2021-07-24T12:05:13"/>
    <d v="2021-07-24T12:09:13"/>
    <m/>
    <m/>
    <s v="Москва"/>
    <s v="Эконом"/>
    <x v="1"/>
  </r>
  <r>
    <x v="1097"/>
    <x v="935"/>
    <d v="2021-07-24T12:10:20"/>
    <d v="2021-07-24T12:15:20"/>
    <m/>
    <m/>
    <s v="Москва"/>
    <s v="Комфорт"/>
    <x v="0"/>
  </r>
  <r>
    <x v="1098"/>
    <x v="35"/>
    <d v="2021-07-24T12:36:20"/>
    <d v="2021-07-24T12:38:20"/>
    <d v="2021-07-24T12:42:20"/>
    <d v="2021-07-24T13:11:20"/>
    <s v="Санкт-Петербург"/>
    <s v="Эконом"/>
    <x v="2"/>
  </r>
  <r>
    <x v="1099"/>
    <x v="936"/>
    <d v="2021-07-24T12:53:22"/>
    <d v="2021-07-24T12:57:22"/>
    <m/>
    <m/>
    <s v="Москва"/>
    <s v="Эконом"/>
    <x v="1"/>
  </r>
  <r>
    <x v="1100"/>
    <x v="937"/>
    <d v="2021-07-24T13:10:03"/>
    <d v="2021-07-24T13:13:03"/>
    <d v="2021-07-24T13:21:03"/>
    <d v="2021-07-24T14:16:03"/>
    <s v="Москва"/>
    <s v="Эконом"/>
    <x v="1"/>
  </r>
  <r>
    <x v="1101"/>
    <x v="938"/>
    <d v="2021-07-24T13:19:47"/>
    <d v="2021-07-24T13:25:47"/>
    <d v="2021-07-24T13:34:47"/>
    <d v="2021-07-24T13:47:47"/>
    <s v="Москва"/>
    <s v="Эконом"/>
    <x v="1"/>
  </r>
  <r>
    <x v="1102"/>
    <x v="368"/>
    <d v="2021-07-24T13:27:30"/>
    <d v="2021-07-24T13:28:30"/>
    <m/>
    <m/>
    <s v="Москва"/>
    <s v="Комфорт"/>
    <x v="0"/>
  </r>
  <r>
    <x v="1103"/>
    <x v="939"/>
    <d v="2021-07-24T13:43:25"/>
    <d v="2021-07-24T13:48:25"/>
    <m/>
    <m/>
    <s v="Санкт-Петербург"/>
    <s v="Эконом"/>
    <x v="2"/>
  </r>
  <r>
    <x v="1104"/>
    <x v="940"/>
    <d v="2021-07-24T14:04:44"/>
    <d v="2021-07-24T14:09:44"/>
    <d v="2021-07-24T14:16:44"/>
    <d v="2021-07-24T15:35:44"/>
    <s v="Санкт-Петербург"/>
    <s v="Эконом"/>
    <x v="2"/>
  </r>
  <r>
    <x v="1105"/>
    <x v="498"/>
    <d v="2021-07-24T14:49:58"/>
    <d v="2021-07-24T14:52:58"/>
    <d v="2021-07-24T14:58:58"/>
    <d v="2021-07-24T16:06:58"/>
    <s v="Москва"/>
    <s v="Эконом"/>
    <x v="1"/>
  </r>
  <r>
    <x v="1106"/>
    <x v="941"/>
    <d v="2021-07-24T14:50:44"/>
    <d v="2021-07-24T14:51:44"/>
    <d v="2021-07-24T14:57:44"/>
    <d v="2021-07-24T15:15:44"/>
    <s v="Санкт-Петербург"/>
    <s v="Эконом"/>
    <x v="2"/>
  </r>
  <r>
    <x v="1107"/>
    <x v="253"/>
    <d v="2021-07-24T16:25:01"/>
    <d v="2021-07-24T16:28:01"/>
    <d v="2021-07-24T16:30:01"/>
    <d v="2021-07-24T16:46:01"/>
    <s v="Москва"/>
    <s v="Эконом"/>
    <x v="1"/>
  </r>
  <r>
    <x v="1108"/>
    <x v="942"/>
    <d v="2021-07-24T17:07:07"/>
    <m/>
    <m/>
    <m/>
    <s v="Москва"/>
    <s v="Комфорт"/>
    <x v="0"/>
  </r>
  <r>
    <x v="1109"/>
    <x v="943"/>
    <d v="2021-07-24T17:11:36"/>
    <d v="2021-07-24T17:13:36"/>
    <m/>
    <m/>
    <s v="Москва"/>
    <s v="Эконом"/>
    <x v="1"/>
  </r>
  <r>
    <x v="1110"/>
    <x v="944"/>
    <d v="2021-07-24T17:24:35"/>
    <d v="2021-07-24T17:28:35"/>
    <d v="2021-07-24T17:39:35"/>
    <d v="2021-07-24T18:12:35"/>
    <s v="Москва"/>
    <s v="Эконом"/>
    <x v="1"/>
  </r>
  <r>
    <x v="1111"/>
    <x v="945"/>
    <d v="2021-07-24T17:37:45"/>
    <d v="2021-07-24T17:39:45"/>
    <m/>
    <m/>
    <s v="Санкт-Петербург"/>
    <s v="Комфорт"/>
    <x v="3"/>
  </r>
  <r>
    <x v="1112"/>
    <x v="946"/>
    <d v="2021-07-24T18:07:46"/>
    <d v="2021-07-24T18:08:46"/>
    <d v="2021-07-24T18:18:46"/>
    <d v="2021-07-24T19:04:46"/>
    <s v="Москва"/>
    <s v="Комфорт"/>
    <x v="0"/>
  </r>
  <r>
    <x v="1113"/>
    <x v="947"/>
    <d v="2021-07-24T18:17:15"/>
    <d v="2021-07-24T18:21:15"/>
    <m/>
    <m/>
    <s v="Москва"/>
    <s v="Комфорт"/>
    <x v="0"/>
  </r>
  <r>
    <x v="1114"/>
    <x v="948"/>
    <d v="2021-07-24T19:27:36"/>
    <m/>
    <m/>
    <m/>
    <s v="Москва"/>
    <s v="Эконом"/>
    <x v="1"/>
  </r>
  <r>
    <x v="1115"/>
    <x v="949"/>
    <d v="2021-07-24T20:02:41"/>
    <m/>
    <m/>
    <m/>
    <s v="Москва"/>
    <s v="Комфорт"/>
    <x v="0"/>
  </r>
  <r>
    <x v="1116"/>
    <x v="950"/>
    <d v="2021-07-24T20:11:16"/>
    <d v="2021-07-24T20:14:16"/>
    <d v="2021-07-24T20:26:16"/>
    <d v="2021-07-24T21:14:16"/>
    <s v="Москва"/>
    <s v="Эконом"/>
    <x v="1"/>
  </r>
  <r>
    <x v="1117"/>
    <x v="951"/>
    <d v="2021-07-24T21:18:46"/>
    <d v="2021-07-24T21:21:46"/>
    <d v="2021-07-24T21:33:46"/>
    <m/>
    <s v="Санкт-Петербург"/>
    <s v="Комфорт"/>
    <x v="3"/>
  </r>
  <r>
    <x v="1118"/>
    <x v="952"/>
    <d v="2021-07-24T21:37:24"/>
    <d v="2021-07-24T21:42:24"/>
    <d v="2021-07-24T21:45:24"/>
    <d v="2021-07-24T22:36:24"/>
    <s v="Москва"/>
    <s v="Эконом"/>
    <x v="1"/>
  </r>
  <r>
    <x v="1119"/>
    <x v="953"/>
    <d v="2021-07-24T21:59:59"/>
    <d v="2021-07-24T22:03:59"/>
    <d v="2021-07-24T22:06:59"/>
    <d v="2021-07-24T22:40:59"/>
    <s v="Москва"/>
    <s v="Эконом"/>
    <x v="1"/>
  </r>
  <r>
    <x v="1120"/>
    <x v="8"/>
    <d v="2021-07-24T22:06:27"/>
    <m/>
    <m/>
    <m/>
    <s v="Москва"/>
    <s v="Комфорт"/>
    <x v="0"/>
  </r>
  <r>
    <x v="1121"/>
    <x v="710"/>
    <d v="2021-07-24T22:17:04"/>
    <d v="2021-07-24T22:21:04"/>
    <d v="2021-07-24T22:26:04"/>
    <d v="2021-07-24T23:36:04"/>
    <s v="Москва"/>
    <s v="Эконом"/>
    <x v="1"/>
  </r>
  <r>
    <x v="1122"/>
    <x v="8"/>
    <d v="2021-07-24T22:40:28"/>
    <m/>
    <m/>
    <m/>
    <s v="Санкт-Петербург"/>
    <s v="Комфорт"/>
    <x v="3"/>
  </r>
  <r>
    <x v="1123"/>
    <x v="954"/>
    <d v="2021-07-24T23:00:31"/>
    <m/>
    <m/>
    <m/>
    <s v="Москва"/>
    <s v="Комфорт"/>
    <x v="0"/>
  </r>
  <r>
    <x v="1124"/>
    <x v="955"/>
    <d v="2021-07-24T23:34:16"/>
    <m/>
    <m/>
    <m/>
    <s v="Санкт-Петербург"/>
    <s v="Комфорт"/>
    <x v="3"/>
  </r>
  <r>
    <x v="1125"/>
    <x v="956"/>
    <d v="2021-07-24T23:58:41"/>
    <d v="2021-07-25T00:01:41"/>
    <d v="2021-07-25T00:11:41"/>
    <d v="2021-07-25T00:57:41"/>
    <s v="Москва"/>
    <s v="Эконом"/>
    <x v="1"/>
  </r>
  <r>
    <x v="1126"/>
    <x v="957"/>
    <d v="2021-07-25T00:31:51"/>
    <d v="2021-07-25T00:36:51"/>
    <d v="2021-07-25T00:46:51"/>
    <d v="2021-07-25T02:05:51"/>
    <s v="Москва"/>
    <s v="Эконом"/>
    <x v="1"/>
  </r>
  <r>
    <x v="1127"/>
    <x v="467"/>
    <d v="2021-07-25T00:41:18"/>
    <d v="2021-07-25T00:43:18"/>
    <d v="2021-07-25T00:54:18"/>
    <m/>
    <s v="Санкт-Петербург"/>
    <s v="Эконом"/>
    <x v="2"/>
  </r>
  <r>
    <x v="1128"/>
    <x v="958"/>
    <d v="2021-07-25T00:56:36"/>
    <d v="2021-07-25T00:59:36"/>
    <d v="2021-07-25T01:05:36"/>
    <d v="2021-07-25T02:15:36"/>
    <s v="Москва"/>
    <s v="Комфорт"/>
    <x v="0"/>
  </r>
  <r>
    <x v="1129"/>
    <x v="8"/>
    <d v="2021-07-25T03:10:42"/>
    <m/>
    <m/>
    <m/>
    <s v="Москва"/>
    <s v="Эконом"/>
    <x v="1"/>
  </r>
  <r>
    <x v="1130"/>
    <x v="959"/>
    <d v="2021-07-25T05:01:34"/>
    <d v="2021-07-25T05:07:34"/>
    <d v="2021-07-25T05:13:34"/>
    <d v="2021-07-25T06:17:34"/>
    <s v="Москва"/>
    <s v="Эконом"/>
    <x v="1"/>
  </r>
  <r>
    <x v="1131"/>
    <x v="499"/>
    <d v="2021-07-25T05:04:39"/>
    <d v="2021-07-25T05:06:39"/>
    <d v="2021-07-25T05:17:39"/>
    <d v="2021-07-25T05:32:39"/>
    <s v="Санкт-Петербург"/>
    <s v="Эконом"/>
    <x v="2"/>
  </r>
  <r>
    <x v="1132"/>
    <x v="960"/>
    <d v="2021-07-25T05:35:39"/>
    <d v="2021-07-25T05:38:39"/>
    <d v="2021-07-25T05:43:39"/>
    <d v="2021-07-25T06:08:39"/>
    <s v="Москва"/>
    <s v="Эконом"/>
    <x v="1"/>
  </r>
  <r>
    <x v="1133"/>
    <x v="961"/>
    <d v="2021-07-25T06:18:59"/>
    <d v="2021-07-25T06:24:59"/>
    <m/>
    <m/>
    <s v="Москва"/>
    <s v="Эконом"/>
    <x v="1"/>
  </r>
  <r>
    <x v="1134"/>
    <x v="374"/>
    <d v="2021-07-25T06:19:55"/>
    <d v="2021-07-25T06:25:55"/>
    <d v="2021-07-25T06:37:55"/>
    <d v="2021-07-25T07:04:55"/>
    <s v="Москва"/>
    <s v="Эконом"/>
    <x v="1"/>
  </r>
  <r>
    <x v="1135"/>
    <x v="351"/>
    <d v="2021-07-25T08:09:25"/>
    <d v="2021-07-25T08:14:25"/>
    <m/>
    <m/>
    <s v="Москва"/>
    <s v="Эконом"/>
    <x v="1"/>
  </r>
  <r>
    <x v="1136"/>
    <x v="962"/>
    <d v="2021-07-25T09:13:51"/>
    <d v="2021-07-25T09:16:51"/>
    <m/>
    <m/>
    <s v="Москва"/>
    <s v="Эконом"/>
    <x v="1"/>
  </r>
  <r>
    <x v="1137"/>
    <x v="963"/>
    <d v="2021-07-25T10:32:30"/>
    <d v="2021-07-25T10:35:30"/>
    <d v="2021-07-25T10:37:30"/>
    <d v="2021-07-25T10:52:30"/>
    <s v="Москва"/>
    <s v="Комфорт"/>
    <x v="0"/>
  </r>
  <r>
    <x v="1138"/>
    <x v="964"/>
    <d v="2021-07-25T10:46:11"/>
    <d v="2021-07-25T10:48:11"/>
    <d v="2021-07-25T10:50:11"/>
    <d v="2021-07-25T11:29:11"/>
    <s v="Москва"/>
    <s v="Эконом"/>
    <x v="1"/>
  </r>
  <r>
    <x v="1139"/>
    <x v="965"/>
    <d v="2021-07-25T11:03:27"/>
    <d v="2021-07-25T11:07:27"/>
    <d v="2021-07-25T11:17:27"/>
    <d v="2021-07-25T11:57:27"/>
    <s v="Москва"/>
    <s v="Эконом"/>
    <x v="1"/>
  </r>
  <r>
    <x v="1140"/>
    <x v="966"/>
    <d v="2021-07-25T11:04:49"/>
    <d v="2021-07-25T11:07:49"/>
    <d v="2021-07-25T11:16:49"/>
    <d v="2021-07-25T11:33:49"/>
    <s v="Москва"/>
    <s v="Эконом"/>
    <x v="1"/>
  </r>
  <r>
    <x v="1141"/>
    <x v="967"/>
    <d v="2021-07-25T11:24:16"/>
    <d v="2021-07-25T11:26:16"/>
    <d v="2021-07-25T11:37:16"/>
    <d v="2021-07-25T12:18:16"/>
    <s v="Москва"/>
    <s v="Комфорт"/>
    <x v="0"/>
  </r>
  <r>
    <x v="1142"/>
    <x v="504"/>
    <d v="2021-07-25T11:45:28"/>
    <d v="2021-07-25T11:50:28"/>
    <m/>
    <m/>
    <s v="Москва"/>
    <s v="Эконом"/>
    <x v="1"/>
  </r>
  <r>
    <x v="1143"/>
    <x v="968"/>
    <d v="2021-07-25T12:12:37"/>
    <d v="2021-07-25T12:14:37"/>
    <d v="2021-07-25T12:20:37"/>
    <d v="2021-07-25T12:40:37"/>
    <s v="Москва"/>
    <s v="Комфорт"/>
    <x v="0"/>
  </r>
  <r>
    <x v="1144"/>
    <x v="288"/>
    <d v="2021-07-25T12:15:05"/>
    <d v="2021-07-25T12:18:05"/>
    <d v="2021-07-25T12:21:05"/>
    <d v="2021-07-25T13:07:05"/>
    <s v="Москва"/>
    <s v="Эконом"/>
    <x v="1"/>
  </r>
  <r>
    <x v="1145"/>
    <x v="969"/>
    <d v="2021-07-25T12:34:24"/>
    <d v="2021-07-25T12:37:24"/>
    <d v="2021-07-25T12:48:24"/>
    <d v="2021-07-25T13:02:24"/>
    <s v="Москва"/>
    <s v="Эконом"/>
    <x v="1"/>
  </r>
  <r>
    <x v="1146"/>
    <x v="970"/>
    <d v="2021-07-25T12:37:10"/>
    <d v="2021-07-25T12:42:10"/>
    <m/>
    <m/>
    <s v="Москва"/>
    <s v="Комфорт"/>
    <x v="0"/>
  </r>
  <r>
    <x v="1147"/>
    <x v="644"/>
    <d v="2021-07-25T13:58:11"/>
    <d v="2021-07-25T13:59:11"/>
    <d v="2021-07-25T14:07:11"/>
    <d v="2021-07-25T14:54:11"/>
    <s v="Санкт-Петербург"/>
    <s v="Эконом"/>
    <x v="2"/>
  </r>
  <r>
    <x v="1148"/>
    <x v="971"/>
    <d v="2021-07-25T14:02:09"/>
    <d v="2021-07-25T14:04:09"/>
    <d v="2021-07-25T14:14:09"/>
    <d v="2021-07-25T15:25:09"/>
    <s v="Москва"/>
    <s v="Комфорт"/>
    <x v="0"/>
  </r>
  <r>
    <x v="1149"/>
    <x v="311"/>
    <d v="2021-07-25T14:36:38"/>
    <d v="2021-07-25T14:39:38"/>
    <d v="2021-07-25T14:49:38"/>
    <d v="2021-07-25T15:04:38"/>
    <s v="Москва"/>
    <s v="Эконом"/>
    <x v="1"/>
  </r>
  <r>
    <x v="1150"/>
    <x v="972"/>
    <d v="2021-07-25T15:23:32"/>
    <d v="2021-07-25T15:27:32"/>
    <d v="2021-07-25T15:35:32"/>
    <m/>
    <s v="Санкт-Петербург"/>
    <s v="Эконом"/>
    <x v="2"/>
  </r>
  <r>
    <x v="1151"/>
    <x v="794"/>
    <d v="2021-07-25T15:33:50"/>
    <d v="2021-07-25T15:36:50"/>
    <m/>
    <m/>
    <s v="Санкт-Петербург"/>
    <s v="Эконом"/>
    <x v="2"/>
  </r>
  <r>
    <x v="1152"/>
    <x v="973"/>
    <d v="2021-07-25T16:29:39"/>
    <d v="2021-07-25T16:30:39"/>
    <d v="2021-07-25T16:39:39"/>
    <d v="2021-07-25T17:49:39"/>
    <s v="Москва"/>
    <s v="Комфорт"/>
    <x v="0"/>
  </r>
  <r>
    <x v="1153"/>
    <x v="974"/>
    <d v="2021-07-25T16:35:08"/>
    <d v="2021-07-25T16:37:08"/>
    <d v="2021-07-25T16:46:08"/>
    <d v="2021-07-25T17:21:08"/>
    <s v="Москва"/>
    <s v="Эконом"/>
    <x v="1"/>
  </r>
  <r>
    <x v="1154"/>
    <x v="975"/>
    <d v="2021-07-25T16:58:06"/>
    <m/>
    <m/>
    <m/>
    <s v="Санкт-Петербург"/>
    <s v="Комфорт"/>
    <x v="3"/>
  </r>
  <r>
    <x v="1155"/>
    <x v="976"/>
    <d v="2021-07-25T18:28:56"/>
    <d v="2021-07-25T18:29:56"/>
    <m/>
    <m/>
    <s v="Москва"/>
    <s v="Комфорт"/>
    <x v="0"/>
  </r>
  <r>
    <x v="1156"/>
    <x v="104"/>
    <d v="2021-07-25T18:37:27"/>
    <d v="2021-07-25T18:39:27"/>
    <d v="2021-07-25T18:50:27"/>
    <d v="2021-07-25T19:41:27"/>
    <s v="Москва"/>
    <s v="Эконом"/>
    <x v="1"/>
  </r>
  <r>
    <x v="1157"/>
    <x v="33"/>
    <d v="2021-07-25T19:38:47"/>
    <d v="2021-07-25T19:39:47"/>
    <d v="2021-07-25T19:47:47"/>
    <d v="2021-07-25T20:27:47"/>
    <s v="Москва"/>
    <s v="Комфорт"/>
    <x v="0"/>
  </r>
  <r>
    <x v="1158"/>
    <x v="350"/>
    <d v="2021-07-25T19:57:46"/>
    <d v="2021-07-25T20:01:46"/>
    <d v="2021-07-25T20:10:46"/>
    <d v="2021-07-25T20:32:46"/>
    <s v="Санкт-Петербург"/>
    <s v="Эконом"/>
    <x v="2"/>
  </r>
  <r>
    <x v="1159"/>
    <x v="977"/>
    <d v="2021-07-25T20:35:52"/>
    <d v="2021-07-25T20:36:52"/>
    <d v="2021-07-25T20:42:52"/>
    <d v="2021-07-25T21:59:52"/>
    <s v="Москва"/>
    <s v="Эконом"/>
    <x v="1"/>
  </r>
  <r>
    <x v="1160"/>
    <x v="978"/>
    <d v="2021-07-25T22:19:17"/>
    <d v="2021-07-25T22:22:17"/>
    <m/>
    <m/>
    <s v="Москва"/>
    <s v="Эконом"/>
    <x v="1"/>
  </r>
  <r>
    <x v="1161"/>
    <x v="979"/>
    <d v="2021-07-25T22:20:39"/>
    <d v="2021-07-25T22:21:39"/>
    <d v="2021-07-25T22:26:39"/>
    <m/>
    <s v="Санкт-Петербург"/>
    <s v="Комфорт"/>
    <x v="3"/>
  </r>
  <r>
    <x v="1162"/>
    <x v="980"/>
    <d v="2021-07-25T23:25:30"/>
    <d v="2021-07-25T23:26:30"/>
    <d v="2021-07-25T23:36:30"/>
    <d v="2021-07-26T00:39:30"/>
    <s v="Москва"/>
    <s v="Эконом"/>
    <x v="1"/>
  </r>
  <r>
    <x v="1163"/>
    <x v="603"/>
    <d v="2021-07-26T00:12:16"/>
    <d v="2021-07-26T00:16:16"/>
    <d v="2021-07-26T00:22:16"/>
    <d v="2021-07-26T01:31:16"/>
    <s v="Москва"/>
    <s v="Эконом"/>
    <x v="1"/>
  </r>
  <r>
    <x v="1164"/>
    <x v="981"/>
    <d v="2021-07-26T04:56:55"/>
    <d v="2021-07-26T05:01:55"/>
    <d v="2021-07-26T05:08:55"/>
    <d v="2021-07-26T05:32:55"/>
    <s v="Санкт-Петербург"/>
    <s v="Комфорт"/>
    <x v="3"/>
  </r>
  <r>
    <x v="1165"/>
    <x v="982"/>
    <d v="2021-07-26T05:16:55"/>
    <m/>
    <m/>
    <m/>
    <s v="Санкт-Петербург"/>
    <s v="Комфорт"/>
    <x v="3"/>
  </r>
  <r>
    <x v="1166"/>
    <x v="498"/>
    <d v="2021-07-26T05:37:47"/>
    <d v="2021-07-26T05:41:47"/>
    <d v="2021-07-26T05:53:47"/>
    <d v="2021-07-26T06:11:47"/>
    <s v="Москва"/>
    <s v="Эконом"/>
    <x v="1"/>
  </r>
  <r>
    <x v="1167"/>
    <x v="8"/>
    <d v="2021-07-26T06:11:30"/>
    <m/>
    <m/>
    <m/>
    <s v="Москва"/>
    <s v="Комфорт"/>
    <x v="0"/>
  </r>
  <r>
    <x v="1168"/>
    <x v="758"/>
    <d v="2021-07-26T06:15:56"/>
    <d v="2021-07-26T06:17:56"/>
    <d v="2021-07-26T06:29:56"/>
    <d v="2021-07-26T07:46:56"/>
    <s v="Москва"/>
    <s v="Эконом"/>
    <x v="1"/>
  </r>
  <r>
    <x v="1169"/>
    <x v="983"/>
    <d v="2021-07-26T06:46:09"/>
    <d v="2021-07-26T06:48:09"/>
    <m/>
    <m/>
    <s v="Москва"/>
    <s v="Эконом"/>
    <x v="1"/>
  </r>
  <r>
    <x v="1170"/>
    <x v="984"/>
    <d v="2021-07-26T06:51:16"/>
    <d v="2021-07-26T06:56:16"/>
    <m/>
    <m/>
    <s v="Санкт-Петербург"/>
    <s v="Эконом"/>
    <x v="2"/>
  </r>
  <r>
    <x v="1171"/>
    <x v="985"/>
    <d v="2021-07-26T07:05:19"/>
    <d v="2021-07-26T07:10:19"/>
    <d v="2021-07-26T07:14:19"/>
    <d v="2021-07-26T07:37:19"/>
    <s v="Москва"/>
    <s v="Комфорт"/>
    <x v="0"/>
  </r>
  <r>
    <x v="1172"/>
    <x v="986"/>
    <d v="2021-07-26T08:30:53"/>
    <m/>
    <m/>
    <m/>
    <s v="Москва"/>
    <s v="Комфорт"/>
    <x v="0"/>
  </r>
  <r>
    <x v="1173"/>
    <x v="987"/>
    <d v="2021-07-26T08:43:55"/>
    <m/>
    <m/>
    <m/>
    <s v="Москва"/>
    <s v="Комфорт"/>
    <x v="0"/>
  </r>
  <r>
    <x v="1174"/>
    <x v="988"/>
    <d v="2021-07-26T09:02:30"/>
    <d v="2021-07-26T09:07:30"/>
    <d v="2021-07-26T09:10:30"/>
    <d v="2021-07-26T10:10:30"/>
    <s v="Москва"/>
    <s v="Эконом"/>
    <x v="1"/>
  </r>
  <r>
    <x v="1175"/>
    <x v="989"/>
    <d v="2021-07-26T09:12:20"/>
    <d v="2021-07-26T09:15:20"/>
    <d v="2021-07-26T09:19:20"/>
    <d v="2021-07-26T09:51:20"/>
    <s v="Москва"/>
    <s v="Эконом"/>
    <x v="1"/>
  </r>
  <r>
    <x v="1176"/>
    <x v="990"/>
    <d v="2021-07-26T09:19:33"/>
    <d v="2021-07-26T09:24:33"/>
    <m/>
    <m/>
    <s v="Санкт-Петербург"/>
    <s v="Комфорт"/>
    <x v="3"/>
  </r>
  <r>
    <x v="1177"/>
    <x v="414"/>
    <d v="2021-07-26T09:42:27"/>
    <d v="2021-07-26T09:46:27"/>
    <d v="2021-07-26T09:50:27"/>
    <m/>
    <s v="Москва"/>
    <s v="Комфорт"/>
    <x v="0"/>
  </r>
  <r>
    <x v="1178"/>
    <x v="991"/>
    <d v="2021-07-26T10:11:41"/>
    <d v="2021-07-26T10:16:41"/>
    <d v="2021-07-26T10:23:41"/>
    <m/>
    <s v="Москва"/>
    <s v="Эконом"/>
    <x v="1"/>
  </r>
  <r>
    <x v="1179"/>
    <x v="587"/>
    <d v="2021-07-26T10:24:36"/>
    <d v="2021-07-26T10:30:36"/>
    <d v="2021-07-26T10:37:36"/>
    <d v="2021-07-26T11:38:36"/>
    <s v="Санкт-Петербург"/>
    <s v="Эконом"/>
    <x v="2"/>
  </r>
  <r>
    <x v="1180"/>
    <x v="992"/>
    <d v="2021-07-26T11:15:50"/>
    <d v="2021-07-26T11:19:50"/>
    <d v="2021-07-26T11:21:50"/>
    <d v="2021-07-26T12:24:50"/>
    <s v="Санкт-Петербург"/>
    <s v="Эконом"/>
    <x v="2"/>
  </r>
  <r>
    <x v="1181"/>
    <x v="993"/>
    <d v="2021-07-26T11:34:03"/>
    <d v="2021-07-26T11:40:03"/>
    <d v="2021-07-26T11:46:03"/>
    <d v="2021-07-26T12:51:03"/>
    <s v="Москва"/>
    <s v="Эконом"/>
    <x v="1"/>
  </r>
  <r>
    <x v="1182"/>
    <x v="794"/>
    <d v="2021-07-26T11:44:32"/>
    <d v="2021-07-26T11:48:32"/>
    <d v="2021-07-26T11:56:32"/>
    <d v="2021-07-26T12:20:32"/>
    <s v="Москва"/>
    <s v="Эконом"/>
    <x v="1"/>
  </r>
  <r>
    <x v="1183"/>
    <x v="994"/>
    <d v="2021-07-26T12:56:32"/>
    <d v="2021-07-26T13:02:32"/>
    <d v="2021-07-26T13:11:32"/>
    <m/>
    <s v="Санкт-Петербург"/>
    <s v="Комфорт"/>
    <x v="3"/>
  </r>
  <r>
    <x v="1184"/>
    <x v="995"/>
    <d v="2021-07-26T13:16:54"/>
    <d v="2021-07-26T13:19:54"/>
    <d v="2021-07-26T13:27:54"/>
    <m/>
    <s v="Москва"/>
    <s v="Комфорт"/>
    <x v="0"/>
  </r>
  <r>
    <x v="1185"/>
    <x v="996"/>
    <d v="2021-07-26T13:25:27"/>
    <d v="2021-07-26T13:30:27"/>
    <d v="2021-07-26T13:36:27"/>
    <d v="2021-07-26T13:56:27"/>
    <s v="Москва"/>
    <s v="Эконом"/>
    <x v="1"/>
  </r>
  <r>
    <x v="1186"/>
    <x v="997"/>
    <d v="2021-07-26T13:58:59"/>
    <d v="2021-07-26T14:01:59"/>
    <d v="2021-07-26T14:06:59"/>
    <d v="2021-07-26T14:56:59"/>
    <s v="Санкт-Петербург"/>
    <s v="Комфорт"/>
    <x v="3"/>
  </r>
  <r>
    <x v="1187"/>
    <x v="998"/>
    <d v="2021-07-26T14:03:51"/>
    <d v="2021-07-26T14:09:51"/>
    <m/>
    <m/>
    <s v="Москва"/>
    <s v="Комфорт"/>
    <x v="0"/>
  </r>
  <r>
    <x v="1188"/>
    <x v="104"/>
    <d v="2021-07-26T14:12:02"/>
    <d v="2021-07-26T14:14:02"/>
    <d v="2021-07-26T14:23:02"/>
    <d v="2021-07-26T15:15:02"/>
    <s v="Москва"/>
    <s v="Эконом"/>
    <x v="1"/>
  </r>
  <r>
    <x v="1189"/>
    <x v="136"/>
    <d v="2021-07-26T15:50:07"/>
    <d v="2021-07-26T15:51:07"/>
    <d v="2021-07-26T15:55:07"/>
    <d v="2021-07-26T16:13:07"/>
    <s v="Москва"/>
    <s v="Комфорт"/>
    <x v="0"/>
  </r>
  <r>
    <x v="1190"/>
    <x v="999"/>
    <d v="2021-07-26T16:07:06"/>
    <d v="2021-07-26T16:10:06"/>
    <d v="2021-07-26T16:16:06"/>
    <d v="2021-07-26T17:25:06"/>
    <s v="Москва"/>
    <s v="Комфорт"/>
    <x v="0"/>
  </r>
  <r>
    <x v="1191"/>
    <x v="774"/>
    <d v="2021-07-26T16:32:22"/>
    <d v="2021-07-26T16:37:22"/>
    <m/>
    <m/>
    <s v="Санкт-Петербург"/>
    <s v="Эконом"/>
    <x v="2"/>
  </r>
  <r>
    <x v="1192"/>
    <x v="8"/>
    <d v="2021-07-26T16:59:44"/>
    <m/>
    <m/>
    <m/>
    <s v="Москва"/>
    <s v="Комфорт"/>
    <x v="0"/>
  </r>
  <r>
    <x v="1193"/>
    <x v="1000"/>
    <d v="2021-07-26T17:04:58"/>
    <d v="2021-07-26T17:10:58"/>
    <d v="2021-07-26T17:14:58"/>
    <d v="2021-07-26T18:07:58"/>
    <s v="Москва"/>
    <s v="Эконом"/>
    <x v="1"/>
  </r>
  <r>
    <x v="1194"/>
    <x v="198"/>
    <d v="2021-07-26T17:12:27"/>
    <d v="2021-07-26T17:18:27"/>
    <m/>
    <m/>
    <s v="Санкт-Петербург"/>
    <s v="Эконом"/>
    <x v="2"/>
  </r>
  <r>
    <x v="1195"/>
    <x v="934"/>
    <d v="2021-07-26T17:21:23"/>
    <d v="2021-07-26T17:27:23"/>
    <d v="2021-07-26T17:33:23"/>
    <d v="2021-07-26T17:50:23"/>
    <s v="Москва"/>
    <s v="Комфорт"/>
    <x v="0"/>
  </r>
  <r>
    <x v="1196"/>
    <x v="1001"/>
    <d v="2021-07-26T17:34:05"/>
    <d v="2021-07-26T17:37:05"/>
    <d v="2021-07-26T17:39:05"/>
    <m/>
    <s v="Москва"/>
    <s v="Эконом"/>
    <x v="1"/>
  </r>
  <r>
    <x v="1197"/>
    <x v="1002"/>
    <d v="2021-07-26T17:57:04"/>
    <d v="2021-07-26T17:59:04"/>
    <d v="2021-07-26T18:03:04"/>
    <d v="2021-07-26T18:22:04"/>
    <s v="Москва"/>
    <s v="Эконом"/>
    <x v="1"/>
  </r>
  <r>
    <x v="1198"/>
    <x v="493"/>
    <d v="2021-07-26T18:25:15"/>
    <d v="2021-07-26T18:28:15"/>
    <d v="2021-07-26T18:31:15"/>
    <d v="2021-07-26T19:45:15"/>
    <s v="Санкт-Петербург"/>
    <s v="Эконом"/>
    <x v="2"/>
  </r>
  <r>
    <x v="1199"/>
    <x v="1003"/>
    <d v="2021-07-26T19:37:43"/>
    <d v="2021-07-26T19:43:43"/>
    <m/>
    <m/>
    <s v="Москва"/>
    <s v="Эконом"/>
    <x v="1"/>
  </r>
  <r>
    <x v="1200"/>
    <x v="1004"/>
    <d v="2021-07-26T21:20:20"/>
    <d v="2021-07-26T21:25:20"/>
    <d v="2021-07-26T21:36:20"/>
    <d v="2021-07-26T21:50:20"/>
    <s v="Москва"/>
    <s v="Комфорт"/>
    <x v="0"/>
  </r>
  <r>
    <x v="1201"/>
    <x v="1005"/>
    <d v="2021-07-26T21:53:40"/>
    <d v="2021-07-26T21:59:40"/>
    <d v="2021-07-26T22:03:40"/>
    <d v="2021-07-26T22:47:40"/>
    <s v="Санкт-Петербург"/>
    <s v="Эконом"/>
    <x v="2"/>
  </r>
  <r>
    <x v="1202"/>
    <x v="1006"/>
    <d v="2021-07-26T21:59:40"/>
    <m/>
    <m/>
    <m/>
    <s v="Москва"/>
    <s v="Комфорт"/>
    <x v="0"/>
  </r>
  <r>
    <x v="1203"/>
    <x v="1007"/>
    <d v="2021-07-26T22:03:25"/>
    <d v="2021-07-26T22:08:25"/>
    <m/>
    <m/>
    <s v="Москва"/>
    <s v="Комфорт"/>
    <x v="0"/>
  </r>
  <r>
    <x v="1204"/>
    <x v="1008"/>
    <d v="2021-07-26T22:08:10"/>
    <d v="2021-07-26T22:09:10"/>
    <d v="2021-07-26T22:17:10"/>
    <d v="2021-07-26T22:42:10"/>
    <s v="Москва"/>
    <s v="Эконом"/>
    <x v="1"/>
  </r>
  <r>
    <x v="1205"/>
    <x v="1009"/>
    <d v="2021-07-26T22:32:20"/>
    <d v="2021-07-26T22:37:20"/>
    <d v="2021-07-26T22:46:20"/>
    <d v="2021-07-27T00:04:20"/>
    <s v="Москва"/>
    <s v="Комфорт"/>
    <x v="0"/>
  </r>
  <r>
    <x v="1206"/>
    <x v="416"/>
    <d v="2021-07-26T23:39:30"/>
    <d v="2021-07-26T23:40:30"/>
    <d v="2021-07-26T23:51:30"/>
    <d v="2021-07-27T00:09:30"/>
    <s v="Москва"/>
    <s v="Эконом"/>
    <x v="1"/>
  </r>
  <r>
    <x v="1207"/>
    <x v="154"/>
    <d v="2021-07-27T00:26:33"/>
    <d v="2021-07-27T00:32:33"/>
    <d v="2021-07-27T00:38:33"/>
    <d v="2021-07-27T01:49:33"/>
    <s v="Москва"/>
    <s v="Эконом"/>
    <x v="1"/>
  </r>
  <r>
    <x v="1208"/>
    <x v="1010"/>
    <d v="2021-07-27T01:20:49"/>
    <m/>
    <m/>
    <m/>
    <s v="Санкт-Петербург"/>
    <s v="Комфорт"/>
    <x v="3"/>
  </r>
  <r>
    <x v="1209"/>
    <x v="1011"/>
    <d v="2021-07-27T02:14:23"/>
    <m/>
    <m/>
    <m/>
    <s v="Москва"/>
    <s v="Комфорт"/>
    <x v="0"/>
  </r>
  <r>
    <x v="1210"/>
    <x v="758"/>
    <d v="2021-07-27T03:15:46"/>
    <d v="2021-07-27T03:16:46"/>
    <m/>
    <m/>
    <s v="Москва"/>
    <s v="Комфорт"/>
    <x v="0"/>
  </r>
  <r>
    <x v="1211"/>
    <x v="385"/>
    <d v="2021-07-27T03:18:35"/>
    <d v="2021-07-27T03:20:35"/>
    <d v="2021-07-27T03:31:35"/>
    <d v="2021-07-27T04:34:35"/>
    <s v="Москва"/>
    <s v="Комфорт"/>
    <x v="0"/>
  </r>
  <r>
    <x v="1212"/>
    <x v="1012"/>
    <d v="2021-07-27T04:04:45"/>
    <d v="2021-07-27T04:05:45"/>
    <d v="2021-07-27T04:09:45"/>
    <m/>
    <s v="Москва"/>
    <s v="Эконом"/>
    <x v="1"/>
  </r>
  <r>
    <x v="1213"/>
    <x v="1013"/>
    <d v="2021-07-27T04:49:48"/>
    <d v="2021-07-27T04:55:48"/>
    <m/>
    <m/>
    <s v="Москва"/>
    <s v="Эконом"/>
    <x v="1"/>
  </r>
  <r>
    <x v="1214"/>
    <x v="1014"/>
    <d v="2021-07-27T05:06:49"/>
    <d v="2021-07-27T05:08:49"/>
    <d v="2021-07-27T05:10:49"/>
    <d v="2021-07-27T05:27:49"/>
    <s v="Москва"/>
    <s v="Эконом"/>
    <x v="1"/>
  </r>
  <r>
    <x v="1215"/>
    <x v="1015"/>
    <d v="2021-07-27T05:17:10"/>
    <d v="2021-07-27T05:19:10"/>
    <d v="2021-07-27T05:26:10"/>
    <d v="2021-07-27T05:48:10"/>
    <s v="Москва"/>
    <s v="Эконом"/>
    <x v="1"/>
  </r>
  <r>
    <x v="1216"/>
    <x v="976"/>
    <d v="2021-07-27T06:13:52"/>
    <d v="2021-07-27T06:18:52"/>
    <d v="2021-07-27T06:30:52"/>
    <d v="2021-07-27T07:05:52"/>
    <s v="Москва"/>
    <s v="Комфорт"/>
    <x v="0"/>
  </r>
  <r>
    <x v="1217"/>
    <x v="312"/>
    <d v="2021-07-27T06:34:11"/>
    <d v="2021-07-27T06:39:11"/>
    <d v="2021-07-27T06:43:11"/>
    <d v="2021-07-27T07:58:11"/>
    <s v="Москва"/>
    <s v="Эконом"/>
    <x v="1"/>
  </r>
  <r>
    <x v="1218"/>
    <x v="1016"/>
    <d v="2021-07-27T07:10:34"/>
    <d v="2021-07-27T07:13:34"/>
    <d v="2021-07-27T07:15:34"/>
    <d v="2021-07-27T08:33:34"/>
    <s v="Санкт-Петербург"/>
    <s v="Комфорт"/>
    <x v="3"/>
  </r>
  <r>
    <x v="1219"/>
    <x v="1017"/>
    <d v="2021-07-27T07:32:12"/>
    <d v="2021-07-27T07:36:12"/>
    <d v="2021-07-27T07:39:12"/>
    <d v="2021-07-27T07:58:12"/>
    <s v="Санкт-Петербург"/>
    <s v="Эконом"/>
    <x v="2"/>
  </r>
  <r>
    <x v="1220"/>
    <x v="1018"/>
    <d v="2021-07-27T07:40:02"/>
    <d v="2021-07-27T07:44:02"/>
    <m/>
    <m/>
    <s v="Москва"/>
    <s v="Эконом"/>
    <x v="1"/>
  </r>
  <r>
    <x v="1221"/>
    <x v="1019"/>
    <d v="2021-07-27T07:55:08"/>
    <d v="2021-07-27T07:58:08"/>
    <m/>
    <m/>
    <s v="Москва"/>
    <s v="Комфорт"/>
    <x v="0"/>
  </r>
  <r>
    <x v="1222"/>
    <x v="1020"/>
    <d v="2021-07-27T07:58:34"/>
    <d v="2021-07-27T07:59:34"/>
    <d v="2021-07-27T08:10:34"/>
    <d v="2021-07-27T08:57:34"/>
    <s v="Москва"/>
    <s v="Комфорт"/>
    <x v="0"/>
  </r>
  <r>
    <x v="1223"/>
    <x v="1021"/>
    <d v="2021-07-27T08:11:01"/>
    <d v="2021-07-27T08:14:01"/>
    <d v="2021-07-27T08:24:01"/>
    <d v="2021-07-27T09:06:01"/>
    <s v="Москва"/>
    <s v="Эконом"/>
    <x v="1"/>
  </r>
  <r>
    <x v="1224"/>
    <x v="1022"/>
    <d v="2021-07-27T08:15:47"/>
    <d v="2021-07-27T08:18:47"/>
    <d v="2021-07-27T08:26:47"/>
    <d v="2021-07-27T08:36:47"/>
    <s v="Москва"/>
    <s v="Эконом"/>
    <x v="1"/>
  </r>
  <r>
    <x v="1225"/>
    <x v="1023"/>
    <d v="2021-07-27T08:52:01"/>
    <m/>
    <m/>
    <m/>
    <s v="Москва"/>
    <s v="Комфорт"/>
    <x v="0"/>
  </r>
  <r>
    <x v="1226"/>
    <x v="8"/>
    <d v="2021-07-27T09:31:01"/>
    <m/>
    <m/>
    <m/>
    <s v="Москва"/>
    <s v="Комфорт"/>
    <x v="0"/>
  </r>
  <r>
    <x v="1227"/>
    <x v="1024"/>
    <d v="2021-07-27T10:43:29"/>
    <d v="2021-07-27T10:45:29"/>
    <m/>
    <m/>
    <s v="Москва"/>
    <s v="Эконом"/>
    <x v="1"/>
  </r>
  <r>
    <x v="1228"/>
    <x v="1025"/>
    <d v="2021-07-27T11:05:53"/>
    <d v="2021-07-27T11:07:53"/>
    <d v="2021-07-27T11:19:53"/>
    <d v="2021-07-27T11:48:53"/>
    <s v="Санкт-Петербург"/>
    <s v="Комфорт"/>
    <x v="3"/>
  </r>
  <r>
    <x v="1229"/>
    <x v="1026"/>
    <d v="2021-07-27T12:49:04"/>
    <d v="2021-07-27T12:55:04"/>
    <d v="2021-07-27T13:06:04"/>
    <d v="2021-07-27T14:19:04"/>
    <s v="Москва"/>
    <s v="Эконом"/>
    <x v="1"/>
  </r>
  <r>
    <x v="1230"/>
    <x v="1027"/>
    <d v="2021-07-27T12:55:15"/>
    <d v="2021-07-27T12:58:15"/>
    <d v="2021-07-27T13:05:15"/>
    <d v="2021-07-27T13:18:15"/>
    <s v="Санкт-Петербург"/>
    <s v="Комфорт"/>
    <x v="3"/>
  </r>
  <r>
    <x v="1231"/>
    <x v="1028"/>
    <d v="2021-07-27T13:05:49"/>
    <d v="2021-07-27T13:10:49"/>
    <d v="2021-07-27T13:19:49"/>
    <d v="2021-07-27T14:30:49"/>
    <s v="Санкт-Петербург"/>
    <s v="Комфорт"/>
    <x v="3"/>
  </r>
  <r>
    <x v="1232"/>
    <x v="1029"/>
    <d v="2021-07-27T14:20:44"/>
    <d v="2021-07-27T14:26:44"/>
    <m/>
    <m/>
    <s v="Москва"/>
    <s v="Эконом"/>
    <x v="1"/>
  </r>
  <r>
    <x v="1233"/>
    <x v="1030"/>
    <d v="2021-07-27T14:51:06"/>
    <d v="2021-07-27T14:55:06"/>
    <m/>
    <m/>
    <s v="Москва"/>
    <s v="Комфорт"/>
    <x v="0"/>
  </r>
  <r>
    <x v="1234"/>
    <x v="8"/>
    <d v="2021-07-27T14:51:53"/>
    <m/>
    <m/>
    <m/>
    <s v="Москва"/>
    <s v="Комфорт"/>
    <x v="0"/>
  </r>
  <r>
    <x v="1235"/>
    <x v="996"/>
    <d v="2021-07-27T15:19:06"/>
    <d v="2021-07-27T15:20:06"/>
    <d v="2021-07-27T15:22:06"/>
    <d v="2021-07-27T15:51:06"/>
    <s v="Москва"/>
    <s v="Комфорт"/>
    <x v="0"/>
  </r>
  <r>
    <x v="1236"/>
    <x v="1031"/>
    <d v="2021-07-27T15:45:46"/>
    <m/>
    <m/>
    <m/>
    <s v="Москва"/>
    <s v="Комфорт"/>
    <x v="0"/>
  </r>
  <r>
    <x v="1237"/>
    <x v="1032"/>
    <d v="2021-07-27T16:37:25"/>
    <d v="2021-07-27T16:40:25"/>
    <m/>
    <m/>
    <s v="Санкт-Петербург"/>
    <s v="Эконом"/>
    <x v="2"/>
  </r>
  <r>
    <x v="1238"/>
    <x v="1033"/>
    <d v="2021-07-27T18:56:37"/>
    <d v="2021-07-27T18:58:37"/>
    <d v="2021-07-27T19:03:37"/>
    <d v="2021-07-27T19:20:37"/>
    <s v="Москва"/>
    <s v="Комфорт"/>
    <x v="0"/>
  </r>
  <r>
    <x v="1239"/>
    <x v="486"/>
    <d v="2021-07-27T19:12:23"/>
    <d v="2021-07-27T19:18:23"/>
    <d v="2021-07-27T19:21:23"/>
    <d v="2021-07-27T20:26:23"/>
    <s v="Москва"/>
    <s v="Эконом"/>
    <x v="1"/>
  </r>
  <r>
    <x v="1240"/>
    <x v="360"/>
    <d v="2021-07-27T19:37:43"/>
    <d v="2021-07-27T19:43:43"/>
    <m/>
    <m/>
    <s v="Москва"/>
    <s v="Эконом"/>
    <x v="1"/>
  </r>
  <r>
    <x v="1241"/>
    <x v="1034"/>
    <d v="2021-07-27T20:02:33"/>
    <d v="2021-07-27T20:07:33"/>
    <d v="2021-07-27T20:18:33"/>
    <d v="2021-07-27T21:04:33"/>
    <s v="Москва"/>
    <s v="Комфорт"/>
    <x v="0"/>
  </r>
  <r>
    <x v="1242"/>
    <x v="1035"/>
    <d v="2021-07-27T20:43:56"/>
    <m/>
    <m/>
    <m/>
    <s v="Москва"/>
    <s v="Комфорт"/>
    <x v="0"/>
  </r>
  <r>
    <x v="1243"/>
    <x v="307"/>
    <d v="2021-07-27T20:55:06"/>
    <d v="2021-07-27T21:00:06"/>
    <m/>
    <m/>
    <s v="Москва"/>
    <s v="Эконом"/>
    <x v="1"/>
  </r>
  <r>
    <x v="1244"/>
    <x v="1036"/>
    <d v="2021-07-27T22:13:28"/>
    <d v="2021-07-27T22:16:28"/>
    <d v="2021-07-27T22:24:28"/>
    <d v="2021-07-27T23:30:28"/>
    <s v="Москва"/>
    <s v="Комфорт"/>
    <x v="0"/>
  </r>
  <r>
    <x v="1245"/>
    <x v="1037"/>
    <d v="2021-07-27T22:38:07"/>
    <m/>
    <m/>
    <m/>
    <s v="Санкт-Петербург"/>
    <s v="Комфорт"/>
    <x v="3"/>
  </r>
  <r>
    <x v="1246"/>
    <x v="3"/>
    <d v="2021-07-27T22:52:04"/>
    <d v="2021-07-27T22:57:04"/>
    <m/>
    <m/>
    <s v="Москва"/>
    <s v="Эконом"/>
    <x v="1"/>
  </r>
  <r>
    <x v="1247"/>
    <x v="729"/>
    <d v="2021-07-28T00:43:04"/>
    <d v="2021-07-28T00:46:04"/>
    <d v="2021-07-28T00:56:04"/>
    <d v="2021-07-28T01:32:04"/>
    <s v="Москва"/>
    <s v="Эконом"/>
    <x v="1"/>
  </r>
  <r>
    <x v="1248"/>
    <x v="1038"/>
    <d v="2021-07-28T01:40:19"/>
    <d v="2021-07-28T01:44:19"/>
    <d v="2021-07-28T01:56:19"/>
    <d v="2021-07-28T02:22:19"/>
    <s v="Москва"/>
    <s v="Эконом"/>
    <x v="1"/>
  </r>
  <r>
    <x v="1249"/>
    <x v="1039"/>
    <d v="2021-07-28T01:58:05"/>
    <d v="2021-07-28T02:03:05"/>
    <d v="2021-07-28T02:09:05"/>
    <d v="2021-07-28T02:49:05"/>
    <s v="Москва"/>
    <s v="Комфорт"/>
    <x v="0"/>
  </r>
  <r>
    <x v="1250"/>
    <x v="312"/>
    <d v="2021-07-28T02:00:06"/>
    <m/>
    <m/>
    <m/>
    <s v="Москва"/>
    <s v="Комфорт"/>
    <x v="0"/>
  </r>
  <r>
    <x v="1251"/>
    <x v="1040"/>
    <d v="2021-07-28T03:29:03"/>
    <d v="2021-07-28T03:35:03"/>
    <m/>
    <m/>
    <s v="Москва"/>
    <s v="Эконом"/>
    <x v="1"/>
  </r>
  <r>
    <x v="1252"/>
    <x v="1041"/>
    <d v="2021-07-28T03:53:15"/>
    <d v="2021-07-28T03:54:15"/>
    <m/>
    <m/>
    <s v="Москва"/>
    <s v="Комфорт"/>
    <x v="0"/>
  </r>
  <r>
    <x v="1253"/>
    <x v="1042"/>
    <d v="2021-07-28T04:54:52"/>
    <d v="2021-07-28T04:55:52"/>
    <d v="2021-07-28T04:58:52"/>
    <m/>
    <s v="Москва"/>
    <s v="Комфорт"/>
    <x v="0"/>
  </r>
  <r>
    <x v="1254"/>
    <x v="1043"/>
    <d v="2021-07-28T05:04:53"/>
    <d v="2021-07-28T05:07:53"/>
    <d v="2021-07-28T05:16:53"/>
    <d v="2021-07-28T06:24:53"/>
    <s v="Москва"/>
    <s v="Эконом"/>
    <x v="1"/>
  </r>
  <r>
    <x v="1255"/>
    <x v="152"/>
    <d v="2021-07-28T06:05:05"/>
    <d v="2021-07-28T06:08:05"/>
    <d v="2021-07-28T06:19:05"/>
    <d v="2021-07-28T06:39:05"/>
    <s v="Санкт-Петербург"/>
    <s v="Эконом"/>
    <x v="2"/>
  </r>
  <r>
    <x v="1256"/>
    <x v="1044"/>
    <d v="2021-07-28T07:22:38"/>
    <d v="2021-07-28T07:27:38"/>
    <m/>
    <m/>
    <s v="Санкт-Петербург"/>
    <s v="Комфорт"/>
    <x v="3"/>
  </r>
  <r>
    <x v="1257"/>
    <x v="452"/>
    <d v="2021-07-28T07:25:15"/>
    <d v="2021-07-28T07:30:15"/>
    <d v="2021-07-28T07:33:15"/>
    <d v="2021-07-28T07:57:15"/>
    <s v="Москва"/>
    <s v="Эконом"/>
    <x v="1"/>
  </r>
  <r>
    <x v="1258"/>
    <x v="1045"/>
    <d v="2021-07-28T07:36:22"/>
    <d v="2021-07-28T07:41:22"/>
    <d v="2021-07-28T07:43:22"/>
    <d v="2021-07-28T08:26:22"/>
    <s v="Санкт-Петербург"/>
    <s v="Эконом"/>
    <x v="2"/>
  </r>
  <r>
    <x v="1259"/>
    <x v="357"/>
    <d v="2021-07-28T08:24:24"/>
    <d v="2021-07-28T08:28:24"/>
    <d v="2021-07-28T08:36:24"/>
    <d v="2021-07-28T09:34:24"/>
    <s v="Москва"/>
    <s v="Эконом"/>
    <x v="1"/>
  </r>
  <r>
    <x v="1260"/>
    <x v="1046"/>
    <d v="2021-07-28T10:05:16"/>
    <m/>
    <m/>
    <m/>
    <s v="Москва"/>
    <s v="Комфорт"/>
    <x v="0"/>
  </r>
  <r>
    <x v="1261"/>
    <x v="1047"/>
    <d v="2021-07-28T12:02:56"/>
    <d v="2021-07-28T12:05:56"/>
    <m/>
    <m/>
    <s v="Москва"/>
    <s v="Комфорт"/>
    <x v="0"/>
  </r>
  <r>
    <x v="1262"/>
    <x v="1048"/>
    <d v="2021-07-28T12:03:32"/>
    <d v="2021-07-28T12:04:32"/>
    <m/>
    <m/>
    <s v="Москва"/>
    <s v="Комфорт"/>
    <x v="0"/>
  </r>
  <r>
    <x v="1263"/>
    <x v="1049"/>
    <d v="2021-07-28T12:41:42"/>
    <d v="2021-07-28T12:44:42"/>
    <d v="2021-07-28T12:55:42"/>
    <d v="2021-07-28T13:41:42"/>
    <s v="Москва"/>
    <s v="Эконом"/>
    <x v="1"/>
  </r>
  <r>
    <x v="1264"/>
    <x v="1050"/>
    <d v="2021-07-28T13:04:43"/>
    <d v="2021-07-28T13:08:43"/>
    <d v="2021-07-28T13:10:43"/>
    <d v="2021-07-28T13:25:43"/>
    <s v="Москва"/>
    <s v="Эконом"/>
    <x v="1"/>
  </r>
  <r>
    <x v="1265"/>
    <x v="314"/>
    <d v="2021-07-28T13:06:00"/>
    <d v="2021-07-28T13:07:00"/>
    <d v="2021-07-28T13:16:00"/>
    <d v="2021-07-28T13:38:00"/>
    <s v="Москва"/>
    <s v="Комфорт"/>
    <x v="0"/>
  </r>
  <r>
    <x v="1266"/>
    <x v="1051"/>
    <d v="2021-07-28T13:19:39"/>
    <d v="2021-07-28T13:22:39"/>
    <d v="2021-07-28T13:28:39"/>
    <d v="2021-07-28T14:24:39"/>
    <s v="Москва"/>
    <s v="Эконом"/>
    <x v="1"/>
  </r>
  <r>
    <x v="1267"/>
    <x v="1052"/>
    <d v="2021-07-28T13:40:25"/>
    <d v="2021-07-28T13:45:25"/>
    <d v="2021-07-28T13:55:25"/>
    <d v="2021-07-28T14:23:25"/>
    <s v="Санкт-Петербург"/>
    <s v="Комфорт"/>
    <x v="3"/>
  </r>
  <r>
    <x v="1268"/>
    <x v="1053"/>
    <d v="2021-07-28T13:42:13"/>
    <d v="2021-07-28T13:43:13"/>
    <d v="2021-07-28T13:45:13"/>
    <d v="2021-07-28T13:59:13"/>
    <s v="Москва"/>
    <s v="Эконом"/>
    <x v="1"/>
  </r>
  <r>
    <x v="1269"/>
    <x v="1054"/>
    <d v="2021-07-28T14:23:21"/>
    <d v="2021-07-28T14:27:21"/>
    <d v="2021-07-28T14:35:21"/>
    <d v="2021-07-28T15:15:21"/>
    <s v="Москва"/>
    <s v="Эконом"/>
    <x v="1"/>
  </r>
  <r>
    <x v="1270"/>
    <x v="1055"/>
    <d v="2021-07-28T15:37:08"/>
    <d v="2021-07-28T15:42:08"/>
    <m/>
    <m/>
    <s v="Москва"/>
    <s v="Комфорт"/>
    <x v="0"/>
  </r>
  <r>
    <x v="1271"/>
    <x v="1056"/>
    <d v="2021-07-28T16:00:00"/>
    <d v="2021-07-28T16:05:00"/>
    <d v="2021-07-28T16:15:00"/>
    <d v="2021-07-28T16:38:00"/>
    <s v="Москва"/>
    <s v="Комфорт"/>
    <x v="0"/>
  </r>
  <r>
    <x v="1272"/>
    <x v="8"/>
    <d v="2021-07-28T16:01:00"/>
    <m/>
    <m/>
    <m/>
    <s v="Москва"/>
    <s v="Комфорт"/>
    <x v="0"/>
  </r>
  <r>
    <x v="1273"/>
    <x v="1057"/>
    <d v="2021-07-28T16:31:07"/>
    <d v="2021-07-28T16:35:07"/>
    <m/>
    <m/>
    <s v="Москва"/>
    <s v="Эконом"/>
    <x v="1"/>
  </r>
  <r>
    <x v="1274"/>
    <x v="1058"/>
    <d v="2021-07-28T16:54:22"/>
    <m/>
    <m/>
    <m/>
    <s v="Москва"/>
    <s v="Комфорт"/>
    <x v="0"/>
  </r>
  <r>
    <x v="1275"/>
    <x v="1059"/>
    <d v="2021-07-28T19:02:26"/>
    <d v="2021-07-28T19:06:26"/>
    <d v="2021-07-28T19:16:26"/>
    <d v="2021-07-28T20:00:26"/>
    <s v="Москва"/>
    <s v="Эконом"/>
    <x v="1"/>
  </r>
  <r>
    <x v="1276"/>
    <x v="81"/>
    <d v="2021-07-28T19:37:30"/>
    <d v="2021-07-28T19:40:30"/>
    <d v="2021-07-28T19:47:30"/>
    <d v="2021-07-28T20:07:30"/>
    <s v="Москва"/>
    <s v="Эконом"/>
    <x v="1"/>
  </r>
  <r>
    <x v="1277"/>
    <x v="11"/>
    <d v="2021-07-28T19:40:41"/>
    <d v="2021-07-28T19:42:41"/>
    <d v="2021-07-28T19:53:41"/>
    <d v="2021-07-28T20:43:41"/>
    <s v="Москва"/>
    <s v="Эконом"/>
    <x v="1"/>
  </r>
  <r>
    <x v="1278"/>
    <x v="1060"/>
    <d v="2021-07-28T20:45:54"/>
    <d v="2021-07-28T20:48:54"/>
    <m/>
    <m/>
    <s v="Санкт-Петербург"/>
    <s v="Комфорт"/>
    <x v="3"/>
  </r>
  <r>
    <x v="1279"/>
    <x v="755"/>
    <d v="2021-07-28T21:36:13"/>
    <d v="2021-07-28T21:38:13"/>
    <d v="2021-07-28T21:41:13"/>
    <d v="2021-07-28T22:04:13"/>
    <s v="Москва"/>
    <s v="Эконом"/>
    <x v="1"/>
  </r>
  <r>
    <x v="1280"/>
    <x v="1061"/>
    <d v="2021-07-28T21:51:43"/>
    <d v="2021-07-28T21:55:43"/>
    <m/>
    <m/>
    <s v="Москва"/>
    <s v="Комфорт"/>
    <x v="0"/>
  </r>
  <r>
    <x v="1281"/>
    <x v="1062"/>
    <d v="2021-07-28T22:38:09"/>
    <d v="2021-07-28T22:40:09"/>
    <d v="2021-07-28T22:47:09"/>
    <d v="2021-07-28T23:39:09"/>
    <s v="Санкт-Петербург"/>
    <s v="Комфорт"/>
    <x v="3"/>
  </r>
  <r>
    <x v="1282"/>
    <x v="141"/>
    <d v="2021-07-28T22:46:17"/>
    <d v="2021-07-28T22:48:17"/>
    <d v="2021-07-28T22:52:17"/>
    <d v="2021-07-28T23:31:17"/>
    <s v="Москва"/>
    <s v="Эконом"/>
    <x v="1"/>
  </r>
  <r>
    <x v="1283"/>
    <x v="1063"/>
    <d v="2021-07-28T22:48:25"/>
    <d v="2021-07-28T22:50:25"/>
    <m/>
    <m/>
    <s v="Москва"/>
    <s v="Комфорт"/>
    <x v="0"/>
  </r>
  <r>
    <x v="1284"/>
    <x v="1064"/>
    <d v="2021-07-28T23:24:50"/>
    <d v="2021-07-28T23:27:50"/>
    <d v="2021-07-28T23:35:50"/>
    <d v="2021-07-29T00:11:50"/>
    <s v="Москва"/>
    <s v="Эконом"/>
    <x v="1"/>
  </r>
  <r>
    <x v="1285"/>
    <x v="1065"/>
    <d v="2021-07-29T00:03:33"/>
    <d v="2021-07-29T00:07:33"/>
    <m/>
    <m/>
    <s v="Москва"/>
    <s v="Эконом"/>
    <x v="1"/>
  </r>
  <r>
    <x v="1286"/>
    <x v="1066"/>
    <d v="2021-07-29T00:44:13"/>
    <d v="2021-07-29T00:45:13"/>
    <d v="2021-07-29T00:54:13"/>
    <d v="2021-07-29T01:59:13"/>
    <s v="Москва"/>
    <s v="Комфорт"/>
    <x v="0"/>
  </r>
  <r>
    <x v="1287"/>
    <x v="1067"/>
    <d v="2021-07-29T01:02:42"/>
    <d v="2021-07-29T01:05:42"/>
    <m/>
    <m/>
    <s v="Москва"/>
    <s v="Комфорт"/>
    <x v="0"/>
  </r>
  <r>
    <x v="1288"/>
    <x v="1068"/>
    <d v="2021-07-29T01:25:41"/>
    <m/>
    <m/>
    <m/>
    <s v="Москва"/>
    <s v="Комфорт"/>
    <x v="0"/>
  </r>
  <r>
    <x v="1289"/>
    <x v="1069"/>
    <d v="2021-07-29T02:17:53"/>
    <d v="2021-07-29T02:19:53"/>
    <d v="2021-07-29T02:28:53"/>
    <d v="2021-07-29T03:29:53"/>
    <s v="Москва"/>
    <s v="Эконом"/>
    <x v="1"/>
  </r>
  <r>
    <x v="1290"/>
    <x v="1070"/>
    <d v="2021-07-29T03:31:21"/>
    <d v="2021-07-29T03:37:21"/>
    <d v="2021-07-29T03:39:21"/>
    <d v="2021-07-29T04:06:21"/>
    <s v="Санкт-Петербург"/>
    <s v="Эконом"/>
    <x v="2"/>
  </r>
  <r>
    <x v="1291"/>
    <x v="1071"/>
    <d v="2021-07-29T03:36:15"/>
    <d v="2021-07-29T03:41:15"/>
    <d v="2021-07-29T03:43:15"/>
    <m/>
    <s v="Москва"/>
    <s v="Комфорт"/>
    <x v="0"/>
  </r>
  <r>
    <x v="1292"/>
    <x v="626"/>
    <d v="2021-07-29T03:42:46"/>
    <d v="2021-07-29T03:44:46"/>
    <d v="2021-07-29T03:51:46"/>
    <d v="2021-07-29T04:34:46"/>
    <s v="Москва"/>
    <s v="Эконом"/>
    <x v="1"/>
  </r>
  <r>
    <x v="1293"/>
    <x v="390"/>
    <d v="2021-07-29T04:19:45"/>
    <d v="2021-07-29T04:23:45"/>
    <d v="2021-07-29T04:34:45"/>
    <d v="2021-07-29T05:45:45"/>
    <s v="Москва"/>
    <s v="Эконом"/>
    <x v="1"/>
  </r>
  <r>
    <x v="1294"/>
    <x v="1072"/>
    <d v="2021-07-29T04:20:55"/>
    <m/>
    <m/>
    <m/>
    <s v="Москва"/>
    <s v="Комфорт"/>
    <x v="0"/>
  </r>
  <r>
    <x v="1295"/>
    <x v="1073"/>
    <d v="2021-07-29T04:36:04"/>
    <d v="2021-07-29T04:41:04"/>
    <m/>
    <m/>
    <s v="Санкт-Петербург"/>
    <s v="Комфорт"/>
    <x v="3"/>
  </r>
  <r>
    <x v="1296"/>
    <x v="1074"/>
    <d v="2021-07-29T06:20:20"/>
    <d v="2021-07-29T06:22:20"/>
    <d v="2021-07-29T06:31:20"/>
    <d v="2021-07-29T07:21:20"/>
    <s v="Москва"/>
    <s v="Эконом"/>
    <x v="1"/>
  </r>
  <r>
    <x v="1297"/>
    <x v="655"/>
    <d v="2021-07-29T06:22:53"/>
    <d v="2021-07-29T06:27:53"/>
    <d v="2021-07-29T06:35:53"/>
    <d v="2021-07-29T07:32:53"/>
    <s v="Москва"/>
    <s v="Эконом"/>
    <x v="1"/>
  </r>
  <r>
    <x v="1298"/>
    <x v="1075"/>
    <d v="2021-07-29T06:25:28"/>
    <d v="2021-07-29T06:31:28"/>
    <d v="2021-07-29T06:33:28"/>
    <d v="2021-07-29T07:34:28"/>
    <s v="Москва"/>
    <s v="Комфорт"/>
    <x v="0"/>
  </r>
  <r>
    <x v="1299"/>
    <x v="1076"/>
    <d v="2021-07-29T06:36:09"/>
    <d v="2021-07-29T06:38:09"/>
    <d v="2021-07-29T06:41:09"/>
    <d v="2021-07-29T07:47:09"/>
    <s v="Москва"/>
    <s v="Комфорт"/>
    <x v="0"/>
  </r>
  <r>
    <x v="1300"/>
    <x v="1077"/>
    <d v="2021-07-29T06:37:28"/>
    <d v="2021-07-29T06:38:28"/>
    <m/>
    <m/>
    <s v="Москва"/>
    <s v="Эконом"/>
    <x v="1"/>
  </r>
  <r>
    <x v="1301"/>
    <x v="74"/>
    <d v="2021-07-29T06:46:10"/>
    <d v="2021-07-29T06:50:10"/>
    <d v="2021-07-29T06:58:10"/>
    <d v="2021-07-29T07:29:10"/>
    <s v="Москва"/>
    <s v="Комфорт"/>
    <x v="0"/>
  </r>
  <r>
    <x v="1302"/>
    <x v="1078"/>
    <d v="2021-07-29T07:00:28"/>
    <d v="2021-07-29T07:05:28"/>
    <m/>
    <m/>
    <s v="Санкт-Петербург"/>
    <s v="Эконом"/>
    <x v="2"/>
  </r>
  <r>
    <x v="1303"/>
    <x v="1079"/>
    <d v="2021-07-29T07:43:22"/>
    <d v="2021-07-29T07:46:22"/>
    <m/>
    <m/>
    <s v="Москва"/>
    <s v="Комфорт"/>
    <x v="0"/>
  </r>
  <r>
    <x v="1304"/>
    <x v="319"/>
    <d v="2021-07-29T07:54:11"/>
    <d v="2021-07-29T08:00:11"/>
    <d v="2021-07-29T08:06:11"/>
    <d v="2021-07-29T09:11:11"/>
    <s v="Санкт-Петербург"/>
    <s v="Комфорт"/>
    <x v="3"/>
  </r>
  <r>
    <x v="1305"/>
    <x v="1080"/>
    <d v="2021-07-29T08:02:06"/>
    <d v="2021-07-29T08:05:06"/>
    <d v="2021-07-29T08:14:06"/>
    <d v="2021-07-29T08:55:06"/>
    <s v="Санкт-Петербург"/>
    <s v="Эконом"/>
    <x v="2"/>
  </r>
  <r>
    <x v="1306"/>
    <x v="1081"/>
    <d v="2021-07-29T08:10:27"/>
    <d v="2021-07-29T08:16:27"/>
    <m/>
    <m/>
    <s v="Москва"/>
    <s v="Эконом"/>
    <x v="1"/>
  </r>
  <r>
    <x v="1307"/>
    <x v="1082"/>
    <d v="2021-07-29T08:37:21"/>
    <d v="2021-07-29T08:42:21"/>
    <d v="2021-07-29T08:52:21"/>
    <d v="2021-07-29T09:12:21"/>
    <s v="Москва"/>
    <s v="Эконом"/>
    <x v="1"/>
  </r>
  <r>
    <x v="1308"/>
    <x v="1083"/>
    <d v="2021-07-29T09:20:02"/>
    <d v="2021-07-29T09:26:02"/>
    <d v="2021-07-29T09:36:02"/>
    <d v="2021-07-29T10:32:02"/>
    <s v="Санкт-Петербург"/>
    <s v="Эконом"/>
    <x v="2"/>
  </r>
  <r>
    <x v="1309"/>
    <x v="1084"/>
    <d v="2021-07-29T10:22:29"/>
    <m/>
    <m/>
    <m/>
    <s v="Москва"/>
    <s v="Комфорт"/>
    <x v="0"/>
  </r>
  <r>
    <x v="1310"/>
    <x v="8"/>
    <d v="2021-07-29T10:26:33"/>
    <m/>
    <m/>
    <m/>
    <s v="Москва"/>
    <s v="Эконом"/>
    <x v="1"/>
  </r>
  <r>
    <x v="1311"/>
    <x v="8"/>
    <d v="2021-07-29T11:05:27"/>
    <m/>
    <m/>
    <m/>
    <s v="Москва"/>
    <s v="Комфорт"/>
    <x v="0"/>
  </r>
  <r>
    <x v="1312"/>
    <x v="1085"/>
    <d v="2021-07-29T12:16:24"/>
    <m/>
    <m/>
    <m/>
    <s v="Санкт-Петербург"/>
    <s v="Эконом"/>
    <x v="2"/>
  </r>
  <r>
    <x v="1313"/>
    <x v="1086"/>
    <d v="2021-07-29T12:30:39"/>
    <d v="2021-07-29T12:31:39"/>
    <d v="2021-07-29T12:37:39"/>
    <d v="2021-07-29T13:32:39"/>
    <s v="Москва"/>
    <s v="Эконом"/>
    <x v="1"/>
  </r>
  <r>
    <x v="1314"/>
    <x v="1087"/>
    <d v="2021-07-29T13:11:26"/>
    <d v="2021-07-29T13:15:26"/>
    <m/>
    <m/>
    <s v="Москва"/>
    <s v="Эконом"/>
    <x v="1"/>
  </r>
  <r>
    <x v="1315"/>
    <x v="1088"/>
    <d v="2021-07-29T13:55:49"/>
    <d v="2021-07-29T13:59:49"/>
    <d v="2021-07-29T14:11:49"/>
    <d v="2021-07-29T15:25:49"/>
    <s v="Москва"/>
    <s v="Комфорт"/>
    <x v="0"/>
  </r>
  <r>
    <x v="1316"/>
    <x v="66"/>
    <d v="2021-07-29T14:15:48"/>
    <d v="2021-07-29T14:21:48"/>
    <d v="2021-07-29T14:30:48"/>
    <d v="2021-07-29T14:55:48"/>
    <s v="Санкт-Петербург"/>
    <s v="Комфорт"/>
    <x v="3"/>
  </r>
  <r>
    <x v="1317"/>
    <x v="1089"/>
    <d v="2021-07-29T14:49:11"/>
    <m/>
    <m/>
    <m/>
    <s v="Москва"/>
    <s v="Комфорт"/>
    <x v="0"/>
  </r>
  <r>
    <x v="1318"/>
    <x v="1090"/>
    <d v="2021-07-29T16:42:12"/>
    <m/>
    <m/>
    <m/>
    <s v="Санкт-Петербург"/>
    <s v="Комфорт"/>
    <x v="3"/>
  </r>
  <r>
    <x v="1319"/>
    <x v="8"/>
    <d v="2021-07-29T16:47:29"/>
    <m/>
    <m/>
    <m/>
    <s v="Москва"/>
    <s v="Комфорт"/>
    <x v="0"/>
  </r>
  <r>
    <x v="1320"/>
    <x v="1091"/>
    <d v="2021-07-29T16:51:21"/>
    <d v="2021-07-29T16:52:21"/>
    <d v="2021-07-29T16:56:21"/>
    <d v="2021-07-29T17:28:21"/>
    <s v="Москва"/>
    <s v="Эконом"/>
    <x v="1"/>
  </r>
  <r>
    <x v="1321"/>
    <x v="390"/>
    <d v="2021-07-29T17:08:19"/>
    <d v="2021-07-29T17:14:19"/>
    <d v="2021-07-29T17:24:19"/>
    <d v="2021-07-29T18:09:19"/>
    <s v="Москва"/>
    <s v="Эконом"/>
    <x v="1"/>
  </r>
  <r>
    <x v="1322"/>
    <x v="198"/>
    <d v="2021-07-29T17:24:14"/>
    <m/>
    <m/>
    <m/>
    <s v="Москва"/>
    <s v="Комфорт"/>
    <x v="0"/>
  </r>
  <r>
    <x v="1323"/>
    <x v="1092"/>
    <d v="2021-07-29T17:26:21"/>
    <d v="2021-07-29T17:29:21"/>
    <m/>
    <m/>
    <s v="Москва"/>
    <s v="Комфорт"/>
    <x v="0"/>
  </r>
  <r>
    <x v="1324"/>
    <x v="1093"/>
    <d v="2021-07-29T18:29:30"/>
    <d v="2021-07-29T18:33:30"/>
    <m/>
    <m/>
    <s v="Москва"/>
    <s v="Комфорт"/>
    <x v="0"/>
  </r>
  <r>
    <x v="1325"/>
    <x v="141"/>
    <d v="2021-07-29T19:18:39"/>
    <d v="2021-07-29T19:24:39"/>
    <m/>
    <m/>
    <s v="Москва"/>
    <s v="Эконом"/>
    <x v="1"/>
  </r>
  <r>
    <x v="1326"/>
    <x v="1094"/>
    <d v="2021-07-29T20:14:26"/>
    <d v="2021-07-29T20:19:26"/>
    <d v="2021-07-29T20:21:26"/>
    <d v="2021-07-29T21:24:26"/>
    <s v="Москва"/>
    <s v="Эконом"/>
    <x v="1"/>
  </r>
  <r>
    <x v="1327"/>
    <x v="1095"/>
    <d v="2021-07-29T20:24:00"/>
    <d v="2021-07-29T20:26:00"/>
    <d v="2021-07-29T20:34:00"/>
    <d v="2021-07-29T21:27:00"/>
    <s v="Москва"/>
    <s v="Эконом"/>
    <x v="1"/>
  </r>
  <r>
    <x v="1328"/>
    <x v="1096"/>
    <d v="2021-07-29T20:25:09"/>
    <d v="2021-07-29T20:26:09"/>
    <d v="2021-07-29T20:33:09"/>
    <d v="2021-07-29T20:46:09"/>
    <s v="Москва"/>
    <s v="Комфорт"/>
    <x v="0"/>
  </r>
  <r>
    <x v="1329"/>
    <x v="1097"/>
    <d v="2021-07-29T20:51:05"/>
    <d v="2021-07-29T20:55:05"/>
    <m/>
    <m/>
    <s v="Москва"/>
    <s v="Комфорт"/>
    <x v="0"/>
  </r>
  <r>
    <x v="1330"/>
    <x v="1098"/>
    <d v="2021-07-29T21:33:49"/>
    <d v="2021-07-29T21:35:49"/>
    <d v="2021-07-29T21:45:49"/>
    <d v="2021-07-29T21:57:49"/>
    <s v="Москва"/>
    <s v="Эконом"/>
    <x v="1"/>
  </r>
  <r>
    <x v="1331"/>
    <x v="1099"/>
    <d v="2021-07-29T21:38:54"/>
    <d v="2021-07-29T21:43:54"/>
    <d v="2021-07-29T21:55:54"/>
    <d v="2021-07-29T22:54:54"/>
    <s v="Москва"/>
    <s v="Комфорт"/>
    <x v="0"/>
  </r>
  <r>
    <x v="1332"/>
    <x v="1100"/>
    <d v="2021-07-29T22:03:32"/>
    <d v="2021-07-29T22:06:32"/>
    <d v="2021-07-29T22:11:32"/>
    <d v="2021-07-29T22:30:32"/>
    <s v="Москва"/>
    <s v="Эконом"/>
    <x v="1"/>
  </r>
  <r>
    <x v="1333"/>
    <x v="1101"/>
    <d v="2021-07-29T22:33:27"/>
    <d v="2021-07-29T22:38:27"/>
    <d v="2021-07-29T22:48:27"/>
    <d v="2021-07-29T23:19:27"/>
    <s v="Москва"/>
    <s v="Эконом"/>
    <x v="1"/>
  </r>
  <r>
    <x v="1334"/>
    <x v="1102"/>
    <d v="2021-07-29T22:56:33"/>
    <d v="2021-07-29T22:58:33"/>
    <d v="2021-07-29T23:04:33"/>
    <m/>
    <s v="Москва"/>
    <s v="Эконом"/>
    <x v="1"/>
  </r>
  <r>
    <x v="1335"/>
    <x v="643"/>
    <d v="2021-07-29T23:06:24"/>
    <d v="2021-07-29T23:11:24"/>
    <m/>
    <m/>
    <s v="Санкт-Петербург"/>
    <s v="Эконом"/>
    <x v="2"/>
  </r>
  <r>
    <x v="1336"/>
    <x v="1103"/>
    <d v="2021-07-29T23:23:06"/>
    <d v="2021-07-29T23:27:06"/>
    <d v="2021-07-29T23:37:06"/>
    <d v="2021-07-30T00:37:06"/>
    <s v="Москва"/>
    <s v="Эконом"/>
    <x v="1"/>
  </r>
  <r>
    <x v="1337"/>
    <x v="1104"/>
    <d v="2021-07-30T00:07:02"/>
    <d v="2021-07-30T00:11:02"/>
    <d v="2021-07-30T00:19:02"/>
    <d v="2021-07-30T01:10:02"/>
    <s v="Москва"/>
    <s v="Эконом"/>
    <x v="1"/>
  </r>
  <r>
    <x v="1338"/>
    <x v="1105"/>
    <d v="2021-07-30T00:08:05"/>
    <d v="2021-07-30T00:12:05"/>
    <d v="2021-07-30T00:22:05"/>
    <d v="2021-07-30T00:45:05"/>
    <s v="Санкт-Петербург"/>
    <s v="Комфорт"/>
    <x v="3"/>
  </r>
  <r>
    <x v="1339"/>
    <x v="83"/>
    <d v="2021-07-30T01:10:40"/>
    <d v="2021-07-30T01:14:40"/>
    <d v="2021-07-30T01:25:40"/>
    <d v="2021-07-30T01:57:40"/>
    <s v="Москва"/>
    <s v="Эконом"/>
    <x v="1"/>
  </r>
  <r>
    <x v="1340"/>
    <x v="1106"/>
    <d v="2021-07-30T01:26:59"/>
    <d v="2021-07-30T01:28:59"/>
    <d v="2021-07-30T01:33:59"/>
    <d v="2021-07-30T01:51:59"/>
    <s v="Москва"/>
    <s v="Эконом"/>
    <x v="1"/>
  </r>
  <r>
    <x v="1341"/>
    <x v="504"/>
    <d v="2021-07-30T02:36:08"/>
    <d v="2021-07-30T02:38:08"/>
    <d v="2021-07-30T02:42:08"/>
    <d v="2021-07-30T03:13:08"/>
    <s v="Санкт-Петербург"/>
    <s v="Комфорт"/>
    <x v="3"/>
  </r>
  <r>
    <x v="1342"/>
    <x v="905"/>
    <d v="2021-07-30T02:53:19"/>
    <d v="2021-07-30T02:56:19"/>
    <d v="2021-07-30T03:01:19"/>
    <d v="2021-07-30T04:09:19"/>
    <s v="Москва"/>
    <s v="Эконом"/>
    <x v="1"/>
  </r>
  <r>
    <x v="1343"/>
    <x v="580"/>
    <d v="2021-07-30T03:42:27"/>
    <m/>
    <m/>
    <m/>
    <s v="Москва"/>
    <s v="Эконом"/>
    <x v="1"/>
  </r>
  <r>
    <x v="1344"/>
    <x v="1107"/>
    <d v="2021-07-30T04:14:37"/>
    <d v="2021-07-30T04:16:37"/>
    <m/>
    <m/>
    <s v="Москва"/>
    <s v="Эконом"/>
    <x v="1"/>
  </r>
  <r>
    <x v="1345"/>
    <x v="1108"/>
    <d v="2021-07-30T04:22:00"/>
    <d v="2021-07-30T04:27:00"/>
    <d v="2021-07-30T04:35:00"/>
    <d v="2021-07-30T05:35:00"/>
    <s v="Санкт-Петербург"/>
    <s v="Комфорт"/>
    <x v="3"/>
  </r>
  <r>
    <x v="1346"/>
    <x v="1109"/>
    <d v="2021-07-30T04:26:13"/>
    <d v="2021-07-30T04:30:13"/>
    <d v="2021-07-30T04:32:13"/>
    <d v="2021-07-30T05:11:13"/>
    <s v="Москва"/>
    <s v="Эконом"/>
    <x v="1"/>
  </r>
  <r>
    <x v="1347"/>
    <x v="1110"/>
    <d v="2021-07-30T04:29:41"/>
    <d v="2021-07-30T04:33:41"/>
    <d v="2021-07-30T04:45:41"/>
    <d v="2021-07-30T05:20:41"/>
    <s v="Москва"/>
    <s v="Эконом"/>
    <x v="1"/>
  </r>
  <r>
    <x v="1348"/>
    <x v="1111"/>
    <d v="2021-07-30T04:31:34"/>
    <m/>
    <m/>
    <m/>
    <s v="Москва"/>
    <s v="Комфорт"/>
    <x v="0"/>
  </r>
  <r>
    <x v="1349"/>
    <x v="1112"/>
    <d v="2021-07-30T04:44:00"/>
    <d v="2021-07-30T04:50:00"/>
    <d v="2021-07-30T04:52:00"/>
    <d v="2021-07-30T05:39:00"/>
    <s v="Санкт-Петербург"/>
    <s v="Эконом"/>
    <x v="2"/>
  </r>
  <r>
    <x v="1350"/>
    <x v="918"/>
    <d v="2021-07-30T04:47:02"/>
    <d v="2021-07-30T04:49:02"/>
    <d v="2021-07-30T04:51:02"/>
    <d v="2021-07-30T05:19:02"/>
    <s v="Санкт-Петербург"/>
    <s v="Комфорт"/>
    <x v="3"/>
  </r>
  <r>
    <x v="1351"/>
    <x v="1113"/>
    <d v="2021-07-30T05:06:01"/>
    <d v="2021-07-30T05:07:01"/>
    <m/>
    <m/>
    <s v="Санкт-Петербург"/>
    <s v="Комфорт"/>
    <x v="3"/>
  </r>
  <r>
    <x v="1352"/>
    <x v="1114"/>
    <d v="2021-07-30T05:44:20"/>
    <d v="2021-07-30T05:50:20"/>
    <d v="2021-07-30T05:54:20"/>
    <m/>
    <s v="Москва"/>
    <s v="Комфорт"/>
    <x v="0"/>
  </r>
  <r>
    <x v="1353"/>
    <x v="1115"/>
    <d v="2021-07-30T06:29:34"/>
    <d v="2021-07-30T06:34:34"/>
    <d v="2021-07-30T06:44:34"/>
    <d v="2021-07-30T07:48:34"/>
    <s v="Москва"/>
    <s v="Эконом"/>
    <x v="1"/>
  </r>
  <r>
    <x v="1354"/>
    <x v="1116"/>
    <d v="2021-07-30T06:44:45"/>
    <d v="2021-07-30T06:48:45"/>
    <d v="2021-07-30T06:54:45"/>
    <d v="2021-07-30T07:13:45"/>
    <s v="Санкт-Петербург"/>
    <s v="Эконом"/>
    <x v="2"/>
  </r>
  <r>
    <x v="1355"/>
    <x v="237"/>
    <d v="2021-07-30T06:46:45"/>
    <d v="2021-07-30T06:48:45"/>
    <m/>
    <m/>
    <s v="Москва"/>
    <s v="Комфорт"/>
    <x v="0"/>
  </r>
  <r>
    <x v="1356"/>
    <x v="436"/>
    <d v="2021-07-30T07:18:17"/>
    <d v="2021-07-30T07:22:17"/>
    <m/>
    <m/>
    <s v="Москва"/>
    <s v="Эконом"/>
    <x v="1"/>
  </r>
  <r>
    <x v="1357"/>
    <x v="1117"/>
    <d v="2021-07-30T07:24:12"/>
    <d v="2021-07-30T07:26:12"/>
    <d v="2021-07-30T07:30:12"/>
    <d v="2021-07-30T08:24:12"/>
    <s v="Москва"/>
    <s v="Эконом"/>
    <x v="1"/>
  </r>
  <r>
    <x v="1358"/>
    <x v="206"/>
    <d v="2021-07-30T08:05:16"/>
    <d v="2021-07-30T08:09:16"/>
    <d v="2021-07-30T08:11:16"/>
    <d v="2021-07-30T09:03:16"/>
    <s v="Санкт-Петербург"/>
    <s v="Эконом"/>
    <x v="2"/>
  </r>
  <r>
    <x v="1359"/>
    <x v="1118"/>
    <d v="2021-07-30T08:13:48"/>
    <m/>
    <m/>
    <m/>
    <s v="Москва"/>
    <s v="Комфорт"/>
    <x v="0"/>
  </r>
  <r>
    <x v="1360"/>
    <x v="408"/>
    <d v="2021-07-30T08:33:53"/>
    <d v="2021-07-30T08:38:53"/>
    <d v="2021-07-30T08:47:53"/>
    <d v="2021-07-30T09:16:53"/>
    <s v="Москва"/>
    <s v="Эконом"/>
    <x v="1"/>
  </r>
  <r>
    <x v="1361"/>
    <x v="1119"/>
    <d v="2021-07-30T10:14:56"/>
    <d v="2021-07-30T10:16:56"/>
    <d v="2021-07-30T10:27:56"/>
    <m/>
    <s v="Москва"/>
    <s v="Эконом"/>
    <x v="1"/>
  </r>
  <r>
    <x v="1362"/>
    <x v="1120"/>
    <d v="2021-07-30T10:15:51"/>
    <d v="2021-07-30T10:19:51"/>
    <d v="2021-07-30T10:27:51"/>
    <d v="2021-07-30T11:32:51"/>
    <s v="Москва"/>
    <s v="Комфорт"/>
    <x v="0"/>
  </r>
  <r>
    <x v="1363"/>
    <x v="1121"/>
    <d v="2021-07-30T10:37:40"/>
    <d v="2021-07-30T10:42:40"/>
    <m/>
    <m/>
    <s v="Москва"/>
    <s v="Комфорт"/>
    <x v="0"/>
  </r>
  <r>
    <x v="1364"/>
    <x v="1122"/>
    <d v="2021-07-30T11:14:49"/>
    <d v="2021-07-30T11:15:49"/>
    <d v="2021-07-30T11:20:49"/>
    <d v="2021-07-30T12:11:49"/>
    <s v="Москва"/>
    <s v="Эконом"/>
    <x v="1"/>
  </r>
  <r>
    <x v="1365"/>
    <x v="1123"/>
    <d v="2021-07-30T11:40:39"/>
    <d v="2021-07-30T11:43:39"/>
    <d v="2021-07-30T11:50:39"/>
    <d v="2021-07-30T12:31:39"/>
    <s v="Москва"/>
    <s v="Комфорт"/>
    <x v="0"/>
  </r>
  <r>
    <x v="1366"/>
    <x v="376"/>
    <d v="2021-07-30T11:52:43"/>
    <d v="2021-07-30T11:55:43"/>
    <d v="2021-07-30T11:58:43"/>
    <d v="2021-07-30T12:59:43"/>
    <s v="Санкт-Петербург"/>
    <s v="Комфорт"/>
    <x v="3"/>
  </r>
  <r>
    <x v="1367"/>
    <x v="1124"/>
    <d v="2021-07-30T12:09:58"/>
    <d v="2021-07-30T12:13:58"/>
    <m/>
    <m/>
    <s v="Москва"/>
    <s v="Эконом"/>
    <x v="1"/>
  </r>
  <r>
    <x v="1368"/>
    <x v="1125"/>
    <d v="2021-07-30T12:29:19"/>
    <d v="2021-07-30T12:33:19"/>
    <d v="2021-07-30T12:43:19"/>
    <d v="2021-07-30T13:33:19"/>
    <s v="Москва"/>
    <s v="Эконом"/>
    <x v="1"/>
  </r>
  <r>
    <x v="1369"/>
    <x v="1126"/>
    <d v="2021-07-30T12:46:42"/>
    <d v="2021-07-30T12:52:42"/>
    <m/>
    <m/>
    <s v="Москва"/>
    <s v="Эконом"/>
    <x v="1"/>
  </r>
  <r>
    <x v="1370"/>
    <x v="1127"/>
    <d v="2021-07-30T13:01:39"/>
    <d v="2021-07-30T13:05:39"/>
    <d v="2021-07-30T13:07:39"/>
    <d v="2021-07-30T14:17:39"/>
    <s v="Москва"/>
    <s v="Комфорт"/>
    <x v="0"/>
  </r>
  <r>
    <x v="1371"/>
    <x v="8"/>
    <d v="2021-07-30T13:04:20"/>
    <m/>
    <m/>
    <m/>
    <s v="Москва"/>
    <s v="Комфорт"/>
    <x v="0"/>
  </r>
  <r>
    <x v="1372"/>
    <x v="1128"/>
    <d v="2021-07-30T13:09:43"/>
    <d v="2021-07-30T13:10:43"/>
    <m/>
    <m/>
    <s v="Москва"/>
    <s v="Эконом"/>
    <x v="1"/>
  </r>
  <r>
    <x v="1373"/>
    <x v="1129"/>
    <d v="2021-07-30T13:52:04"/>
    <d v="2021-07-30T13:56:04"/>
    <d v="2021-07-30T14:08:04"/>
    <m/>
    <s v="Москва"/>
    <s v="Эконом"/>
    <x v="1"/>
  </r>
  <r>
    <x v="1374"/>
    <x v="1130"/>
    <d v="2021-07-30T13:57:42"/>
    <d v="2021-07-30T13:58:42"/>
    <m/>
    <m/>
    <s v="Москва"/>
    <s v="Комфорт"/>
    <x v="0"/>
  </r>
  <r>
    <x v="1375"/>
    <x v="351"/>
    <d v="2021-07-30T14:05:38"/>
    <d v="2021-07-30T14:10:38"/>
    <m/>
    <m/>
    <s v="Москва"/>
    <s v="Эконом"/>
    <x v="1"/>
  </r>
  <r>
    <x v="1376"/>
    <x v="251"/>
    <d v="2021-07-30T14:28:18"/>
    <d v="2021-07-30T14:33:18"/>
    <d v="2021-07-30T14:37:18"/>
    <d v="2021-07-30T15:04:18"/>
    <s v="Москва"/>
    <s v="Комфорт"/>
    <x v="0"/>
  </r>
  <r>
    <x v="1377"/>
    <x v="1131"/>
    <d v="2021-07-30T15:25:47"/>
    <d v="2021-07-30T15:27:47"/>
    <d v="2021-07-30T15:33:47"/>
    <d v="2021-07-30T16:28:47"/>
    <s v="Москва"/>
    <s v="Эконом"/>
    <x v="1"/>
  </r>
  <r>
    <x v="1378"/>
    <x v="1132"/>
    <d v="2021-07-30T16:07:34"/>
    <d v="2021-07-30T16:11:34"/>
    <m/>
    <m/>
    <s v="Москва"/>
    <s v="Эконом"/>
    <x v="1"/>
  </r>
  <r>
    <x v="1379"/>
    <x v="1133"/>
    <d v="2021-07-30T16:22:41"/>
    <d v="2021-07-30T16:25:41"/>
    <d v="2021-07-30T16:30:41"/>
    <d v="2021-07-30T16:51:41"/>
    <s v="Москва"/>
    <s v="Эконом"/>
    <x v="1"/>
  </r>
  <r>
    <x v="1380"/>
    <x v="1134"/>
    <d v="2021-07-30T16:56:00"/>
    <d v="2021-07-30T16:59:00"/>
    <d v="2021-07-30T17:10:00"/>
    <m/>
    <s v="Санкт-Петербург"/>
    <s v="Эконом"/>
    <x v="2"/>
  </r>
  <r>
    <x v="1381"/>
    <x v="190"/>
    <d v="2021-07-30T19:12:35"/>
    <d v="2021-07-30T19:16:35"/>
    <m/>
    <m/>
    <s v="Москва"/>
    <s v="Комфорт"/>
    <x v="0"/>
  </r>
  <r>
    <x v="1382"/>
    <x v="1135"/>
    <d v="2021-07-30T19:57:09"/>
    <d v="2021-07-30T20:00:09"/>
    <m/>
    <m/>
    <s v="Москва"/>
    <s v="Эконом"/>
    <x v="1"/>
  </r>
  <r>
    <x v="1383"/>
    <x v="1136"/>
    <d v="2021-07-30T21:17:17"/>
    <d v="2021-07-30T21:21:17"/>
    <d v="2021-07-30T21:29:17"/>
    <d v="2021-07-30T21:39:17"/>
    <s v="Москва"/>
    <s v="Эконом"/>
    <x v="1"/>
  </r>
  <r>
    <x v="1384"/>
    <x v="1137"/>
    <d v="2021-07-30T21:25:49"/>
    <d v="2021-07-30T21:28:49"/>
    <m/>
    <m/>
    <s v="Москва"/>
    <s v="Эконом"/>
    <x v="1"/>
  </r>
  <r>
    <x v="1385"/>
    <x v="1138"/>
    <d v="2021-07-30T21:47:33"/>
    <d v="2021-07-30T21:50:33"/>
    <d v="2021-07-30T22:02:33"/>
    <d v="2021-07-30T23:18:33"/>
    <s v="Москва"/>
    <s v="Эконом"/>
    <x v="1"/>
  </r>
  <r>
    <x v="1386"/>
    <x v="1139"/>
    <d v="2021-07-30T23:48:35"/>
    <d v="2021-07-30T23:54:35"/>
    <d v="2021-07-31T00:01:35"/>
    <d v="2021-07-31T00:19:35"/>
    <s v="Санкт-Петербург"/>
    <s v="Эконом"/>
    <x v="2"/>
  </r>
  <r>
    <x v="1387"/>
    <x v="1140"/>
    <d v="2021-07-31T00:02:11"/>
    <m/>
    <m/>
    <m/>
    <s v="Москва"/>
    <s v="Комфорт"/>
    <x v="0"/>
  </r>
  <r>
    <x v="1388"/>
    <x v="1141"/>
    <d v="2021-07-31T00:45:11"/>
    <d v="2021-07-31T00:47:11"/>
    <m/>
    <m/>
    <s v="Москва"/>
    <s v="Эконом"/>
    <x v="1"/>
  </r>
  <r>
    <x v="1389"/>
    <x v="1142"/>
    <d v="2021-07-31T01:14:16"/>
    <m/>
    <m/>
    <m/>
    <s v="Москва"/>
    <s v="Комфорт"/>
    <x v="0"/>
  </r>
  <r>
    <x v="1390"/>
    <x v="1143"/>
    <d v="2021-07-31T01:50:10"/>
    <d v="2021-07-31T01:56:10"/>
    <d v="2021-07-31T02:06:10"/>
    <d v="2021-07-31T02:36:10"/>
    <s v="Москва"/>
    <s v="Комфорт"/>
    <x v="0"/>
  </r>
  <r>
    <x v="1391"/>
    <x v="1144"/>
    <d v="2021-07-31T01:51:17"/>
    <d v="2021-07-31T01:53:17"/>
    <d v="2021-07-31T02:04:17"/>
    <d v="2021-07-31T02:30:17"/>
    <s v="Москва"/>
    <s v="Эконом"/>
    <x v="1"/>
  </r>
  <r>
    <x v="1392"/>
    <x v="1145"/>
    <d v="2021-07-31T02:33:18"/>
    <d v="2021-07-31T02:37:18"/>
    <d v="2021-07-31T02:47:18"/>
    <d v="2021-07-31T03:11:18"/>
    <s v="Санкт-Петербург"/>
    <s v="Эконом"/>
    <x v="2"/>
  </r>
  <r>
    <x v="1393"/>
    <x v="1146"/>
    <d v="2021-07-31T03:19:32"/>
    <d v="2021-07-31T03:24:32"/>
    <m/>
    <m/>
    <s v="Москва"/>
    <s v="Эконом"/>
    <x v="1"/>
  </r>
  <r>
    <x v="1394"/>
    <x v="1147"/>
    <d v="2021-07-31T03:24:11"/>
    <d v="2021-07-31T03:28:11"/>
    <d v="2021-07-31T03:36:11"/>
    <d v="2021-07-31T04:22:11"/>
    <s v="Санкт-Петербург"/>
    <s v="Эконом"/>
    <x v="2"/>
  </r>
  <r>
    <x v="1395"/>
    <x v="8"/>
    <d v="2021-07-31T03:24:55"/>
    <m/>
    <m/>
    <m/>
    <s v="Москва"/>
    <s v="Комфорт"/>
    <x v="0"/>
  </r>
  <r>
    <x v="1396"/>
    <x v="486"/>
    <d v="2021-07-31T03:51:15"/>
    <d v="2021-07-31T03:56:15"/>
    <d v="2021-07-31T03:59:15"/>
    <m/>
    <s v="Москва"/>
    <s v="Эконом"/>
    <x v="1"/>
  </r>
  <r>
    <x v="1397"/>
    <x v="1148"/>
    <d v="2021-07-31T04:06:46"/>
    <d v="2021-07-31T04:11:46"/>
    <d v="2021-07-31T04:15:46"/>
    <d v="2021-07-31T05:18:46"/>
    <s v="Москва"/>
    <s v="Комфорт"/>
    <x v="0"/>
  </r>
  <r>
    <x v="1398"/>
    <x v="1149"/>
    <d v="2021-07-31T04:11:29"/>
    <d v="2021-07-31T04:17:29"/>
    <m/>
    <m/>
    <s v="Москва"/>
    <s v="Эконом"/>
    <x v="1"/>
  </r>
  <r>
    <x v="1399"/>
    <x v="1150"/>
    <d v="2021-07-31T04:56:18"/>
    <d v="2021-07-31T05:01:18"/>
    <d v="2021-07-31T05:10:18"/>
    <d v="2021-07-31T05:36:18"/>
    <s v="Москва"/>
    <s v="Эконом"/>
    <x v="1"/>
  </r>
  <r>
    <x v="1400"/>
    <x v="1151"/>
    <d v="2021-07-31T06:08:56"/>
    <d v="2021-07-31T06:11:56"/>
    <d v="2021-07-31T06:13:56"/>
    <d v="2021-07-31T06:43:56"/>
    <s v="Москва"/>
    <s v="Комфорт"/>
    <x v="0"/>
  </r>
  <r>
    <x v="1401"/>
    <x v="1152"/>
    <d v="2021-07-31T06:59:01"/>
    <d v="2021-07-31T07:05:01"/>
    <d v="2021-07-31T07:08:01"/>
    <d v="2021-07-31T08:18:01"/>
    <s v="Москва"/>
    <s v="Эконом"/>
    <x v="1"/>
  </r>
  <r>
    <x v="1402"/>
    <x v="383"/>
    <d v="2021-07-31T07:07:19"/>
    <d v="2021-07-31T07:10:19"/>
    <d v="2021-07-31T07:15:19"/>
    <d v="2021-07-31T08:01:19"/>
    <s v="Москва"/>
    <s v="Эконом"/>
    <x v="1"/>
  </r>
  <r>
    <x v="1403"/>
    <x v="190"/>
    <d v="2021-07-31T07:09:47"/>
    <d v="2021-07-31T07:15:47"/>
    <d v="2021-07-31T07:26:47"/>
    <m/>
    <s v="Москва"/>
    <s v="Эконом"/>
    <x v="1"/>
  </r>
  <r>
    <x v="1404"/>
    <x v="423"/>
    <d v="2021-07-31T07:37:57"/>
    <d v="2021-07-31T07:41:57"/>
    <d v="2021-07-31T07:45:57"/>
    <d v="2021-07-31T08:15:57"/>
    <s v="Москва"/>
    <s v="Комфорт"/>
    <x v="0"/>
  </r>
  <r>
    <x v="1405"/>
    <x v="1153"/>
    <d v="2021-07-31T08:24:45"/>
    <d v="2021-07-31T08:29:45"/>
    <m/>
    <m/>
    <s v="Москва"/>
    <s v="Эконом"/>
    <x v="1"/>
  </r>
  <r>
    <x v="1406"/>
    <x v="1154"/>
    <d v="2021-07-31T08:41:37"/>
    <d v="2021-07-31T08:43:37"/>
    <d v="2021-07-31T08:54:37"/>
    <d v="2021-07-31T09:43:37"/>
    <s v="Москва"/>
    <s v="Эконом"/>
    <x v="1"/>
  </r>
  <r>
    <x v="1407"/>
    <x v="1066"/>
    <d v="2021-07-31T08:53:59"/>
    <d v="2021-07-31T08:56:59"/>
    <d v="2021-07-31T09:04:59"/>
    <d v="2021-07-31T09:50:59"/>
    <s v="Санкт-Петербург"/>
    <s v="Комфорт"/>
    <x v="3"/>
  </r>
  <r>
    <x v="1408"/>
    <x v="1067"/>
    <d v="2021-07-31T08:56:03"/>
    <d v="2021-07-31T09:01:03"/>
    <m/>
    <m/>
    <s v="Москва"/>
    <s v="Эконом"/>
    <x v="1"/>
  </r>
  <r>
    <x v="1409"/>
    <x v="1155"/>
    <d v="2021-07-31T08:58:04"/>
    <d v="2021-07-31T09:02:04"/>
    <d v="2021-07-31T09:04:04"/>
    <d v="2021-07-31T09:47:04"/>
    <s v="Москва"/>
    <s v="Эконом"/>
    <x v="1"/>
  </r>
  <r>
    <x v="1410"/>
    <x v="1156"/>
    <d v="2021-07-31T09:24:08"/>
    <d v="2021-07-31T09:27:08"/>
    <m/>
    <m/>
    <s v="Москва"/>
    <s v="Эконом"/>
    <x v="1"/>
  </r>
  <r>
    <x v="1411"/>
    <x v="1157"/>
    <d v="2021-07-31T10:00:40"/>
    <d v="2021-07-31T10:02:40"/>
    <d v="2021-07-31T10:06:40"/>
    <d v="2021-07-31T11:16:40"/>
    <s v="Санкт-Петербург"/>
    <s v="Эконом"/>
    <x v="2"/>
  </r>
  <r>
    <x v="1412"/>
    <x v="624"/>
    <d v="2021-07-31T10:35:24"/>
    <d v="2021-07-31T10:39:24"/>
    <m/>
    <m/>
    <s v="Москва"/>
    <s v="Эконом"/>
    <x v="1"/>
  </r>
  <r>
    <x v="1413"/>
    <x v="577"/>
    <d v="2021-07-31T11:33:24"/>
    <d v="2021-07-31T11:39:24"/>
    <d v="2021-07-31T11:44:24"/>
    <d v="2021-07-31T11:55:24"/>
    <s v="Санкт-Петербург"/>
    <s v="Эконом"/>
    <x v="2"/>
  </r>
  <r>
    <x v="1414"/>
    <x v="1158"/>
    <d v="2021-07-31T12:38:39"/>
    <m/>
    <m/>
    <m/>
    <s v="Москва"/>
    <s v="Комфорт"/>
    <x v="0"/>
  </r>
  <r>
    <x v="1415"/>
    <x v="1159"/>
    <d v="2021-07-31T12:39:51"/>
    <d v="2021-07-31T12:41:51"/>
    <m/>
    <m/>
    <s v="Москва"/>
    <s v="Комфорт"/>
    <x v="0"/>
  </r>
  <r>
    <x v="1416"/>
    <x v="1160"/>
    <d v="2021-07-31T14:23:01"/>
    <d v="2021-07-31T14:24:01"/>
    <d v="2021-07-31T14:30:01"/>
    <d v="2021-07-31T15:14:01"/>
    <s v="Москва"/>
    <s v="Эконом"/>
    <x v="1"/>
  </r>
  <r>
    <x v="1417"/>
    <x v="1161"/>
    <d v="2021-07-31T15:12:20"/>
    <d v="2021-07-31T15:14:20"/>
    <m/>
    <m/>
    <s v="Москва"/>
    <s v="Комфорт"/>
    <x v="0"/>
  </r>
  <r>
    <x v="1418"/>
    <x v="1162"/>
    <d v="2021-07-31T15:13:56"/>
    <d v="2021-07-31T15:19:56"/>
    <d v="2021-07-31T15:25:56"/>
    <d v="2021-07-31T16:12:56"/>
    <s v="Москва"/>
    <s v="Комфорт"/>
    <x v="0"/>
  </r>
  <r>
    <x v="1419"/>
    <x v="1163"/>
    <d v="2021-07-31T15:19:58"/>
    <d v="2021-07-31T15:21:58"/>
    <d v="2021-07-31T15:32:58"/>
    <d v="2021-07-31T16:34:58"/>
    <s v="Москва"/>
    <s v="Комфорт"/>
    <x v="0"/>
  </r>
  <r>
    <x v="1420"/>
    <x v="918"/>
    <d v="2021-07-31T15:25:43"/>
    <d v="2021-07-31T15:29:43"/>
    <d v="2021-07-31T15:36:43"/>
    <d v="2021-07-31T16:13:43"/>
    <s v="Москва"/>
    <s v="Комфорт"/>
    <x v="0"/>
  </r>
  <r>
    <x v="1421"/>
    <x v="1164"/>
    <d v="2021-07-31T16:11:07"/>
    <m/>
    <m/>
    <m/>
    <s v="Москва"/>
    <s v="Комфорт"/>
    <x v="0"/>
  </r>
  <r>
    <x v="1422"/>
    <x v="1165"/>
    <d v="2021-07-31T18:20:30"/>
    <d v="2021-07-31T18:24:30"/>
    <m/>
    <m/>
    <s v="Москва"/>
    <s v="Эконом"/>
    <x v="1"/>
  </r>
  <r>
    <x v="1423"/>
    <x v="1166"/>
    <d v="2021-07-31T20:19:53"/>
    <m/>
    <m/>
    <m/>
    <s v="Москва"/>
    <s v="Комфорт"/>
    <x v="0"/>
  </r>
  <r>
    <x v="1424"/>
    <x v="650"/>
    <d v="2021-07-31T20:27:18"/>
    <d v="2021-07-31T20:30:18"/>
    <d v="2021-07-31T20:41:18"/>
    <d v="2021-07-31T21:05:18"/>
    <s v="Москва"/>
    <s v="Эконом"/>
    <x v="1"/>
  </r>
  <r>
    <x v="1425"/>
    <x v="1167"/>
    <d v="2021-07-31T20:57:36"/>
    <d v="2021-07-31T21:00:36"/>
    <m/>
    <m/>
    <s v="Москва"/>
    <s v="Комфорт"/>
    <x v="0"/>
  </r>
  <r>
    <x v="1426"/>
    <x v="1168"/>
    <d v="2021-07-31T21:12:58"/>
    <d v="2021-07-31T21:14:58"/>
    <d v="2021-07-31T21:25:58"/>
    <d v="2021-07-31T21:57:58"/>
    <s v="Москва"/>
    <s v="Эконом"/>
    <x v="1"/>
  </r>
  <r>
    <x v="1427"/>
    <x v="397"/>
    <d v="2021-07-31T21:15:38"/>
    <d v="2021-07-31T21:21:38"/>
    <d v="2021-07-31T21:28:38"/>
    <d v="2021-07-31T22:07:38"/>
    <s v="Санкт-Петербург"/>
    <s v="Эконом"/>
    <x v="2"/>
  </r>
  <r>
    <x v="1428"/>
    <x v="1169"/>
    <d v="2021-07-31T21:22:21"/>
    <d v="2021-07-31T21:26:21"/>
    <d v="2021-07-31T21:33:21"/>
    <d v="2021-07-31T22:46:21"/>
    <s v="Москва"/>
    <s v="Комфорт"/>
    <x v="0"/>
  </r>
  <r>
    <x v="1429"/>
    <x v="312"/>
    <d v="2021-07-31T22:05:11"/>
    <d v="2021-07-31T22:08:11"/>
    <m/>
    <m/>
    <s v="Москва"/>
    <s v="Эконом"/>
    <x v="1"/>
  </r>
  <r>
    <x v="1430"/>
    <x v="1170"/>
    <d v="2021-07-31T22:11:11"/>
    <d v="2021-07-31T22:14:11"/>
    <d v="2021-07-31T22:18:11"/>
    <d v="2021-07-31T23:17:11"/>
    <s v="Москва"/>
    <s v="Эконом"/>
    <x v="1"/>
  </r>
  <r>
    <x v="1431"/>
    <x v="1171"/>
    <d v="2021-07-31T22:23:06"/>
    <d v="2021-07-31T22:25:06"/>
    <d v="2021-07-31T22:33:06"/>
    <d v="2021-07-31T23:09:06"/>
    <s v="Москва"/>
    <s v="Комфорт"/>
    <x v="0"/>
  </r>
  <r>
    <x v="1432"/>
    <x v="823"/>
    <d v="2021-07-31T22:38:43"/>
    <d v="2021-07-31T22:41:43"/>
    <d v="2021-07-31T22:52:43"/>
    <d v="2021-07-31T23:14:43"/>
    <s v="Москва"/>
    <s v="Комфорт"/>
    <x v="0"/>
  </r>
  <r>
    <x v="1433"/>
    <x v="8"/>
    <m/>
    <m/>
    <m/>
    <m/>
    <m/>
    <m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17390"/>
    <n v="4088"/>
    <d v="2021-08-04T16:55:00"/>
    <d v="2021-08-04T17:02:00"/>
    <d v="2021-08-04T17:12:00"/>
    <d v="2021-08-04T18:13:00"/>
    <s v="Эконом"/>
    <s v="Москва"/>
    <x v="0"/>
  </r>
  <r>
    <n v="117917"/>
    <n v="2970"/>
    <d v="2021-08-11T19:09:00"/>
    <d v="2021-08-11T19:21:00"/>
    <d v="2021-08-11T19:34:00"/>
    <d v="2021-08-11T20:33:00"/>
    <s v="Комфорт"/>
    <s v="Москва"/>
    <x v="1"/>
  </r>
  <r>
    <n v="118159"/>
    <n v="2294"/>
    <d v="2021-08-02T00:52:00"/>
    <d v="2021-08-02T01:08:00"/>
    <d v="2021-08-02T01:11:00"/>
    <d v="2021-08-02T02:09:00"/>
    <s v="Комфорт"/>
    <s v="Москва"/>
    <x v="1"/>
  </r>
  <r>
    <n v="117128"/>
    <n v="3638"/>
    <d v="2021-08-30T18:46:00"/>
    <d v="2021-08-30T19:00:00"/>
    <d v="2021-08-30T19:10:00"/>
    <d v="2021-08-30T20:01:00"/>
    <s v="Комфорт"/>
    <s v="Москва"/>
    <x v="1"/>
  </r>
  <r>
    <n v="118602"/>
    <n v="3770"/>
    <d v="2021-08-29T11:22:00"/>
    <d v="2021-08-29T11:27:00"/>
    <d v="2021-08-29T11:32:00"/>
    <d v="2021-08-29T12:15:00"/>
    <s v="Комфорт"/>
    <s v="Москва"/>
    <x v="1"/>
  </r>
  <r>
    <n v="118541"/>
    <m/>
    <d v="2021-08-27T15:15:00"/>
    <m/>
    <m/>
    <m/>
    <s v="Комфорт"/>
    <s v="Москва"/>
    <x v="1"/>
  </r>
  <r>
    <n v="117214"/>
    <n v="404"/>
    <d v="2021-08-02T17:31:00"/>
    <d v="2021-08-02T17:44:00"/>
    <m/>
    <m/>
    <s v="Эконом"/>
    <s v="Москва"/>
    <x v="0"/>
  </r>
  <r>
    <n v="117700"/>
    <n v="1890"/>
    <d v="2021-08-26T23:32:00"/>
    <d v="2021-08-26T23:47:00"/>
    <d v="2021-08-26T23:52:00"/>
    <d v="2021-08-27T00:10:00"/>
    <s v="Эконом"/>
    <s v="Москва"/>
    <x v="0"/>
  </r>
  <r>
    <n v="117036"/>
    <n v="4704"/>
    <d v="2021-08-30T22:49:00"/>
    <d v="2021-08-30T23:05:00"/>
    <d v="2021-08-30T23:16:00"/>
    <d v="2021-08-31T00:08:00"/>
    <s v="Комфорт"/>
    <s v="Москва"/>
    <x v="1"/>
  </r>
  <r>
    <n v="117900"/>
    <m/>
    <d v="2021-08-06T04:42:00"/>
    <m/>
    <m/>
    <m/>
    <s v="Комфорт"/>
    <s v="Санкт-Петербург"/>
    <x v="2"/>
  </r>
  <r>
    <n v="117180"/>
    <n v="3250"/>
    <d v="2021-08-03T11:48:00"/>
    <d v="2021-08-03T11:59:00"/>
    <d v="2021-08-03T12:11:00"/>
    <d v="2021-08-03T12:48:00"/>
    <s v="Эконом"/>
    <s v="Москва"/>
    <x v="0"/>
  </r>
  <r>
    <n v="118757"/>
    <m/>
    <d v="2021-08-24T18:48:00"/>
    <m/>
    <m/>
    <m/>
    <s v="Эконом"/>
    <s v="Москва"/>
    <x v="0"/>
  </r>
  <r>
    <n v="118525"/>
    <n v="2021"/>
    <d v="2021-08-20T13:35:00"/>
    <d v="2021-08-20T13:42:00"/>
    <m/>
    <m/>
    <s v="Эконом"/>
    <s v="Санкт-Петербург"/>
    <x v="3"/>
  </r>
  <r>
    <n v="117592"/>
    <n v="4314"/>
    <d v="2021-08-20T16:34:00"/>
    <d v="2021-08-20T16:37:00"/>
    <d v="2021-08-20T16:44:00"/>
    <d v="2021-08-20T17:38:00"/>
    <s v="Эконом"/>
    <s v="Москва"/>
    <x v="0"/>
  </r>
  <r>
    <n v="118042"/>
    <m/>
    <d v="2021-08-04T04:19:00"/>
    <m/>
    <m/>
    <m/>
    <s v="Комфорт"/>
    <s v="Москва"/>
    <x v="1"/>
  </r>
  <r>
    <n v="117511"/>
    <n v="4815"/>
    <d v="2021-08-30T01:20:00"/>
    <d v="2021-08-30T01:36:00"/>
    <d v="2021-08-30T01:51:00"/>
    <d v="2021-08-30T02:16:00"/>
    <s v="Эконом"/>
    <s v="Москва"/>
    <x v="0"/>
  </r>
  <r>
    <n v="118638"/>
    <n v="3140"/>
    <d v="2021-08-01T14:21:00"/>
    <d v="2021-08-01T14:37:00"/>
    <d v="2021-08-01T14:52:00"/>
    <d v="2021-08-01T15:21:00"/>
    <s v="Эконом"/>
    <s v="Москва"/>
    <x v="0"/>
  </r>
  <r>
    <n v="118465"/>
    <n v="325"/>
    <d v="2021-08-30T23:59:00"/>
    <d v="2021-08-31T00:02:00"/>
    <d v="2021-08-31T00:05:00"/>
    <d v="2021-08-31T00:43:00"/>
    <s v="Эконом"/>
    <s v="Москва"/>
    <x v="0"/>
  </r>
  <r>
    <n v="118155"/>
    <n v="4074"/>
    <d v="2021-08-10T21:04:00"/>
    <d v="2021-08-10T21:19:00"/>
    <d v="2021-08-10T21:25:00"/>
    <m/>
    <s v="Эконом"/>
    <s v="Москва"/>
    <x v="0"/>
  </r>
  <r>
    <n v="117737"/>
    <n v="4442"/>
    <d v="2021-08-16T05:22:00"/>
    <d v="2021-08-16T05:30:00"/>
    <m/>
    <m/>
    <s v="Комфорт"/>
    <s v="Москва"/>
    <x v="1"/>
  </r>
  <r>
    <n v="117099"/>
    <n v="2665"/>
    <d v="2021-08-13T20:44:00"/>
    <d v="2021-08-13T20:49:00"/>
    <d v="2021-08-13T20:58:00"/>
    <d v="2021-08-13T21:56:00"/>
    <s v="Эконом"/>
    <s v="Санкт-Петербург"/>
    <x v="3"/>
  </r>
  <r>
    <n v="118242"/>
    <n v="1493"/>
    <d v="2021-08-22T01:02:00"/>
    <d v="2021-08-22T01:13:00"/>
    <d v="2021-08-22T01:23:00"/>
    <d v="2021-08-22T01:59:00"/>
    <s v="Эконом"/>
    <s v="Москва"/>
    <x v="0"/>
  </r>
  <r>
    <n v="118690"/>
    <n v="164"/>
    <d v="2021-08-15T17:51:00"/>
    <d v="2021-08-15T18:06:00"/>
    <d v="2021-08-15T18:19:00"/>
    <d v="2021-08-15T18:57:00"/>
    <s v="Комфорт"/>
    <s v="Москва"/>
    <x v="1"/>
  </r>
  <r>
    <n v="117494"/>
    <n v="4521"/>
    <d v="2021-08-12T20:20:00"/>
    <d v="2021-08-12T20:24:00"/>
    <d v="2021-08-12T20:28:00"/>
    <m/>
    <s v="Комфорт"/>
    <s v="Москва"/>
    <x v="1"/>
  </r>
  <r>
    <n v="117191"/>
    <n v="1056"/>
    <d v="2021-08-28T18:29:00"/>
    <d v="2021-08-28T18:33:00"/>
    <m/>
    <m/>
    <s v="Эконом"/>
    <s v="Москва"/>
    <x v="0"/>
  </r>
  <r>
    <n v="117943"/>
    <n v="3094"/>
    <d v="2021-08-11T06:26:00"/>
    <d v="2021-08-11T06:29:00"/>
    <d v="2021-08-11T06:34:00"/>
    <d v="2021-08-11T07:01:00"/>
    <s v="Комфорт"/>
    <s v="Москва"/>
    <x v="1"/>
  </r>
  <r>
    <n v="117005"/>
    <n v="3131"/>
    <d v="2021-08-19T11:18:00"/>
    <d v="2021-08-19T11:29:00"/>
    <d v="2021-08-19T11:43:00"/>
    <m/>
    <s v="Эконом"/>
    <s v="Москва"/>
    <x v="0"/>
  </r>
  <r>
    <n v="118302"/>
    <n v="1734"/>
    <d v="2021-08-01T23:42:00"/>
    <d v="2021-08-01T23:48:00"/>
    <d v="2021-08-02T00:01:00"/>
    <d v="2021-08-02T00:47:00"/>
    <s v="Эконом"/>
    <s v="Москва"/>
    <x v="0"/>
  </r>
  <r>
    <n v="118708"/>
    <n v="21"/>
    <d v="2021-08-02T18:48:00"/>
    <d v="2021-08-02T18:50:00"/>
    <d v="2021-08-02T19:02:00"/>
    <d v="2021-08-02T19:39:00"/>
    <s v="Эконом"/>
    <s v="Москва"/>
    <x v="0"/>
  </r>
  <r>
    <n v="118463"/>
    <n v="853"/>
    <d v="2021-08-27T09:41:00"/>
    <d v="2021-08-27T09:57:00"/>
    <m/>
    <m/>
    <s v="Эконом"/>
    <s v="Санкт-Петербург"/>
    <x v="3"/>
  </r>
  <r>
    <n v="117238"/>
    <m/>
    <d v="2021-08-21T18:21:00"/>
    <m/>
    <m/>
    <m/>
    <s v="Комфорт"/>
    <s v="Санкт-Петербург"/>
    <x v="2"/>
  </r>
  <r>
    <n v="117982"/>
    <n v="668"/>
    <d v="2021-08-02T03:30:00"/>
    <d v="2021-08-02T03:35:00"/>
    <d v="2021-08-02T03:47:00"/>
    <d v="2021-08-02T03:56:00"/>
    <s v="Комфорт"/>
    <s v="Санкт-Петербург"/>
    <x v="2"/>
  </r>
  <r>
    <n v="118359"/>
    <m/>
    <d v="2021-08-02T01:48:00"/>
    <m/>
    <m/>
    <m/>
    <s v="Эконом"/>
    <s v="Санкт-Петербург"/>
    <x v="3"/>
  </r>
  <r>
    <n v="118598"/>
    <n v="1004"/>
    <d v="2021-08-15T10:26:00"/>
    <d v="2021-08-15T10:41:00"/>
    <d v="2021-08-15T10:49:00"/>
    <d v="2021-08-15T11:26:00"/>
    <s v="Эконом"/>
    <s v="Москва"/>
    <x v="0"/>
  </r>
  <r>
    <n v="116791"/>
    <n v="3464"/>
    <d v="2021-08-01T13:02:00"/>
    <d v="2021-08-01T13:15:00"/>
    <d v="2021-08-01T13:27:00"/>
    <d v="2021-08-01T13:34:00"/>
    <s v="Эконом"/>
    <s v="Санкт-Петербург"/>
    <x v="3"/>
  </r>
  <r>
    <n v="118290"/>
    <n v="3756"/>
    <d v="2021-08-10T07:24:00"/>
    <m/>
    <m/>
    <m/>
    <s v="Комфорт"/>
    <s v="Москва"/>
    <x v="1"/>
  </r>
  <r>
    <n v="118130"/>
    <n v="669"/>
    <d v="2021-08-09T10:41:00"/>
    <d v="2021-08-09T10:57:00"/>
    <d v="2021-08-09T11:09:00"/>
    <d v="2021-08-09T11:20:00"/>
    <s v="Комфорт"/>
    <s v="Москва"/>
    <x v="1"/>
  </r>
  <r>
    <n v="118552"/>
    <n v="1063"/>
    <d v="2021-08-07T14:30:00"/>
    <m/>
    <m/>
    <m/>
    <s v="Комфорт"/>
    <s v="Москва"/>
    <x v="1"/>
  </r>
  <r>
    <n v="117666"/>
    <n v="4762"/>
    <d v="2021-08-28T15:02:00"/>
    <d v="2021-08-28T15:10:00"/>
    <d v="2021-08-28T15:15:00"/>
    <d v="2021-08-28T15:37:00"/>
    <s v="Эконом"/>
    <s v="Москва"/>
    <x v="0"/>
  </r>
  <r>
    <n v="116875"/>
    <n v="1858"/>
    <d v="2021-08-13T10:09:00"/>
    <d v="2021-08-13T10:25:00"/>
    <d v="2021-08-13T10:29:00"/>
    <d v="2021-08-13T11:25:00"/>
    <s v="Эконом"/>
    <s v="Москва"/>
    <x v="0"/>
  </r>
  <r>
    <n v="118249"/>
    <n v="3613"/>
    <d v="2021-08-13T13:46:00"/>
    <d v="2021-08-13T13:52:00"/>
    <d v="2021-08-13T14:01:00"/>
    <d v="2021-08-13T14:43:00"/>
    <s v="Эконом"/>
    <s v="Москва"/>
    <x v="0"/>
  </r>
  <r>
    <n v="117280"/>
    <n v="2102"/>
    <d v="2021-08-14T07:53:00"/>
    <d v="2021-08-14T07:59:00"/>
    <d v="2021-08-14T08:13:00"/>
    <d v="2021-08-14T08:28:00"/>
    <s v="Эконом"/>
    <s v="Санкт-Петербург"/>
    <x v="3"/>
  </r>
  <r>
    <n v="117617"/>
    <m/>
    <d v="2021-08-14T23:45:00"/>
    <m/>
    <m/>
    <m/>
    <s v="Эконом"/>
    <s v="Москва"/>
    <x v="0"/>
  </r>
  <r>
    <n v="118663"/>
    <n v="1349"/>
    <d v="2021-08-25T19:45:00"/>
    <d v="2021-08-25T19:48:00"/>
    <d v="2021-08-25T19:55:00"/>
    <d v="2021-08-25T20:07:00"/>
    <s v="Комфорт"/>
    <s v="Москва"/>
    <x v="1"/>
  </r>
  <r>
    <n v="117994"/>
    <n v="1672"/>
    <d v="2021-08-27T14:01:00"/>
    <d v="2021-08-27T14:10:00"/>
    <d v="2021-08-27T14:13:00"/>
    <d v="2021-08-27T14:55:00"/>
    <s v="Эконом"/>
    <s v="Москва"/>
    <x v="0"/>
  </r>
  <r>
    <n v="117694"/>
    <n v="1485"/>
    <d v="2021-08-11T13:03:00"/>
    <d v="2021-08-11T13:05:00"/>
    <d v="2021-08-11T13:20:00"/>
    <d v="2021-08-11T13:53:00"/>
    <s v="Комфорт"/>
    <s v="Санкт-Петербург"/>
    <x v="2"/>
  </r>
  <r>
    <n v="117325"/>
    <m/>
    <d v="2021-08-20T12:48:00"/>
    <m/>
    <m/>
    <m/>
    <s v="Эконом"/>
    <s v="Москва"/>
    <x v="0"/>
  </r>
  <r>
    <n v="117354"/>
    <n v="3830"/>
    <d v="2021-08-27T08:48:00"/>
    <d v="2021-08-27T08:51:00"/>
    <d v="2021-08-27T09:02:00"/>
    <d v="2021-08-27T09:49:00"/>
    <s v="Эконом"/>
    <s v="Москва"/>
    <x v="0"/>
  </r>
  <r>
    <n v="117199"/>
    <n v="3605"/>
    <d v="2021-08-18T20:27:00"/>
    <d v="2021-08-18T20:41:00"/>
    <d v="2021-08-18T20:43:00"/>
    <d v="2021-08-18T20:57:00"/>
    <s v="Эконом"/>
    <s v="Санкт-Петербург"/>
    <x v="3"/>
  </r>
  <r>
    <n v="118254"/>
    <n v="4885"/>
    <d v="2021-08-17T14:34:00"/>
    <d v="2021-08-17T14:46:00"/>
    <d v="2021-08-17T14:56:00"/>
    <d v="2021-08-17T15:12:00"/>
    <s v="Эконом"/>
    <s v="Санкт-Петербург"/>
    <x v="3"/>
  </r>
  <r>
    <n v="118700"/>
    <n v="1880"/>
    <d v="2021-08-08T09:46:00"/>
    <d v="2021-08-08T09:58:00"/>
    <d v="2021-08-08T10:00:00"/>
    <d v="2021-08-08T10:50:00"/>
    <s v="Эконом"/>
    <s v="Санкт-Петербург"/>
    <x v="3"/>
  </r>
  <r>
    <n v="117707"/>
    <n v="4400"/>
    <d v="2021-08-05T23:30:00"/>
    <d v="2021-08-05T23:36:00"/>
    <d v="2021-08-05T23:48:00"/>
    <d v="2021-08-06T00:25:00"/>
    <s v="Эконом"/>
    <s v="Санкт-Петербург"/>
    <x v="3"/>
  </r>
  <r>
    <n v="116856"/>
    <n v="3166"/>
    <d v="2021-08-02T10:13:00"/>
    <d v="2021-08-02T10:18:00"/>
    <d v="2021-08-02T10:33:00"/>
    <d v="2021-08-02T10:52:00"/>
    <s v="Эконом"/>
    <s v="Санкт-Петербург"/>
    <x v="3"/>
  </r>
  <r>
    <n v="118686"/>
    <n v="2061"/>
    <d v="2021-08-07T02:41:00"/>
    <d v="2021-08-07T02:51:00"/>
    <d v="2021-08-07T02:59:00"/>
    <d v="2021-08-07T03:30:00"/>
    <s v="Эконом"/>
    <s v="Москва"/>
    <x v="0"/>
  </r>
  <r>
    <n v="118632"/>
    <n v="1983"/>
    <d v="2021-08-15T22:34:00"/>
    <d v="2021-08-15T22:37:00"/>
    <d v="2021-08-15T22:48:00"/>
    <d v="2021-08-15T23:12:00"/>
    <s v="Эконом"/>
    <s v="Санкт-Петербург"/>
    <x v="3"/>
  </r>
  <r>
    <n v="117120"/>
    <n v="1293"/>
    <d v="2021-08-14T18:59:00"/>
    <d v="2021-08-14T19:06:00"/>
    <d v="2021-08-14T19:19:00"/>
    <d v="2021-08-14T20:06:00"/>
    <s v="Комфорт"/>
    <s v="Москва"/>
    <x v="1"/>
  </r>
  <r>
    <n v="118270"/>
    <m/>
    <d v="2021-08-18T14:11:00"/>
    <m/>
    <m/>
    <m/>
    <s v="Комфорт"/>
    <s v="Санкт-Петербург"/>
    <x v="2"/>
  </r>
  <r>
    <n v="118448"/>
    <n v="404"/>
    <d v="2021-08-05T09:57:00"/>
    <d v="2021-08-05T10:00:00"/>
    <d v="2021-08-05T10:13:00"/>
    <d v="2021-08-05T10:58:00"/>
    <s v="Эконом"/>
    <s v="Москва"/>
    <x v="0"/>
  </r>
  <r>
    <n v="118212"/>
    <n v="441"/>
    <d v="2021-08-20T01:23:00"/>
    <m/>
    <m/>
    <m/>
    <s v="Комфорт"/>
    <s v="Санкт-Петербург"/>
    <x v="2"/>
  </r>
  <r>
    <n v="117808"/>
    <n v="2134"/>
    <d v="2021-08-27T19:49:00"/>
    <d v="2021-08-27T19:55:00"/>
    <m/>
    <m/>
    <s v="Эконом"/>
    <s v="Москва"/>
    <x v="0"/>
  </r>
  <r>
    <n v="117350"/>
    <n v="1661"/>
    <d v="2021-08-06T01:55:00"/>
    <d v="2021-08-06T02:04:00"/>
    <m/>
    <m/>
    <s v="Эконом"/>
    <s v="Санкт-Петербург"/>
    <x v="3"/>
  </r>
  <r>
    <n v="116891"/>
    <n v="1837"/>
    <d v="2021-08-29T10:50:00"/>
    <d v="2021-08-29T11:02:00"/>
    <d v="2021-08-29T11:17:00"/>
    <d v="2021-08-29T11:50:00"/>
    <s v="Эконом"/>
    <s v="Москва"/>
    <x v="0"/>
  </r>
  <r>
    <n v="118047"/>
    <n v="2526"/>
    <d v="2021-08-01T05:57:00"/>
    <d v="2021-08-01T06:07:00"/>
    <d v="2021-08-01T06:10:00"/>
    <d v="2021-08-01T06:24:00"/>
    <s v="Эконом"/>
    <s v="Москва"/>
    <x v="0"/>
  </r>
  <r>
    <n v="118106"/>
    <n v="3117"/>
    <d v="2021-08-25T23:47:00"/>
    <d v="2021-08-26T00:01:00"/>
    <d v="2021-08-26T00:07:00"/>
    <d v="2021-08-26T00:37:00"/>
    <s v="Эконом"/>
    <s v="Москва"/>
    <x v="0"/>
  </r>
  <r>
    <n v="118546"/>
    <n v="3374"/>
    <d v="2021-08-19T05:56:00"/>
    <d v="2021-08-19T06:10:00"/>
    <d v="2021-08-19T06:16:00"/>
    <d v="2021-08-19T07:13:00"/>
    <s v="Эконом"/>
    <s v="Москва"/>
    <x v="0"/>
  </r>
  <r>
    <n v="117930"/>
    <n v="803"/>
    <d v="2021-08-08T03:30:00"/>
    <d v="2021-08-08T03:43:00"/>
    <d v="2021-08-08T03:54:00"/>
    <d v="2021-08-08T04:17:00"/>
    <s v="Комфорт"/>
    <s v="Москва"/>
    <x v="1"/>
  </r>
  <r>
    <n v="117971"/>
    <n v="4043"/>
    <d v="2021-08-24T10:36:00"/>
    <d v="2021-08-24T10:43:00"/>
    <d v="2021-08-24T10:56:00"/>
    <d v="2021-08-24T11:05:00"/>
    <s v="Эконом"/>
    <s v="Москва"/>
    <x v="0"/>
  </r>
  <r>
    <n v="117715"/>
    <m/>
    <d v="2021-08-16T01:56:00"/>
    <m/>
    <m/>
    <m/>
    <s v="Комфорт"/>
    <s v="Москва"/>
    <x v="1"/>
  </r>
  <r>
    <n v="118470"/>
    <n v="4518"/>
    <d v="2021-08-26T09:08:00"/>
    <d v="2021-08-26T09:23:00"/>
    <d v="2021-08-26T09:28:00"/>
    <m/>
    <s v="Комфорт"/>
    <s v="Москва"/>
    <x v="1"/>
  </r>
  <r>
    <n v="118077"/>
    <n v="2930"/>
    <d v="2021-08-27T16:01:00"/>
    <d v="2021-08-27T16:14:00"/>
    <d v="2021-08-27T16:29:00"/>
    <d v="2021-08-27T17:04:00"/>
    <s v="Комфорт"/>
    <s v="Санкт-Петербург"/>
    <x v="2"/>
  </r>
  <r>
    <n v="117898"/>
    <n v="1717"/>
    <d v="2021-08-25T19:52:00"/>
    <d v="2021-08-25T20:07:00"/>
    <d v="2021-08-25T20:11:00"/>
    <d v="2021-08-25T21:13:00"/>
    <s v="Эконом"/>
    <s v="Москва"/>
    <x v="0"/>
  </r>
  <r>
    <n v="118043"/>
    <n v="4635"/>
    <d v="2021-08-04T13:53:00"/>
    <d v="2021-08-04T14:03:00"/>
    <d v="2021-08-04T14:15:00"/>
    <d v="2021-08-04T15:10:00"/>
    <s v="Комфорт"/>
    <s v="Москва"/>
    <x v="1"/>
  </r>
  <r>
    <n v="118579"/>
    <m/>
    <d v="2021-08-05T03:47:00"/>
    <m/>
    <m/>
    <m/>
    <s v="Эконом"/>
    <s v="Москва"/>
    <x v="0"/>
  </r>
  <r>
    <n v="117147"/>
    <n v="1634"/>
    <d v="2021-08-06T05:19:00"/>
    <d v="2021-08-06T05:24:00"/>
    <d v="2021-08-06T05:38:00"/>
    <d v="2021-08-06T06:29:00"/>
    <s v="Эконом"/>
    <s v="Санкт-Петербург"/>
    <x v="3"/>
  </r>
  <r>
    <n v="117659"/>
    <n v="588"/>
    <d v="2021-08-22T07:31:00"/>
    <d v="2021-08-22T07:34:00"/>
    <d v="2021-08-22T07:45:00"/>
    <m/>
    <s v="Эконом"/>
    <s v="Москва"/>
    <x v="0"/>
  </r>
  <r>
    <n v="118547"/>
    <n v="2378"/>
    <d v="2021-08-16T11:18:00"/>
    <d v="2021-08-16T11:23:00"/>
    <m/>
    <m/>
    <s v="Эконом"/>
    <s v="Москва"/>
    <x v="0"/>
  </r>
  <r>
    <n v="117009"/>
    <n v="250"/>
    <d v="2021-08-24T16:10:00"/>
    <d v="2021-08-24T16:17:00"/>
    <d v="2021-08-24T16:28:00"/>
    <d v="2021-08-24T16:53:00"/>
    <s v="Комфорт"/>
    <s v="Москва"/>
    <x v="1"/>
  </r>
  <r>
    <n v="118202"/>
    <n v="1305"/>
    <d v="2021-08-03T05:43:00"/>
    <d v="2021-08-03T05:50:00"/>
    <m/>
    <m/>
    <s v="Комфорт"/>
    <s v="Санкт-Петербург"/>
    <x v="2"/>
  </r>
  <r>
    <n v="117787"/>
    <n v="944"/>
    <d v="2021-08-16T14:19:00"/>
    <m/>
    <m/>
    <m/>
    <s v="Комфорт"/>
    <s v="Москва"/>
    <x v="1"/>
  </r>
  <r>
    <n v="118511"/>
    <m/>
    <d v="2021-08-29T19:35:00"/>
    <m/>
    <m/>
    <m/>
    <s v="Комфорт"/>
    <s v="Москва"/>
    <x v="1"/>
  </r>
  <r>
    <n v="118539"/>
    <n v="2270"/>
    <d v="2021-08-12T11:28:00"/>
    <d v="2021-08-12T11:36:00"/>
    <d v="2021-08-12T11:48:00"/>
    <d v="2021-08-12T12:47:00"/>
    <s v="Эконом"/>
    <s v="Москва"/>
    <x v="0"/>
  </r>
  <r>
    <n v="118637"/>
    <m/>
    <d v="2021-08-11T01:15:00"/>
    <m/>
    <m/>
    <m/>
    <s v="Комфорт"/>
    <s v="Санкт-Петербург"/>
    <x v="2"/>
  </r>
  <r>
    <n v="118457"/>
    <n v="2250"/>
    <d v="2021-08-23T02:58:00"/>
    <d v="2021-08-23T03:03:00"/>
    <d v="2021-08-23T03:09:00"/>
    <d v="2021-08-23T03:47:00"/>
    <s v="Эконом"/>
    <s v="Москва"/>
    <x v="0"/>
  </r>
  <r>
    <n v="116963"/>
    <n v="4710"/>
    <d v="2021-08-18T11:22:00"/>
    <d v="2021-08-18T11:26:00"/>
    <d v="2021-08-18T11:35:00"/>
    <d v="2021-08-18T11:42:00"/>
    <s v="Эконом"/>
    <s v="Москва"/>
    <x v="0"/>
  </r>
  <r>
    <n v="118217"/>
    <n v="3036"/>
    <d v="2021-08-13T15:59:00"/>
    <d v="2021-08-13T16:06:00"/>
    <d v="2021-08-13T16:10:00"/>
    <d v="2021-08-13T17:06:00"/>
    <s v="Эконом"/>
    <s v="Санкт-Петербург"/>
    <x v="3"/>
  </r>
  <r>
    <n v="116902"/>
    <n v="1284"/>
    <d v="2021-08-06T04:26:00"/>
    <d v="2021-08-06T04:28:00"/>
    <d v="2021-08-06T04:36:00"/>
    <m/>
    <s v="Эконом"/>
    <s v="Москва"/>
    <x v="0"/>
  </r>
  <r>
    <n v="118107"/>
    <n v="3985"/>
    <d v="2021-08-08T08:28:00"/>
    <d v="2021-08-08T08:37:00"/>
    <d v="2021-08-08T08:50:00"/>
    <d v="2021-08-08T09:53:00"/>
    <s v="Эконом"/>
    <s v="Москва"/>
    <x v="0"/>
  </r>
  <r>
    <n v="116960"/>
    <n v="1616"/>
    <d v="2021-08-16T11:32:00"/>
    <d v="2021-08-16T11:40:00"/>
    <d v="2021-08-16T11:50:00"/>
    <d v="2021-08-16T12:27:00"/>
    <s v="Эконом"/>
    <s v="Санкт-Петербург"/>
    <x v="3"/>
  </r>
  <r>
    <n v="117394"/>
    <n v="2739"/>
    <d v="2021-08-15T04:25:00"/>
    <d v="2021-08-15T04:32:00"/>
    <d v="2021-08-15T04:37:00"/>
    <d v="2021-08-15T05:21:00"/>
    <s v="Эконом"/>
    <s v="Москва"/>
    <x v="0"/>
  </r>
  <r>
    <n v="118619"/>
    <n v="4320"/>
    <d v="2021-08-01T13:23:00"/>
    <d v="2021-08-01T13:25:00"/>
    <d v="2021-08-01T13:40:00"/>
    <d v="2021-08-01T14:08:00"/>
    <s v="Эконом"/>
    <s v="Москва"/>
    <x v="0"/>
  </r>
  <r>
    <n v="118710"/>
    <n v="262"/>
    <d v="2021-08-28T05:29:00"/>
    <d v="2021-08-28T05:35:00"/>
    <d v="2021-08-28T05:50:00"/>
    <d v="2021-08-28T06:09:00"/>
    <s v="Эконом"/>
    <s v="Москва"/>
    <x v="0"/>
  </r>
  <r>
    <n v="117049"/>
    <n v="778"/>
    <d v="2021-08-21T14:28:00"/>
    <d v="2021-08-21T14:43:00"/>
    <d v="2021-08-21T14:55:00"/>
    <d v="2021-08-21T15:19:00"/>
    <s v="Комфорт"/>
    <s v="Москва"/>
    <x v="1"/>
  </r>
  <r>
    <n v="117160"/>
    <n v="4877"/>
    <d v="2021-08-07T00:50:00"/>
    <d v="2021-08-07T00:57:00"/>
    <d v="2021-08-07T01:10:00"/>
    <d v="2021-08-07T01:49:00"/>
    <s v="Эконом"/>
    <s v="Москва"/>
    <x v="0"/>
  </r>
  <r>
    <n v="118423"/>
    <n v="4081"/>
    <d v="2021-08-10T03:50:00"/>
    <d v="2021-08-10T04:01:00"/>
    <d v="2021-08-10T04:11:00"/>
    <d v="2021-08-10T05:10:00"/>
    <s v="Эконом"/>
    <s v="Москва"/>
    <x v="0"/>
  </r>
  <r>
    <n v="118543"/>
    <n v="2362"/>
    <d v="2021-08-24T20:52:00"/>
    <d v="2021-08-24T20:58:00"/>
    <d v="2021-08-24T21:08:00"/>
    <d v="2021-08-24T21:58:00"/>
    <s v="Эконом"/>
    <s v="Санкт-Петербург"/>
    <x v="3"/>
  </r>
  <r>
    <n v="116866"/>
    <n v="2981"/>
    <d v="2021-08-27T21:31:00"/>
    <d v="2021-08-27T21:35:00"/>
    <d v="2021-08-27T21:42:00"/>
    <d v="2021-08-27T22:26:00"/>
    <s v="Комфорт"/>
    <s v="Москва"/>
    <x v="1"/>
  </r>
  <r>
    <n v="118749"/>
    <n v="2369"/>
    <d v="2021-08-10T06:44:00"/>
    <d v="2021-08-10T06:52:00"/>
    <d v="2021-08-10T06:54:00"/>
    <d v="2021-08-10T07:50:00"/>
    <s v="Эконом"/>
    <s v="Москва"/>
    <x v="0"/>
  </r>
  <r>
    <n v="118775"/>
    <n v="2742"/>
    <d v="2021-08-07T13:56:00"/>
    <d v="2021-08-07T13:58:00"/>
    <d v="2021-08-07T14:12:00"/>
    <d v="2021-08-07T14:26:00"/>
    <s v="Эконом"/>
    <s v="Москва"/>
    <x v="0"/>
  </r>
  <r>
    <n v="118019"/>
    <n v="4136"/>
    <d v="2021-08-21T23:08:00"/>
    <d v="2021-08-21T23:14:00"/>
    <d v="2021-08-21T23:21:00"/>
    <d v="2021-08-21T23:33:00"/>
    <s v="Эконом"/>
    <s v="Санкт-Петербург"/>
    <x v="3"/>
  </r>
  <r>
    <n v="117124"/>
    <n v="3567"/>
    <d v="2021-08-03T13:34:00"/>
    <d v="2021-08-03T13:49:00"/>
    <d v="2021-08-03T14:00:00"/>
    <d v="2021-08-03T15:04:00"/>
    <s v="Комфорт"/>
    <s v="Москва"/>
    <x v="1"/>
  </r>
  <r>
    <n v="116835"/>
    <m/>
    <d v="2021-08-08T10:48:00"/>
    <m/>
    <m/>
    <m/>
    <s v="Комфорт"/>
    <s v="Москва"/>
    <x v="1"/>
  </r>
  <r>
    <n v="117300"/>
    <m/>
    <d v="2021-08-11T16:45:00"/>
    <m/>
    <m/>
    <m/>
    <s v="Эконом"/>
    <s v="Москва"/>
    <x v="0"/>
  </r>
  <r>
    <n v="116795"/>
    <n v="4610"/>
    <d v="2021-08-13T18:49:00"/>
    <d v="2021-08-13T19:05:00"/>
    <d v="2021-08-13T19:17:00"/>
    <d v="2021-08-13T19:44:00"/>
    <s v="Эконом"/>
    <s v="Санкт-Петербург"/>
    <x v="3"/>
  </r>
  <r>
    <n v="118313"/>
    <n v="3015"/>
    <d v="2021-08-23T22:59:00"/>
    <d v="2021-08-23T23:03:00"/>
    <d v="2021-08-23T23:12:00"/>
    <d v="2021-08-23T23:44:00"/>
    <s v="Комфорт"/>
    <s v="Москва"/>
    <x v="1"/>
  </r>
  <r>
    <n v="117596"/>
    <m/>
    <d v="2021-08-30T18:32:00"/>
    <m/>
    <m/>
    <m/>
    <s v="Комфорт"/>
    <s v="Москва"/>
    <x v="1"/>
  </r>
  <r>
    <n v="117606"/>
    <n v="2869"/>
    <d v="2021-08-26T14:14:00"/>
    <d v="2021-08-26T14:19:00"/>
    <d v="2021-08-26T14:32:00"/>
    <d v="2021-08-26T14:57:00"/>
    <s v="Комфорт"/>
    <s v="Москва"/>
    <x v="1"/>
  </r>
  <r>
    <n v="116786"/>
    <n v="3285"/>
    <d v="2021-08-27T13:55:00"/>
    <d v="2021-08-27T14:09:00"/>
    <d v="2021-08-27T14:11:00"/>
    <d v="2021-08-27T14:55:00"/>
    <s v="Комфорт"/>
    <s v="Санкт-Петербург"/>
    <x v="2"/>
  </r>
  <r>
    <n v="118232"/>
    <n v="1104"/>
    <d v="2021-08-07T20:42:00"/>
    <d v="2021-08-07T20:45:00"/>
    <d v="2021-08-07T20:57:00"/>
    <d v="2021-08-07T21:32:00"/>
    <s v="Комфорт"/>
    <s v="Москва"/>
    <x v="1"/>
  </r>
  <r>
    <n v="118007"/>
    <m/>
    <d v="2021-08-22T03:28:00"/>
    <m/>
    <m/>
    <m/>
    <s v="Комфорт"/>
    <s v="Москва"/>
    <x v="1"/>
  </r>
  <r>
    <n v="117333"/>
    <m/>
    <d v="2021-08-19T19:25:00"/>
    <m/>
    <m/>
    <m/>
    <s v="Эконом"/>
    <s v="Санкт-Петербург"/>
    <x v="3"/>
  </r>
  <r>
    <n v="118135"/>
    <n v="2580"/>
    <d v="2021-08-05T21:08:00"/>
    <d v="2021-08-05T21:16:00"/>
    <m/>
    <m/>
    <s v="Эконом"/>
    <s v="Москва"/>
    <x v="0"/>
  </r>
  <r>
    <n v="117618"/>
    <m/>
    <d v="2021-08-25T00:17:00"/>
    <m/>
    <m/>
    <m/>
    <s v="Эконом"/>
    <s v="Москва"/>
    <x v="0"/>
  </r>
  <r>
    <n v="118735"/>
    <n v="1056"/>
    <d v="2021-08-08T14:18:00"/>
    <d v="2021-08-08T14:30:00"/>
    <d v="2021-08-08T14:40:00"/>
    <m/>
    <s v="Эконом"/>
    <s v="Санкт-Петербург"/>
    <x v="3"/>
  </r>
  <r>
    <n v="117513"/>
    <n v="1772"/>
    <d v="2021-08-15T05:16:00"/>
    <d v="2021-08-15T05:27:00"/>
    <d v="2021-08-15T05:34:00"/>
    <d v="2021-08-15T05:53:00"/>
    <s v="Комфорт"/>
    <s v="Москва"/>
    <x v="1"/>
  </r>
  <r>
    <n v="116807"/>
    <n v="3886"/>
    <d v="2021-08-23T02:10:00"/>
    <d v="2021-08-23T02:13:00"/>
    <d v="2021-08-23T02:23:00"/>
    <d v="2021-08-23T02:49:00"/>
    <s v="Комфорт"/>
    <s v="Санкт-Петербург"/>
    <x v="2"/>
  </r>
  <r>
    <n v="118779"/>
    <n v="1837"/>
    <d v="2021-08-18T21:18:00"/>
    <d v="2021-08-18T21:24:00"/>
    <d v="2021-08-18T21:34:00"/>
    <d v="2021-08-18T22:07:00"/>
    <s v="Эконом"/>
    <s v="Москва"/>
    <x v="0"/>
  </r>
  <r>
    <n v="118096"/>
    <n v="4589"/>
    <d v="2021-08-17T20:02:00"/>
    <d v="2021-08-17T20:16:00"/>
    <d v="2021-08-17T20:25:00"/>
    <d v="2021-08-17T20:38:00"/>
    <s v="Комфорт"/>
    <s v="Москва"/>
    <x v="1"/>
  </r>
  <r>
    <n v="118105"/>
    <n v="3028"/>
    <d v="2021-08-15T23:15:00"/>
    <d v="2021-08-15T23:26:00"/>
    <d v="2021-08-15T23:29:00"/>
    <d v="2021-08-16T00:24:00"/>
    <s v="Эконом"/>
    <s v="Москва"/>
    <x v="0"/>
  </r>
  <r>
    <n v="116996"/>
    <n v="2298"/>
    <d v="2021-08-07T00:46:00"/>
    <d v="2021-08-07T01:01:00"/>
    <d v="2021-08-07T01:13:00"/>
    <d v="2021-08-07T02:13:00"/>
    <s v="Эконом"/>
    <s v="Москва"/>
    <x v="0"/>
  </r>
  <r>
    <n v="117190"/>
    <n v="1376"/>
    <d v="2021-08-13T20:47:00"/>
    <d v="2021-08-13T20:53:00"/>
    <d v="2021-08-13T21:03:00"/>
    <d v="2021-08-13T21:14:00"/>
    <s v="Эконом"/>
    <s v="Москва"/>
    <x v="0"/>
  </r>
  <r>
    <n v="117958"/>
    <n v="1605"/>
    <d v="2021-08-02T13:21:00"/>
    <d v="2021-08-02T13:24:00"/>
    <d v="2021-08-02T13:38:00"/>
    <d v="2021-08-02T14:16:00"/>
    <s v="Комфорт"/>
    <s v="Санкт-Петербург"/>
    <x v="2"/>
  </r>
  <r>
    <n v="118120"/>
    <n v="3360"/>
    <d v="2021-08-16T01:08:00"/>
    <d v="2021-08-16T01:18:00"/>
    <d v="2021-08-16T01:30:00"/>
    <d v="2021-08-16T02:23:00"/>
    <s v="Эконом"/>
    <s v="Санкт-Петербург"/>
    <x v="3"/>
  </r>
  <r>
    <n v="118438"/>
    <n v="2984"/>
    <d v="2021-08-01T10:16:00"/>
    <d v="2021-08-01T10:24:00"/>
    <d v="2021-08-01T10:30:00"/>
    <m/>
    <s v="Комфорт"/>
    <s v="Москва"/>
    <x v="1"/>
  </r>
  <r>
    <n v="118312"/>
    <n v="2434"/>
    <d v="2021-08-09T10:02:00"/>
    <m/>
    <m/>
    <m/>
    <s v="Комфорт"/>
    <s v="Санкт-Петербург"/>
    <x v="2"/>
  </r>
  <r>
    <n v="118099"/>
    <m/>
    <d v="2021-08-17T02:33:00"/>
    <m/>
    <m/>
    <m/>
    <s v="Комфорт"/>
    <s v="Москва"/>
    <x v="1"/>
  </r>
  <r>
    <n v="118778"/>
    <n v="4301"/>
    <d v="2021-08-10T04:49:00"/>
    <d v="2021-08-10T04:58:00"/>
    <d v="2021-08-10T05:08:00"/>
    <d v="2021-08-10T06:04:00"/>
    <s v="Эконом"/>
    <s v="Москва"/>
    <x v="0"/>
  </r>
  <r>
    <n v="118736"/>
    <m/>
    <d v="2021-08-19T17:03:00"/>
    <m/>
    <m/>
    <m/>
    <s v="Эконом"/>
    <s v="Москва"/>
    <x v="0"/>
  </r>
  <r>
    <n v="118689"/>
    <m/>
    <d v="2021-08-04T01:52:00"/>
    <m/>
    <m/>
    <m/>
    <s v="Эконом"/>
    <s v="Москва"/>
    <x v="0"/>
  </r>
  <r>
    <n v="117682"/>
    <n v="4876"/>
    <d v="2021-08-23T20:22:00"/>
    <m/>
    <m/>
    <m/>
    <s v="Комфорт"/>
    <s v="Санкт-Петербург"/>
    <x v="2"/>
  </r>
  <r>
    <n v="117802"/>
    <n v="2044"/>
    <d v="2021-08-20T17:23:00"/>
    <d v="2021-08-20T17:34:00"/>
    <d v="2021-08-20T17:46:00"/>
    <d v="2021-08-20T18:29:00"/>
    <s v="Эконом"/>
    <s v="Москва"/>
    <x v="0"/>
  </r>
  <r>
    <n v="118460"/>
    <n v="963"/>
    <d v="2021-08-07T10:56:00"/>
    <d v="2021-08-07T10:59:00"/>
    <d v="2021-08-07T11:02:00"/>
    <d v="2021-08-07T11:20:00"/>
    <s v="Эконом"/>
    <s v="Москва"/>
    <x v="0"/>
  </r>
  <r>
    <n v="117038"/>
    <n v="3914"/>
    <d v="2021-08-01T08:21:00"/>
    <d v="2021-08-01T08:28:00"/>
    <m/>
    <m/>
    <s v="Комфорт"/>
    <s v="Москва"/>
    <x v="1"/>
  </r>
  <r>
    <n v="117215"/>
    <m/>
    <d v="2021-08-30T10:29:00"/>
    <m/>
    <m/>
    <m/>
    <s v="Эконом"/>
    <s v="Москва"/>
    <x v="0"/>
  </r>
  <r>
    <n v="116965"/>
    <n v="3366"/>
    <d v="2021-08-17T03:35:00"/>
    <d v="2021-08-17T03:41:00"/>
    <d v="2021-08-17T03:54:00"/>
    <d v="2021-08-17T04:14:00"/>
    <s v="Эконом"/>
    <s v="Санкт-Петербург"/>
    <x v="3"/>
  </r>
  <r>
    <n v="118522"/>
    <n v="1882"/>
    <d v="2021-08-02T11:36:00"/>
    <d v="2021-08-02T11:43:00"/>
    <d v="2021-08-02T11:47:00"/>
    <d v="2021-08-02T11:56:00"/>
    <s v="Комфорт"/>
    <s v="Москва"/>
    <x v="1"/>
  </r>
  <r>
    <n v="116859"/>
    <n v="2327"/>
    <d v="2021-08-19T21:35:00"/>
    <d v="2021-08-19T21:47:00"/>
    <d v="2021-08-19T22:02:00"/>
    <d v="2021-08-19T22:49:00"/>
    <s v="Эконом"/>
    <s v="Санкт-Петербург"/>
    <x v="3"/>
  </r>
  <r>
    <n v="116837"/>
    <m/>
    <d v="2021-08-13T16:15:00"/>
    <m/>
    <m/>
    <m/>
    <s v="Комфорт"/>
    <s v="Москва"/>
    <x v="1"/>
  </r>
  <r>
    <n v="118514"/>
    <m/>
    <d v="2021-08-03T00:12:00"/>
    <m/>
    <m/>
    <m/>
    <s v="Эконом"/>
    <s v="Санкт-Петербург"/>
    <x v="3"/>
  </r>
  <r>
    <n v="117331"/>
    <n v="2790"/>
    <d v="2021-08-15T19:35:00"/>
    <m/>
    <m/>
    <m/>
    <s v="Комфорт"/>
    <s v="Санкт-Петербург"/>
    <x v="2"/>
  </r>
  <r>
    <n v="118102"/>
    <n v="505"/>
    <d v="2021-08-10T16:10:00"/>
    <d v="2021-08-10T16:19:00"/>
    <d v="2021-08-10T16:23:00"/>
    <d v="2021-08-10T17:17:00"/>
    <s v="Эконом"/>
    <s v="Санкт-Петербург"/>
    <x v="3"/>
  </r>
  <r>
    <n v="118327"/>
    <n v="4494"/>
    <d v="2021-08-10T03:44:00"/>
    <d v="2021-08-10T04:00:00"/>
    <d v="2021-08-10T04:14:00"/>
    <d v="2021-08-10T05:07:00"/>
    <s v="Комфорт"/>
    <s v="Москва"/>
    <x v="1"/>
  </r>
  <r>
    <n v="118764"/>
    <n v="4941"/>
    <d v="2021-08-14T14:51:00"/>
    <d v="2021-08-14T14:58:00"/>
    <d v="2021-08-14T15:10:00"/>
    <d v="2021-08-14T15:49:00"/>
    <s v="Эконом"/>
    <s v="Санкт-Петербург"/>
    <x v="3"/>
  </r>
  <r>
    <n v="118173"/>
    <n v="4182"/>
    <d v="2021-08-30T21:07:00"/>
    <d v="2021-08-30T21:20:00"/>
    <d v="2021-08-30T21:27:00"/>
    <d v="2021-08-30T21:47:00"/>
    <s v="Эконом"/>
    <s v="Москва"/>
    <x v="0"/>
  </r>
  <r>
    <n v="116980"/>
    <n v="1949"/>
    <d v="2021-08-27T16:10:00"/>
    <d v="2021-08-27T16:25:00"/>
    <d v="2021-08-27T16:28:00"/>
    <d v="2021-08-27T17:08:00"/>
    <s v="Комфорт"/>
    <s v="Москва"/>
    <x v="1"/>
  </r>
  <r>
    <n v="118262"/>
    <n v="3347"/>
    <d v="2021-08-20T05:29:00"/>
    <d v="2021-08-20T05:34:00"/>
    <d v="2021-08-20T05:37:00"/>
    <d v="2021-08-20T06:29:00"/>
    <s v="Эконом"/>
    <s v="Москва"/>
    <x v="0"/>
  </r>
  <r>
    <n v="118241"/>
    <n v="713"/>
    <d v="2021-08-16T23:37:00"/>
    <d v="2021-08-16T23:47:00"/>
    <m/>
    <m/>
    <s v="Эконом"/>
    <s v="Санкт-Петербург"/>
    <x v="3"/>
  </r>
  <r>
    <n v="118115"/>
    <n v="2304"/>
    <d v="2021-08-20T20:47:00"/>
    <d v="2021-08-20T20:50:00"/>
    <d v="2021-08-20T20:57:00"/>
    <d v="2021-08-20T21:09:00"/>
    <s v="Эконом"/>
    <s v="Москва"/>
    <x v="0"/>
  </r>
  <r>
    <n v="118397"/>
    <m/>
    <d v="2021-08-27T17:30:00"/>
    <m/>
    <m/>
    <m/>
    <s v="Комфорт"/>
    <s v="Санкт-Петербург"/>
    <x v="2"/>
  </r>
  <r>
    <n v="117718"/>
    <n v="3935"/>
    <d v="2021-08-28T11:03:00"/>
    <d v="2021-08-28T11:07:00"/>
    <d v="2021-08-28T11:14:00"/>
    <d v="2021-08-28T11:37:00"/>
    <s v="Эконом"/>
    <s v="Москва"/>
    <x v="0"/>
  </r>
  <r>
    <n v="116955"/>
    <n v="3158"/>
    <d v="2021-08-09T15:14:00"/>
    <d v="2021-08-09T15:18:00"/>
    <d v="2021-08-09T15:33:00"/>
    <d v="2021-08-09T15:47:00"/>
    <s v="Эконом"/>
    <s v="Москва"/>
    <x v="0"/>
  </r>
  <r>
    <n v="117924"/>
    <n v="3925"/>
    <d v="2021-08-20T12:54:00"/>
    <d v="2021-08-20T13:03:00"/>
    <m/>
    <m/>
    <s v="Эконом"/>
    <s v="Москва"/>
    <x v="0"/>
  </r>
  <r>
    <n v="118516"/>
    <n v="620"/>
    <d v="2021-08-22T11:14:00"/>
    <d v="2021-08-22T11:19:00"/>
    <d v="2021-08-22T11:33:00"/>
    <d v="2021-08-22T11:52:00"/>
    <s v="Эконом"/>
    <s v="Москва"/>
    <x v="0"/>
  </r>
  <r>
    <n v="117252"/>
    <n v="2177"/>
    <d v="2021-08-03T02:51:00"/>
    <d v="2021-08-03T02:54:00"/>
    <d v="2021-08-03T03:05:00"/>
    <d v="2021-08-03T04:02:00"/>
    <s v="Эконом"/>
    <s v="Санкт-Петербург"/>
    <x v="3"/>
  </r>
  <r>
    <n v="117754"/>
    <n v="3876"/>
    <d v="2021-08-09T12:49:00"/>
    <d v="2021-08-09T13:00:00"/>
    <d v="2021-08-09T13:09:00"/>
    <d v="2021-08-09T14:04:00"/>
    <s v="Эконом"/>
    <s v="Санкт-Петербург"/>
    <x v="3"/>
  </r>
  <r>
    <n v="118211"/>
    <n v="1325"/>
    <d v="2021-08-15T14:09:00"/>
    <d v="2021-08-15T14:22:00"/>
    <d v="2021-08-15T14:36:00"/>
    <d v="2021-08-15T14:49:00"/>
    <s v="Эконом"/>
    <s v="Москва"/>
    <x v="0"/>
  </r>
  <r>
    <n v="117221"/>
    <n v="4339"/>
    <d v="2021-08-04T07:35:00"/>
    <d v="2021-08-04T07:40:00"/>
    <d v="2021-08-04T07:48:00"/>
    <d v="2021-08-04T08:40:00"/>
    <s v="Эконом"/>
    <s v="Москва"/>
    <x v="0"/>
  </r>
  <r>
    <n v="118215"/>
    <n v="4860"/>
    <d v="2021-08-27T08:30:00"/>
    <d v="2021-08-27T08:43:00"/>
    <d v="2021-08-27T08:54:00"/>
    <d v="2021-08-27T09:49:00"/>
    <s v="Комфорт"/>
    <s v="Москва"/>
    <x v="1"/>
  </r>
  <r>
    <n v="117664"/>
    <n v="3938"/>
    <d v="2021-08-20T14:27:00"/>
    <d v="2021-08-20T14:38:00"/>
    <d v="2021-08-20T14:46:00"/>
    <d v="2021-08-20T15:11:00"/>
    <s v="Эконом"/>
    <s v="Санкт-Петербург"/>
    <x v="3"/>
  </r>
  <r>
    <n v="117311"/>
    <m/>
    <d v="2021-08-22T01:33:00"/>
    <m/>
    <m/>
    <m/>
    <s v="Эконом"/>
    <s v="Москва"/>
    <x v="0"/>
  </r>
  <r>
    <n v="117367"/>
    <m/>
    <d v="2021-08-10T20:58:00"/>
    <m/>
    <m/>
    <m/>
    <s v="Комфорт"/>
    <s v="Москва"/>
    <x v="1"/>
  </r>
  <r>
    <n v="118758"/>
    <n v="3748"/>
    <d v="2021-08-02T05:33:00"/>
    <d v="2021-08-02T05:48:00"/>
    <m/>
    <m/>
    <s v="Эконом"/>
    <s v="Санкт-Петербург"/>
    <x v="3"/>
  </r>
  <r>
    <n v="117469"/>
    <n v="3241"/>
    <d v="2021-08-26T22:11:00"/>
    <d v="2021-08-26T22:24:00"/>
    <m/>
    <m/>
    <s v="Эконом"/>
    <s v="Москва"/>
    <x v="0"/>
  </r>
  <r>
    <n v="118134"/>
    <n v="3109"/>
    <d v="2021-08-18T01:34:00"/>
    <d v="2021-08-18T01:49:00"/>
    <d v="2021-08-18T02:02:00"/>
    <d v="2021-08-18T02:52:00"/>
    <s v="Эконом"/>
    <s v="Санкт-Петербург"/>
    <x v="3"/>
  </r>
  <r>
    <n v="118425"/>
    <n v="3974"/>
    <d v="2021-08-01T04:50:00"/>
    <d v="2021-08-01T05:03:00"/>
    <m/>
    <m/>
    <s v="Эконом"/>
    <s v="Москва"/>
    <x v="0"/>
  </r>
  <r>
    <n v="116912"/>
    <n v="1047"/>
    <d v="2021-08-09T11:59:00"/>
    <d v="2021-08-09T12:09:00"/>
    <d v="2021-08-09T12:18:00"/>
    <d v="2021-08-09T13:17:00"/>
    <s v="Эконом"/>
    <s v="Москва"/>
    <x v="0"/>
  </r>
  <r>
    <n v="118175"/>
    <n v="4577"/>
    <d v="2021-08-28T20:55:00"/>
    <d v="2021-08-28T21:10:00"/>
    <d v="2021-08-28T21:22:00"/>
    <d v="2021-08-28T21:32:00"/>
    <s v="Комфорт"/>
    <s v="Санкт-Петербург"/>
    <x v="2"/>
  </r>
  <r>
    <n v="117169"/>
    <n v="4332"/>
    <d v="2021-08-24T06:42:00"/>
    <d v="2021-08-24T06:47:00"/>
    <m/>
    <m/>
    <s v="Эконом"/>
    <s v="Москва"/>
    <x v="0"/>
  </r>
  <r>
    <n v="117771"/>
    <n v="1839"/>
    <d v="2021-08-08T15:20:00"/>
    <d v="2021-08-08T15:32:00"/>
    <m/>
    <m/>
    <s v="Комфорт"/>
    <s v="Санкт-Петербург"/>
    <x v="2"/>
  </r>
  <r>
    <n v="118101"/>
    <n v="2025"/>
    <d v="2021-08-13T23:42:00"/>
    <d v="2021-08-13T23:44:00"/>
    <d v="2021-08-13T23:50:00"/>
    <d v="2021-08-14T00:43:00"/>
    <s v="Комфорт"/>
    <s v="Санкт-Петербург"/>
    <x v="2"/>
  </r>
  <r>
    <n v="118408"/>
    <n v="3597"/>
    <d v="2021-08-16T20:53:00"/>
    <d v="2021-08-16T20:57:00"/>
    <d v="2021-08-16T21:09:00"/>
    <d v="2021-08-16T21:56:00"/>
    <s v="Эконом"/>
    <s v="Москва"/>
    <x v="0"/>
  </r>
  <r>
    <n v="117685"/>
    <n v="904"/>
    <d v="2021-08-19T19:19:00"/>
    <d v="2021-08-19T19:29:00"/>
    <d v="2021-08-19T19:38:00"/>
    <d v="2021-08-19T20:01:00"/>
    <s v="Эконом"/>
    <s v="Москва"/>
    <x v="0"/>
  </r>
  <r>
    <n v="117567"/>
    <m/>
    <d v="2021-08-01T22:48:00"/>
    <m/>
    <m/>
    <m/>
    <s v="Эконом"/>
    <s v="Москва"/>
    <x v="0"/>
  </r>
  <r>
    <n v="118238"/>
    <m/>
    <d v="2021-08-03T11:20:00"/>
    <m/>
    <m/>
    <m/>
    <s v="Эконом"/>
    <s v="Москва"/>
    <x v="0"/>
  </r>
  <r>
    <n v="117607"/>
    <m/>
    <d v="2021-08-01T16:43:00"/>
    <m/>
    <m/>
    <m/>
    <s v="Эконом"/>
    <s v="Москва"/>
    <x v="0"/>
  </r>
  <r>
    <n v="118428"/>
    <n v="4263"/>
    <d v="2021-08-15T20:45:00"/>
    <d v="2021-08-15T20:56:00"/>
    <d v="2021-08-15T21:09:00"/>
    <d v="2021-08-15T22:03:00"/>
    <s v="Эконом"/>
    <s v="Санкт-Петербург"/>
    <x v="3"/>
  </r>
  <r>
    <n v="118724"/>
    <n v="1886"/>
    <d v="2021-08-21T17:49:00"/>
    <d v="2021-08-21T18:02:00"/>
    <d v="2021-08-21T18:08:00"/>
    <d v="2021-08-21T18:52:00"/>
    <s v="Эконом"/>
    <s v="Москва"/>
    <x v="0"/>
  </r>
  <r>
    <n v="116899"/>
    <n v="4945"/>
    <d v="2021-08-10T02:08:00"/>
    <d v="2021-08-10T02:18:00"/>
    <d v="2021-08-10T02:21:00"/>
    <m/>
    <s v="Эконом"/>
    <s v="Москва"/>
    <x v="0"/>
  </r>
  <r>
    <n v="118564"/>
    <n v="3856"/>
    <d v="2021-08-23T10:13:00"/>
    <d v="2021-08-23T10:28:00"/>
    <d v="2021-08-23T10:40:00"/>
    <d v="2021-08-23T11:05:00"/>
    <s v="Комфорт"/>
    <s v="Санкт-Петербург"/>
    <x v="2"/>
  </r>
  <r>
    <n v="117613"/>
    <n v="2123"/>
    <d v="2021-08-14T22:15:00"/>
    <d v="2021-08-14T22:17:00"/>
    <d v="2021-08-14T22:28:00"/>
    <d v="2021-08-14T23:28:00"/>
    <s v="Эконом"/>
    <s v="Москва"/>
    <x v="0"/>
  </r>
  <r>
    <n v="116845"/>
    <n v="4786"/>
    <d v="2021-08-22T14:14:00"/>
    <d v="2021-08-22T14:25:00"/>
    <d v="2021-08-22T14:39:00"/>
    <d v="2021-08-22T15:26:00"/>
    <s v="Комфорт"/>
    <s v="Санкт-Петербург"/>
    <x v="2"/>
  </r>
  <r>
    <n v="117824"/>
    <n v="1299"/>
    <d v="2021-08-12T17:12:00"/>
    <d v="2021-08-12T17:23:00"/>
    <m/>
    <m/>
    <s v="Эконом"/>
    <s v="Москва"/>
    <x v="0"/>
  </r>
  <r>
    <n v="117132"/>
    <m/>
    <d v="2021-08-21T14:51:00"/>
    <m/>
    <m/>
    <m/>
    <s v="Комфорт"/>
    <s v="Санкт-Петербург"/>
    <x v="2"/>
  </r>
  <r>
    <n v="117818"/>
    <n v="3243"/>
    <d v="2021-08-02T13:39:00"/>
    <d v="2021-08-02T13:45:00"/>
    <d v="2021-08-02T13:52:00"/>
    <d v="2021-08-02T14:46:00"/>
    <s v="Комфорт"/>
    <s v="Москва"/>
    <x v="1"/>
  </r>
  <r>
    <n v="117945"/>
    <n v="1263"/>
    <d v="2021-08-12T07:44:00"/>
    <d v="2021-08-12T07:56:00"/>
    <d v="2021-08-12T08:11:00"/>
    <d v="2021-08-12T08:49:00"/>
    <s v="Комфорт"/>
    <s v="Москва"/>
    <x v="1"/>
  </r>
  <r>
    <n v="117626"/>
    <n v="3140"/>
    <d v="2021-08-20T01:48:00"/>
    <d v="2021-08-20T01:57:00"/>
    <d v="2021-08-20T02:07:00"/>
    <d v="2021-08-20T02:35:00"/>
    <s v="Эконом"/>
    <s v="Москва"/>
    <x v="0"/>
  </r>
  <r>
    <n v="117536"/>
    <m/>
    <d v="2021-08-11T18:29:00"/>
    <m/>
    <m/>
    <m/>
    <s v="Эконом"/>
    <s v="Москва"/>
    <x v="0"/>
  </r>
  <r>
    <n v="118582"/>
    <n v="882"/>
    <d v="2021-08-26T16:33:00"/>
    <d v="2021-08-26T16:41:00"/>
    <d v="2021-08-26T16:56:00"/>
    <d v="2021-08-26T17:22:00"/>
    <s v="Эконом"/>
    <s v="Санкт-Петербург"/>
    <x v="3"/>
  </r>
  <r>
    <n v="117655"/>
    <m/>
    <d v="2021-08-23T12:05:00"/>
    <m/>
    <m/>
    <m/>
    <s v="Эконом"/>
    <s v="Санкт-Петербург"/>
    <x v="3"/>
  </r>
  <r>
    <n v="117788"/>
    <n v="4915"/>
    <d v="2021-08-17T20:13:00"/>
    <d v="2021-08-17T20:21:00"/>
    <d v="2021-08-17T20:30:00"/>
    <d v="2021-08-17T21:02:00"/>
    <s v="Комфорт"/>
    <s v="Москва"/>
    <x v="1"/>
  </r>
  <r>
    <n v="117842"/>
    <m/>
    <d v="2021-08-21T23:51:00"/>
    <m/>
    <m/>
    <m/>
    <s v="Эконом"/>
    <s v="Москва"/>
    <x v="0"/>
  </r>
  <r>
    <n v="116927"/>
    <n v="3702"/>
    <d v="2021-08-10T08:46:00"/>
    <d v="2021-08-10T09:01:00"/>
    <d v="2021-08-10T09:03:00"/>
    <d v="2021-08-10T09:37:00"/>
    <s v="Комфорт"/>
    <s v="Санкт-Петербург"/>
    <x v="2"/>
  </r>
  <r>
    <n v="118326"/>
    <n v="429"/>
    <d v="2021-08-22T19:59:00"/>
    <d v="2021-08-22T20:04:00"/>
    <d v="2021-08-22T20:09:00"/>
    <d v="2021-08-22T20:40:00"/>
    <s v="Эконом"/>
    <s v="Москва"/>
    <x v="0"/>
  </r>
  <r>
    <n v="117576"/>
    <n v="4043"/>
    <d v="2021-08-23T19:05:00"/>
    <d v="2021-08-23T19:12:00"/>
    <d v="2021-08-23T19:23:00"/>
    <d v="2021-08-23T19:50:00"/>
    <s v="Комфорт"/>
    <s v="Москва"/>
    <x v="1"/>
  </r>
  <r>
    <n v="118413"/>
    <n v="2890"/>
    <d v="2021-08-27T22:58:00"/>
    <d v="2021-08-27T23:03:00"/>
    <d v="2021-08-27T23:08:00"/>
    <d v="2021-08-28T00:11:00"/>
    <s v="Эконом"/>
    <s v="Москва"/>
    <x v="0"/>
  </r>
  <r>
    <n v="118739"/>
    <n v="511"/>
    <d v="2021-08-16T00:05:00"/>
    <d v="2021-08-16T00:12:00"/>
    <d v="2021-08-16T00:20:00"/>
    <d v="2021-08-16T01:05:00"/>
    <s v="Эконом"/>
    <s v="Санкт-Петербург"/>
    <x v="3"/>
  </r>
  <r>
    <n v="117011"/>
    <n v="27"/>
    <d v="2021-08-25T14:32:00"/>
    <d v="2021-08-25T14:38:00"/>
    <d v="2021-08-25T14:44:00"/>
    <d v="2021-08-25T15:15:00"/>
    <s v="Эконом"/>
    <s v="Санкт-Петербург"/>
    <x v="3"/>
  </r>
  <r>
    <n v="116920"/>
    <n v="3988"/>
    <d v="2021-08-24T16:58:00"/>
    <d v="2021-08-24T17:14:00"/>
    <d v="2021-08-24T17:28:00"/>
    <d v="2021-08-24T18:22:00"/>
    <s v="Эконом"/>
    <s v="Москва"/>
    <x v="0"/>
  </r>
  <r>
    <n v="117259"/>
    <n v="222"/>
    <d v="2021-08-10T06:57:00"/>
    <d v="2021-08-10T07:12:00"/>
    <d v="2021-08-10T07:25:00"/>
    <d v="2021-08-10T08:14:00"/>
    <s v="Эконом"/>
    <s v="Москва"/>
    <x v="0"/>
  </r>
  <r>
    <n v="118269"/>
    <n v="2007"/>
    <d v="2021-08-19T13:12:00"/>
    <d v="2021-08-19T13:25:00"/>
    <d v="2021-08-19T13:37:00"/>
    <d v="2021-08-19T14:27:00"/>
    <s v="Комфорт"/>
    <s v="Санкт-Петербург"/>
    <x v="2"/>
  </r>
  <r>
    <n v="116798"/>
    <n v="775"/>
    <d v="2021-08-16T05:30:00"/>
    <d v="2021-08-16T05:33:00"/>
    <d v="2021-08-16T05:46:00"/>
    <d v="2021-08-16T06:15:00"/>
    <s v="Комфорт"/>
    <s v="Санкт-Петербург"/>
    <x v="2"/>
  </r>
  <r>
    <n v="117225"/>
    <n v="3677"/>
    <d v="2021-08-03T05:06:00"/>
    <d v="2021-08-03T05:17:00"/>
    <d v="2021-08-03T05:22:00"/>
    <d v="2021-08-03T05:59:00"/>
    <s v="Эконом"/>
    <s v="Москва"/>
    <x v="0"/>
  </r>
  <r>
    <n v="117888"/>
    <n v="2998"/>
    <d v="2021-08-24T07:45:00"/>
    <m/>
    <m/>
    <m/>
    <s v="Комфорт"/>
    <s v="Санкт-Петербург"/>
    <x v="2"/>
  </r>
  <r>
    <n v="116908"/>
    <n v="581"/>
    <d v="2021-08-14T00:28:00"/>
    <d v="2021-08-14T00:35:00"/>
    <d v="2021-08-14T00:40:00"/>
    <d v="2021-08-14T01:40:00"/>
    <s v="Эконом"/>
    <s v="Санкт-Петербург"/>
    <x v="3"/>
  </r>
  <r>
    <n v="117885"/>
    <n v="3411"/>
    <d v="2021-08-21T18:08:00"/>
    <d v="2021-08-21T18:13:00"/>
    <d v="2021-08-21T18:18:00"/>
    <d v="2021-08-21T18:31:00"/>
    <s v="Комфорт"/>
    <s v="Москва"/>
    <x v="1"/>
  </r>
  <r>
    <n v="117268"/>
    <n v="1131"/>
    <d v="2021-08-20T09:04:00"/>
    <d v="2021-08-20T09:18:00"/>
    <d v="2021-08-20T09:25:00"/>
    <d v="2021-08-20T09:42:00"/>
    <s v="Эконом"/>
    <s v="Санкт-Петербург"/>
    <x v="3"/>
  </r>
  <r>
    <n v="117557"/>
    <n v="1622"/>
    <d v="2021-08-15T21:42:00"/>
    <d v="2021-08-15T21:57:00"/>
    <m/>
    <m/>
    <s v="Комфорт"/>
    <s v="Москва"/>
    <x v="1"/>
  </r>
  <r>
    <n v="118332"/>
    <m/>
    <d v="2021-08-24T04:15:00"/>
    <m/>
    <m/>
    <m/>
    <s v="Эконом"/>
    <s v="Санкт-Петербург"/>
    <x v="3"/>
  </r>
  <r>
    <n v="116967"/>
    <n v="901"/>
    <d v="2021-08-01T05:34:00"/>
    <d v="2021-08-01T05:38:00"/>
    <d v="2021-08-01T05:49:00"/>
    <d v="2021-08-01T06:47:00"/>
    <s v="Комфорт"/>
    <s v="Санкт-Петербург"/>
    <x v="2"/>
  </r>
  <r>
    <n v="117553"/>
    <n v="2489"/>
    <d v="2021-08-24T10:12:00"/>
    <m/>
    <m/>
    <m/>
    <s v="Комфорт"/>
    <s v="Москва"/>
    <x v="1"/>
  </r>
  <r>
    <n v="116768"/>
    <n v="3894"/>
    <d v="2021-08-15T22:54:00"/>
    <d v="2021-08-15T23:01:00"/>
    <d v="2021-08-15T23:13:00"/>
    <d v="2021-08-15T23:59:00"/>
    <s v="Эконом"/>
    <s v="Санкт-Петербург"/>
    <x v="3"/>
  </r>
  <r>
    <n v="118589"/>
    <n v="1638"/>
    <d v="2021-08-20T09:35:00"/>
    <d v="2021-08-20T09:37:00"/>
    <d v="2021-08-20T09:41:00"/>
    <d v="2021-08-20T10:11:00"/>
    <s v="Комфорт"/>
    <s v="Москва"/>
    <x v="1"/>
  </r>
  <r>
    <n v="117329"/>
    <m/>
    <d v="2021-08-19T10:36:00"/>
    <m/>
    <m/>
    <m/>
    <s v="Комфорт"/>
    <s v="Санкт-Петербург"/>
    <x v="2"/>
  </r>
  <r>
    <n v="118223"/>
    <n v="3435"/>
    <d v="2021-08-14T07:22:00"/>
    <d v="2021-08-14T07:29:00"/>
    <d v="2021-08-14T07:34:00"/>
    <d v="2021-08-14T08:19:00"/>
    <s v="Эконом"/>
    <s v="Санкт-Петербург"/>
    <x v="3"/>
  </r>
  <r>
    <n v="117477"/>
    <n v="396"/>
    <d v="2021-08-01T09:39:00"/>
    <d v="2021-08-01T09:46:00"/>
    <d v="2021-08-01T09:58:00"/>
    <d v="2021-08-01T10:25:00"/>
    <s v="Эконом"/>
    <s v="Москва"/>
    <x v="0"/>
  </r>
  <r>
    <n v="118362"/>
    <m/>
    <d v="2021-08-11T15:27:00"/>
    <m/>
    <m/>
    <m/>
    <s v="Эконом"/>
    <s v="Москва"/>
    <x v="0"/>
  </r>
  <r>
    <n v="117267"/>
    <m/>
    <d v="2021-08-16T21:51:00"/>
    <m/>
    <m/>
    <m/>
    <s v="Эконом"/>
    <s v="Санкт-Петербург"/>
    <x v="3"/>
  </r>
  <r>
    <n v="116906"/>
    <n v="2987"/>
    <d v="2021-08-13T11:10:00"/>
    <d v="2021-08-13T11:18:00"/>
    <d v="2021-08-13T11:31:00"/>
    <d v="2021-08-13T11:56:00"/>
    <s v="Эконом"/>
    <s v="Москва"/>
    <x v="0"/>
  </r>
  <r>
    <n v="117465"/>
    <n v="4608"/>
    <d v="2021-08-02T07:22:00"/>
    <m/>
    <m/>
    <m/>
    <s v="Комфорт"/>
    <s v="Санкт-Петербург"/>
    <x v="2"/>
  </r>
  <r>
    <n v="116781"/>
    <n v="1871"/>
    <d v="2021-08-15T12:10:00"/>
    <d v="2021-08-15T12:26:00"/>
    <m/>
    <m/>
    <s v="Эконом"/>
    <s v="Москва"/>
    <x v="0"/>
  </r>
  <r>
    <n v="118584"/>
    <m/>
    <d v="2021-08-03T16:18:00"/>
    <m/>
    <m/>
    <m/>
    <s v="Эконом"/>
    <s v="Москва"/>
    <x v="0"/>
  </r>
  <r>
    <n v="117910"/>
    <n v="3329"/>
    <d v="2021-08-02T14:39:00"/>
    <d v="2021-08-02T14:42:00"/>
    <d v="2021-08-02T14:49:00"/>
    <d v="2021-08-02T15:05:00"/>
    <s v="Эконом"/>
    <s v="Санкт-Петербург"/>
    <x v="3"/>
  </r>
  <r>
    <n v="117765"/>
    <n v="1352"/>
    <d v="2021-08-26T20:33:00"/>
    <d v="2021-08-26T20:45:00"/>
    <d v="2021-08-26T20:58:00"/>
    <d v="2021-08-26T21:31:00"/>
    <s v="Эконом"/>
    <s v="Санкт-Петербург"/>
    <x v="3"/>
  </r>
  <r>
    <n v="117393"/>
    <n v="898"/>
    <d v="2021-08-07T19:31:00"/>
    <d v="2021-08-07T19:47:00"/>
    <d v="2021-08-07T19:55:00"/>
    <m/>
    <s v="Эконом"/>
    <s v="Санкт-Петербург"/>
    <x v="3"/>
  </r>
  <r>
    <n v="117809"/>
    <n v="1182"/>
    <d v="2021-08-21T00:48:00"/>
    <d v="2021-08-21T00:54:00"/>
    <d v="2021-08-21T01:06:00"/>
    <m/>
    <s v="Эконом"/>
    <s v="Москва"/>
    <x v="0"/>
  </r>
  <r>
    <n v="117193"/>
    <n v="2169"/>
    <d v="2021-08-22T18:12:00"/>
    <d v="2021-08-22T18:14:00"/>
    <d v="2021-08-22T18:18:00"/>
    <d v="2021-08-22T19:20:00"/>
    <s v="Эконом"/>
    <s v="Москва"/>
    <x v="0"/>
  </r>
  <r>
    <n v="117753"/>
    <n v="317"/>
    <d v="2021-08-15T11:17:00"/>
    <d v="2021-08-15T11:22:00"/>
    <d v="2021-08-15T11:28:00"/>
    <d v="2021-08-15T11:49:00"/>
    <s v="Комфорт"/>
    <s v="Москва"/>
    <x v="1"/>
  </r>
  <r>
    <n v="118436"/>
    <m/>
    <d v="2021-08-02T21:05:00"/>
    <m/>
    <m/>
    <m/>
    <s v="Комфорт"/>
    <s v="Москва"/>
    <x v="1"/>
  </r>
  <r>
    <n v="118243"/>
    <n v="4890"/>
    <d v="2021-08-14T05:48:00"/>
    <d v="2021-08-14T06:03:00"/>
    <d v="2021-08-14T06:08:00"/>
    <d v="2021-08-14T06:57:00"/>
    <s v="Эконом"/>
    <s v="Москва"/>
    <x v="0"/>
  </r>
  <r>
    <n v="116846"/>
    <n v="4911"/>
    <d v="2021-08-14T22:05:00"/>
    <d v="2021-08-14T22:19:00"/>
    <d v="2021-08-14T22:34:00"/>
    <d v="2021-08-14T23:23:00"/>
    <s v="Эконом"/>
    <s v="Санкт-Петербург"/>
    <x v="3"/>
  </r>
  <r>
    <n v="118451"/>
    <n v="2325"/>
    <d v="2021-08-28T08:56:00"/>
    <d v="2021-08-28T09:06:00"/>
    <d v="2021-08-28T09:11:00"/>
    <d v="2021-08-28T10:11:00"/>
    <s v="Эконом"/>
    <s v="Москва"/>
    <x v="0"/>
  </r>
  <r>
    <n v="116941"/>
    <n v="856"/>
    <d v="2021-08-23T12:43:00"/>
    <d v="2021-08-23T12:56:00"/>
    <d v="2021-08-23T13:01:00"/>
    <d v="2021-08-23T14:06:00"/>
    <s v="Эконом"/>
    <s v="Москва"/>
    <x v="0"/>
  </r>
  <r>
    <n v="117528"/>
    <m/>
    <d v="2021-08-25T16:05:00"/>
    <m/>
    <m/>
    <m/>
    <s v="Эконом"/>
    <s v="Москва"/>
    <x v="0"/>
  </r>
  <r>
    <n v="117962"/>
    <m/>
    <d v="2021-08-24T23:02:00"/>
    <m/>
    <m/>
    <m/>
    <s v="Эконом"/>
    <s v="Москва"/>
    <x v="0"/>
  </r>
  <r>
    <n v="117744"/>
    <n v="200"/>
    <d v="2021-08-05T05:58:00"/>
    <d v="2021-08-05T06:12:00"/>
    <d v="2021-08-05T06:15:00"/>
    <d v="2021-08-05T07:10:00"/>
    <s v="Эконом"/>
    <s v="Москва"/>
    <x v="0"/>
  </r>
  <r>
    <n v="117916"/>
    <n v="1149"/>
    <d v="2021-08-06T10:09:00"/>
    <d v="2021-08-06T10:19:00"/>
    <m/>
    <m/>
    <s v="Эконом"/>
    <s v="Москва"/>
    <x v="0"/>
  </r>
  <r>
    <n v="118461"/>
    <m/>
    <d v="2021-08-26T20:28:00"/>
    <m/>
    <m/>
    <m/>
    <s v="Комфорт"/>
    <s v="Москва"/>
    <x v="1"/>
  </r>
  <r>
    <n v="118133"/>
    <n v="7"/>
    <d v="2021-08-11T17:09:00"/>
    <d v="2021-08-11T17:18:00"/>
    <d v="2021-08-11T17:21:00"/>
    <d v="2021-08-11T17:51:00"/>
    <s v="Эконом"/>
    <s v="Санкт-Петербург"/>
    <x v="3"/>
  </r>
  <r>
    <n v="118712"/>
    <n v="3464"/>
    <d v="2021-08-30T04:12:00"/>
    <d v="2021-08-30T04:21:00"/>
    <d v="2021-08-30T04:29:00"/>
    <d v="2021-08-30T05:01:00"/>
    <s v="Эконом"/>
    <s v="Санкт-Петербург"/>
    <x v="3"/>
  </r>
  <r>
    <n v="117461"/>
    <m/>
    <d v="2021-08-20T06:44:00"/>
    <m/>
    <m/>
    <m/>
    <s v="Эконом"/>
    <s v="Москва"/>
    <x v="0"/>
  </r>
  <r>
    <n v="118482"/>
    <m/>
    <d v="2021-08-25T10:22:00"/>
    <m/>
    <m/>
    <m/>
    <s v="Комфорт"/>
    <s v="Москва"/>
    <x v="1"/>
  </r>
  <r>
    <n v="117079"/>
    <n v="3112"/>
    <d v="2021-08-26T19:29:00"/>
    <d v="2021-08-26T19:39:00"/>
    <d v="2021-08-26T19:46:00"/>
    <d v="2021-08-26T20:14:00"/>
    <s v="Эконом"/>
    <s v="Москва"/>
    <x v="0"/>
  </r>
  <r>
    <n v="118138"/>
    <n v="984"/>
    <d v="2021-08-21T23:57:00"/>
    <d v="2021-08-22T00:00:00"/>
    <d v="2021-08-22T00:10:00"/>
    <d v="2021-08-22T00:34:00"/>
    <s v="Комфорт"/>
    <s v="Санкт-Петербург"/>
    <x v="2"/>
  </r>
  <r>
    <n v="117014"/>
    <n v="4842"/>
    <d v="2021-08-13T13:26:00"/>
    <d v="2021-08-13T13:34:00"/>
    <m/>
    <m/>
    <s v="Эконом"/>
    <s v="Москва"/>
    <x v="0"/>
  </r>
  <r>
    <n v="117070"/>
    <n v="3458"/>
    <d v="2021-08-23T10:54:00"/>
    <d v="2021-08-23T11:01:00"/>
    <d v="2021-08-23T11:05:00"/>
    <d v="2021-08-23T11:32:00"/>
    <s v="Эконом"/>
    <s v="Санкт-Петербург"/>
    <x v="3"/>
  </r>
  <r>
    <n v="117733"/>
    <n v="4384"/>
    <d v="2021-08-13T22:04:00"/>
    <d v="2021-08-13T22:09:00"/>
    <d v="2021-08-13T22:17:00"/>
    <d v="2021-08-13T23:10:00"/>
    <s v="Комфорт"/>
    <s v="Москва"/>
    <x v="1"/>
  </r>
  <r>
    <n v="118258"/>
    <m/>
    <d v="2021-08-03T17:57:00"/>
    <m/>
    <m/>
    <m/>
    <s v="Комфорт"/>
    <s v="Санкт-Петербург"/>
    <x v="2"/>
  </r>
  <r>
    <n v="117142"/>
    <n v="120"/>
    <d v="2021-08-18T09:34:00"/>
    <d v="2021-08-18T09:41:00"/>
    <d v="2021-08-18T09:56:00"/>
    <d v="2021-08-18T10:34:00"/>
    <s v="Эконом"/>
    <s v="Москва"/>
    <x v="0"/>
  </r>
  <r>
    <n v="118144"/>
    <m/>
    <d v="2021-08-10T07:13:00"/>
    <m/>
    <m/>
    <m/>
    <s v="Эконом"/>
    <s v="Москва"/>
    <x v="0"/>
  </r>
  <r>
    <n v="117361"/>
    <n v="946"/>
    <d v="2021-08-01T10:33:00"/>
    <d v="2021-08-01T10:38:00"/>
    <d v="2021-08-01T10:46:00"/>
    <d v="2021-08-01T11:34:00"/>
    <s v="Эконом"/>
    <s v="Санкт-Петербург"/>
    <x v="3"/>
  </r>
  <r>
    <n v="117689"/>
    <m/>
    <d v="2021-08-13T01:47:00"/>
    <m/>
    <m/>
    <m/>
    <s v="Эконом"/>
    <s v="Москва"/>
    <x v="0"/>
  </r>
  <r>
    <n v="117359"/>
    <n v="3817"/>
    <d v="2021-08-12T13:56:00"/>
    <d v="2021-08-12T14:03:00"/>
    <d v="2021-08-12T14:14:00"/>
    <d v="2021-08-12T14:53:00"/>
    <s v="Эконом"/>
    <s v="Москва"/>
    <x v="0"/>
  </r>
  <r>
    <n v="117068"/>
    <n v="4183"/>
    <d v="2021-08-11T13:24:00"/>
    <d v="2021-08-11T13:27:00"/>
    <d v="2021-08-11T13:42:00"/>
    <d v="2021-08-11T14:08:00"/>
    <s v="Эконом"/>
    <s v="Москва"/>
    <x v="0"/>
  </r>
  <r>
    <n v="117498"/>
    <m/>
    <d v="2021-08-11T23:23:00"/>
    <m/>
    <m/>
    <m/>
    <s v="Комфорт"/>
    <s v="Москва"/>
    <x v="1"/>
  </r>
  <r>
    <n v="117181"/>
    <n v="356"/>
    <d v="2021-08-12T10:20:00"/>
    <d v="2021-08-12T10:35:00"/>
    <m/>
    <m/>
    <s v="Эконом"/>
    <s v="Санкт-Петербург"/>
    <x v="3"/>
  </r>
  <r>
    <n v="118494"/>
    <n v="2154"/>
    <d v="2021-08-13T22:28:00"/>
    <m/>
    <m/>
    <m/>
    <s v="Комфорт"/>
    <s v="Москва"/>
    <x v="1"/>
  </r>
  <r>
    <n v="117157"/>
    <n v="221"/>
    <d v="2021-08-06T06:23:00"/>
    <d v="2021-08-06T06:30:00"/>
    <d v="2021-08-06T06:41:00"/>
    <m/>
    <s v="Эконом"/>
    <s v="Москва"/>
    <x v="0"/>
  </r>
  <r>
    <n v="116913"/>
    <n v="3797"/>
    <d v="2021-08-04T03:47:00"/>
    <d v="2021-08-04T03:52:00"/>
    <m/>
    <m/>
    <s v="Эконом"/>
    <s v="Санкт-Петербург"/>
    <x v="3"/>
  </r>
  <r>
    <n v="118612"/>
    <n v="2728"/>
    <d v="2021-08-14T00:34:00"/>
    <d v="2021-08-14T00:50:00"/>
    <d v="2021-08-14T01:00:00"/>
    <d v="2021-08-14T01:44:00"/>
    <s v="Эконом"/>
    <s v="Москва"/>
    <x v="0"/>
  </r>
  <r>
    <n v="117453"/>
    <n v="818"/>
    <d v="2021-08-13T14:19:00"/>
    <d v="2021-08-13T14:31:00"/>
    <m/>
    <m/>
    <s v="Комфорт"/>
    <s v="Москва"/>
    <x v="1"/>
  </r>
  <r>
    <n v="117086"/>
    <n v="2336"/>
    <d v="2021-08-07T20:19:00"/>
    <d v="2021-08-07T20:23:00"/>
    <m/>
    <m/>
    <s v="Комфорт"/>
    <s v="Санкт-Петербург"/>
    <x v="2"/>
  </r>
  <r>
    <n v="116907"/>
    <n v="4580"/>
    <d v="2021-08-12T00:26:00"/>
    <d v="2021-08-12T00:28:00"/>
    <d v="2021-08-12T00:36:00"/>
    <d v="2021-08-12T01:29:00"/>
    <s v="Комфорт"/>
    <s v="Санкт-Петербург"/>
    <x v="2"/>
  </r>
  <r>
    <n v="117093"/>
    <m/>
    <d v="2021-08-30T11:47:00"/>
    <m/>
    <m/>
    <m/>
    <s v="Эконом"/>
    <s v="Москва"/>
    <x v="0"/>
  </r>
  <r>
    <n v="117546"/>
    <n v="4510"/>
    <d v="2021-08-07T12:20:00"/>
    <d v="2021-08-07T12:33:00"/>
    <d v="2021-08-07T12:47:00"/>
    <d v="2021-08-07T12:55:00"/>
    <s v="Эконом"/>
    <s v="Москва"/>
    <x v="0"/>
  </r>
  <r>
    <n v="117815"/>
    <n v="4720"/>
    <d v="2021-08-11T21:47:00"/>
    <d v="2021-08-11T21:55:00"/>
    <d v="2021-08-11T22:07:00"/>
    <d v="2021-08-11T22:53:00"/>
    <s v="Комфорт"/>
    <s v="Москва"/>
    <x v="1"/>
  </r>
  <r>
    <n v="117022"/>
    <n v="4996"/>
    <d v="2021-08-05T09:30:00"/>
    <m/>
    <m/>
    <m/>
    <s v="Эконом"/>
    <s v="Москва"/>
    <x v="0"/>
  </r>
  <r>
    <n v="117603"/>
    <n v="3190"/>
    <d v="2021-08-20T04:53:00"/>
    <d v="2021-08-20T04:55:00"/>
    <d v="2021-08-20T05:02:00"/>
    <d v="2021-08-20T05:34:00"/>
    <s v="Эконом"/>
    <s v="Москва"/>
    <x v="0"/>
  </r>
  <r>
    <n v="116961"/>
    <n v="4106"/>
    <d v="2021-08-14T04:31:00"/>
    <d v="2021-08-14T04:37:00"/>
    <m/>
    <m/>
    <s v="Комфорт"/>
    <s v="Москва"/>
    <x v="1"/>
  </r>
  <r>
    <n v="118477"/>
    <n v="1376"/>
    <d v="2021-08-14T10:49:00"/>
    <d v="2021-08-14T11:04:00"/>
    <d v="2021-08-14T11:06:00"/>
    <d v="2021-08-14T11:24:00"/>
    <s v="Эконом"/>
    <s v="Москва"/>
    <x v="0"/>
  </r>
  <r>
    <n v="118121"/>
    <n v="4701"/>
    <d v="2021-08-27T08:35:00"/>
    <d v="2021-08-27T08:40:00"/>
    <m/>
    <m/>
    <s v="Комфорт"/>
    <s v="Москва"/>
    <x v="1"/>
  </r>
  <r>
    <n v="117126"/>
    <n v="2537"/>
    <d v="2021-08-19T02:40:00"/>
    <d v="2021-08-19T02:44:00"/>
    <d v="2021-08-19T02:49:00"/>
    <d v="2021-08-19T03:31:00"/>
    <s v="Эконом"/>
    <s v="Москва"/>
    <x v="0"/>
  </r>
  <r>
    <n v="117751"/>
    <n v="788"/>
    <d v="2021-08-01T02:45:00"/>
    <d v="2021-08-01T02:58:00"/>
    <m/>
    <m/>
    <s v="Эконом"/>
    <s v="Москва"/>
    <x v="0"/>
  </r>
  <r>
    <n v="117098"/>
    <n v="2539"/>
    <d v="2021-08-18T07:03:00"/>
    <d v="2021-08-18T07:17:00"/>
    <d v="2021-08-18T07:27:00"/>
    <d v="2021-08-18T08:22:00"/>
    <s v="Эконом"/>
    <s v="Москва"/>
    <x v="0"/>
  </r>
  <r>
    <n v="118293"/>
    <n v="4707"/>
    <d v="2021-08-27T04:48:00"/>
    <d v="2021-08-27T05:04:00"/>
    <d v="2021-08-27T05:09:00"/>
    <d v="2021-08-27T05:30:00"/>
    <s v="Эконом"/>
    <s v="Москва"/>
    <x v="0"/>
  </r>
  <r>
    <n v="117896"/>
    <m/>
    <d v="2021-08-23T02:45:00"/>
    <m/>
    <m/>
    <m/>
    <s v="Комфорт"/>
    <s v="Москва"/>
    <x v="1"/>
  </r>
  <r>
    <n v="117340"/>
    <n v="4625"/>
    <d v="2021-08-16T01:28:00"/>
    <d v="2021-08-16T01:30:00"/>
    <d v="2021-08-16T01:37:00"/>
    <d v="2021-08-16T02:20:00"/>
    <s v="Эконом"/>
    <s v="Санкт-Петербург"/>
    <x v="3"/>
  </r>
  <r>
    <n v="117807"/>
    <n v="2366"/>
    <d v="2021-08-01T01:34:00"/>
    <d v="2021-08-01T01:42:00"/>
    <d v="2021-08-01T01:57:00"/>
    <d v="2021-08-01T02:05:00"/>
    <s v="Комфорт"/>
    <s v="Санкт-Петербург"/>
    <x v="2"/>
  </r>
  <r>
    <n v="118377"/>
    <n v="69"/>
    <d v="2021-08-30T16:37:00"/>
    <d v="2021-08-30T16:48:00"/>
    <d v="2021-08-30T16:57:00"/>
    <d v="2021-08-30T17:10:00"/>
    <s v="Эконом"/>
    <s v="Москва"/>
    <x v="0"/>
  </r>
  <r>
    <n v="118177"/>
    <m/>
    <d v="2021-08-24T00:07:00"/>
    <m/>
    <m/>
    <m/>
    <s v="Эконом"/>
    <s v="Москва"/>
    <x v="0"/>
  </r>
  <r>
    <n v="118297"/>
    <n v="4710"/>
    <d v="2021-08-30T08:52:00"/>
    <d v="2021-08-30T09:05:00"/>
    <d v="2021-08-30T09:19:00"/>
    <d v="2021-08-30T10:14:00"/>
    <s v="Комфорт"/>
    <s v="Москва"/>
    <x v="1"/>
  </r>
  <r>
    <n v="117582"/>
    <n v="4453"/>
    <d v="2021-08-09T10:46:00"/>
    <d v="2021-08-09T10:53:00"/>
    <d v="2021-08-09T11:05:00"/>
    <m/>
    <s v="Эконом"/>
    <s v="Москва"/>
    <x v="0"/>
  </r>
  <r>
    <n v="116897"/>
    <n v="2995"/>
    <d v="2021-08-15T07:09:00"/>
    <d v="2021-08-15T07:24:00"/>
    <m/>
    <m/>
    <s v="Комфорт"/>
    <s v="Москва"/>
    <x v="1"/>
  </r>
  <r>
    <n v="116777"/>
    <n v="1697"/>
    <d v="2021-08-14T08:11:00"/>
    <d v="2021-08-14T08:27:00"/>
    <d v="2021-08-14T08:34:00"/>
    <d v="2021-08-14T08:57:00"/>
    <s v="Комфорт"/>
    <s v="Москва"/>
    <x v="1"/>
  </r>
  <r>
    <n v="117893"/>
    <n v="1564"/>
    <d v="2021-08-17T07:31:00"/>
    <d v="2021-08-17T07:34:00"/>
    <d v="2021-08-17T07:43:00"/>
    <d v="2021-08-17T07:59:00"/>
    <s v="Эконом"/>
    <s v="Санкт-Петербург"/>
    <x v="3"/>
  </r>
  <r>
    <n v="117219"/>
    <n v="2034"/>
    <d v="2021-08-09T12:45:00"/>
    <d v="2021-08-09T12:54:00"/>
    <m/>
    <m/>
    <s v="Эконом"/>
    <s v="Москва"/>
    <x v="0"/>
  </r>
  <r>
    <n v="117914"/>
    <n v="3550"/>
    <d v="2021-08-16T10:25:00"/>
    <d v="2021-08-16T10:33:00"/>
    <m/>
    <m/>
    <s v="Эконом"/>
    <s v="Москва"/>
    <x v="0"/>
  </r>
  <r>
    <n v="118678"/>
    <n v="1481"/>
    <d v="2021-08-21T19:08:00"/>
    <d v="2021-08-21T19:10:00"/>
    <d v="2021-08-21T19:15:00"/>
    <d v="2021-08-21T20:03:00"/>
    <s v="Комфорт"/>
    <s v="Санкт-Петербург"/>
    <x v="2"/>
  </r>
  <r>
    <n v="118277"/>
    <n v="958"/>
    <d v="2021-08-04T00:13:00"/>
    <d v="2021-08-04T00:25:00"/>
    <m/>
    <m/>
    <s v="Эконом"/>
    <s v="Москва"/>
    <x v="0"/>
  </r>
  <r>
    <n v="117869"/>
    <n v="4714"/>
    <d v="2021-08-09T06:27:00"/>
    <d v="2021-08-09T06:41:00"/>
    <d v="2021-08-09T06:44:00"/>
    <d v="2021-08-09T07:25:00"/>
    <s v="Комфорт"/>
    <s v="Москва"/>
    <x v="1"/>
  </r>
  <r>
    <n v="117883"/>
    <n v="621"/>
    <d v="2021-08-16T02:12:00"/>
    <d v="2021-08-16T02:21:00"/>
    <d v="2021-08-16T02:31:00"/>
    <d v="2021-08-16T02:45:00"/>
    <s v="Комфорт"/>
    <s v="Москва"/>
    <x v="1"/>
  </r>
  <r>
    <n v="117167"/>
    <n v="1626"/>
    <d v="2021-08-21T18:05:00"/>
    <d v="2021-08-21T18:09:00"/>
    <d v="2021-08-21T18:18:00"/>
    <d v="2021-08-21T18:39:00"/>
    <s v="Эконом"/>
    <s v="Санкт-Петербург"/>
    <x v="3"/>
  </r>
  <r>
    <n v="117443"/>
    <n v="4178"/>
    <d v="2021-08-19T21:15:00"/>
    <d v="2021-08-19T21:23:00"/>
    <d v="2021-08-19T21:33:00"/>
    <d v="2021-08-19T21:57:00"/>
    <s v="Эконом"/>
    <s v="Москва"/>
    <x v="0"/>
  </r>
  <r>
    <n v="116885"/>
    <n v="1748"/>
    <d v="2021-08-03T17:06:00"/>
    <d v="2021-08-03T17:15:00"/>
    <m/>
    <m/>
    <s v="Эконом"/>
    <s v="Санкт-Петербург"/>
    <x v="3"/>
  </r>
  <r>
    <n v="118183"/>
    <n v="691"/>
    <d v="2021-08-05T12:21:00"/>
    <d v="2021-08-05T12:25:00"/>
    <d v="2021-08-05T12:28:00"/>
    <d v="2021-08-05T13:05:00"/>
    <s v="Комфорт"/>
    <s v="Санкт-Петербург"/>
    <x v="2"/>
  </r>
  <r>
    <n v="117624"/>
    <n v="4325"/>
    <d v="2021-08-05T00:26:00"/>
    <d v="2021-08-05T00:29:00"/>
    <m/>
    <m/>
    <s v="Эконом"/>
    <s v="Москва"/>
    <x v="0"/>
  </r>
  <r>
    <n v="116888"/>
    <n v="3214"/>
    <d v="2021-08-18T22:21:00"/>
    <m/>
    <m/>
    <m/>
    <s v="Комфорт"/>
    <s v="Санкт-Петербург"/>
    <x v="2"/>
  </r>
  <r>
    <n v="117321"/>
    <m/>
    <d v="2021-08-27T07:24:00"/>
    <m/>
    <m/>
    <m/>
    <s v="Эконом"/>
    <s v="Москва"/>
    <x v="0"/>
  </r>
  <r>
    <n v="118114"/>
    <n v="181"/>
    <d v="2021-08-08T16:46:00"/>
    <d v="2021-08-08T16:51:00"/>
    <m/>
    <m/>
    <s v="Эконом"/>
    <s v="Санкт-Петербург"/>
    <x v="3"/>
  </r>
  <r>
    <n v="118304"/>
    <n v="2384"/>
    <d v="2021-08-09T15:17:00"/>
    <d v="2021-08-09T15:24:00"/>
    <d v="2021-08-09T15:36:00"/>
    <d v="2021-08-09T15:53:00"/>
    <s v="Эконом"/>
    <s v="Москва"/>
    <x v="0"/>
  </r>
  <r>
    <n v="117969"/>
    <n v="4799"/>
    <d v="2021-08-01T06:11:00"/>
    <m/>
    <m/>
    <m/>
    <s v="Эконом"/>
    <s v="Москва"/>
    <x v="0"/>
  </r>
  <r>
    <n v="117095"/>
    <n v="3852"/>
    <d v="2021-08-22T10:20:00"/>
    <d v="2021-08-22T10:30:00"/>
    <d v="2021-08-22T10:35:00"/>
    <d v="2021-08-22T10:51:00"/>
    <s v="Эконом"/>
    <s v="Санкт-Петербург"/>
    <x v="3"/>
  </r>
  <r>
    <n v="118769"/>
    <n v="1733"/>
    <d v="2021-08-14T04:10:00"/>
    <d v="2021-08-14T04:21:00"/>
    <d v="2021-08-14T04:26:00"/>
    <d v="2021-08-14T04:38:00"/>
    <s v="Комфорт"/>
    <s v="Санкт-Петербург"/>
    <x v="2"/>
  </r>
  <r>
    <n v="117039"/>
    <n v="4838"/>
    <d v="2021-08-27T02:56:00"/>
    <d v="2021-08-27T03:09:00"/>
    <m/>
    <m/>
    <s v="Эконом"/>
    <s v="Москва"/>
    <x v="0"/>
  </r>
  <r>
    <n v="118235"/>
    <m/>
    <d v="2021-08-14T11:56:00"/>
    <m/>
    <m/>
    <m/>
    <s v="Эконом"/>
    <s v="Санкт-Петербург"/>
    <x v="3"/>
  </r>
  <r>
    <n v="117668"/>
    <n v="633"/>
    <d v="2021-08-30T15:54:00"/>
    <m/>
    <m/>
    <m/>
    <s v="Комфорт"/>
    <s v="Москва"/>
    <x v="1"/>
  </r>
  <r>
    <n v="117378"/>
    <n v="1465"/>
    <d v="2021-08-15T15:45:00"/>
    <d v="2021-08-15T15:56:00"/>
    <d v="2021-08-15T16:04:00"/>
    <d v="2021-08-15T16:21:00"/>
    <s v="Эконом"/>
    <s v="Москва"/>
    <x v="0"/>
  </r>
  <r>
    <n v="118062"/>
    <n v="4279"/>
    <d v="2021-08-27T01:25:00"/>
    <d v="2021-08-27T01:36:00"/>
    <d v="2021-08-27T01:43:00"/>
    <d v="2021-08-27T02:15:00"/>
    <s v="Эконом"/>
    <s v="Москва"/>
    <x v="0"/>
  </r>
  <r>
    <n v="117406"/>
    <n v="4198"/>
    <d v="2021-08-03T18:36:00"/>
    <m/>
    <m/>
    <m/>
    <s v="Комфорт"/>
    <s v="Москва"/>
    <x v="1"/>
  </r>
  <r>
    <n v="117293"/>
    <n v="2718"/>
    <d v="2021-08-13T12:20:00"/>
    <d v="2021-08-13T12:28:00"/>
    <d v="2021-08-13T12:43:00"/>
    <d v="2021-08-13T13:37:00"/>
    <s v="Эконом"/>
    <s v="Москва"/>
    <x v="0"/>
  </r>
  <r>
    <n v="117796"/>
    <n v="459"/>
    <d v="2021-08-04T16:35:00"/>
    <d v="2021-08-04T16:39:00"/>
    <d v="2021-08-04T16:51:00"/>
    <d v="2021-08-04T17:47:00"/>
    <s v="Комфорт"/>
    <s v="Санкт-Петербург"/>
    <x v="2"/>
  </r>
  <r>
    <n v="118446"/>
    <n v="1674"/>
    <d v="2021-08-28T19:55:00"/>
    <d v="2021-08-28T20:00:00"/>
    <m/>
    <m/>
    <s v="Эконом"/>
    <s v="Москва"/>
    <x v="0"/>
  </r>
  <r>
    <n v="116828"/>
    <n v="1024"/>
    <d v="2021-08-10T01:20:00"/>
    <d v="2021-08-10T01:36:00"/>
    <d v="2021-08-10T01:43:00"/>
    <d v="2021-08-10T01:56:00"/>
    <s v="Эконом"/>
    <s v="Москва"/>
    <x v="0"/>
  </r>
  <r>
    <n v="117424"/>
    <n v="4127"/>
    <d v="2021-08-27T09:08:00"/>
    <d v="2021-08-27T09:16:00"/>
    <m/>
    <m/>
    <s v="Комфорт"/>
    <s v="Москва"/>
    <x v="1"/>
  </r>
  <r>
    <n v="118648"/>
    <n v="2539"/>
    <d v="2021-08-22T12:58:00"/>
    <d v="2021-08-22T13:06:00"/>
    <d v="2021-08-22T13:18:00"/>
    <d v="2021-08-22T13:26:00"/>
    <s v="Комфорт"/>
    <s v="Москва"/>
    <x v="1"/>
  </r>
  <r>
    <n v="118199"/>
    <m/>
    <d v="2021-08-27T16:24:00"/>
    <m/>
    <m/>
    <m/>
    <s v="Эконом"/>
    <s v="Москва"/>
    <x v="0"/>
  </r>
  <r>
    <n v="117949"/>
    <n v="1821"/>
    <d v="2021-08-06T17:25:00"/>
    <d v="2021-08-06T17:34:00"/>
    <d v="2021-08-06T17:45:00"/>
    <d v="2021-08-06T18:16:00"/>
    <s v="Эконом"/>
    <s v="Москва"/>
    <x v="0"/>
  </r>
  <r>
    <n v="117108"/>
    <n v="1329"/>
    <d v="2021-08-30T16:54:00"/>
    <d v="2021-08-30T16:58:00"/>
    <d v="2021-08-30T17:05:00"/>
    <d v="2021-08-30T17:43:00"/>
    <s v="Эконом"/>
    <s v="Санкт-Петербург"/>
    <x v="3"/>
  </r>
  <r>
    <n v="118219"/>
    <m/>
    <d v="2021-08-04T10:14:00"/>
    <m/>
    <m/>
    <m/>
    <s v="Комфорт"/>
    <s v="Санкт-Петербург"/>
    <x v="2"/>
  </r>
  <r>
    <n v="118615"/>
    <n v="4377"/>
    <d v="2021-08-19T21:24:00"/>
    <d v="2021-08-19T21:30:00"/>
    <d v="2021-08-19T21:38:00"/>
    <d v="2021-08-19T21:51:00"/>
    <s v="Эконом"/>
    <s v="Санкт-Петербург"/>
    <x v="3"/>
  </r>
  <r>
    <n v="117786"/>
    <m/>
    <d v="2021-08-30T16:27:00"/>
    <m/>
    <m/>
    <m/>
    <s v="Эконом"/>
    <s v="Москва"/>
    <x v="0"/>
  </r>
  <r>
    <n v="118725"/>
    <n v="2913"/>
    <d v="2021-08-21T10:56:00"/>
    <d v="2021-08-21T11:08:00"/>
    <d v="2021-08-21T11:22:00"/>
    <d v="2021-08-21T12:09:00"/>
    <s v="Комфорт"/>
    <s v="Санкт-Петербург"/>
    <x v="2"/>
  </r>
  <r>
    <n v="118703"/>
    <n v="4921"/>
    <d v="2021-08-27T19:23:00"/>
    <d v="2021-08-27T19:28:00"/>
    <d v="2021-08-27T19:37:00"/>
    <d v="2021-08-27T20:17:00"/>
    <s v="Эконом"/>
    <s v="Москва"/>
    <x v="0"/>
  </r>
  <r>
    <n v="117349"/>
    <n v="317"/>
    <d v="2021-08-25T20:43:00"/>
    <d v="2021-08-25T20:53:00"/>
    <d v="2021-08-25T21:06:00"/>
    <d v="2021-08-25T21:14:00"/>
    <s v="Эконом"/>
    <s v="Москва"/>
    <x v="0"/>
  </r>
  <r>
    <n v="118561"/>
    <n v="2390"/>
    <d v="2021-08-26T15:15:00"/>
    <d v="2021-08-26T15:29:00"/>
    <d v="2021-08-26T15:35:00"/>
    <d v="2021-08-26T16:05:00"/>
    <s v="Комфорт"/>
    <s v="Москва"/>
    <x v="1"/>
  </r>
  <r>
    <n v="117278"/>
    <n v="1912"/>
    <d v="2021-08-15T13:29:00"/>
    <d v="2021-08-15T13:31:00"/>
    <d v="2021-08-15T13:41:00"/>
    <d v="2021-08-15T14:21:00"/>
    <s v="Эконом"/>
    <s v="Москва"/>
    <x v="0"/>
  </r>
  <r>
    <n v="117919"/>
    <n v="3807"/>
    <d v="2021-08-15T07:53:00"/>
    <d v="2021-08-15T08:07:00"/>
    <d v="2021-08-15T08:14:00"/>
    <d v="2021-08-15T08:43:00"/>
    <s v="Эконом"/>
    <s v="Москва"/>
    <x v="0"/>
  </r>
  <r>
    <n v="118737"/>
    <n v="3215"/>
    <d v="2021-08-03T01:21:00"/>
    <d v="2021-08-03T01:28:00"/>
    <d v="2021-08-03T01:43:00"/>
    <m/>
    <s v="Комфорт"/>
    <s v="Санкт-Петербург"/>
    <x v="2"/>
  </r>
  <r>
    <n v="118558"/>
    <n v="832"/>
    <d v="2021-08-26T09:37:00"/>
    <d v="2021-08-26T09:41:00"/>
    <d v="2021-08-26T09:49:00"/>
    <d v="2021-08-26T10:08:00"/>
    <s v="Эконом"/>
    <s v="Москва"/>
    <x v="0"/>
  </r>
  <r>
    <n v="117537"/>
    <n v="3204"/>
    <d v="2021-08-14T21:50:00"/>
    <d v="2021-08-14T22:01:00"/>
    <d v="2021-08-14T22:09:00"/>
    <d v="2021-08-14T23:03:00"/>
    <s v="Комфорт"/>
    <s v="Москва"/>
    <x v="1"/>
  </r>
  <r>
    <n v="118228"/>
    <n v="4460"/>
    <d v="2021-08-06T02:21:00"/>
    <d v="2021-08-06T02:29:00"/>
    <d v="2021-08-06T02:37:00"/>
    <d v="2021-08-06T03:02:00"/>
    <s v="Эконом"/>
    <s v="Москва"/>
    <x v="0"/>
  </r>
  <r>
    <n v="118118"/>
    <n v="2653"/>
    <d v="2021-08-25T17:41:00"/>
    <d v="2021-08-25T17:51:00"/>
    <d v="2021-08-25T17:58:00"/>
    <d v="2021-08-25T18:27:00"/>
    <s v="Комфорт"/>
    <s v="Москва"/>
    <x v="1"/>
  </r>
  <r>
    <n v="117478"/>
    <n v="3505"/>
    <d v="2021-08-26T09:34:00"/>
    <d v="2021-08-26T09:48:00"/>
    <d v="2021-08-26T09:59:00"/>
    <d v="2021-08-26T10:58:00"/>
    <s v="Эконом"/>
    <s v="Москва"/>
    <x v="0"/>
  </r>
  <r>
    <n v="116943"/>
    <m/>
    <d v="2021-08-23T08:04:00"/>
    <m/>
    <m/>
    <m/>
    <s v="Комфорт"/>
    <s v="Москва"/>
    <x v="1"/>
  </r>
  <r>
    <n v="118162"/>
    <n v="3770"/>
    <d v="2021-08-08T18:55:00"/>
    <d v="2021-08-08T19:06:00"/>
    <d v="2021-08-08T19:18:00"/>
    <d v="2021-08-08T19:37:00"/>
    <s v="Эконом"/>
    <s v="Москва"/>
    <x v="0"/>
  </r>
  <r>
    <n v="116852"/>
    <n v="943"/>
    <d v="2021-08-02T12:09:00"/>
    <d v="2021-08-02T12:15:00"/>
    <d v="2021-08-02T12:17:00"/>
    <d v="2021-08-02T12:33:00"/>
    <s v="Комфорт"/>
    <s v="Санкт-Петербург"/>
    <x v="2"/>
  </r>
  <r>
    <n v="117272"/>
    <n v="3347"/>
    <d v="2021-08-27T06:50:00"/>
    <d v="2021-08-27T06:53:00"/>
    <m/>
    <m/>
    <s v="Эконом"/>
    <s v="Москва"/>
    <x v="0"/>
  </r>
  <r>
    <n v="118415"/>
    <n v="278"/>
    <d v="2021-08-11T09:48:00"/>
    <d v="2021-08-11T09:55:00"/>
    <d v="2021-08-11T10:02:00"/>
    <d v="2021-08-11T10:59:00"/>
    <s v="Комфорт"/>
    <s v="Москва"/>
    <x v="1"/>
  </r>
  <r>
    <n v="118184"/>
    <m/>
    <d v="2021-08-13T06:18:00"/>
    <m/>
    <m/>
    <m/>
    <s v="Эконом"/>
    <s v="Санкт-Петербург"/>
    <x v="3"/>
  </r>
  <r>
    <n v="117928"/>
    <n v="1609"/>
    <d v="2021-08-05T16:59:00"/>
    <d v="2021-08-05T17:04:00"/>
    <m/>
    <m/>
    <s v="Эконом"/>
    <s v="Санкт-Петербург"/>
    <x v="3"/>
  </r>
  <r>
    <n v="118127"/>
    <m/>
    <d v="2021-08-12T20:25:00"/>
    <m/>
    <m/>
    <m/>
    <s v="Комфорт"/>
    <s v="Москва"/>
    <x v="1"/>
  </r>
  <r>
    <n v="117692"/>
    <n v="4977"/>
    <d v="2021-08-02T03:17:00"/>
    <d v="2021-08-02T03:28:00"/>
    <d v="2021-08-02T03:35:00"/>
    <d v="2021-08-02T03:45:00"/>
    <s v="Эконом"/>
    <s v="Санкт-Петербург"/>
    <x v="3"/>
  </r>
  <r>
    <n v="116855"/>
    <n v="1899"/>
    <d v="2021-08-07T06:59:00"/>
    <d v="2021-08-07T07:01:00"/>
    <d v="2021-08-07T07:11:00"/>
    <d v="2021-08-07T07:45:00"/>
    <s v="Комфорт"/>
    <s v="Москва"/>
    <x v="1"/>
  </r>
  <r>
    <n v="118373"/>
    <n v="4595"/>
    <d v="2021-08-21T17:08:00"/>
    <d v="2021-08-21T17:11:00"/>
    <m/>
    <m/>
    <s v="Комфорт"/>
    <s v="Москва"/>
    <x v="1"/>
  </r>
  <r>
    <n v="117077"/>
    <n v="1609"/>
    <d v="2021-08-06T14:12:00"/>
    <d v="2021-08-06T14:15:00"/>
    <d v="2021-08-06T14:21:00"/>
    <d v="2021-08-06T15:17:00"/>
    <s v="Эконом"/>
    <s v="Москва"/>
    <x v="0"/>
  </r>
  <r>
    <n v="117305"/>
    <n v="2112"/>
    <d v="2021-08-22T22:49:00"/>
    <m/>
    <m/>
    <m/>
    <s v="Эконом"/>
    <s v="Москва"/>
    <x v="0"/>
  </r>
  <r>
    <n v="117532"/>
    <m/>
    <d v="2021-08-12T06:17:00"/>
    <m/>
    <m/>
    <m/>
    <s v="Комфорт"/>
    <s v="Москва"/>
    <x v="1"/>
  </r>
  <r>
    <n v="117735"/>
    <n v="1461"/>
    <d v="2021-08-24T10:44:00"/>
    <d v="2021-08-24T10:57:00"/>
    <d v="2021-08-24T11:10:00"/>
    <d v="2021-08-24T11:32:00"/>
    <s v="Эконом"/>
    <s v="Санкт-Петербург"/>
    <x v="3"/>
  </r>
  <r>
    <n v="117430"/>
    <n v="2204"/>
    <d v="2021-08-28T15:25:00"/>
    <d v="2021-08-28T15:37:00"/>
    <d v="2021-08-28T15:47:00"/>
    <d v="2021-08-28T16:41:00"/>
    <s v="Эконом"/>
    <s v="Москва"/>
    <x v="0"/>
  </r>
  <r>
    <n v="118389"/>
    <n v="3094"/>
    <d v="2021-08-01T15:18:00"/>
    <d v="2021-08-01T15:27:00"/>
    <d v="2021-08-01T15:40:00"/>
    <d v="2021-08-01T16:07:00"/>
    <s v="Эконом"/>
    <s v="Москва"/>
    <x v="0"/>
  </r>
  <r>
    <n v="117194"/>
    <n v="3633"/>
    <d v="2021-08-07T06:52:00"/>
    <m/>
    <m/>
    <m/>
    <s v="Комфорт"/>
    <s v="Москва"/>
    <x v="1"/>
  </r>
  <r>
    <n v="118688"/>
    <n v="3378"/>
    <d v="2021-08-15T14:34:00"/>
    <d v="2021-08-15T14:38:00"/>
    <d v="2021-08-15T14:40:00"/>
    <d v="2021-08-15T15:15:00"/>
    <s v="Эконом"/>
    <s v="Москва"/>
    <x v="0"/>
  </r>
  <r>
    <n v="117243"/>
    <m/>
    <d v="2021-08-05T00:02:00"/>
    <m/>
    <m/>
    <m/>
    <s v="Эконом"/>
    <s v="Москва"/>
    <x v="0"/>
  </r>
  <r>
    <n v="118393"/>
    <m/>
    <d v="2021-08-03T19:31:00"/>
    <m/>
    <m/>
    <m/>
    <s v="Эконом"/>
    <s v="Москва"/>
    <x v="0"/>
  </r>
  <r>
    <n v="117705"/>
    <n v="2427"/>
    <d v="2021-08-06T12:41:00"/>
    <d v="2021-08-06T12:48:00"/>
    <d v="2021-08-06T12:54:00"/>
    <m/>
    <s v="Эконом"/>
    <s v="Москва"/>
    <x v="0"/>
  </r>
  <r>
    <n v="117445"/>
    <n v="2598"/>
    <d v="2021-08-07T11:15:00"/>
    <d v="2021-08-07T11:17:00"/>
    <m/>
    <m/>
    <s v="Эконом"/>
    <s v="Москва"/>
    <x v="0"/>
  </r>
  <r>
    <n v="117391"/>
    <m/>
    <d v="2021-08-12T02:19:00"/>
    <m/>
    <m/>
    <m/>
    <s v="Эконом"/>
    <s v="Москва"/>
    <x v="0"/>
  </r>
  <r>
    <n v="118259"/>
    <n v="1568"/>
    <d v="2021-08-20T03:51:00"/>
    <d v="2021-08-20T04:05:00"/>
    <d v="2021-08-20T04:13:00"/>
    <d v="2021-08-20T05:02:00"/>
    <s v="Эконом"/>
    <s v="Москва"/>
    <x v="0"/>
  </r>
  <r>
    <n v="118741"/>
    <n v="40"/>
    <d v="2021-08-09T08:39:00"/>
    <d v="2021-08-09T08:42:00"/>
    <m/>
    <m/>
    <s v="Комфорт"/>
    <s v="Санкт-Петербург"/>
    <x v="2"/>
  </r>
  <r>
    <n v="117156"/>
    <n v="4931"/>
    <d v="2021-08-05T18:57:00"/>
    <d v="2021-08-05T19:01:00"/>
    <m/>
    <m/>
    <s v="Эконом"/>
    <s v="Санкт-Петербург"/>
    <x v="3"/>
  </r>
  <r>
    <n v="117840"/>
    <m/>
    <d v="2021-08-16T14:31:00"/>
    <m/>
    <m/>
    <m/>
    <s v="Комфорт"/>
    <s v="Москва"/>
    <x v="1"/>
  </r>
  <r>
    <n v="118629"/>
    <n v="3804"/>
    <d v="2021-08-02T01:34:00"/>
    <d v="2021-08-02T01:36:00"/>
    <d v="2021-08-02T01:38:00"/>
    <m/>
    <s v="Эконом"/>
    <s v="Санкт-Петербург"/>
    <x v="3"/>
  </r>
  <r>
    <n v="118483"/>
    <n v="4263"/>
    <d v="2021-08-21T02:19:00"/>
    <d v="2021-08-21T02:33:00"/>
    <d v="2021-08-21T02:44:00"/>
    <d v="2021-08-21T03:06:00"/>
    <s v="Эконом"/>
    <s v="Москва"/>
    <x v="0"/>
  </r>
  <r>
    <n v="118146"/>
    <n v="2300"/>
    <d v="2021-08-23T01:25:00"/>
    <d v="2021-08-23T01:37:00"/>
    <d v="2021-08-23T01:51:00"/>
    <d v="2021-08-23T02:43:00"/>
    <s v="Эконом"/>
    <s v="Москва"/>
    <x v="0"/>
  </r>
  <r>
    <n v="117119"/>
    <n v="3419"/>
    <d v="2021-08-20T01:26:00"/>
    <d v="2021-08-20T01:35:00"/>
    <d v="2021-08-20T01:46:00"/>
    <d v="2021-08-20T02:23:00"/>
    <s v="Эконом"/>
    <s v="Санкт-Петербург"/>
    <x v="3"/>
  </r>
  <r>
    <n v="117512"/>
    <n v="4868"/>
    <d v="2021-08-26T10:46:00"/>
    <d v="2021-08-26T10:56:00"/>
    <d v="2021-08-26T11:00:00"/>
    <d v="2021-08-26T11:56:00"/>
    <s v="Эконом"/>
    <s v="Санкт-Петербург"/>
    <x v="3"/>
  </r>
  <r>
    <n v="116836"/>
    <m/>
    <d v="2021-08-12T19:31:00"/>
    <m/>
    <m/>
    <m/>
    <s v="Комфорт"/>
    <s v="Москва"/>
    <x v="1"/>
  </r>
  <r>
    <n v="118429"/>
    <m/>
    <d v="2021-08-17T22:21:00"/>
    <m/>
    <m/>
    <m/>
    <s v="Эконом"/>
    <s v="Санкт-Петербург"/>
    <x v="3"/>
  </r>
  <r>
    <n v="118682"/>
    <m/>
    <d v="2021-08-19T03:12:00"/>
    <m/>
    <m/>
    <m/>
    <s v="Эконом"/>
    <s v="Москва"/>
    <x v="0"/>
  </r>
  <r>
    <n v="118729"/>
    <n v="4385"/>
    <d v="2021-08-14T20:45:00"/>
    <d v="2021-08-14T20:47:00"/>
    <d v="2021-08-14T20:59:00"/>
    <d v="2021-08-14T21:40:00"/>
    <s v="Комфорт"/>
    <s v="Москва"/>
    <x v="1"/>
  </r>
  <r>
    <n v="118445"/>
    <n v="4697"/>
    <d v="2021-08-15T19:15:00"/>
    <d v="2021-08-15T19:20:00"/>
    <d v="2021-08-15T19:31:00"/>
    <d v="2021-08-15T20:00:00"/>
    <s v="Эконом"/>
    <s v="Санкт-Петербург"/>
    <x v="3"/>
  </r>
  <r>
    <n v="117452"/>
    <n v="1207"/>
    <d v="2021-08-20T20:15:00"/>
    <d v="2021-08-20T20:25:00"/>
    <d v="2021-08-20T20:38:00"/>
    <d v="2021-08-20T20:45:00"/>
    <s v="Эконом"/>
    <s v="Санкт-Петербург"/>
    <x v="3"/>
  </r>
  <r>
    <n v="117573"/>
    <n v="1485"/>
    <d v="2021-08-18T10:25:00"/>
    <d v="2021-08-18T10:32:00"/>
    <d v="2021-08-18T10:41:00"/>
    <d v="2021-08-18T11:25:00"/>
    <s v="Комфорт"/>
    <s v="Москва"/>
    <x v="1"/>
  </r>
  <r>
    <n v="116934"/>
    <n v="2011"/>
    <d v="2021-08-12T10:59:00"/>
    <d v="2021-08-12T11:10:00"/>
    <d v="2021-08-12T11:15:00"/>
    <m/>
    <s v="Комфорт"/>
    <s v="Москва"/>
    <x v="1"/>
  </r>
  <r>
    <n v="117923"/>
    <n v="724"/>
    <d v="2021-08-05T15:27:00"/>
    <d v="2021-08-05T15:31:00"/>
    <d v="2021-08-05T15:35:00"/>
    <d v="2021-08-05T16:28:00"/>
    <s v="Комфорт"/>
    <s v="Москва"/>
    <x v="1"/>
  </r>
  <r>
    <n v="118658"/>
    <n v="3069"/>
    <d v="2021-08-11T07:51:00"/>
    <d v="2021-08-11T07:53:00"/>
    <d v="2021-08-11T08:00:00"/>
    <m/>
    <s v="Эконом"/>
    <s v="Санкт-Петербург"/>
    <x v="3"/>
  </r>
  <r>
    <n v="117078"/>
    <n v="4202"/>
    <d v="2021-08-17T11:31:00"/>
    <d v="2021-08-17T11:35:00"/>
    <d v="2021-08-17T11:46:00"/>
    <d v="2021-08-17T11:59:00"/>
    <s v="Эконом"/>
    <s v="Москва"/>
    <x v="0"/>
  </r>
  <r>
    <n v="118762"/>
    <n v="3580"/>
    <d v="2021-08-18T18:08:00"/>
    <d v="2021-08-18T18:19:00"/>
    <d v="2021-08-18T18:30:00"/>
    <d v="2021-08-18T19:02:00"/>
    <s v="Комфорт"/>
    <s v="Москва"/>
    <x v="1"/>
  </r>
  <r>
    <n v="116873"/>
    <n v="4510"/>
    <d v="2021-08-23T21:25:00"/>
    <d v="2021-08-23T21:30:00"/>
    <d v="2021-08-23T21:32:00"/>
    <d v="2021-08-23T21:58:00"/>
    <s v="Эконом"/>
    <s v="Санкт-Петербург"/>
    <x v="3"/>
  </r>
  <r>
    <n v="118266"/>
    <n v="1194"/>
    <d v="2021-08-07T14:57:00"/>
    <d v="2021-08-07T15:03:00"/>
    <m/>
    <m/>
    <s v="Эконом"/>
    <s v="Санкт-Петербург"/>
    <x v="3"/>
  </r>
  <r>
    <n v="117436"/>
    <n v="3891"/>
    <d v="2021-08-26T02:51:00"/>
    <m/>
    <m/>
    <m/>
    <s v="Комфорт"/>
    <s v="Москва"/>
    <x v="1"/>
  </r>
  <r>
    <n v="117856"/>
    <m/>
    <d v="2021-08-18T21:52:00"/>
    <m/>
    <m/>
    <m/>
    <s v="Эконом"/>
    <s v="Москва"/>
    <x v="0"/>
  </r>
  <r>
    <n v="118169"/>
    <n v="572"/>
    <d v="2021-08-04T20:47:00"/>
    <d v="2021-08-04T20:56:00"/>
    <m/>
    <m/>
    <s v="Эконом"/>
    <s v="Санкт-Петербург"/>
    <x v="3"/>
  </r>
  <r>
    <n v="116903"/>
    <n v="3514"/>
    <d v="2021-08-08T08:26:00"/>
    <d v="2021-08-08T08:30:00"/>
    <d v="2021-08-08T08:33:00"/>
    <d v="2021-08-08T08:56:00"/>
    <s v="Эконом"/>
    <s v="Москва"/>
    <x v="0"/>
  </r>
  <r>
    <n v="117083"/>
    <n v="4526"/>
    <d v="2021-08-05T20:35:00"/>
    <d v="2021-08-05T20:41:00"/>
    <d v="2021-08-05T20:52:00"/>
    <d v="2021-08-05T21:49:00"/>
    <s v="Комфорт"/>
    <s v="Санкт-Петербург"/>
    <x v="2"/>
  </r>
  <r>
    <n v="118186"/>
    <n v="1977"/>
    <d v="2021-08-09T13:44:00"/>
    <d v="2021-08-09T13:55:00"/>
    <d v="2021-08-09T14:00:00"/>
    <d v="2021-08-09T14:10:00"/>
    <s v="Комфорт"/>
    <s v="Москва"/>
    <x v="1"/>
  </r>
  <r>
    <n v="116973"/>
    <n v="1651"/>
    <d v="2021-08-30T23:05:00"/>
    <d v="2021-08-30T23:13:00"/>
    <d v="2021-08-30T23:24:00"/>
    <d v="2021-08-30T23:37:00"/>
    <s v="Эконом"/>
    <s v="Санкт-Петербург"/>
    <x v="3"/>
  </r>
  <r>
    <n v="118210"/>
    <n v="4761"/>
    <d v="2021-08-29T13:06:00"/>
    <d v="2021-08-29T13:10:00"/>
    <d v="2021-08-29T13:15:00"/>
    <d v="2021-08-29T13:46:00"/>
    <s v="Эконом"/>
    <s v="Санкт-Петербург"/>
    <x v="3"/>
  </r>
  <r>
    <n v="117550"/>
    <n v="3151"/>
    <d v="2021-08-14T00:07:00"/>
    <d v="2021-08-14T00:22:00"/>
    <m/>
    <m/>
    <s v="Комфорт"/>
    <s v="Москва"/>
    <x v="1"/>
  </r>
  <r>
    <n v="118128"/>
    <n v="2976"/>
    <d v="2021-08-29T10:48:00"/>
    <d v="2021-08-29T11:03:00"/>
    <d v="2021-08-29T11:14:00"/>
    <m/>
    <s v="Эконом"/>
    <s v="Москва"/>
    <x v="0"/>
  </r>
  <r>
    <n v="117044"/>
    <n v="4932"/>
    <d v="2021-08-13T10:20:00"/>
    <d v="2021-08-13T10:28:00"/>
    <d v="2021-08-13T10:37:00"/>
    <d v="2021-08-13T10:46:00"/>
    <s v="Эконом"/>
    <s v="Санкт-Петербург"/>
    <x v="3"/>
  </r>
  <r>
    <n v="118760"/>
    <n v="3844"/>
    <d v="2021-08-29T01:47:00"/>
    <d v="2021-08-29T01:51:00"/>
    <d v="2021-08-29T01:54:00"/>
    <d v="2021-08-29T02:15:00"/>
    <s v="Эконом"/>
    <s v="Санкт-Петербург"/>
    <x v="3"/>
  </r>
  <r>
    <n v="118654"/>
    <n v="4997"/>
    <d v="2021-08-12T14:32:00"/>
    <d v="2021-08-12T14:38:00"/>
    <d v="2021-08-12T14:53:00"/>
    <d v="2021-08-12T15:44:00"/>
    <s v="Эконом"/>
    <s v="Санкт-Петербург"/>
    <x v="3"/>
  </r>
  <r>
    <n v="118630"/>
    <n v="3535"/>
    <d v="2021-08-30T05:48:00"/>
    <d v="2021-08-30T05:52:00"/>
    <d v="2021-08-30T06:00:00"/>
    <d v="2021-08-30T06:08:00"/>
    <s v="Эконом"/>
    <s v="Москва"/>
    <x v="0"/>
  </r>
  <r>
    <n v="117210"/>
    <n v="1140"/>
    <d v="2021-08-08T22:59:00"/>
    <d v="2021-08-08T23:12:00"/>
    <d v="2021-08-08T23:22:00"/>
    <d v="2021-08-08T23:56:00"/>
    <s v="Комфорт"/>
    <s v="Москва"/>
    <x v="1"/>
  </r>
  <r>
    <n v="117218"/>
    <n v="4220"/>
    <d v="2021-08-18T08:33:00"/>
    <d v="2021-08-18T08:39:00"/>
    <d v="2021-08-18T08:49:00"/>
    <d v="2021-08-18T09:05:00"/>
    <s v="Комфорт"/>
    <s v="Санкт-Петербург"/>
    <x v="2"/>
  </r>
  <r>
    <n v="117472"/>
    <n v="2112"/>
    <d v="2021-08-12T07:32:00"/>
    <d v="2021-08-12T07:36:00"/>
    <m/>
    <m/>
    <s v="Комфорт"/>
    <s v="Санкт-Петербург"/>
    <x v="2"/>
  </r>
  <r>
    <n v="117811"/>
    <n v="4563"/>
    <d v="2021-08-02T19:46:00"/>
    <d v="2021-08-02T19:52:00"/>
    <d v="2021-08-02T19:55:00"/>
    <d v="2021-08-02T20:51:00"/>
    <s v="Эконом"/>
    <s v="Москва"/>
    <x v="0"/>
  </r>
  <r>
    <n v="118491"/>
    <n v="3399"/>
    <d v="2021-08-11T06:30:00"/>
    <d v="2021-08-11T06:33:00"/>
    <d v="2021-08-11T06:43:00"/>
    <d v="2021-08-11T07:32:00"/>
    <s v="Комфорт"/>
    <s v="Москва"/>
    <x v="1"/>
  </r>
  <r>
    <n v="117634"/>
    <n v="2715"/>
    <d v="2021-08-26T20:19:00"/>
    <d v="2021-08-26T20:21:00"/>
    <d v="2021-08-26T20:35:00"/>
    <d v="2021-08-26T21:03:00"/>
    <s v="Эконом"/>
    <s v="Санкт-Петербург"/>
    <x v="3"/>
  </r>
  <r>
    <n v="117577"/>
    <m/>
    <d v="2021-08-10T11:34:00"/>
    <m/>
    <m/>
    <m/>
    <s v="Эконом"/>
    <s v="Москва"/>
    <x v="0"/>
  </r>
  <r>
    <n v="118098"/>
    <m/>
    <d v="2021-08-30T02:49:00"/>
    <m/>
    <m/>
    <m/>
    <s v="Комфорт"/>
    <s v="Санкт-Петербург"/>
    <x v="2"/>
  </r>
  <r>
    <n v="116889"/>
    <n v="3418"/>
    <d v="2021-08-12T06:07:00"/>
    <m/>
    <m/>
    <m/>
    <s v="Эконом"/>
    <s v="Москва"/>
    <x v="0"/>
  </r>
  <r>
    <n v="118420"/>
    <n v="4192"/>
    <d v="2021-08-14T18:48:00"/>
    <d v="2021-08-14T18:52:00"/>
    <d v="2021-08-14T19:00:00"/>
    <m/>
    <s v="Эконом"/>
    <s v="Москва"/>
    <x v="0"/>
  </r>
  <r>
    <n v="118180"/>
    <m/>
    <d v="2021-08-17T20:51:00"/>
    <m/>
    <m/>
    <m/>
    <s v="Эконом"/>
    <s v="Москва"/>
    <x v="0"/>
  </r>
  <r>
    <n v="118501"/>
    <n v="91"/>
    <d v="2021-08-22T14:09:00"/>
    <d v="2021-08-22T14:21:00"/>
    <d v="2021-08-22T14:28:00"/>
    <d v="2021-08-22T15:25:00"/>
    <s v="Эконом"/>
    <s v="Москва"/>
    <x v="0"/>
  </r>
  <r>
    <n v="117755"/>
    <m/>
    <d v="2021-08-02T23:13:00"/>
    <m/>
    <m/>
    <m/>
    <s v="Эконом"/>
    <s v="Санкт-Петербург"/>
    <x v="3"/>
  </r>
  <r>
    <n v="117504"/>
    <n v="355"/>
    <d v="2021-08-20T04:53:00"/>
    <d v="2021-08-20T05:02:00"/>
    <d v="2021-08-20T05:04:00"/>
    <d v="2021-08-20T05:45:00"/>
    <s v="Комфорт"/>
    <s v="Москва"/>
    <x v="1"/>
  </r>
  <r>
    <n v="117101"/>
    <m/>
    <d v="2021-08-16T15:33:00"/>
    <m/>
    <m/>
    <m/>
    <s v="Эконом"/>
    <s v="Москва"/>
    <x v="0"/>
  </r>
  <r>
    <n v="117075"/>
    <n v="1609"/>
    <d v="2021-08-10T04:28:00"/>
    <d v="2021-08-10T04:31:00"/>
    <d v="2021-08-10T04:35:00"/>
    <d v="2021-08-10T04:59:00"/>
    <s v="Эконом"/>
    <s v="Москва"/>
    <x v="0"/>
  </r>
  <r>
    <n v="118305"/>
    <n v="3756"/>
    <d v="2021-08-16T05:27:00"/>
    <d v="2021-08-16T05:34:00"/>
    <d v="2021-08-16T05:41:00"/>
    <d v="2021-08-16T06:00:00"/>
    <s v="Комфорт"/>
    <s v="Москва"/>
    <x v="1"/>
  </r>
  <r>
    <n v="118392"/>
    <n v="3541"/>
    <d v="2021-08-05T17:57:00"/>
    <d v="2021-08-05T18:01:00"/>
    <d v="2021-08-05T18:05:00"/>
    <d v="2021-08-05T19:02:00"/>
    <s v="Эконом"/>
    <s v="Санкт-Петербург"/>
    <x v="3"/>
  </r>
  <r>
    <n v="117695"/>
    <m/>
    <d v="2021-08-28T18:34:00"/>
    <m/>
    <m/>
    <m/>
    <s v="Эконом"/>
    <s v="Санкт-Петербург"/>
    <x v="3"/>
  </r>
  <r>
    <n v="117799"/>
    <m/>
    <d v="2021-08-28T14:06:00"/>
    <m/>
    <m/>
    <m/>
    <s v="Эконом"/>
    <s v="Москва"/>
    <x v="0"/>
  </r>
  <r>
    <n v="117873"/>
    <n v="431"/>
    <d v="2021-08-23T06:25:00"/>
    <d v="2021-08-23T06:31:00"/>
    <d v="2021-08-23T06:44:00"/>
    <d v="2021-08-23T07:00:00"/>
    <s v="Комфорт"/>
    <s v="Москва"/>
    <x v="1"/>
  </r>
  <r>
    <n v="118079"/>
    <n v="2118"/>
    <d v="2021-08-17T19:47:00"/>
    <d v="2021-08-17T19:53:00"/>
    <m/>
    <m/>
    <s v="Эконом"/>
    <s v="Москва"/>
    <x v="0"/>
  </r>
  <r>
    <n v="117921"/>
    <m/>
    <d v="2021-08-15T02:50:00"/>
    <m/>
    <m/>
    <m/>
    <s v="Эконом"/>
    <s v="Санкт-Петербург"/>
    <x v="3"/>
  </r>
  <r>
    <n v="116862"/>
    <n v="2733"/>
    <d v="2021-08-15T03:40:00"/>
    <d v="2021-08-15T03:47:00"/>
    <d v="2021-08-15T03:59:00"/>
    <d v="2021-08-15T04:06:00"/>
    <s v="Эконом"/>
    <s v="Москва"/>
    <x v="0"/>
  </r>
  <r>
    <n v="118296"/>
    <m/>
    <d v="2021-08-27T00:25:00"/>
    <m/>
    <m/>
    <m/>
    <s v="Эконом"/>
    <s v="Москва"/>
    <x v="0"/>
  </r>
  <r>
    <n v="118523"/>
    <n v="4784"/>
    <d v="2021-08-04T14:37:00"/>
    <d v="2021-08-04T14:50:00"/>
    <m/>
    <m/>
    <s v="Эконом"/>
    <s v="Санкт-Петербург"/>
    <x v="3"/>
  </r>
  <r>
    <n v="117722"/>
    <n v="4909"/>
    <d v="2021-08-13T17:14:00"/>
    <d v="2021-08-13T17:17:00"/>
    <d v="2021-08-13T17:28:00"/>
    <d v="2021-08-13T17:52:00"/>
    <s v="Комфорт"/>
    <s v="Москва"/>
    <x v="1"/>
  </r>
  <r>
    <n v="117401"/>
    <n v="4710"/>
    <d v="2021-08-08T20:22:00"/>
    <d v="2021-08-08T20:27:00"/>
    <d v="2021-08-08T20:33:00"/>
    <d v="2021-08-08T21:22:00"/>
    <s v="Комфорт"/>
    <s v="Санкт-Петербург"/>
    <x v="2"/>
  </r>
  <r>
    <n v="117520"/>
    <n v="2090"/>
    <d v="2021-08-04T12:50:00"/>
    <d v="2021-08-04T13:05:00"/>
    <d v="2021-08-04T13:12:00"/>
    <d v="2021-08-04T13:41:00"/>
    <s v="Эконом"/>
    <s v="Санкт-Петербург"/>
    <x v="3"/>
  </r>
  <r>
    <n v="117189"/>
    <m/>
    <d v="2021-08-01T18:17:00"/>
    <m/>
    <m/>
    <m/>
    <s v="Комфорт"/>
    <s v="Москва"/>
    <x v="1"/>
  </r>
  <r>
    <n v="118452"/>
    <n v="4962"/>
    <d v="2021-08-06T20:26:00"/>
    <d v="2021-08-06T20:34:00"/>
    <d v="2021-08-06T20:47:00"/>
    <d v="2021-08-06T21:10:00"/>
    <s v="Комфорт"/>
    <s v="Москва"/>
    <x v="1"/>
  </r>
  <r>
    <n v="118518"/>
    <m/>
    <d v="2021-08-27T13:20:00"/>
    <m/>
    <m/>
    <m/>
    <s v="Эконом"/>
    <s v="Санкт-Петербург"/>
    <x v="3"/>
  </r>
  <r>
    <n v="118068"/>
    <n v="2749"/>
    <d v="2021-08-29T05:53:00"/>
    <d v="2021-08-29T05:55:00"/>
    <d v="2021-08-29T06:00:00"/>
    <d v="2021-08-29T06:53:00"/>
    <s v="Эконом"/>
    <s v="Москва"/>
    <x v="0"/>
  </r>
  <r>
    <n v="117911"/>
    <n v="2658"/>
    <d v="2021-08-28T20:43:00"/>
    <d v="2021-08-28T20:55:00"/>
    <d v="2021-08-28T21:09:00"/>
    <d v="2021-08-28T21:39:00"/>
    <s v="Эконом"/>
    <s v="Москва"/>
    <x v="0"/>
  </r>
  <r>
    <n v="118246"/>
    <m/>
    <d v="2021-08-21T02:15:00"/>
    <m/>
    <m/>
    <m/>
    <s v="Эконом"/>
    <s v="Москва"/>
    <x v="0"/>
  </r>
  <r>
    <n v="118192"/>
    <n v="2820"/>
    <d v="2021-08-16T09:34:00"/>
    <d v="2021-08-16T09:36:00"/>
    <m/>
    <m/>
    <s v="Эконом"/>
    <s v="Москва"/>
    <x v="0"/>
  </r>
  <r>
    <n v="117302"/>
    <m/>
    <d v="2021-08-04T22:51:00"/>
    <m/>
    <m/>
    <m/>
    <s v="Эконом"/>
    <s v="Москва"/>
    <x v="0"/>
  </r>
  <r>
    <n v="116975"/>
    <n v="1150"/>
    <d v="2021-08-30T17:54:00"/>
    <d v="2021-08-30T18:09:00"/>
    <d v="2021-08-30T18:21:00"/>
    <d v="2021-08-30T18:43:00"/>
    <s v="Комфорт"/>
    <s v="Санкт-Петербург"/>
    <x v="2"/>
  </r>
  <r>
    <n v="118585"/>
    <n v="3869"/>
    <d v="2021-08-17T09:12:00"/>
    <d v="2021-08-17T09:27:00"/>
    <d v="2021-08-17T09:40:00"/>
    <d v="2021-08-17T10:19:00"/>
    <s v="Комфорт"/>
    <s v="Санкт-Петербург"/>
    <x v="2"/>
  </r>
  <r>
    <n v="117985"/>
    <n v="1349"/>
    <d v="2021-08-24T10:58:00"/>
    <d v="2021-08-24T11:02:00"/>
    <d v="2021-08-24T11:16:00"/>
    <d v="2021-08-24T12:16:00"/>
    <s v="Комфорт"/>
    <s v="Санкт-Петербург"/>
    <x v="2"/>
  </r>
  <r>
    <n v="117071"/>
    <n v="3369"/>
    <d v="2021-08-07T19:59:00"/>
    <d v="2021-08-07T20:01:00"/>
    <m/>
    <m/>
    <s v="Комфорт"/>
    <s v="Москва"/>
    <x v="1"/>
  </r>
  <r>
    <n v="118168"/>
    <n v="3688"/>
    <d v="2021-08-19T05:10:00"/>
    <d v="2021-08-19T05:12:00"/>
    <d v="2021-08-19T05:26:00"/>
    <m/>
    <s v="Эконом"/>
    <s v="Москва"/>
    <x v="0"/>
  </r>
  <r>
    <n v="116773"/>
    <n v="4192"/>
    <d v="2021-08-08T10:09:00"/>
    <d v="2021-08-08T10:25:00"/>
    <d v="2021-08-08T10:38:00"/>
    <d v="2021-08-08T10:47:00"/>
    <s v="Эконом"/>
    <s v="Санкт-Петербург"/>
    <x v="3"/>
  </r>
  <r>
    <n v="117109"/>
    <n v="2888"/>
    <d v="2021-08-23T10:34:00"/>
    <d v="2021-08-23T10:36:00"/>
    <d v="2021-08-23T10:38:00"/>
    <d v="2021-08-23T11:35:00"/>
    <s v="Эконом"/>
    <s v="Санкт-Петербург"/>
    <x v="3"/>
  </r>
  <r>
    <n v="118358"/>
    <n v="4922"/>
    <d v="2021-08-27T16:06:00"/>
    <d v="2021-08-27T16:21:00"/>
    <d v="2021-08-27T16:28:00"/>
    <d v="2021-08-27T16:53:00"/>
    <s v="Комфорт"/>
    <s v="Москва"/>
    <x v="1"/>
  </r>
  <r>
    <n v="116968"/>
    <n v="1287"/>
    <d v="2021-08-22T15:16:00"/>
    <d v="2021-08-22T15:19:00"/>
    <m/>
    <m/>
    <s v="Комфорт"/>
    <s v="Москва"/>
    <x v="1"/>
  </r>
  <r>
    <n v="117635"/>
    <n v="645"/>
    <d v="2021-08-17T21:36:00"/>
    <d v="2021-08-17T21:43:00"/>
    <d v="2021-08-17T21:54:00"/>
    <m/>
    <s v="Эконом"/>
    <s v="Санкт-Петербург"/>
    <x v="3"/>
  </r>
  <r>
    <n v="116881"/>
    <n v="2198"/>
    <d v="2021-08-22T20:24:00"/>
    <d v="2021-08-22T20:37:00"/>
    <d v="2021-08-22T20:43:00"/>
    <d v="2021-08-22T21:22:00"/>
    <s v="Эконом"/>
    <s v="Санкт-Петербург"/>
    <x v="3"/>
  </r>
  <r>
    <n v="118672"/>
    <n v="3755"/>
    <d v="2021-08-13T11:36:00"/>
    <d v="2021-08-13T11:44:00"/>
    <d v="2021-08-13T11:53:00"/>
    <d v="2021-08-13T12:21:00"/>
    <s v="Эконом"/>
    <s v="Москва"/>
    <x v="0"/>
  </r>
  <r>
    <n v="118385"/>
    <m/>
    <d v="2021-08-14T23:08:00"/>
    <m/>
    <m/>
    <m/>
    <s v="Комфорт"/>
    <s v="Санкт-Петербург"/>
    <x v="2"/>
  </r>
  <r>
    <n v="117500"/>
    <n v="1707"/>
    <d v="2021-08-14T15:23:00"/>
    <d v="2021-08-14T15:27:00"/>
    <d v="2021-08-14T15:29:00"/>
    <d v="2021-08-14T15:58:00"/>
    <s v="Эконом"/>
    <s v="Москва"/>
    <x v="0"/>
  </r>
  <r>
    <n v="117989"/>
    <n v="2811"/>
    <d v="2021-08-27T06:57:00"/>
    <d v="2021-08-27T07:01:00"/>
    <m/>
    <m/>
    <s v="Эконом"/>
    <s v="Москва"/>
    <x v="0"/>
  </r>
  <r>
    <n v="116938"/>
    <n v="2178"/>
    <d v="2021-08-26T17:35:00"/>
    <d v="2021-08-26T17:39:00"/>
    <m/>
    <m/>
    <s v="Эконом"/>
    <s v="Москва"/>
    <x v="0"/>
  </r>
  <r>
    <n v="118034"/>
    <m/>
    <d v="2021-08-18T02:51:00"/>
    <m/>
    <m/>
    <m/>
    <s v="Комфорт"/>
    <s v="Москва"/>
    <x v="1"/>
  </r>
  <r>
    <n v="117758"/>
    <n v="4907"/>
    <d v="2021-08-29T20:05:00"/>
    <d v="2021-08-29T20:16:00"/>
    <d v="2021-08-29T20:19:00"/>
    <d v="2021-08-29T20:36:00"/>
    <s v="Эконом"/>
    <s v="Москва"/>
    <x v="0"/>
  </r>
  <r>
    <n v="117155"/>
    <n v="2624"/>
    <d v="2021-08-22T12:41:00"/>
    <d v="2021-08-22T12:49:00"/>
    <d v="2021-08-22T12:59:00"/>
    <d v="2021-08-22T13:50:00"/>
    <s v="Комфорт"/>
    <s v="Москва"/>
    <x v="1"/>
  </r>
  <r>
    <n v="118622"/>
    <n v="3374"/>
    <d v="2021-08-22T08:27:00"/>
    <d v="2021-08-22T08:43:00"/>
    <d v="2021-08-22T08:52:00"/>
    <d v="2021-08-22T09:38:00"/>
    <s v="Эконом"/>
    <s v="Москва"/>
    <x v="0"/>
  </r>
  <r>
    <n v="117594"/>
    <n v="2247"/>
    <d v="2021-08-11T19:08:00"/>
    <d v="2021-08-11T19:17:00"/>
    <d v="2021-08-11T19:30:00"/>
    <d v="2021-08-11T19:58:00"/>
    <s v="Эконом"/>
    <s v="Москва"/>
    <x v="0"/>
  </r>
  <r>
    <n v="116919"/>
    <n v="180"/>
    <d v="2021-08-17T13:17:00"/>
    <d v="2021-08-17T13:27:00"/>
    <d v="2021-08-17T13:35:00"/>
    <m/>
    <s v="Комфорт"/>
    <s v="Москва"/>
    <x v="1"/>
  </r>
  <r>
    <n v="117816"/>
    <n v="2761"/>
    <d v="2021-08-18T10:08:00"/>
    <d v="2021-08-18T10:19:00"/>
    <d v="2021-08-18T10:32:00"/>
    <d v="2021-08-18T11:27:00"/>
    <s v="Эконом"/>
    <s v="Москва"/>
    <x v="0"/>
  </r>
  <r>
    <n v="117629"/>
    <m/>
    <d v="2021-08-13T06:21:00"/>
    <m/>
    <m/>
    <m/>
    <s v="Эконом"/>
    <s v="Санкт-Петербург"/>
    <x v="3"/>
  </r>
  <r>
    <n v="118139"/>
    <n v="355"/>
    <d v="2021-08-23T16:41:00"/>
    <d v="2021-08-23T16:43:00"/>
    <d v="2021-08-23T16:49:00"/>
    <d v="2021-08-23T17:18:00"/>
    <s v="Эконом"/>
    <s v="Москва"/>
    <x v="0"/>
  </r>
  <r>
    <n v="118185"/>
    <n v="2408"/>
    <d v="2021-08-01T08:56:00"/>
    <d v="2021-08-01T09:07:00"/>
    <m/>
    <m/>
    <s v="Комфорт"/>
    <s v="Москва"/>
    <x v="1"/>
  </r>
  <r>
    <n v="117497"/>
    <n v="277"/>
    <d v="2021-08-05T07:09:00"/>
    <d v="2021-08-05T07:13:00"/>
    <d v="2021-08-05T07:27:00"/>
    <d v="2021-08-05T07:46:00"/>
    <s v="Эконом"/>
    <s v="Санкт-Петербург"/>
    <x v="3"/>
  </r>
  <r>
    <n v="118165"/>
    <n v="928"/>
    <d v="2021-08-30T17:54:00"/>
    <d v="2021-08-30T18:00:00"/>
    <d v="2021-08-30T18:03:00"/>
    <d v="2021-08-30T18:11:00"/>
    <s v="Эконом"/>
    <s v="Санкт-Петербург"/>
    <x v="3"/>
  </r>
  <r>
    <n v="117273"/>
    <n v="915"/>
    <d v="2021-08-01T12:45:00"/>
    <d v="2021-08-01T13:01:00"/>
    <d v="2021-08-01T13:14:00"/>
    <d v="2021-08-01T14:11:00"/>
    <s v="Комфорт"/>
    <s v="Москва"/>
    <x v="1"/>
  </r>
  <r>
    <n v="118653"/>
    <n v="1745"/>
    <d v="2021-08-23T23:51:00"/>
    <d v="2021-08-23T23:59:00"/>
    <d v="2021-08-24T00:03:00"/>
    <d v="2021-08-24T00:40:00"/>
    <s v="Эконом"/>
    <s v="Москва"/>
    <x v="0"/>
  </r>
  <r>
    <n v="117779"/>
    <n v="2062"/>
    <d v="2021-08-23T03:02:00"/>
    <d v="2021-08-23T03:06:00"/>
    <m/>
    <m/>
    <s v="Эконом"/>
    <s v="Москва"/>
    <x v="0"/>
  </r>
  <r>
    <n v="117283"/>
    <m/>
    <d v="2021-08-28T04:29:00"/>
    <m/>
    <m/>
    <m/>
    <s v="Эконом"/>
    <s v="Москва"/>
    <x v="0"/>
  </r>
  <r>
    <n v="116849"/>
    <m/>
    <d v="2021-08-05T01:36:00"/>
    <m/>
    <m/>
    <m/>
    <s v="Комфорт"/>
    <s v="Москва"/>
    <x v="1"/>
  </r>
  <r>
    <n v="118307"/>
    <n v="3957"/>
    <d v="2021-08-06T02:05:00"/>
    <d v="2021-08-06T02:08:00"/>
    <d v="2021-08-06T02:10:00"/>
    <d v="2021-08-06T02:36:00"/>
    <s v="Эконом"/>
    <s v="Москва"/>
    <x v="0"/>
  </r>
  <r>
    <n v="117672"/>
    <n v="2093"/>
    <d v="2021-08-21T12:35:00"/>
    <d v="2021-08-21T12:41:00"/>
    <d v="2021-08-21T12:47:00"/>
    <d v="2021-08-21T12:55:00"/>
    <s v="Эконом"/>
    <s v="Москва"/>
    <x v="0"/>
  </r>
  <r>
    <n v="117314"/>
    <n v="3230"/>
    <d v="2021-08-30T20:21:00"/>
    <d v="2021-08-30T20:28:00"/>
    <d v="2021-08-30T20:35:00"/>
    <d v="2021-08-30T20:48:00"/>
    <s v="Эконом"/>
    <s v="Москва"/>
    <x v="0"/>
  </r>
  <r>
    <n v="117053"/>
    <n v="4949"/>
    <d v="2021-08-28T08:35:00"/>
    <d v="2021-08-28T08:45:00"/>
    <d v="2021-08-28T08:54:00"/>
    <d v="2021-08-28T09:22:00"/>
    <s v="Эконом"/>
    <s v="Москва"/>
    <x v="0"/>
  </r>
  <r>
    <n v="117034"/>
    <n v="2299"/>
    <d v="2021-08-28T05:03:00"/>
    <d v="2021-08-28T05:12:00"/>
    <m/>
    <m/>
    <s v="Комфорт"/>
    <s v="Санкт-Петербург"/>
    <x v="2"/>
  </r>
  <r>
    <n v="117239"/>
    <n v="752"/>
    <d v="2021-08-07T21:16:00"/>
    <d v="2021-08-07T21:27:00"/>
    <m/>
    <m/>
    <s v="Эконом"/>
    <s v="Санкт-Петербург"/>
    <x v="3"/>
  </r>
  <r>
    <n v="118108"/>
    <n v="1811"/>
    <d v="2021-08-22T23:10:00"/>
    <d v="2021-08-22T23:14:00"/>
    <d v="2021-08-22T23:20:00"/>
    <d v="2021-08-22T23:35:00"/>
    <s v="Эконом"/>
    <s v="Санкт-Петербург"/>
    <x v="3"/>
  </r>
  <r>
    <n v="117534"/>
    <n v="2489"/>
    <d v="2021-08-12T07:48:00"/>
    <d v="2021-08-12T07:50:00"/>
    <m/>
    <m/>
    <s v="Эконом"/>
    <s v="Москва"/>
    <x v="0"/>
  </r>
  <r>
    <n v="116901"/>
    <n v="3803"/>
    <d v="2021-08-13T09:57:00"/>
    <d v="2021-08-13T10:09:00"/>
    <d v="2021-08-13T10:21:00"/>
    <d v="2021-08-13T11:04:00"/>
    <s v="Эконом"/>
    <s v="Санкт-Петербург"/>
    <x v="3"/>
  </r>
  <r>
    <n v="118444"/>
    <m/>
    <d v="2021-08-25T05:20:00"/>
    <m/>
    <m/>
    <m/>
    <s v="Эконом"/>
    <s v="Москва"/>
    <x v="0"/>
  </r>
  <r>
    <n v="117584"/>
    <n v="3015"/>
    <d v="2021-08-24T00:27:00"/>
    <d v="2021-08-24T00:42:00"/>
    <d v="2021-08-24T00:47:00"/>
    <d v="2021-08-24T01:33:00"/>
    <s v="Эконом"/>
    <s v="Санкт-Петербург"/>
    <x v="3"/>
  </r>
  <r>
    <n v="118113"/>
    <n v="908"/>
    <d v="2021-08-21T18:36:00"/>
    <d v="2021-08-21T18:43:00"/>
    <d v="2021-08-21T18:54:00"/>
    <d v="2021-08-21T19:15:00"/>
    <s v="Эконом"/>
    <s v="Москва"/>
    <x v="0"/>
  </r>
  <r>
    <n v="117054"/>
    <n v="619"/>
    <d v="2021-08-18T14:35:00"/>
    <d v="2021-08-18T14:44:00"/>
    <m/>
    <m/>
    <s v="Комфорт"/>
    <s v="Москва"/>
    <x v="1"/>
  </r>
  <r>
    <n v="118695"/>
    <n v="4756"/>
    <d v="2021-08-06T20:41:00"/>
    <d v="2021-08-06T20:47:00"/>
    <m/>
    <m/>
    <s v="Эконом"/>
    <s v="Санкт-Петербург"/>
    <x v="3"/>
  </r>
  <r>
    <n v="117256"/>
    <n v="1054"/>
    <d v="2021-08-12T20:45:00"/>
    <d v="2021-08-12T20:58:00"/>
    <m/>
    <m/>
    <s v="Комфорт"/>
    <s v="Санкт-Петербург"/>
    <x v="2"/>
  </r>
  <r>
    <n v="116824"/>
    <n v="4989"/>
    <d v="2021-08-30T15:21:00"/>
    <d v="2021-08-30T15:28:00"/>
    <d v="2021-08-30T15:31:00"/>
    <d v="2021-08-30T16:16:00"/>
    <s v="Эконом"/>
    <s v="Москва"/>
    <x v="0"/>
  </r>
  <r>
    <n v="117739"/>
    <n v="970"/>
    <d v="2021-08-28T19:23:00"/>
    <d v="2021-08-28T19:27:00"/>
    <d v="2021-08-28T19:33:00"/>
    <d v="2021-08-28T20:16:00"/>
    <s v="Эконом"/>
    <s v="Москва"/>
    <x v="0"/>
  </r>
  <r>
    <n v="117616"/>
    <n v="329"/>
    <d v="2021-08-10T13:02:00"/>
    <d v="2021-08-10T13:06:00"/>
    <d v="2021-08-10T13:21:00"/>
    <d v="2021-08-10T13:49:00"/>
    <s v="Комфорт"/>
    <s v="Москва"/>
    <x v="1"/>
  </r>
  <r>
    <n v="117116"/>
    <n v="1228"/>
    <d v="2021-08-20T14:19:00"/>
    <m/>
    <m/>
    <m/>
    <s v="Эконом"/>
    <s v="Санкт-Петербург"/>
    <x v="3"/>
  </r>
  <r>
    <n v="116989"/>
    <n v="945"/>
    <d v="2021-08-28T13:47:00"/>
    <m/>
    <m/>
    <m/>
    <s v="Комфорт"/>
    <s v="Санкт-Петербург"/>
    <x v="2"/>
  </r>
  <r>
    <n v="117364"/>
    <n v="1323"/>
    <d v="2021-08-29T09:36:00"/>
    <d v="2021-08-29T09:42:00"/>
    <d v="2021-08-29T09:46:00"/>
    <d v="2021-08-29T10:08:00"/>
    <s v="Комфорт"/>
    <s v="Москва"/>
    <x v="1"/>
  </r>
  <r>
    <n v="116905"/>
    <n v="2185"/>
    <d v="2021-08-19T09:39:00"/>
    <d v="2021-08-19T09:53:00"/>
    <m/>
    <m/>
    <s v="Эконом"/>
    <s v="Москва"/>
    <x v="0"/>
  </r>
  <r>
    <n v="118496"/>
    <n v="322"/>
    <d v="2021-08-05T19:23:00"/>
    <d v="2021-08-05T19:36:00"/>
    <d v="2021-08-05T19:39:00"/>
    <d v="2021-08-05T20:10:00"/>
    <s v="Эконом"/>
    <s v="Москва"/>
    <x v="0"/>
  </r>
  <r>
    <n v="117025"/>
    <m/>
    <d v="2021-08-23T19:20:00"/>
    <m/>
    <m/>
    <m/>
    <s v="Комфорт"/>
    <s v="Санкт-Петербург"/>
    <x v="2"/>
  </r>
  <r>
    <n v="117929"/>
    <n v="3715"/>
    <d v="2021-08-10T10:37:00"/>
    <m/>
    <m/>
    <m/>
    <s v="Комфорт"/>
    <s v="Москва"/>
    <x v="1"/>
  </r>
  <r>
    <n v="117067"/>
    <m/>
    <d v="2021-08-08T09:45:00"/>
    <m/>
    <m/>
    <m/>
    <s v="Эконом"/>
    <s v="Москва"/>
    <x v="0"/>
  </r>
  <r>
    <n v="118401"/>
    <n v="3903"/>
    <d v="2021-08-24T05:47:00"/>
    <d v="2021-08-24T05:50:00"/>
    <d v="2021-08-24T05:53:00"/>
    <d v="2021-08-24T06:24:00"/>
    <s v="Эконом"/>
    <s v="Москва"/>
    <x v="0"/>
  </r>
  <r>
    <n v="117234"/>
    <n v="3888"/>
    <d v="2021-08-08T15:40:00"/>
    <d v="2021-08-08T15:54:00"/>
    <d v="2021-08-08T16:03:00"/>
    <m/>
    <s v="Комфорт"/>
    <s v="Санкт-Петербург"/>
    <x v="2"/>
  </r>
  <r>
    <n v="117724"/>
    <n v="957"/>
    <d v="2021-08-23T13:54:00"/>
    <m/>
    <m/>
    <m/>
    <s v="Комфорт"/>
    <s v="Москва"/>
    <x v="1"/>
  </r>
  <r>
    <n v="117505"/>
    <m/>
    <d v="2021-08-14T09:29:00"/>
    <m/>
    <m/>
    <m/>
    <s v="Эконом"/>
    <s v="Москва"/>
    <x v="0"/>
  </r>
  <r>
    <n v="117946"/>
    <n v="3657"/>
    <d v="2021-08-24T22:03:00"/>
    <d v="2021-08-24T22:16:00"/>
    <d v="2021-08-24T22:18:00"/>
    <d v="2021-08-24T23:09:00"/>
    <s v="Эконом"/>
    <s v="Москва"/>
    <x v="0"/>
  </r>
  <r>
    <n v="116930"/>
    <n v="1914"/>
    <d v="2021-08-16T10:11:00"/>
    <d v="2021-08-16T10:19:00"/>
    <d v="2021-08-16T10:25:00"/>
    <d v="2021-08-16T11:19:00"/>
    <s v="Эконом"/>
    <s v="Москва"/>
    <x v="0"/>
  </r>
  <r>
    <n v="118341"/>
    <n v="2514"/>
    <d v="2021-08-31T00:40:00"/>
    <m/>
    <m/>
    <m/>
    <s v="Комфорт"/>
    <s v="Москва"/>
    <x v="1"/>
  </r>
  <r>
    <n v="118716"/>
    <m/>
    <d v="2021-08-28T22:55:00"/>
    <m/>
    <m/>
    <m/>
    <s v="Эконом"/>
    <s v="Москва"/>
    <x v="0"/>
  </r>
  <r>
    <n v="117024"/>
    <n v="4162"/>
    <d v="2021-08-20T10:12:00"/>
    <d v="2021-08-20T10:25:00"/>
    <d v="2021-08-20T10:32:00"/>
    <d v="2021-08-20T11:22:00"/>
    <s v="Эконом"/>
    <s v="Москва"/>
    <x v="0"/>
  </r>
  <r>
    <n v="117491"/>
    <n v="2846"/>
    <d v="2021-08-23T22:55:00"/>
    <d v="2021-08-23T23:05:00"/>
    <m/>
    <m/>
    <s v="Эконом"/>
    <s v="Москва"/>
    <x v="0"/>
  </r>
  <r>
    <n v="117870"/>
    <n v="1923"/>
    <d v="2021-08-02T20:09:00"/>
    <d v="2021-08-02T20:12:00"/>
    <m/>
    <m/>
    <s v="Эконом"/>
    <s v="Москва"/>
    <x v="0"/>
  </r>
  <r>
    <n v="118550"/>
    <m/>
    <d v="2021-08-21T03:40:00"/>
    <m/>
    <m/>
    <m/>
    <s v="Комфорт"/>
    <s v="Санкт-Петербург"/>
    <x v="2"/>
  </r>
  <r>
    <n v="117904"/>
    <n v="754"/>
    <d v="2021-08-17T04:13:00"/>
    <d v="2021-08-17T04:22:00"/>
    <d v="2021-08-17T04:33:00"/>
    <d v="2021-08-17T04:54:00"/>
    <s v="Эконом"/>
    <s v="Москва"/>
    <x v="0"/>
  </r>
  <r>
    <n v="118519"/>
    <n v="1943"/>
    <d v="2021-08-03T19:04:00"/>
    <d v="2021-08-03T19:17:00"/>
    <d v="2021-08-03T19:24:00"/>
    <m/>
    <s v="Эконом"/>
    <s v="Москва"/>
    <x v="0"/>
  </r>
  <r>
    <n v="117632"/>
    <n v="1735"/>
    <d v="2021-08-11T07:46:00"/>
    <d v="2021-08-11T07:49:00"/>
    <d v="2021-08-11T08:04:00"/>
    <d v="2021-08-11T08:24:00"/>
    <s v="Эконом"/>
    <s v="Москва"/>
    <x v="0"/>
  </r>
  <r>
    <n v="118591"/>
    <n v="785"/>
    <d v="2021-08-16T00:45:00"/>
    <d v="2021-08-16T00:59:00"/>
    <d v="2021-08-16T01:13:00"/>
    <d v="2021-08-16T02:02:00"/>
    <s v="Эконом"/>
    <s v="Москва"/>
    <x v="0"/>
  </r>
  <r>
    <n v="118623"/>
    <n v="1604"/>
    <d v="2021-08-23T22:14:00"/>
    <d v="2021-08-23T22:22:00"/>
    <d v="2021-08-23T22:25:00"/>
    <d v="2021-08-23T22:49:00"/>
    <s v="Эконом"/>
    <s v="Москва"/>
    <x v="0"/>
  </r>
  <r>
    <n v="117200"/>
    <n v="4370"/>
    <d v="2021-08-20T08:22:00"/>
    <d v="2021-08-20T08:27:00"/>
    <d v="2021-08-20T08:38:00"/>
    <d v="2021-08-20T09:17:00"/>
    <s v="Эконом"/>
    <s v="Москва"/>
    <x v="0"/>
  </r>
  <r>
    <n v="118376"/>
    <n v="1383"/>
    <d v="2021-08-01T10:18:00"/>
    <d v="2021-08-01T10:27:00"/>
    <m/>
    <m/>
    <s v="Эконом"/>
    <s v="Санкт-Петербург"/>
    <x v="3"/>
  </r>
  <r>
    <n v="118763"/>
    <m/>
    <d v="2021-08-06T21:52:00"/>
    <m/>
    <m/>
    <m/>
    <s v="Эконом"/>
    <s v="Санкт-Петербург"/>
    <x v="3"/>
  </r>
  <r>
    <n v="117864"/>
    <n v="2810"/>
    <d v="2021-08-20T14:09:00"/>
    <d v="2021-08-20T14:12:00"/>
    <m/>
    <m/>
    <s v="Эконом"/>
    <s v="Санкт-Петербург"/>
    <x v="3"/>
  </r>
  <r>
    <n v="116780"/>
    <n v="3140"/>
    <d v="2021-08-11T01:21:00"/>
    <d v="2021-08-11T01:36:00"/>
    <d v="2021-08-11T01:41:00"/>
    <d v="2021-08-11T01:53:00"/>
    <s v="Эконом"/>
    <s v="Москва"/>
    <x v="0"/>
  </r>
  <r>
    <n v="117064"/>
    <n v="1682"/>
    <d v="2021-08-23T22:09:00"/>
    <d v="2021-08-23T22:24:00"/>
    <d v="2021-08-23T22:28:00"/>
    <d v="2021-08-23T23:13:00"/>
    <s v="Комфорт"/>
    <s v="Москва"/>
    <x v="1"/>
  </r>
  <r>
    <n v="117867"/>
    <n v="1813"/>
    <d v="2021-08-02T11:41:00"/>
    <d v="2021-08-02T11:46:00"/>
    <d v="2021-08-02T11:55:00"/>
    <d v="2021-08-02T12:34:00"/>
    <s v="Эконом"/>
    <s v="Санкт-Петербург"/>
    <x v="3"/>
  </r>
  <r>
    <n v="117212"/>
    <n v="1328"/>
    <d v="2021-08-09T23:01:00"/>
    <d v="2021-08-09T23:15:00"/>
    <d v="2021-08-09T23:17:00"/>
    <m/>
    <s v="Эконом"/>
    <s v="Москва"/>
    <x v="0"/>
  </r>
  <r>
    <n v="118337"/>
    <n v="221"/>
    <d v="2021-08-26T21:19:00"/>
    <d v="2021-08-26T21:35:00"/>
    <d v="2021-08-26T21:40:00"/>
    <d v="2021-08-26T22:39:00"/>
    <s v="Эконом"/>
    <s v="Москва"/>
    <x v="0"/>
  </r>
  <r>
    <n v="116900"/>
    <n v="397"/>
    <d v="2021-08-21T18:58:00"/>
    <d v="2021-08-21T19:01:00"/>
    <d v="2021-08-21T19:08:00"/>
    <d v="2021-08-21T19:27:00"/>
    <s v="Эконом"/>
    <s v="Санкт-Петербург"/>
    <x v="3"/>
  </r>
  <r>
    <n v="116953"/>
    <n v="4042"/>
    <d v="2021-08-10T08:27:00"/>
    <d v="2021-08-10T08:33:00"/>
    <d v="2021-08-10T08:40:00"/>
    <d v="2021-08-10T08:53:00"/>
    <s v="Эконом"/>
    <s v="Москва"/>
    <x v="0"/>
  </r>
  <r>
    <n v="117209"/>
    <n v="3569"/>
    <d v="2021-08-04T10:45:00"/>
    <d v="2021-08-04T10:47:00"/>
    <d v="2021-08-04T10:53:00"/>
    <d v="2021-08-04T11:15:00"/>
    <s v="Эконом"/>
    <s v="Санкт-Петербург"/>
    <x v="3"/>
  </r>
  <r>
    <n v="118728"/>
    <m/>
    <d v="2021-08-14T22:05:00"/>
    <m/>
    <m/>
    <m/>
    <s v="Эконом"/>
    <s v="Москва"/>
    <x v="0"/>
  </r>
  <r>
    <n v="116999"/>
    <n v="2200"/>
    <d v="2021-08-25T16:36:00"/>
    <m/>
    <m/>
    <m/>
    <s v="Комфорт"/>
    <s v="Санкт-Петербург"/>
    <x v="2"/>
  </r>
  <r>
    <n v="118670"/>
    <n v="2994"/>
    <d v="2021-08-13T09:09:00"/>
    <d v="2021-08-13T09:21:00"/>
    <d v="2021-08-13T09:29:00"/>
    <d v="2021-08-13T09:54:00"/>
    <s v="Эконом"/>
    <s v="Санкт-Петербург"/>
    <x v="3"/>
  </r>
  <r>
    <n v="117310"/>
    <n v="2271"/>
    <d v="2021-08-14T23:04:00"/>
    <d v="2021-08-14T23:16:00"/>
    <d v="2021-08-14T23:24:00"/>
    <d v="2021-08-14T23:58:00"/>
    <s v="Комфорт"/>
    <s v="Москва"/>
    <x v="1"/>
  </r>
  <r>
    <n v="118596"/>
    <m/>
    <d v="2021-08-13T02:35:00"/>
    <m/>
    <m/>
    <m/>
    <s v="Эконом"/>
    <s v="Москва"/>
    <x v="0"/>
  </r>
  <r>
    <n v="118548"/>
    <n v="342"/>
    <d v="2021-08-17T03:02:00"/>
    <d v="2021-08-17T03:10:00"/>
    <d v="2021-08-17T03:17:00"/>
    <d v="2021-08-17T03:58:00"/>
    <s v="Эконом"/>
    <s v="Санкт-Петербург"/>
    <x v="3"/>
  </r>
  <r>
    <n v="118037"/>
    <n v="4925"/>
    <d v="2021-08-09T11:04:00"/>
    <m/>
    <m/>
    <m/>
    <s v="Комфорт"/>
    <s v="Санкт-Петербург"/>
    <x v="2"/>
  </r>
  <r>
    <n v="117775"/>
    <m/>
    <d v="2021-08-22T20:37:00"/>
    <m/>
    <m/>
    <m/>
    <s v="Комфорт"/>
    <s v="Москва"/>
    <x v="1"/>
  </r>
  <r>
    <n v="117502"/>
    <n v="4654"/>
    <d v="2021-08-20T17:32:00"/>
    <m/>
    <m/>
    <m/>
    <s v="Комфорт"/>
    <s v="Санкт-Петербург"/>
    <x v="2"/>
  </r>
  <r>
    <n v="117526"/>
    <n v="780"/>
    <d v="2021-08-30T11:12:00"/>
    <d v="2021-08-30T11:14:00"/>
    <d v="2021-08-30T11:21:00"/>
    <m/>
    <s v="Эконом"/>
    <s v="Москва"/>
    <x v="0"/>
  </r>
  <r>
    <n v="118204"/>
    <n v="1686"/>
    <d v="2021-08-05T13:12:00"/>
    <m/>
    <m/>
    <m/>
    <s v="Комфорт"/>
    <s v="Москва"/>
    <x v="1"/>
  </r>
  <r>
    <n v="118419"/>
    <n v="4185"/>
    <d v="2021-08-17T18:43:00"/>
    <d v="2021-08-17T18:45:00"/>
    <d v="2021-08-17T18:53:00"/>
    <d v="2021-08-17T19:48:00"/>
    <s v="Эконом"/>
    <s v="Москва"/>
    <x v="0"/>
  </r>
  <r>
    <n v="117518"/>
    <m/>
    <d v="2021-08-26T06:32:00"/>
    <m/>
    <m/>
    <m/>
    <s v="Комфорт"/>
    <s v="Москва"/>
    <x v="1"/>
  </r>
  <r>
    <n v="117041"/>
    <n v="4176"/>
    <d v="2021-08-23T23:09:00"/>
    <d v="2021-08-23T23:21:00"/>
    <d v="2021-08-23T23:36:00"/>
    <d v="2021-08-24T00:03:00"/>
    <s v="Эконом"/>
    <s v="Москва"/>
    <x v="0"/>
  </r>
  <r>
    <n v="117138"/>
    <n v="2536"/>
    <d v="2021-08-02T14:44:00"/>
    <d v="2021-08-02T14:56:00"/>
    <d v="2021-08-02T15:00:00"/>
    <d v="2021-08-02T15:24:00"/>
    <s v="Эконом"/>
    <s v="Москва"/>
    <x v="0"/>
  </r>
  <r>
    <n v="117909"/>
    <m/>
    <d v="2021-08-26T01:11:00"/>
    <m/>
    <m/>
    <m/>
    <s v="Эконом"/>
    <s v="Москва"/>
    <x v="0"/>
  </r>
  <r>
    <n v="118417"/>
    <n v="3283"/>
    <d v="2021-08-17T18:46:00"/>
    <m/>
    <m/>
    <m/>
    <s v="Комфорт"/>
    <s v="Москва"/>
    <x v="1"/>
  </r>
  <r>
    <n v="117470"/>
    <n v="3578"/>
    <d v="2021-08-08T18:28:00"/>
    <d v="2021-08-08T18:35:00"/>
    <d v="2021-08-08T18:40:00"/>
    <d v="2021-08-08T19:43:00"/>
    <s v="Эконом"/>
    <s v="Москва"/>
    <x v="0"/>
  </r>
  <r>
    <n v="118004"/>
    <n v="3914"/>
    <d v="2021-08-18T13:54:00"/>
    <d v="2021-08-18T13:56:00"/>
    <m/>
    <m/>
    <s v="Эконом"/>
    <s v="Москва"/>
    <x v="0"/>
  </r>
  <r>
    <n v="118234"/>
    <n v="734"/>
    <d v="2021-08-22T11:02:00"/>
    <d v="2021-08-22T11:11:00"/>
    <d v="2021-08-22T11:20:00"/>
    <d v="2021-08-22T11:45:00"/>
    <s v="Эконом"/>
    <s v="Москва"/>
    <x v="0"/>
  </r>
  <r>
    <n v="118294"/>
    <n v="1910"/>
    <d v="2021-08-18T12:44:00"/>
    <d v="2021-08-18T12:52:00"/>
    <d v="2021-08-18T13:01:00"/>
    <d v="2021-08-18T13:31:00"/>
    <s v="Эконом"/>
    <s v="Санкт-Петербург"/>
    <x v="3"/>
  </r>
  <r>
    <n v="118129"/>
    <n v="1622"/>
    <d v="2021-08-12T16:29:00"/>
    <d v="2021-08-12T16:34:00"/>
    <m/>
    <m/>
    <s v="Эконом"/>
    <s v="Санкт-Петербург"/>
    <x v="3"/>
  </r>
  <r>
    <n v="117712"/>
    <n v="4957"/>
    <d v="2021-08-29T10:53:00"/>
    <d v="2021-08-29T11:06:00"/>
    <d v="2021-08-29T11:17:00"/>
    <d v="2021-08-29T12:16:00"/>
    <s v="Эконом"/>
    <s v="Санкт-Петербург"/>
    <x v="3"/>
  </r>
  <r>
    <n v="117637"/>
    <n v="990"/>
    <d v="2021-08-01T19:12:00"/>
    <d v="2021-08-01T19:26:00"/>
    <d v="2021-08-01T19:37:00"/>
    <d v="2021-08-01T20:39:00"/>
    <s v="Эконом"/>
    <s v="Москва"/>
    <x v="0"/>
  </r>
  <r>
    <n v="118782"/>
    <n v="4522"/>
    <d v="2021-08-13T06:59:00"/>
    <d v="2021-08-13T07:14:00"/>
    <d v="2021-08-13T07:17:00"/>
    <d v="2021-08-13T07:34:00"/>
    <s v="Эконом"/>
    <s v="Москва"/>
    <x v="0"/>
  </r>
  <r>
    <n v="116925"/>
    <n v="4335"/>
    <d v="2021-08-27T09:27:00"/>
    <d v="2021-08-27T09:37:00"/>
    <m/>
    <m/>
    <s v="Комфорт"/>
    <s v="Москва"/>
    <x v="1"/>
  </r>
  <r>
    <n v="117326"/>
    <n v="3799"/>
    <d v="2021-08-21T05:54:00"/>
    <d v="2021-08-21T06:02:00"/>
    <d v="2021-08-21T06:17:00"/>
    <d v="2021-08-21T07:17:00"/>
    <s v="Комфорт"/>
    <s v="Москва"/>
    <x v="1"/>
  </r>
  <r>
    <n v="117248"/>
    <n v="1164"/>
    <d v="2021-08-10T01:59:00"/>
    <d v="2021-08-10T02:03:00"/>
    <d v="2021-08-10T02:18:00"/>
    <m/>
    <s v="Эконом"/>
    <s v="Москва"/>
    <x v="0"/>
  </r>
  <r>
    <n v="118780"/>
    <m/>
    <d v="2021-08-30T06:34:00"/>
    <m/>
    <m/>
    <m/>
    <s v="Эконом"/>
    <s v="Москва"/>
    <x v="0"/>
  </r>
  <r>
    <n v="116794"/>
    <n v="450"/>
    <d v="2021-08-11T03:36:00"/>
    <d v="2021-08-11T03:39:00"/>
    <m/>
    <m/>
    <s v="Эконом"/>
    <s v="Санкт-Петербург"/>
    <x v="3"/>
  </r>
  <r>
    <n v="118498"/>
    <n v="432"/>
    <d v="2021-08-21T19:11:00"/>
    <m/>
    <m/>
    <m/>
    <s v="Комфорт"/>
    <s v="Москва"/>
    <x v="1"/>
  </r>
  <r>
    <n v="117931"/>
    <n v="2874"/>
    <d v="2021-08-28T04:07:00"/>
    <d v="2021-08-28T04:20:00"/>
    <m/>
    <m/>
    <s v="Эконом"/>
    <s v="Москва"/>
    <x v="0"/>
  </r>
  <r>
    <n v="117998"/>
    <n v="1879"/>
    <d v="2021-08-13T17:40:00"/>
    <d v="2021-08-13T17:45:00"/>
    <d v="2021-08-13T17:51:00"/>
    <d v="2021-08-13T18:38:00"/>
    <s v="Эконом"/>
    <s v="Санкт-Петербург"/>
    <x v="3"/>
  </r>
  <r>
    <n v="118371"/>
    <n v="4946"/>
    <d v="2021-08-13T07:13:00"/>
    <d v="2021-08-13T07:15:00"/>
    <d v="2021-08-13T07:19:00"/>
    <d v="2021-08-13T07:34:00"/>
    <s v="Комфорт"/>
    <s v="Москва"/>
    <x v="1"/>
  </r>
  <r>
    <n v="118720"/>
    <n v="463"/>
    <d v="2021-08-25T11:38:00"/>
    <d v="2021-08-25T11:50:00"/>
    <d v="2021-08-25T12:05:00"/>
    <d v="2021-08-25T12:20:00"/>
    <s v="Эконом"/>
    <s v="Москва"/>
    <x v="0"/>
  </r>
  <r>
    <n v="117907"/>
    <n v="3468"/>
    <d v="2021-08-07T01:15:00"/>
    <d v="2021-08-07T01:19:00"/>
    <d v="2021-08-07T01:26:00"/>
    <m/>
    <s v="Эконом"/>
    <s v="Санкт-Петербург"/>
    <x v="3"/>
  </r>
  <r>
    <n v="118060"/>
    <m/>
    <d v="2021-08-18T16:58:00"/>
    <m/>
    <m/>
    <m/>
    <s v="Эконом"/>
    <s v="Москва"/>
    <x v="0"/>
  </r>
  <r>
    <n v="117144"/>
    <n v="2503"/>
    <d v="2021-08-02T04:12:00"/>
    <d v="2021-08-02T04:23:00"/>
    <d v="2021-08-02T04:38:00"/>
    <d v="2021-08-02T05:05:00"/>
    <s v="Комфорт"/>
    <s v="Москва"/>
    <x v="1"/>
  </r>
  <r>
    <n v="117652"/>
    <m/>
    <d v="2021-08-10T08:20:00"/>
    <m/>
    <m/>
    <m/>
    <s v="Комфорт"/>
    <s v="Санкт-Петербург"/>
    <x v="2"/>
  </r>
  <r>
    <n v="117072"/>
    <n v="2182"/>
    <d v="2021-08-12T08:10:00"/>
    <d v="2021-08-12T08:14:00"/>
    <d v="2021-08-12T08:18:00"/>
    <d v="2021-08-12T08:55:00"/>
    <s v="Эконом"/>
    <s v="Москва"/>
    <x v="0"/>
  </r>
  <r>
    <n v="117429"/>
    <m/>
    <d v="2021-08-05T17:02:00"/>
    <m/>
    <m/>
    <m/>
    <s v="Комфорт"/>
    <s v="Москва"/>
    <x v="1"/>
  </r>
  <r>
    <n v="118756"/>
    <n v="2836"/>
    <d v="2021-08-27T15:09:00"/>
    <d v="2021-08-27T15:20:00"/>
    <d v="2021-08-27T15:27:00"/>
    <m/>
    <s v="Эконом"/>
    <s v="Москва"/>
    <x v="0"/>
  </r>
  <r>
    <n v="118466"/>
    <n v="3776"/>
    <d v="2021-08-25T16:22:00"/>
    <d v="2021-08-25T16:25:00"/>
    <d v="2021-08-25T16:27:00"/>
    <d v="2021-08-25T17:24:00"/>
    <s v="Эконом"/>
    <s v="Санкт-Петербург"/>
    <x v="3"/>
  </r>
  <r>
    <n v="117780"/>
    <n v="1508"/>
    <d v="2021-08-22T19:31:00"/>
    <m/>
    <m/>
    <m/>
    <s v="Комфорт"/>
    <s v="Санкт-Петербург"/>
    <x v="2"/>
  </r>
  <r>
    <n v="117416"/>
    <n v="1147"/>
    <d v="2021-08-02T06:28:00"/>
    <d v="2021-08-02T06:35:00"/>
    <d v="2021-08-02T06:43:00"/>
    <d v="2021-08-02T07:28:00"/>
    <s v="Эконом"/>
    <s v="Санкт-Петербург"/>
    <x v="3"/>
  </r>
  <r>
    <n v="116892"/>
    <n v="1314"/>
    <d v="2021-08-22T03:23:00"/>
    <d v="2021-08-22T03:27:00"/>
    <d v="2021-08-22T03:33:00"/>
    <d v="2021-08-22T04:26:00"/>
    <s v="Эконом"/>
    <s v="Москва"/>
    <x v="0"/>
  </r>
  <r>
    <n v="117832"/>
    <n v="3478"/>
    <d v="2021-08-13T11:15:00"/>
    <d v="2021-08-13T11:29:00"/>
    <m/>
    <m/>
    <s v="Эконом"/>
    <s v="Москва"/>
    <x v="0"/>
  </r>
  <r>
    <n v="117974"/>
    <n v="2052"/>
    <d v="2021-08-20T18:51:00"/>
    <d v="2021-08-20T19:00:00"/>
    <d v="2021-08-20T19:03:00"/>
    <d v="2021-08-20T19:39:00"/>
    <s v="Эконом"/>
    <s v="Москва"/>
    <x v="0"/>
  </r>
  <r>
    <n v="117172"/>
    <m/>
    <d v="2021-08-13T06:31:00"/>
    <m/>
    <m/>
    <m/>
    <s v="Комфорт"/>
    <s v="Москва"/>
    <x v="1"/>
  </r>
  <r>
    <n v="117599"/>
    <n v="4418"/>
    <d v="2021-08-14T09:24:00"/>
    <d v="2021-08-14T09:39:00"/>
    <d v="2021-08-14T09:51:00"/>
    <d v="2021-08-14T10:19:00"/>
    <s v="Эконом"/>
    <s v="Москва"/>
    <x v="0"/>
  </r>
  <r>
    <n v="118230"/>
    <n v="4111"/>
    <d v="2021-08-20T12:50:00"/>
    <d v="2021-08-20T13:00:00"/>
    <d v="2021-08-20T13:15:00"/>
    <d v="2021-08-20T13:53:00"/>
    <s v="Эконом"/>
    <s v="Санкт-Петербург"/>
    <x v="3"/>
  </r>
  <r>
    <n v="118412"/>
    <n v="3720"/>
    <d v="2021-08-10T21:14:00"/>
    <d v="2021-08-10T21:30:00"/>
    <m/>
    <m/>
    <s v="Комфорт"/>
    <s v="Москва"/>
    <x v="1"/>
  </r>
  <r>
    <n v="118717"/>
    <n v="4894"/>
    <d v="2021-08-03T02:27:00"/>
    <d v="2021-08-03T02:33:00"/>
    <d v="2021-08-03T02:35:00"/>
    <d v="2021-08-03T02:56:00"/>
    <s v="Эконом"/>
    <s v="Москва"/>
    <x v="0"/>
  </r>
  <r>
    <n v="118692"/>
    <m/>
    <d v="2021-08-05T05:16:00"/>
    <m/>
    <m/>
    <m/>
    <s v="Комфорт"/>
    <s v="Москва"/>
    <x v="1"/>
  </r>
  <r>
    <n v="117220"/>
    <n v="3228"/>
    <d v="2021-08-12T02:44:00"/>
    <d v="2021-08-12T02:57:00"/>
    <d v="2021-08-12T03:02:00"/>
    <d v="2021-08-12T03:49:00"/>
    <s v="Комфорт"/>
    <s v="Москва"/>
    <x v="1"/>
  </r>
  <r>
    <n v="116997"/>
    <n v="1735"/>
    <d v="2021-08-20T09:42:00"/>
    <d v="2021-08-20T09:54:00"/>
    <d v="2021-08-20T09:59:00"/>
    <d v="2021-08-20T10:19:00"/>
    <s v="Эконом"/>
    <s v="Москва"/>
    <x v="0"/>
  </r>
  <r>
    <n v="118110"/>
    <n v="80"/>
    <d v="2021-08-26T11:21:00"/>
    <d v="2021-08-26T11:24:00"/>
    <d v="2021-08-26T11:39:00"/>
    <d v="2021-08-26T12:00:00"/>
    <s v="Эконом"/>
    <s v="Санкт-Петербург"/>
    <x v="3"/>
  </r>
  <r>
    <n v="118407"/>
    <n v="4969"/>
    <d v="2021-08-23T01:20:00"/>
    <d v="2021-08-23T01:28:00"/>
    <d v="2021-08-23T01:30:00"/>
    <d v="2021-08-23T01:51:00"/>
    <s v="Эконом"/>
    <s v="Москва"/>
    <x v="0"/>
  </r>
  <r>
    <n v="118586"/>
    <n v="2903"/>
    <d v="2021-08-11T12:32:00"/>
    <d v="2021-08-11T12:44:00"/>
    <m/>
    <m/>
    <s v="Комфорт"/>
    <s v="Санкт-Петербург"/>
    <x v="2"/>
  </r>
  <r>
    <n v="117978"/>
    <n v="4882"/>
    <d v="2021-08-25T15:52:00"/>
    <m/>
    <m/>
    <m/>
    <s v="Комфорт"/>
    <s v="Москва"/>
    <x v="1"/>
  </r>
  <r>
    <n v="117058"/>
    <n v="3314"/>
    <d v="2021-08-19T15:10:00"/>
    <m/>
    <m/>
    <m/>
    <s v="Комфорт"/>
    <s v="Москва"/>
    <x v="1"/>
  </r>
  <r>
    <n v="118097"/>
    <n v="3888"/>
    <d v="2021-08-21T17:08:00"/>
    <d v="2021-08-21T17:10:00"/>
    <d v="2021-08-21T17:19:00"/>
    <d v="2021-08-21T17:54:00"/>
    <s v="Комфорт"/>
    <s v="Москва"/>
    <x v="1"/>
  </r>
  <r>
    <n v="117076"/>
    <m/>
    <d v="2021-08-07T17:19:00"/>
    <m/>
    <m/>
    <m/>
    <s v="Эконом"/>
    <s v="Москва"/>
    <x v="0"/>
  </r>
  <r>
    <n v="118512"/>
    <n v="321"/>
    <d v="2021-08-07T03:40:00"/>
    <m/>
    <m/>
    <m/>
    <s v="Комфорт"/>
    <s v="Москва"/>
    <x v="1"/>
  </r>
  <r>
    <n v="117678"/>
    <n v="3217"/>
    <d v="2021-08-10T19:07:00"/>
    <d v="2021-08-10T19:18:00"/>
    <d v="2021-08-10T19:25:00"/>
    <d v="2021-08-10T20:04:00"/>
    <s v="Эконом"/>
    <s v="Москва"/>
    <x v="0"/>
  </r>
  <r>
    <n v="117163"/>
    <m/>
    <d v="2021-08-02T00:57:00"/>
    <m/>
    <m/>
    <m/>
    <s v="Эконом"/>
    <s v="Санкт-Петербург"/>
    <x v="3"/>
  </r>
  <r>
    <n v="118424"/>
    <n v="1824"/>
    <d v="2021-08-09T00:11:00"/>
    <d v="2021-08-09T00:17:00"/>
    <d v="2021-08-09T00:27:00"/>
    <m/>
    <s v="Комфорт"/>
    <s v="Санкт-Петербург"/>
    <x v="2"/>
  </r>
  <r>
    <n v="116789"/>
    <n v="1939"/>
    <d v="2021-08-07T19:17:00"/>
    <d v="2021-08-07T19:25:00"/>
    <d v="2021-08-07T19:38:00"/>
    <d v="2021-08-07T19:51:00"/>
    <s v="Эконом"/>
    <s v="Москва"/>
    <x v="0"/>
  </r>
  <r>
    <n v="118394"/>
    <n v="2391"/>
    <d v="2021-08-06T07:26:00"/>
    <d v="2021-08-06T07:29:00"/>
    <d v="2021-08-06T07:31:00"/>
    <d v="2021-08-06T08:32:00"/>
    <s v="Эконом"/>
    <s v="Москва"/>
    <x v="0"/>
  </r>
  <r>
    <n v="116958"/>
    <m/>
    <d v="2021-08-22T14:08:00"/>
    <m/>
    <m/>
    <m/>
    <s v="Эконом"/>
    <s v="Санкт-Петербург"/>
    <x v="3"/>
  </r>
  <r>
    <n v="118318"/>
    <n v="2154"/>
    <d v="2021-08-04T17:12:00"/>
    <d v="2021-08-04T17:19:00"/>
    <d v="2021-08-04T17:33:00"/>
    <d v="2021-08-04T17:44:00"/>
    <s v="Комфорт"/>
    <s v="Москва"/>
    <x v="1"/>
  </r>
  <r>
    <n v="118679"/>
    <n v="1305"/>
    <d v="2021-08-08T16:28:00"/>
    <d v="2021-08-08T16:36:00"/>
    <d v="2021-08-08T16:44:00"/>
    <d v="2021-08-08T17:01:00"/>
    <s v="Комфорт"/>
    <s v="Санкт-Петербург"/>
    <x v="2"/>
  </r>
  <r>
    <n v="117344"/>
    <n v="974"/>
    <d v="2021-08-26T09:03:00"/>
    <d v="2021-08-26T09:15:00"/>
    <m/>
    <m/>
    <s v="Эконом"/>
    <s v="Санкт-Петербург"/>
    <x v="3"/>
  </r>
  <r>
    <n v="117437"/>
    <n v="633"/>
    <d v="2021-08-12T17:04:00"/>
    <d v="2021-08-12T17:08:00"/>
    <m/>
    <m/>
    <s v="Эконом"/>
    <s v="Москва"/>
    <x v="0"/>
  </r>
  <r>
    <n v="117486"/>
    <n v="129"/>
    <d v="2021-08-28T21:04:00"/>
    <d v="2021-08-28T21:20:00"/>
    <d v="2021-08-28T21:28:00"/>
    <d v="2021-08-28T22:15:00"/>
    <s v="Эконом"/>
    <s v="Москва"/>
    <x v="0"/>
  </r>
  <r>
    <n v="118718"/>
    <n v="2090"/>
    <d v="2021-08-24T22:51:00"/>
    <d v="2021-08-24T22:59:00"/>
    <d v="2021-08-24T23:03:00"/>
    <d v="2021-08-24T23:39:00"/>
    <s v="Комфорт"/>
    <s v="Москва"/>
    <x v="1"/>
  </r>
  <r>
    <n v="117547"/>
    <m/>
    <d v="2021-08-22T19:12:00"/>
    <m/>
    <m/>
    <m/>
    <s v="Комфорт"/>
    <s v="Москва"/>
    <x v="1"/>
  </r>
  <r>
    <n v="117825"/>
    <n v="1123"/>
    <d v="2021-08-28T11:50:00"/>
    <d v="2021-08-28T11:57:00"/>
    <m/>
    <m/>
    <s v="Эконом"/>
    <s v="Москва"/>
    <x v="0"/>
  </r>
  <r>
    <n v="118551"/>
    <n v="2573"/>
    <d v="2021-08-28T18:30:00"/>
    <d v="2021-08-28T18:33:00"/>
    <d v="2021-08-28T18:42:00"/>
    <d v="2021-08-28T19:41:00"/>
    <s v="Комфорт"/>
    <s v="Москва"/>
    <x v="1"/>
  </r>
  <r>
    <n v="118044"/>
    <n v="1812"/>
    <d v="2021-08-11T19:08:00"/>
    <d v="2021-08-11T19:16:00"/>
    <d v="2021-08-11T19:23:00"/>
    <d v="2021-08-11T19:47:00"/>
    <s v="Эконом"/>
    <s v="Москва"/>
    <x v="0"/>
  </r>
  <r>
    <n v="117244"/>
    <n v="2822"/>
    <d v="2021-08-05T06:35:00"/>
    <d v="2021-08-05T06:37:00"/>
    <d v="2021-08-05T06:50:00"/>
    <d v="2021-08-05T07:17:00"/>
    <s v="Эконом"/>
    <s v="Москва"/>
    <x v="0"/>
  </r>
  <r>
    <n v="117782"/>
    <n v="3655"/>
    <d v="2021-08-25T11:57:00"/>
    <m/>
    <m/>
    <m/>
    <s v="Комфорт"/>
    <s v="Москва"/>
    <x v="1"/>
  </r>
  <r>
    <n v="117542"/>
    <n v="1007"/>
    <d v="2021-08-30T23:43:00"/>
    <d v="2021-08-30T23:48:00"/>
    <m/>
    <m/>
    <s v="Эконом"/>
    <s v="Москва"/>
    <x v="0"/>
  </r>
  <r>
    <n v="117306"/>
    <n v="4731"/>
    <d v="2021-08-21T21:08:00"/>
    <d v="2021-08-21T21:11:00"/>
    <m/>
    <m/>
    <s v="Эконом"/>
    <s v="Москва"/>
    <x v="0"/>
  </r>
  <r>
    <n v="117188"/>
    <m/>
    <d v="2021-08-16T17:10:00"/>
    <m/>
    <m/>
    <m/>
    <s v="Комфорт"/>
    <s v="Москва"/>
    <x v="1"/>
  </r>
  <r>
    <n v="118002"/>
    <m/>
    <d v="2021-08-09T15:56:00"/>
    <m/>
    <m/>
    <m/>
    <s v="Эконом"/>
    <s v="Санкт-Петербург"/>
    <x v="3"/>
  </r>
  <r>
    <n v="118092"/>
    <n v="2386"/>
    <d v="2021-08-23T04:45:00"/>
    <d v="2021-08-23T05:01:00"/>
    <d v="2021-08-23T05:16:00"/>
    <d v="2021-08-23T05:28:00"/>
    <s v="Комфорт"/>
    <s v="Санкт-Петербург"/>
    <x v="2"/>
  </r>
  <r>
    <n v="117056"/>
    <n v="3454"/>
    <d v="2021-08-06T14:38:00"/>
    <d v="2021-08-06T14:51:00"/>
    <d v="2021-08-06T14:58:00"/>
    <d v="2021-08-06T15:05:00"/>
    <s v="Эконом"/>
    <s v="Москва"/>
    <x v="0"/>
  </r>
  <r>
    <n v="117662"/>
    <n v="4322"/>
    <d v="2021-08-12T03:17:00"/>
    <d v="2021-08-12T03:20:00"/>
    <d v="2021-08-12T03:35:00"/>
    <d v="2021-08-12T04:15:00"/>
    <s v="Комфорт"/>
    <s v="Москва"/>
    <x v="1"/>
  </r>
  <r>
    <n v="118345"/>
    <n v="606"/>
    <d v="2021-08-16T23:01:00"/>
    <d v="2021-08-16T23:15:00"/>
    <d v="2021-08-16T23:24:00"/>
    <d v="2021-08-17T00:04:00"/>
    <s v="Комфорт"/>
    <s v="Москва"/>
    <x v="1"/>
  </r>
  <r>
    <n v="118685"/>
    <n v="2233"/>
    <d v="2021-08-26T10:55:00"/>
    <m/>
    <m/>
    <m/>
    <s v="Эконом"/>
    <s v="Санкт-Петербург"/>
    <x v="3"/>
  </r>
  <r>
    <n v="116932"/>
    <n v="3236"/>
    <d v="2021-08-14T10:51:00"/>
    <d v="2021-08-14T11:05:00"/>
    <m/>
    <m/>
    <s v="Комфорт"/>
    <s v="Москва"/>
    <x v="1"/>
  </r>
  <r>
    <n v="118315"/>
    <n v="4330"/>
    <d v="2021-08-24T04:52:00"/>
    <d v="2021-08-24T04:59:00"/>
    <d v="2021-08-24T05:11:00"/>
    <d v="2021-08-24T05:19:00"/>
    <s v="Комфорт"/>
    <s v="Москва"/>
    <x v="1"/>
  </r>
  <r>
    <n v="116928"/>
    <n v="4388"/>
    <d v="2021-08-06T14:51:00"/>
    <d v="2021-08-06T15:04:00"/>
    <d v="2021-08-06T15:10:00"/>
    <d v="2021-08-06T16:03:00"/>
    <s v="Эконом"/>
    <s v="Москва"/>
    <x v="0"/>
  </r>
  <r>
    <n v="118698"/>
    <n v="51"/>
    <d v="2021-08-26T13:53:00"/>
    <d v="2021-08-26T14:08:00"/>
    <d v="2021-08-26T14:19:00"/>
    <d v="2021-08-26T15:13:00"/>
    <s v="Комфорт"/>
    <s v="Санкт-Петербург"/>
    <x v="2"/>
  </r>
  <r>
    <n v="117521"/>
    <n v="1024"/>
    <d v="2021-08-16T10:54:00"/>
    <d v="2021-08-16T11:02:00"/>
    <d v="2021-08-16T11:17:00"/>
    <d v="2021-08-16T11:51:00"/>
    <s v="Комфорт"/>
    <s v="Москва"/>
    <x v="1"/>
  </r>
  <r>
    <n v="116911"/>
    <n v="3242"/>
    <d v="2021-08-07T15:52:00"/>
    <d v="2021-08-07T15:54:00"/>
    <d v="2021-08-07T16:06:00"/>
    <d v="2021-08-07T16:54:00"/>
    <s v="Эконом"/>
    <s v="Москва"/>
    <x v="0"/>
  </r>
  <r>
    <n v="117863"/>
    <n v="4551"/>
    <d v="2021-08-29T03:47:00"/>
    <d v="2021-08-29T03:52:00"/>
    <m/>
    <m/>
    <s v="Комфорт"/>
    <s v="Москва"/>
    <x v="1"/>
  </r>
  <r>
    <n v="116950"/>
    <n v="2371"/>
    <d v="2021-08-07T11:03:00"/>
    <d v="2021-08-07T11:06:00"/>
    <d v="2021-08-07T11:20:00"/>
    <d v="2021-08-07T12:11:00"/>
    <s v="Эконом"/>
    <s v="Санкт-Петербург"/>
    <x v="3"/>
  </r>
  <r>
    <n v="117583"/>
    <n v="4491"/>
    <d v="2021-08-17T20:26:00"/>
    <d v="2021-08-17T20:32:00"/>
    <d v="2021-08-17T20:38:00"/>
    <d v="2021-08-17T21:03:00"/>
    <s v="Эконом"/>
    <s v="Москва"/>
    <x v="0"/>
  </r>
  <r>
    <n v="118226"/>
    <n v="3461"/>
    <d v="2021-08-13T15:11:00"/>
    <d v="2021-08-13T15:23:00"/>
    <m/>
    <m/>
    <s v="Эконом"/>
    <s v="Москва"/>
    <x v="0"/>
  </r>
  <r>
    <n v="117761"/>
    <n v="2912"/>
    <d v="2021-08-19T07:02:00"/>
    <d v="2021-08-19T07:04:00"/>
    <d v="2021-08-19T07:15:00"/>
    <m/>
    <s v="Эконом"/>
    <s v="Москва"/>
    <x v="0"/>
  </r>
  <r>
    <n v="117490"/>
    <m/>
    <d v="2021-08-19T00:17:00"/>
    <m/>
    <m/>
    <m/>
    <s v="Эконом"/>
    <s v="Санкт-Петербург"/>
    <x v="3"/>
  </r>
  <r>
    <n v="118631"/>
    <n v="2347"/>
    <d v="2021-08-08T03:06:00"/>
    <d v="2021-08-08T03:19:00"/>
    <d v="2021-08-08T03:30:00"/>
    <d v="2021-08-08T04:19:00"/>
    <s v="Комфорт"/>
    <s v="Москва"/>
    <x v="1"/>
  </r>
  <r>
    <n v="116977"/>
    <n v="1543"/>
    <d v="2021-08-04T18:08:00"/>
    <d v="2021-08-04T18:14:00"/>
    <d v="2021-08-04T18:19:00"/>
    <d v="2021-08-04T18:32:00"/>
    <s v="Комфорт"/>
    <s v="Москва"/>
    <x v="1"/>
  </r>
  <r>
    <n v="118383"/>
    <m/>
    <d v="2021-08-03T08:42:00"/>
    <m/>
    <m/>
    <m/>
    <s v="Эконом"/>
    <s v="Санкт-Петербург"/>
    <x v="3"/>
  </r>
  <r>
    <n v="117731"/>
    <n v="2159"/>
    <d v="2021-08-11T21:19:00"/>
    <d v="2021-08-11T21:29:00"/>
    <d v="2021-08-11T21:41:00"/>
    <d v="2021-08-11T22:30:00"/>
    <s v="Комфорт"/>
    <s v="Санкт-Петербург"/>
    <x v="2"/>
  </r>
  <r>
    <n v="118029"/>
    <n v="844"/>
    <d v="2021-08-14T06:55:00"/>
    <d v="2021-08-14T07:03:00"/>
    <d v="2021-08-14T07:08:00"/>
    <d v="2021-08-14T07:57:00"/>
    <s v="Комфорт"/>
    <s v="Санкт-Петербург"/>
    <x v="2"/>
  </r>
  <r>
    <n v="116944"/>
    <n v="1175"/>
    <d v="2021-08-05T12:57:00"/>
    <d v="2021-08-05T13:01:00"/>
    <m/>
    <m/>
    <s v="Эконом"/>
    <s v="Санкт-Петербург"/>
    <x v="3"/>
  </r>
  <r>
    <n v="117352"/>
    <n v="4155"/>
    <d v="2021-08-19T11:52:00"/>
    <d v="2021-08-19T12:04:00"/>
    <d v="2021-08-19T12:15:00"/>
    <d v="2021-08-19T12:47:00"/>
    <s v="Эконом"/>
    <s v="Москва"/>
    <x v="0"/>
  </r>
  <r>
    <n v="118167"/>
    <n v="3795"/>
    <d v="2021-08-29T12:18:00"/>
    <m/>
    <m/>
    <m/>
    <s v="Комфорт"/>
    <s v="Санкт-Петербург"/>
    <x v="2"/>
  </r>
  <r>
    <n v="118031"/>
    <m/>
    <d v="2021-08-04T16:58:00"/>
    <m/>
    <m/>
    <m/>
    <s v="Комфорт"/>
    <s v="Москва"/>
    <x v="1"/>
  </r>
  <r>
    <n v="117410"/>
    <n v="2601"/>
    <d v="2021-08-26T09:48:00"/>
    <m/>
    <m/>
    <m/>
    <s v="Комфорт"/>
    <s v="Москва"/>
    <x v="1"/>
  </r>
  <r>
    <n v="117791"/>
    <n v="4122"/>
    <d v="2021-08-01T18:17:00"/>
    <d v="2021-08-01T18:32:00"/>
    <d v="2021-08-01T18:45:00"/>
    <d v="2021-08-01T19:02:00"/>
    <s v="Эконом"/>
    <s v="Москва"/>
    <x v="0"/>
  </r>
  <r>
    <n v="118147"/>
    <n v="3847"/>
    <d v="2021-08-30T18:44:00"/>
    <d v="2021-08-30T18:47:00"/>
    <d v="2021-08-30T18:53:00"/>
    <d v="2021-08-30T19:52:00"/>
    <s v="Эконом"/>
    <s v="Москва"/>
    <x v="0"/>
  </r>
  <r>
    <n v="116803"/>
    <n v="4939"/>
    <d v="2021-08-20T10:48:00"/>
    <d v="2021-08-20T10:52:00"/>
    <d v="2021-08-20T10:57:00"/>
    <d v="2021-08-20T11:08:00"/>
    <s v="Эконом"/>
    <s v="Москва"/>
    <x v="0"/>
  </r>
  <r>
    <n v="117337"/>
    <n v="2156"/>
    <d v="2021-08-21T05:51:00"/>
    <d v="2021-08-21T06:04:00"/>
    <m/>
    <m/>
    <s v="Эконом"/>
    <s v="Санкт-Петербург"/>
    <x v="3"/>
  </r>
  <r>
    <n v="117148"/>
    <n v="2825"/>
    <d v="2021-08-10T18:58:00"/>
    <d v="2021-08-10T19:01:00"/>
    <m/>
    <m/>
    <s v="Эконом"/>
    <s v="Москва"/>
    <x v="0"/>
  </r>
  <r>
    <n v="118295"/>
    <n v="1243"/>
    <d v="2021-08-14T15:15:00"/>
    <d v="2021-08-14T15:21:00"/>
    <d v="2021-08-14T15:28:00"/>
    <d v="2021-08-14T15:44:00"/>
    <s v="Эконом"/>
    <s v="Москва"/>
    <x v="0"/>
  </r>
  <r>
    <n v="118759"/>
    <n v="2089"/>
    <d v="2021-08-05T18:17:00"/>
    <d v="2021-08-05T18:33:00"/>
    <d v="2021-08-05T18:39:00"/>
    <d v="2021-08-05T19:20:00"/>
    <s v="Комфорт"/>
    <s v="Москва"/>
    <x v="1"/>
  </r>
  <r>
    <n v="118178"/>
    <n v="3295"/>
    <d v="2021-08-25T12:45:00"/>
    <d v="2021-08-25T13:01:00"/>
    <d v="2021-08-25T13:08:00"/>
    <d v="2021-08-25T13:54:00"/>
    <s v="Эконом"/>
    <s v="Санкт-Петербург"/>
    <x v="3"/>
  </r>
  <r>
    <n v="117389"/>
    <m/>
    <d v="2021-08-09T13:43:00"/>
    <m/>
    <m/>
    <m/>
    <s v="Комфорт"/>
    <s v="Москва"/>
    <x v="1"/>
  </r>
  <r>
    <n v="116882"/>
    <n v="4495"/>
    <d v="2021-08-13T11:38:00"/>
    <m/>
    <m/>
    <m/>
    <s v="Эконом"/>
    <s v="Москва"/>
    <x v="0"/>
  </r>
  <r>
    <n v="118467"/>
    <n v="1299"/>
    <d v="2021-08-09T11:49:00"/>
    <d v="2021-08-09T12:04:00"/>
    <d v="2021-08-09T12:13:00"/>
    <d v="2021-08-09T13:03:00"/>
    <s v="Комфорт"/>
    <s v="Санкт-Петербург"/>
    <x v="2"/>
  </r>
  <r>
    <n v="118086"/>
    <n v="3623"/>
    <d v="2021-08-10T12:26:00"/>
    <d v="2021-08-10T12:31:00"/>
    <d v="2021-08-10T12:40:00"/>
    <d v="2021-08-10T12:47:00"/>
    <s v="Эконом"/>
    <s v="Москва"/>
    <x v="0"/>
  </r>
  <r>
    <n v="116922"/>
    <n v="160"/>
    <d v="2021-08-06T07:13:00"/>
    <d v="2021-08-06T07:17:00"/>
    <d v="2021-08-06T07:19:00"/>
    <d v="2021-08-06T07:51:00"/>
    <s v="Эконом"/>
    <s v="Санкт-Петербург"/>
    <x v="3"/>
  </r>
  <r>
    <n v="118197"/>
    <n v="4178"/>
    <d v="2021-08-07T04:37:00"/>
    <d v="2021-08-07T04:39:00"/>
    <d v="2021-08-07T04:41:00"/>
    <d v="2021-08-07T05:40:00"/>
    <s v="Эконом"/>
    <s v="Санкт-Петербург"/>
    <x v="3"/>
  </r>
  <r>
    <n v="117956"/>
    <n v="3609"/>
    <d v="2021-08-24T18:51:00"/>
    <d v="2021-08-24T19:03:00"/>
    <d v="2021-08-24T19:06:00"/>
    <d v="2021-08-24T19:16:00"/>
    <s v="Комфорт"/>
    <s v="Санкт-Петербург"/>
    <x v="2"/>
  </r>
  <r>
    <n v="118231"/>
    <n v="328"/>
    <d v="2021-08-15T06:09:00"/>
    <d v="2021-08-15T06:16:00"/>
    <d v="2021-08-15T06:22:00"/>
    <d v="2021-08-15T06:31:00"/>
    <s v="Комфорт"/>
    <s v="Москва"/>
    <x v="1"/>
  </r>
  <r>
    <n v="117834"/>
    <n v="1805"/>
    <d v="2021-08-15T04:33:00"/>
    <d v="2021-08-15T04:46:00"/>
    <d v="2021-08-15T04:49:00"/>
    <d v="2021-08-15T05:43:00"/>
    <s v="Эконом"/>
    <s v="Москва"/>
    <x v="0"/>
  </r>
  <r>
    <n v="116976"/>
    <m/>
    <d v="2021-08-23T02:21:00"/>
    <m/>
    <m/>
    <m/>
    <s v="Эконом"/>
    <s v="Москва"/>
    <x v="0"/>
  </r>
  <r>
    <n v="117047"/>
    <n v="1638"/>
    <d v="2021-08-23T21:59:00"/>
    <m/>
    <m/>
    <m/>
    <s v="Эконом"/>
    <s v="Москва"/>
    <x v="0"/>
  </r>
  <r>
    <n v="117059"/>
    <m/>
    <d v="2021-08-21T14:13:00"/>
    <m/>
    <m/>
    <m/>
    <s v="Эконом"/>
    <s v="Санкт-Петербург"/>
    <x v="3"/>
  </r>
  <r>
    <n v="118657"/>
    <m/>
    <d v="2021-08-23T00:19:00"/>
    <m/>
    <m/>
    <m/>
    <s v="Эконом"/>
    <s v="Санкт-Петербург"/>
    <x v="3"/>
  </r>
  <r>
    <n v="118673"/>
    <n v="1877"/>
    <d v="2021-08-13T07:49:00"/>
    <d v="2021-08-13T07:53:00"/>
    <d v="2021-08-13T07:57:00"/>
    <d v="2021-08-13T08:22:00"/>
    <s v="Комфорт"/>
    <s v="Санкт-Петербург"/>
    <x v="2"/>
  </r>
  <r>
    <n v="117605"/>
    <n v="4364"/>
    <d v="2021-08-29T08:07:00"/>
    <d v="2021-08-29T08:20:00"/>
    <d v="2021-08-29T08:26:00"/>
    <d v="2021-08-29T08:38:00"/>
    <s v="Комфорт"/>
    <s v="Москва"/>
    <x v="1"/>
  </r>
  <r>
    <n v="118488"/>
    <n v="3785"/>
    <d v="2021-08-04T12:05:00"/>
    <d v="2021-08-04T12:19:00"/>
    <d v="2021-08-04T12:27:00"/>
    <d v="2021-08-04T13:26:00"/>
    <s v="Комфорт"/>
    <s v="Санкт-Петербург"/>
    <x v="2"/>
  </r>
  <r>
    <n v="118635"/>
    <n v="1858"/>
    <d v="2021-08-29T19:59:00"/>
    <d v="2021-08-29T20:07:00"/>
    <d v="2021-08-29T20:17:00"/>
    <d v="2021-08-29T21:04:00"/>
    <s v="Эконом"/>
    <s v="Санкт-Петербург"/>
    <x v="3"/>
  </r>
  <r>
    <n v="118339"/>
    <n v="2650"/>
    <d v="2021-08-28T13:54:00"/>
    <d v="2021-08-28T13:56:00"/>
    <d v="2021-08-28T14:04:00"/>
    <d v="2021-08-28T15:02:00"/>
    <s v="Эконом"/>
    <s v="Москва"/>
    <x v="0"/>
  </r>
  <r>
    <n v="117125"/>
    <n v="3712"/>
    <d v="2021-08-27T23:52:00"/>
    <d v="2021-08-27T23:54:00"/>
    <d v="2021-08-28T00:03:00"/>
    <d v="2021-08-28T00:24:00"/>
    <s v="Комфорт"/>
    <s v="Москва"/>
    <x v="1"/>
  </r>
  <r>
    <n v="116990"/>
    <n v="3888"/>
    <d v="2021-08-15T22:08:00"/>
    <d v="2021-08-15T22:24:00"/>
    <d v="2021-08-15T22:34:00"/>
    <d v="2021-08-15T23:04:00"/>
    <s v="Эконом"/>
    <s v="Москва"/>
    <x v="0"/>
  </r>
  <r>
    <n v="117963"/>
    <n v="3439"/>
    <d v="2021-08-25T07:15:00"/>
    <d v="2021-08-25T07:25:00"/>
    <d v="2021-08-25T07:40:00"/>
    <d v="2021-08-25T07:47:00"/>
    <s v="Комфорт"/>
    <s v="Москва"/>
    <x v="1"/>
  </r>
  <r>
    <n v="118026"/>
    <n v="568"/>
    <d v="2021-08-14T20:44:00"/>
    <d v="2021-08-14T20:59:00"/>
    <d v="2021-08-14T21:04:00"/>
    <d v="2021-08-14T21:32:00"/>
    <s v="Эконом"/>
    <s v="Москва"/>
    <x v="0"/>
  </r>
  <r>
    <n v="117175"/>
    <n v="4069"/>
    <d v="2021-08-29T19:48:00"/>
    <d v="2021-08-29T19:56:00"/>
    <d v="2021-08-29T20:00:00"/>
    <d v="2021-08-29T20:22:00"/>
    <s v="Эконом"/>
    <s v="Москва"/>
    <x v="0"/>
  </r>
  <r>
    <n v="117778"/>
    <n v="2433"/>
    <d v="2021-08-24T16:45:00"/>
    <d v="2021-08-24T16:48:00"/>
    <d v="2021-08-24T16:54:00"/>
    <m/>
    <s v="Комфорт"/>
    <s v="Москва"/>
    <x v="1"/>
  </r>
  <r>
    <n v="117656"/>
    <n v="4875"/>
    <d v="2021-08-05T04:03:00"/>
    <d v="2021-08-05T04:05:00"/>
    <d v="2021-08-05T04:13:00"/>
    <d v="2021-08-05T05:09:00"/>
    <s v="Эконом"/>
    <s v="Москва"/>
    <x v="0"/>
  </r>
  <r>
    <n v="117226"/>
    <n v="4054"/>
    <d v="2021-08-30T01:10:00"/>
    <d v="2021-08-30T01:17:00"/>
    <d v="2021-08-30T01:27:00"/>
    <d v="2021-08-30T01:56:00"/>
    <s v="Комфорт"/>
    <s v="Москва"/>
    <x v="1"/>
  </r>
  <r>
    <n v="117012"/>
    <n v="3437"/>
    <d v="2021-08-06T01:02:00"/>
    <d v="2021-08-06T01:12:00"/>
    <d v="2021-08-06T01:27:00"/>
    <d v="2021-08-06T02:06:00"/>
    <s v="Комфорт"/>
    <s v="Москва"/>
    <x v="1"/>
  </r>
  <r>
    <n v="117442"/>
    <n v="1145"/>
    <d v="2021-08-28T00:22:00"/>
    <d v="2021-08-28T00:35:00"/>
    <m/>
    <m/>
    <s v="Эконом"/>
    <s v="Москва"/>
    <x v="0"/>
  </r>
  <r>
    <n v="117103"/>
    <n v="480"/>
    <d v="2021-08-23T14:24:00"/>
    <m/>
    <m/>
    <m/>
    <s v="Комфорт"/>
    <s v="Москва"/>
    <x v="1"/>
  </r>
  <r>
    <n v="116833"/>
    <m/>
    <d v="2021-08-10T10:21:00"/>
    <m/>
    <m/>
    <m/>
    <s v="Эконом"/>
    <s v="Москва"/>
    <x v="0"/>
  </r>
  <r>
    <n v="118738"/>
    <n v="4955"/>
    <d v="2021-08-12T23:36:00"/>
    <d v="2021-08-12T23:38:00"/>
    <d v="2021-08-12T23:44:00"/>
    <d v="2021-08-13T00:40:00"/>
    <s v="Эконом"/>
    <s v="Москва"/>
    <x v="0"/>
  </r>
  <r>
    <n v="117628"/>
    <n v="3298"/>
    <d v="2021-08-14T00:21:00"/>
    <d v="2021-08-14T00:34:00"/>
    <m/>
    <m/>
    <s v="Комфорт"/>
    <s v="Москва"/>
    <x v="1"/>
  </r>
  <r>
    <n v="116770"/>
    <n v="356"/>
    <d v="2021-08-01T03:23:00"/>
    <d v="2021-08-01T03:33:00"/>
    <d v="2021-08-01T03:42:00"/>
    <d v="2021-08-01T04:23:00"/>
    <s v="Эконом"/>
    <s v="Москва"/>
    <x v="0"/>
  </r>
  <r>
    <n v="118137"/>
    <n v="4826"/>
    <d v="2021-08-23T23:51:00"/>
    <m/>
    <m/>
    <m/>
    <s v="Эконом"/>
    <s v="Москва"/>
    <x v="0"/>
  </r>
  <r>
    <n v="118124"/>
    <m/>
    <d v="2021-08-29T02:22:00"/>
    <m/>
    <m/>
    <m/>
    <s v="Эконом"/>
    <s v="Москва"/>
    <x v="0"/>
  </r>
  <r>
    <n v="117519"/>
    <n v="3918"/>
    <d v="2021-08-26T11:45:00"/>
    <d v="2021-08-26T11:50:00"/>
    <d v="2021-08-26T12:01:00"/>
    <m/>
    <s v="Эконом"/>
    <s v="Санкт-Петербург"/>
    <x v="3"/>
  </r>
  <r>
    <n v="117316"/>
    <n v="223"/>
    <d v="2021-08-24T00:43:00"/>
    <d v="2021-08-24T00:46:00"/>
    <d v="2021-08-24T00:49:00"/>
    <d v="2021-08-24T01:43:00"/>
    <s v="Комфорт"/>
    <s v="Москва"/>
    <x v="1"/>
  </r>
  <r>
    <n v="118616"/>
    <m/>
    <d v="2021-08-03T08:59:00"/>
    <m/>
    <m/>
    <m/>
    <s v="Эконом"/>
    <s v="Москва"/>
    <x v="0"/>
  </r>
  <r>
    <n v="118545"/>
    <m/>
    <d v="2021-08-08T18:55:00"/>
    <m/>
    <m/>
    <m/>
    <s v="Комфорт"/>
    <s v="Москва"/>
    <x v="1"/>
  </r>
  <r>
    <n v="117650"/>
    <n v="109"/>
    <d v="2021-08-03T01:55:00"/>
    <d v="2021-08-03T02:02:00"/>
    <d v="2021-08-03T02:04:00"/>
    <d v="2021-08-03T02:34:00"/>
    <s v="Комфорт"/>
    <s v="Москва"/>
    <x v="1"/>
  </r>
  <r>
    <n v="117464"/>
    <n v="895"/>
    <d v="2021-08-19T10:03:00"/>
    <d v="2021-08-19T10:05:00"/>
    <d v="2021-08-19T10:08:00"/>
    <d v="2021-08-19T10:28:00"/>
    <s v="Эконом"/>
    <s v="Москва"/>
    <x v="0"/>
  </r>
  <r>
    <n v="118000"/>
    <n v="2729"/>
    <d v="2021-08-13T23:59:00"/>
    <m/>
    <m/>
    <m/>
    <s v="Комфорт"/>
    <s v="Москва"/>
    <x v="1"/>
  </r>
  <r>
    <n v="117019"/>
    <n v="3347"/>
    <d v="2021-08-17T21:14:00"/>
    <d v="2021-08-17T21:23:00"/>
    <m/>
    <m/>
    <s v="Комфорт"/>
    <s v="Санкт-Петербург"/>
    <x v="2"/>
  </r>
  <r>
    <n v="118697"/>
    <n v="583"/>
    <d v="2021-08-25T06:29:00"/>
    <d v="2021-08-25T06:42:00"/>
    <d v="2021-08-25T06:44:00"/>
    <d v="2021-08-25T07:21:00"/>
    <s v="Комфорт"/>
    <s v="Санкт-Петербург"/>
    <x v="2"/>
  </r>
  <r>
    <n v="116790"/>
    <n v="3183"/>
    <d v="2021-08-30T09:30:00"/>
    <d v="2021-08-30T09:36:00"/>
    <d v="2021-08-30T09:40:00"/>
    <d v="2021-08-30T10:01:00"/>
    <s v="Эконом"/>
    <s v="Москва"/>
    <x v="0"/>
  </r>
  <r>
    <n v="118661"/>
    <n v="2772"/>
    <d v="2021-08-04T18:10:00"/>
    <d v="2021-08-04T18:20:00"/>
    <d v="2021-08-04T18:31:00"/>
    <d v="2021-08-04T19:23:00"/>
    <s v="Эконом"/>
    <s v="Санкт-Петербург"/>
    <x v="3"/>
  </r>
  <r>
    <n v="118504"/>
    <n v="4705"/>
    <d v="2021-08-21T18:39:00"/>
    <d v="2021-08-21T18:47:00"/>
    <d v="2021-08-21T18:57:00"/>
    <m/>
    <s v="Эконом"/>
    <s v="Москва"/>
    <x v="0"/>
  </r>
  <r>
    <n v="117073"/>
    <n v="527"/>
    <d v="2021-08-22T11:08:00"/>
    <d v="2021-08-22T11:10:00"/>
    <d v="2021-08-22T11:13:00"/>
    <d v="2021-08-22T11:37:00"/>
    <s v="Комфорт"/>
    <s v="Москва"/>
    <x v="1"/>
  </r>
  <r>
    <n v="117032"/>
    <n v="1269"/>
    <d v="2021-08-10T07:25:00"/>
    <d v="2021-08-10T07:29:00"/>
    <d v="2021-08-10T07:44:00"/>
    <d v="2021-08-10T08:23:00"/>
    <s v="Эконом"/>
    <s v="Санкт-Петербург"/>
    <x v="3"/>
  </r>
  <r>
    <n v="118319"/>
    <n v="4426"/>
    <d v="2021-08-19T16:20:00"/>
    <d v="2021-08-19T16:31:00"/>
    <d v="2021-08-19T16:43:00"/>
    <d v="2021-08-19T17:00:00"/>
    <s v="Эконом"/>
    <s v="Москва"/>
    <x v="0"/>
  </r>
  <r>
    <n v="117544"/>
    <n v="1969"/>
    <d v="2021-08-26T18:58:00"/>
    <d v="2021-08-26T19:00:00"/>
    <d v="2021-08-26T19:02:00"/>
    <d v="2021-08-26T19:58:00"/>
    <s v="Комфорт"/>
    <s v="Москва"/>
    <x v="1"/>
  </r>
  <r>
    <n v="117447"/>
    <n v="417"/>
    <d v="2021-08-13T19:11:00"/>
    <d v="2021-08-13T19:22:00"/>
    <m/>
    <m/>
    <s v="Эконом"/>
    <s v="Москва"/>
    <x v="0"/>
  </r>
  <r>
    <n v="118123"/>
    <n v="1157"/>
    <d v="2021-08-17T04:02:00"/>
    <d v="2021-08-17T04:17:00"/>
    <d v="2021-08-17T04:27:00"/>
    <d v="2021-08-17T05:08:00"/>
    <s v="Эконом"/>
    <s v="Санкт-Петербург"/>
    <x v="3"/>
  </r>
  <r>
    <n v="117845"/>
    <n v="2015"/>
    <d v="2021-08-22T14:45:00"/>
    <d v="2021-08-22T14:55:00"/>
    <d v="2021-08-22T15:04:00"/>
    <d v="2021-08-22T15:55:00"/>
    <s v="Комфорт"/>
    <s v="Москва"/>
    <x v="1"/>
  </r>
  <r>
    <n v="116931"/>
    <n v="1128"/>
    <d v="2021-08-30T16:25:00"/>
    <d v="2021-08-30T16:30:00"/>
    <m/>
    <m/>
    <s v="Эконом"/>
    <s v="Москва"/>
    <x v="0"/>
  </r>
  <r>
    <n v="117318"/>
    <n v="4866"/>
    <d v="2021-08-25T13:39:00"/>
    <d v="2021-08-25T13:47:00"/>
    <d v="2021-08-25T13:51:00"/>
    <d v="2021-08-25T14:40:00"/>
    <s v="Эконом"/>
    <s v="Санкт-Петербург"/>
    <x v="3"/>
  </r>
  <r>
    <n v="117846"/>
    <n v="3312"/>
    <d v="2021-08-05T01:27:00"/>
    <d v="2021-08-05T01:43:00"/>
    <m/>
    <m/>
    <s v="Эконом"/>
    <s v="Москва"/>
    <x v="0"/>
  </r>
  <r>
    <n v="117374"/>
    <n v="1266"/>
    <d v="2021-08-04T09:12:00"/>
    <d v="2021-08-04T09:18:00"/>
    <d v="2021-08-04T09:24:00"/>
    <d v="2021-08-04T10:18:00"/>
    <s v="Эконом"/>
    <s v="Москва"/>
    <x v="0"/>
  </r>
  <r>
    <n v="117699"/>
    <n v="3150"/>
    <d v="2021-08-06T09:22:00"/>
    <d v="2021-08-06T09:26:00"/>
    <d v="2021-08-06T09:41:00"/>
    <d v="2021-08-06T10:24:00"/>
    <s v="Эконом"/>
    <s v="Санкт-Петербург"/>
    <x v="3"/>
  </r>
  <r>
    <n v="117240"/>
    <n v="1831"/>
    <d v="2021-08-29T03:37:00"/>
    <m/>
    <m/>
    <m/>
    <s v="Эконом"/>
    <s v="Санкт-Петербург"/>
    <x v="3"/>
  </r>
  <r>
    <n v="116844"/>
    <n v="1936"/>
    <d v="2021-08-09T01:27:00"/>
    <d v="2021-08-09T01:40:00"/>
    <d v="2021-08-09T01:44:00"/>
    <d v="2021-08-09T02:38:00"/>
    <s v="Эконом"/>
    <s v="Москва"/>
    <x v="0"/>
  </r>
  <r>
    <n v="118216"/>
    <m/>
    <d v="2021-08-25T05:51:00"/>
    <m/>
    <m/>
    <m/>
    <s v="Эконом"/>
    <s v="Москва"/>
    <x v="0"/>
  </r>
  <r>
    <n v="118565"/>
    <n v="1302"/>
    <d v="2021-08-23T11:20:00"/>
    <d v="2021-08-23T11:30:00"/>
    <m/>
    <m/>
    <s v="Эконом"/>
    <s v="Санкт-Петербург"/>
    <x v="3"/>
  </r>
  <r>
    <n v="117327"/>
    <n v="1438"/>
    <d v="2021-08-20T17:51:00"/>
    <d v="2021-08-20T17:56:00"/>
    <d v="2021-08-20T18:02:00"/>
    <d v="2021-08-20T18:44:00"/>
    <s v="Эконом"/>
    <s v="Москва"/>
    <x v="0"/>
  </r>
  <r>
    <n v="118549"/>
    <m/>
    <d v="2021-08-06T19:27:00"/>
    <m/>
    <m/>
    <m/>
    <s v="Эконом"/>
    <s v="Санкт-Петербург"/>
    <x v="3"/>
  </r>
  <r>
    <n v="118040"/>
    <n v="1049"/>
    <d v="2021-08-17T07:50:00"/>
    <d v="2021-08-17T07:54:00"/>
    <d v="2021-08-17T08:05:00"/>
    <d v="2021-08-17T08:18:00"/>
    <s v="Эконом"/>
    <s v="Санкт-Петербург"/>
    <x v="3"/>
  </r>
  <r>
    <n v="118521"/>
    <n v="2723"/>
    <d v="2021-08-11T13:04:00"/>
    <d v="2021-08-11T13:17:00"/>
    <d v="2021-08-11T13:30:00"/>
    <d v="2021-08-11T14:17:00"/>
    <s v="Комфорт"/>
    <s v="Москва"/>
    <x v="1"/>
  </r>
  <r>
    <n v="118608"/>
    <m/>
    <d v="2021-08-19T21:38:00"/>
    <m/>
    <m/>
    <m/>
    <s v="Эконом"/>
    <s v="Москва"/>
    <x v="0"/>
  </r>
  <r>
    <n v="117932"/>
    <n v="227"/>
    <d v="2021-08-28T17:15:00"/>
    <d v="2021-08-28T17:18:00"/>
    <d v="2021-08-28T17:29:00"/>
    <d v="2021-08-28T18:27:00"/>
    <s v="Эконом"/>
    <s v="Москва"/>
    <x v="0"/>
  </r>
  <r>
    <n v="118032"/>
    <n v="1986"/>
    <d v="2021-08-14T15:37:00"/>
    <d v="2021-08-14T15:49:00"/>
    <m/>
    <m/>
    <s v="Эконом"/>
    <s v="Москва"/>
    <x v="0"/>
  </r>
  <r>
    <n v="118225"/>
    <n v="3967"/>
    <d v="2021-08-29T00:20:00"/>
    <d v="2021-08-29T00:33:00"/>
    <d v="2021-08-29T00:38:00"/>
    <d v="2021-08-29T01:04:00"/>
    <s v="Эконом"/>
    <s v="Санкт-Петербург"/>
    <x v="3"/>
  </r>
  <r>
    <n v="117105"/>
    <m/>
    <d v="2021-08-17T06:45:00"/>
    <m/>
    <m/>
    <m/>
    <s v="Эконом"/>
    <s v="Москва"/>
    <x v="0"/>
  </r>
  <r>
    <n v="116767"/>
    <n v="1441"/>
    <d v="2021-08-13T14:45:00"/>
    <d v="2021-08-13T14:47:00"/>
    <d v="2021-08-13T15:00:00"/>
    <d v="2021-08-13T15:12:00"/>
    <s v="Комфорт"/>
    <s v="Санкт-Петербург"/>
    <x v="2"/>
  </r>
  <r>
    <n v="118400"/>
    <n v="873"/>
    <d v="2021-08-23T00:03:00"/>
    <d v="2021-08-23T00:09:00"/>
    <d v="2021-08-23T00:17:00"/>
    <d v="2021-08-23T01:05:00"/>
    <s v="Комфорт"/>
    <s v="Москва"/>
    <x v="1"/>
  </r>
  <r>
    <n v="118006"/>
    <m/>
    <d v="2021-08-08T16:37:00"/>
    <m/>
    <m/>
    <m/>
    <s v="Комфорт"/>
    <s v="Москва"/>
    <x v="1"/>
  </r>
  <r>
    <n v="117102"/>
    <n v="4540"/>
    <d v="2021-08-23T23:30:00"/>
    <d v="2021-08-23T23:42:00"/>
    <d v="2021-08-23T23:45:00"/>
    <d v="2021-08-24T00:26:00"/>
    <s v="Комфорт"/>
    <s v="Москва"/>
    <x v="1"/>
  </r>
  <r>
    <n v="116772"/>
    <n v="3571"/>
    <d v="2021-08-15T07:55:00"/>
    <d v="2021-08-15T08:11:00"/>
    <d v="2021-08-15T08:24:00"/>
    <d v="2021-08-15T08:50:00"/>
    <s v="Эконом"/>
    <s v="Москва"/>
    <x v="0"/>
  </r>
  <r>
    <n v="118450"/>
    <n v="2607"/>
    <d v="2021-08-26T18:48:00"/>
    <d v="2021-08-26T19:03:00"/>
    <m/>
    <m/>
    <s v="Комфорт"/>
    <s v="Москва"/>
    <x v="1"/>
  </r>
  <r>
    <n v="116812"/>
    <m/>
    <d v="2021-08-03T13:10:00"/>
    <m/>
    <m/>
    <m/>
    <s v="Эконом"/>
    <s v="Санкт-Петербург"/>
    <x v="3"/>
  </r>
  <r>
    <n v="118555"/>
    <n v="2720"/>
    <d v="2021-08-24T23:06:00"/>
    <d v="2021-08-24T23:14:00"/>
    <d v="2021-08-24T23:23:00"/>
    <d v="2021-08-25T00:12:00"/>
    <s v="Комфорт"/>
    <s v="Москва"/>
    <x v="1"/>
  </r>
  <r>
    <n v="118487"/>
    <n v="340"/>
    <d v="2021-08-13T10:01:00"/>
    <d v="2021-08-13T10:08:00"/>
    <d v="2021-08-13T10:11:00"/>
    <d v="2021-08-13T10:43:00"/>
    <s v="Комфорт"/>
    <s v="Москва"/>
    <x v="1"/>
  </r>
  <r>
    <n v="117569"/>
    <n v="3855"/>
    <d v="2021-08-28T14:30:00"/>
    <m/>
    <m/>
    <m/>
    <s v="Комфорт"/>
    <s v="Санкт-Петербург"/>
    <x v="2"/>
  </r>
  <r>
    <n v="118051"/>
    <n v="3636"/>
    <d v="2021-08-25T11:22:00"/>
    <d v="2021-08-25T11:33:00"/>
    <d v="2021-08-25T11:36:00"/>
    <m/>
    <s v="Эконом"/>
    <s v="Москва"/>
    <x v="0"/>
  </r>
  <r>
    <n v="117681"/>
    <n v="1614"/>
    <d v="2021-08-28T05:41:00"/>
    <d v="2021-08-28T05:51:00"/>
    <m/>
    <m/>
    <s v="Эконом"/>
    <s v="Москва"/>
    <x v="0"/>
  </r>
  <r>
    <n v="117877"/>
    <m/>
    <d v="2021-08-23T16:17:00"/>
    <m/>
    <m/>
    <m/>
    <s v="Эконом"/>
    <s v="Санкт-Петербург"/>
    <x v="3"/>
  </r>
  <r>
    <n v="118103"/>
    <n v="3203"/>
    <d v="2021-08-10T10:58:00"/>
    <d v="2021-08-10T11:14:00"/>
    <d v="2021-08-10T11:18:00"/>
    <m/>
    <s v="Эконом"/>
    <s v="Москва"/>
    <x v="0"/>
  </r>
  <r>
    <n v="118418"/>
    <n v="306"/>
    <d v="2021-08-14T14:50:00"/>
    <d v="2021-08-14T15:00:00"/>
    <m/>
    <m/>
    <s v="Комфорт"/>
    <s v="Москва"/>
    <x v="1"/>
  </r>
  <r>
    <n v="116970"/>
    <n v="3982"/>
    <d v="2021-08-27T00:26:00"/>
    <d v="2021-08-27T00:34:00"/>
    <d v="2021-08-27T00:42:00"/>
    <d v="2021-08-27T01:10:00"/>
    <s v="Эконом"/>
    <s v="Санкт-Петербург"/>
    <x v="3"/>
  </r>
  <r>
    <n v="118668"/>
    <n v="4130"/>
    <d v="2021-08-25T14:26:00"/>
    <d v="2021-08-25T14:39:00"/>
    <d v="2021-08-25T14:54:00"/>
    <d v="2021-08-25T15:43:00"/>
    <s v="Эконом"/>
    <s v="Москва"/>
    <x v="0"/>
  </r>
  <r>
    <n v="117543"/>
    <m/>
    <d v="2021-08-02T07:24:00"/>
    <m/>
    <m/>
    <m/>
    <s v="Эконом"/>
    <s v="Москва"/>
    <x v="0"/>
  </r>
  <r>
    <n v="118289"/>
    <n v="1943"/>
    <d v="2021-08-12T21:12:00"/>
    <d v="2021-08-12T21:23:00"/>
    <d v="2021-08-12T21:35:00"/>
    <d v="2021-08-12T22:04:00"/>
    <s v="Эконом"/>
    <s v="Санкт-Петербург"/>
    <x v="3"/>
  </r>
  <r>
    <n v="118421"/>
    <n v="3027"/>
    <d v="2021-08-26T14:48:00"/>
    <m/>
    <m/>
    <m/>
    <s v="Комфорт"/>
    <s v="Москва"/>
    <x v="1"/>
  </r>
  <r>
    <n v="117892"/>
    <m/>
    <d v="2021-08-09T10:57:00"/>
    <m/>
    <m/>
    <m/>
    <s v="Комфорт"/>
    <s v="Москва"/>
    <x v="1"/>
  </r>
  <r>
    <n v="117106"/>
    <n v="3528"/>
    <d v="2021-08-12T02:48:00"/>
    <d v="2021-08-12T03:00:00"/>
    <d v="2021-08-12T03:03:00"/>
    <d v="2021-08-12T03:32:00"/>
    <s v="Комфорт"/>
    <s v="Санкт-Петербург"/>
    <x v="2"/>
  </r>
  <r>
    <n v="117661"/>
    <n v="2885"/>
    <d v="2021-08-28T16:17:00"/>
    <d v="2021-08-28T16:22:00"/>
    <d v="2021-08-28T16:30:00"/>
    <d v="2021-08-28T16:40:00"/>
    <s v="Эконом"/>
    <s v="Москва"/>
    <x v="0"/>
  </r>
  <r>
    <n v="116869"/>
    <n v="171"/>
    <d v="2021-08-30T11:08:00"/>
    <d v="2021-08-30T11:17:00"/>
    <m/>
    <m/>
    <s v="Комфорт"/>
    <s v="Москва"/>
    <x v="1"/>
  </r>
  <r>
    <n v="118509"/>
    <m/>
    <d v="2021-08-07T14:07:00"/>
    <m/>
    <m/>
    <m/>
    <s v="Эконом"/>
    <s v="Москва"/>
    <x v="0"/>
  </r>
  <r>
    <n v="117162"/>
    <n v="559"/>
    <d v="2021-08-12T03:07:00"/>
    <d v="2021-08-12T03:18:00"/>
    <d v="2021-08-12T03:22:00"/>
    <d v="2021-08-12T04:05:00"/>
    <s v="Эконом"/>
    <s v="Санкт-Петербург"/>
    <x v="3"/>
  </r>
  <r>
    <n v="118706"/>
    <m/>
    <d v="2021-08-05T20:22:00"/>
    <m/>
    <m/>
    <m/>
    <s v="Комфорт"/>
    <s v="Санкт-Петербург"/>
    <x v="2"/>
  </r>
  <r>
    <n v="116771"/>
    <n v="2559"/>
    <d v="2021-08-17T05:23:00"/>
    <d v="2021-08-17T05:35:00"/>
    <d v="2021-08-17T05:49:00"/>
    <d v="2021-08-17T05:57:00"/>
    <s v="Эконом"/>
    <s v="Москва"/>
    <x v="0"/>
  </r>
  <r>
    <n v="116816"/>
    <n v="671"/>
    <d v="2021-08-04T04:50:00"/>
    <d v="2021-08-04T04:54:00"/>
    <d v="2021-08-04T05:03:00"/>
    <m/>
    <s v="Комфорт"/>
    <s v="Санкт-Петербург"/>
    <x v="2"/>
  </r>
  <r>
    <n v="118721"/>
    <n v="2507"/>
    <d v="2021-08-19T21:13:00"/>
    <m/>
    <m/>
    <m/>
    <s v="Комфорт"/>
    <s v="Санкт-Петербург"/>
    <x v="2"/>
  </r>
  <r>
    <n v="117141"/>
    <n v="3056"/>
    <d v="2021-08-22T07:53:00"/>
    <d v="2021-08-22T08:06:00"/>
    <m/>
    <m/>
    <s v="Комфорт"/>
    <s v="Москва"/>
    <x v="1"/>
  </r>
  <r>
    <n v="118344"/>
    <m/>
    <d v="2021-08-08T04:04:00"/>
    <m/>
    <m/>
    <m/>
    <s v="Эконом"/>
    <s v="Москва"/>
    <x v="0"/>
  </r>
  <r>
    <n v="118059"/>
    <n v="3242"/>
    <d v="2021-08-01T09:46:00"/>
    <d v="2021-08-01T09:49:00"/>
    <d v="2021-08-01T09:59:00"/>
    <d v="2021-08-01T10:33:00"/>
    <s v="Эконом"/>
    <s v="Москва"/>
    <x v="0"/>
  </r>
  <r>
    <n v="117358"/>
    <n v="1761"/>
    <d v="2021-08-16T04:12:00"/>
    <d v="2021-08-16T04:19:00"/>
    <m/>
    <m/>
    <s v="Эконом"/>
    <s v="Санкт-Петербург"/>
    <x v="3"/>
  </r>
  <r>
    <n v="117435"/>
    <n v="3596"/>
    <d v="2021-08-03T04:01:00"/>
    <d v="2021-08-03T04:10:00"/>
    <d v="2021-08-03T04:21:00"/>
    <d v="2021-08-03T04:39:00"/>
    <s v="Комфорт"/>
    <s v="Санкт-Петербург"/>
    <x v="2"/>
  </r>
  <r>
    <n v="116815"/>
    <n v="1254"/>
    <d v="2021-08-25T00:41:00"/>
    <d v="2021-08-25T00:47:00"/>
    <d v="2021-08-25T00:54:00"/>
    <d v="2021-08-25T01:03:00"/>
    <s v="Эконом"/>
    <s v="Санкт-Петербург"/>
    <x v="3"/>
  </r>
  <r>
    <n v="117676"/>
    <n v="1605"/>
    <d v="2021-08-04T19:47:00"/>
    <m/>
    <m/>
    <m/>
    <s v="Комфорт"/>
    <s v="Москва"/>
    <x v="1"/>
  </r>
  <r>
    <n v="117208"/>
    <n v="470"/>
    <d v="2021-08-24T23:39:00"/>
    <d v="2021-08-24T23:50:00"/>
    <d v="2021-08-25T00:04:00"/>
    <d v="2021-08-25T00:43:00"/>
    <s v="Эконом"/>
    <s v="Санкт-Петербург"/>
    <x v="3"/>
  </r>
  <r>
    <n v="117554"/>
    <n v="2791"/>
    <d v="2021-08-15T07:43:00"/>
    <d v="2021-08-15T07:54:00"/>
    <m/>
    <m/>
    <s v="Комфорт"/>
    <s v="Санкт-Петербург"/>
    <x v="2"/>
  </r>
  <r>
    <n v="118309"/>
    <n v="4870"/>
    <d v="2021-08-19T16:50:00"/>
    <d v="2021-08-19T16:54:00"/>
    <m/>
    <m/>
    <s v="Эконом"/>
    <s v="Москва"/>
    <x v="0"/>
  </r>
  <r>
    <n v="117992"/>
    <m/>
    <d v="2021-08-09T02:52:00"/>
    <m/>
    <m/>
    <m/>
    <s v="Эконом"/>
    <s v="Москва"/>
    <x v="0"/>
  </r>
  <r>
    <n v="117745"/>
    <m/>
    <d v="2021-08-22T00:32:00"/>
    <m/>
    <m/>
    <m/>
    <s v="Эконом"/>
    <s v="Санкт-Петербург"/>
    <x v="3"/>
  </r>
  <r>
    <n v="117604"/>
    <n v="1972"/>
    <d v="2021-08-25T12:33:00"/>
    <d v="2021-08-25T12:39:00"/>
    <m/>
    <m/>
    <s v="Эконом"/>
    <s v="Москва"/>
    <x v="0"/>
  </r>
  <r>
    <n v="117255"/>
    <n v="2289"/>
    <d v="2021-08-29T21:01:00"/>
    <m/>
    <m/>
    <m/>
    <s v="Комфорт"/>
    <s v="Москва"/>
    <x v="1"/>
  </r>
  <r>
    <n v="117727"/>
    <n v="316"/>
    <d v="2021-08-29T02:56:00"/>
    <d v="2021-08-29T02:58:00"/>
    <m/>
    <m/>
    <s v="Эконом"/>
    <s v="Москва"/>
    <x v="0"/>
  </r>
  <r>
    <n v="118349"/>
    <n v="2321"/>
    <d v="2021-08-21T01:32:00"/>
    <d v="2021-08-21T01:46:00"/>
    <d v="2021-08-21T01:59:00"/>
    <d v="2021-08-21T02:31:00"/>
    <s v="Комфорт"/>
    <s v="Санкт-Петербург"/>
    <x v="2"/>
  </r>
  <r>
    <n v="118020"/>
    <n v="4306"/>
    <d v="2021-08-14T14:45:00"/>
    <d v="2021-08-14T14:54:00"/>
    <d v="2021-08-14T15:07:00"/>
    <d v="2021-08-14T15:35:00"/>
    <s v="Эконом"/>
    <s v="Москва"/>
    <x v="0"/>
  </r>
  <r>
    <n v="117564"/>
    <m/>
    <d v="2021-08-21T04:06:00"/>
    <m/>
    <m/>
    <m/>
    <s v="Комфорт"/>
    <s v="Москва"/>
    <x v="1"/>
  </r>
  <r>
    <n v="118300"/>
    <n v="1658"/>
    <d v="2021-08-14T07:42:00"/>
    <d v="2021-08-14T07:45:00"/>
    <d v="2021-08-14T07:56:00"/>
    <d v="2021-08-14T08:27:00"/>
    <s v="Эконом"/>
    <s v="Москва"/>
    <x v="0"/>
  </r>
  <r>
    <n v="117571"/>
    <n v="4604"/>
    <d v="2021-08-21T22:43:00"/>
    <d v="2021-08-21T22:47:00"/>
    <d v="2021-08-21T22:52:00"/>
    <d v="2021-08-21T23:43:00"/>
    <s v="Эконом"/>
    <s v="Санкт-Петербург"/>
    <x v="3"/>
  </r>
  <r>
    <n v="118187"/>
    <n v="1686"/>
    <d v="2021-08-07T02:42:00"/>
    <m/>
    <m/>
    <m/>
    <s v="Эконом"/>
    <s v="Москва"/>
    <x v="0"/>
  </r>
  <r>
    <n v="118560"/>
    <n v="499"/>
    <d v="2021-08-20T05:50:00"/>
    <d v="2021-08-20T06:02:00"/>
    <d v="2021-08-20T06:14:00"/>
    <d v="2021-08-20T07:09:00"/>
    <s v="Эконом"/>
    <s v="Москва"/>
    <x v="0"/>
  </r>
  <r>
    <n v="117439"/>
    <n v="4360"/>
    <d v="2021-08-13T12:33:00"/>
    <d v="2021-08-13T12:49:00"/>
    <d v="2021-08-13T12:58:00"/>
    <d v="2021-08-13T13:23:00"/>
    <s v="Эконом"/>
    <s v="Москва"/>
    <x v="0"/>
  </r>
  <r>
    <n v="117574"/>
    <n v="2729"/>
    <d v="2021-08-30T16:39:00"/>
    <d v="2021-08-30T16:54:00"/>
    <m/>
    <m/>
    <s v="Эконом"/>
    <s v="Москва"/>
    <x v="0"/>
  </r>
  <r>
    <n v="116848"/>
    <m/>
    <d v="2021-08-29T15:40:00"/>
    <m/>
    <m/>
    <m/>
    <s v="Эконом"/>
    <s v="Санкт-Петербург"/>
    <x v="3"/>
  </r>
  <r>
    <n v="117398"/>
    <m/>
    <d v="2021-08-30T02:27:00"/>
    <m/>
    <m/>
    <m/>
    <s v="Эконом"/>
    <s v="Москва"/>
    <x v="0"/>
  </r>
  <r>
    <n v="117633"/>
    <n v="802"/>
    <d v="2021-08-01T22:19:00"/>
    <d v="2021-08-01T22:25:00"/>
    <d v="2021-08-01T22:27:00"/>
    <d v="2021-08-01T22:41:00"/>
    <s v="Комфорт"/>
    <s v="Санкт-Петербург"/>
    <x v="2"/>
  </r>
  <r>
    <n v="117312"/>
    <m/>
    <d v="2021-08-13T19:24:00"/>
    <m/>
    <m/>
    <m/>
    <s v="Эконом"/>
    <s v="Москва"/>
    <x v="0"/>
  </r>
  <r>
    <n v="118298"/>
    <n v="4540"/>
    <d v="2021-08-22T05:14:00"/>
    <d v="2021-08-22T05:23:00"/>
    <m/>
    <m/>
    <s v="Эконом"/>
    <s v="Москва"/>
    <x v="0"/>
  </r>
  <r>
    <n v="117417"/>
    <n v="1814"/>
    <d v="2021-08-24T01:44:00"/>
    <d v="2021-08-24T01:48:00"/>
    <d v="2021-08-24T01:58:00"/>
    <d v="2021-08-24T02:40:00"/>
    <s v="Комфорт"/>
    <s v="Москва"/>
    <x v="1"/>
  </r>
  <r>
    <n v="117516"/>
    <m/>
    <d v="2021-08-28T04:49:00"/>
    <m/>
    <m/>
    <m/>
    <s v="Комфорт"/>
    <s v="Москва"/>
    <x v="1"/>
  </r>
  <r>
    <n v="117750"/>
    <n v="4268"/>
    <d v="2021-08-01T06:28:00"/>
    <d v="2021-08-01T06:39:00"/>
    <m/>
    <m/>
    <s v="Эконом"/>
    <s v="Москва"/>
    <x v="0"/>
  </r>
  <r>
    <n v="118571"/>
    <n v="1051"/>
    <d v="2021-08-30T14:10:00"/>
    <d v="2021-08-30T14:12:00"/>
    <d v="2021-08-30T14:17:00"/>
    <d v="2021-08-30T14:50:00"/>
    <s v="Комфорт"/>
    <s v="Москва"/>
    <x v="1"/>
  </r>
  <r>
    <n v="117535"/>
    <n v="2699"/>
    <d v="2021-08-09T10:19:00"/>
    <d v="2021-08-09T10:33:00"/>
    <d v="2021-08-09T10:46:00"/>
    <d v="2021-08-09T11:22:00"/>
    <s v="Эконом"/>
    <s v="Москва"/>
    <x v="0"/>
  </r>
  <r>
    <n v="118502"/>
    <n v="3909"/>
    <d v="2021-08-14T10:57:00"/>
    <d v="2021-08-14T11:08:00"/>
    <d v="2021-08-14T11:17:00"/>
    <d v="2021-08-14T11:43:00"/>
    <s v="Комфорт"/>
    <s v="Москва"/>
    <x v="1"/>
  </r>
  <r>
    <n v="117901"/>
    <n v="1045"/>
    <d v="2021-08-26T07:10:00"/>
    <d v="2021-08-26T07:25:00"/>
    <d v="2021-08-26T07:33:00"/>
    <d v="2021-08-26T07:48:00"/>
    <s v="Эконом"/>
    <s v="Москва"/>
    <x v="0"/>
  </r>
  <r>
    <n v="116921"/>
    <m/>
    <d v="2021-08-17T20:38:00"/>
    <m/>
    <m/>
    <m/>
    <s v="Комфорт"/>
    <s v="Санкт-Петербург"/>
    <x v="2"/>
  </r>
  <r>
    <n v="118464"/>
    <n v="286"/>
    <d v="2021-08-21T21:19:00"/>
    <d v="2021-08-21T21:26:00"/>
    <d v="2021-08-21T21:40:00"/>
    <d v="2021-08-21T22:17:00"/>
    <s v="Эконом"/>
    <s v="Москва"/>
    <x v="0"/>
  </r>
  <r>
    <n v="118328"/>
    <m/>
    <d v="2021-08-25T15:53:00"/>
    <m/>
    <m/>
    <m/>
    <s v="Комфорт"/>
    <s v="Москва"/>
    <x v="1"/>
  </r>
  <r>
    <n v="117419"/>
    <n v="2901"/>
    <d v="2021-08-03T04:39:00"/>
    <d v="2021-08-03T04:42:00"/>
    <d v="2021-08-03T04:47:00"/>
    <m/>
    <s v="Эконом"/>
    <s v="Санкт-Петербург"/>
    <x v="3"/>
  </r>
  <r>
    <n v="118639"/>
    <n v="1210"/>
    <d v="2021-08-25T18:22:00"/>
    <d v="2021-08-25T18:24:00"/>
    <m/>
    <m/>
    <s v="Эконом"/>
    <s v="Москва"/>
    <x v="0"/>
  </r>
  <r>
    <n v="117015"/>
    <n v="2917"/>
    <d v="2021-08-28T19:35:00"/>
    <d v="2021-08-28T19:38:00"/>
    <d v="2021-08-28T19:46:00"/>
    <d v="2021-08-28T20:07:00"/>
    <s v="Эконом"/>
    <s v="Санкт-Петербург"/>
    <x v="3"/>
  </r>
  <r>
    <n v="118740"/>
    <n v="2672"/>
    <d v="2021-08-09T17:06:00"/>
    <d v="2021-08-09T17:14:00"/>
    <d v="2021-08-09T17:21:00"/>
    <d v="2021-08-09T18:18:00"/>
    <s v="Комфорт"/>
    <s v="Санкт-Петербург"/>
    <x v="2"/>
  </r>
  <r>
    <n v="118614"/>
    <m/>
    <d v="2021-08-26T11:31:00"/>
    <m/>
    <m/>
    <m/>
    <s v="Эконом"/>
    <s v="Москва"/>
    <x v="0"/>
  </r>
  <r>
    <n v="118374"/>
    <n v="3875"/>
    <d v="2021-08-05T05:37:00"/>
    <m/>
    <m/>
    <m/>
    <s v="Комфорт"/>
    <s v="Москва"/>
    <x v="1"/>
  </r>
  <r>
    <n v="117746"/>
    <n v="953"/>
    <d v="2021-08-21T20:53:00"/>
    <d v="2021-08-21T21:08:00"/>
    <d v="2021-08-21T21:21:00"/>
    <d v="2021-08-21T22:20:00"/>
    <s v="Комфорт"/>
    <s v="Москва"/>
    <x v="1"/>
  </r>
  <r>
    <n v="117100"/>
    <n v="1391"/>
    <d v="2021-08-12T23:28:00"/>
    <d v="2021-08-12T23:34:00"/>
    <d v="2021-08-12T23:46:00"/>
    <d v="2021-08-13T00:18:00"/>
    <s v="Комфорт"/>
    <s v="Москва"/>
    <x v="1"/>
  </r>
  <r>
    <n v="117298"/>
    <n v="3437"/>
    <d v="2021-08-25T20:39:00"/>
    <d v="2021-08-25T20:47:00"/>
    <d v="2021-08-25T20:58:00"/>
    <d v="2021-08-25T21:54:00"/>
    <s v="Эконом"/>
    <s v="Санкт-Петербург"/>
    <x v="3"/>
  </r>
  <r>
    <n v="117186"/>
    <n v="1179"/>
    <d v="2021-08-19T13:08:00"/>
    <d v="2021-08-19T13:13:00"/>
    <d v="2021-08-19T13:19:00"/>
    <d v="2021-08-19T13:47:00"/>
    <s v="Комфорт"/>
    <s v="Москва"/>
    <x v="1"/>
  </r>
  <r>
    <n v="116785"/>
    <n v="3895"/>
    <d v="2021-08-09T03:32:00"/>
    <d v="2021-08-09T03:34:00"/>
    <m/>
    <m/>
    <s v="Эконом"/>
    <s v="Санкт-Петербург"/>
    <x v="3"/>
  </r>
  <r>
    <n v="117880"/>
    <n v="3206"/>
    <d v="2021-08-23T04:02:00"/>
    <d v="2021-08-23T04:09:00"/>
    <d v="2021-08-23T04:23:00"/>
    <d v="2021-08-23T04:59:00"/>
    <s v="Комфорт"/>
    <s v="Санкт-Петербург"/>
    <x v="2"/>
  </r>
  <r>
    <n v="117182"/>
    <n v="2916"/>
    <d v="2021-08-07T11:49:00"/>
    <d v="2021-08-07T12:02:00"/>
    <d v="2021-08-07T12:07:00"/>
    <d v="2021-08-07T12:48:00"/>
    <s v="Эконом"/>
    <s v="Москва"/>
    <x v="0"/>
  </r>
  <r>
    <n v="118542"/>
    <n v="4624"/>
    <d v="2021-08-06T06:50:00"/>
    <d v="2021-08-06T06:56:00"/>
    <d v="2021-08-06T07:05:00"/>
    <d v="2021-08-06T08:08:00"/>
    <s v="Эконом"/>
    <s v="Санкт-Петербург"/>
    <x v="3"/>
  </r>
  <r>
    <n v="116994"/>
    <n v="3183"/>
    <d v="2021-08-17T16:50:00"/>
    <m/>
    <m/>
    <m/>
    <s v="Комфорт"/>
    <s v="Москва"/>
    <x v="1"/>
  </r>
  <r>
    <n v="118308"/>
    <n v="3043"/>
    <d v="2021-08-02T05:15:00"/>
    <d v="2021-08-02T05:27:00"/>
    <d v="2021-08-02T05:32:00"/>
    <m/>
    <s v="Эконом"/>
    <s v="Москва"/>
    <x v="0"/>
  </r>
  <r>
    <n v="117094"/>
    <n v="4629"/>
    <d v="2021-08-01T01:29:00"/>
    <d v="2021-08-01T01:37:00"/>
    <d v="2021-08-01T01:52:00"/>
    <d v="2021-08-01T02:43:00"/>
    <s v="Эконом"/>
    <s v="Москва"/>
    <x v="0"/>
  </r>
  <r>
    <n v="118777"/>
    <n v="745"/>
    <d v="2021-08-21T11:20:00"/>
    <d v="2021-08-21T11:36:00"/>
    <d v="2021-08-21T11:44:00"/>
    <d v="2021-08-21T12:21:00"/>
    <s v="Комфорт"/>
    <s v="Санкт-Петербург"/>
    <x v="2"/>
  </r>
  <r>
    <n v="118094"/>
    <n v="1052"/>
    <d v="2021-08-02T03:24:00"/>
    <d v="2021-08-02T03:27:00"/>
    <d v="2021-08-02T03:31:00"/>
    <d v="2021-08-02T04:16:00"/>
    <s v="Комфорт"/>
    <s v="Москва"/>
    <x v="1"/>
  </r>
  <r>
    <n v="118335"/>
    <m/>
    <d v="2021-08-09T09:49:00"/>
    <m/>
    <m/>
    <m/>
    <s v="Эконом"/>
    <s v="Санкт-Петербург"/>
    <x v="3"/>
  </r>
  <r>
    <n v="116806"/>
    <n v="679"/>
    <d v="2021-08-24T12:26:00"/>
    <d v="2021-08-24T12:40:00"/>
    <d v="2021-08-24T12:43:00"/>
    <d v="2021-08-24T13:20:00"/>
    <s v="Эконом"/>
    <s v="Санкт-Петербург"/>
    <x v="3"/>
  </r>
  <r>
    <n v="118263"/>
    <n v="1731"/>
    <d v="2021-08-21T03:54:00"/>
    <m/>
    <m/>
    <m/>
    <s v="Комфорт"/>
    <s v="Москва"/>
    <x v="1"/>
  </r>
  <r>
    <n v="117887"/>
    <n v="4191"/>
    <d v="2021-08-30T21:07:00"/>
    <m/>
    <m/>
    <m/>
    <s v="Комфорт"/>
    <s v="Москва"/>
    <x v="1"/>
  </r>
  <r>
    <n v="118422"/>
    <m/>
    <d v="2021-08-28T19:14:00"/>
    <m/>
    <m/>
    <m/>
    <s v="Эконом"/>
    <s v="Москва"/>
    <x v="0"/>
  </r>
  <r>
    <n v="117760"/>
    <n v="4240"/>
    <d v="2021-08-20T03:58:00"/>
    <d v="2021-08-20T04:06:00"/>
    <d v="2021-08-20T04:13:00"/>
    <d v="2021-08-20T04:31:00"/>
    <s v="Эконом"/>
    <s v="Санкт-Петербург"/>
    <x v="3"/>
  </r>
  <r>
    <n v="118647"/>
    <n v="2073"/>
    <d v="2021-08-10T05:46:00"/>
    <d v="2021-08-10T05:59:00"/>
    <d v="2021-08-10T06:12:00"/>
    <d v="2021-08-10T06:37:00"/>
    <s v="Эконом"/>
    <s v="Санкт-Петербург"/>
    <x v="3"/>
  </r>
  <r>
    <n v="118166"/>
    <n v="1740"/>
    <d v="2021-08-11T18:47:00"/>
    <d v="2021-08-11T18:59:00"/>
    <d v="2021-08-11T19:06:00"/>
    <d v="2021-08-11T20:04:00"/>
    <s v="Эконом"/>
    <s v="Москва"/>
    <x v="0"/>
  </r>
  <r>
    <n v="117858"/>
    <n v="303"/>
    <d v="2021-08-26T11:41:00"/>
    <d v="2021-08-26T11:45:00"/>
    <d v="2021-08-26T11:48:00"/>
    <d v="2021-08-26T11:59:00"/>
    <s v="Эконом"/>
    <s v="Москва"/>
    <x v="0"/>
  </r>
  <r>
    <n v="117027"/>
    <m/>
    <d v="2021-08-04T07:08:00"/>
    <m/>
    <m/>
    <m/>
    <s v="Эконом"/>
    <s v="Москва"/>
    <x v="0"/>
  </r>
  <r>
    <n v="117450"/>
    <n v="264"/>
    <d v="2021-08-02T08:40:00"/>
    <d v="2021-08-02T08:45:00"/>
    <d v="2021-08-02T08:53:00"/>
    <d v="2021-08-02T09:23:00"/>
    <s v="Эконом"/>
    <s v="Санкт-Петербург"/>
    <x v="3"/>
  </r>
  <r>
    <n v="118649"/>
    <n v="3666"/>
    <d v="2021-08-09T01:15:00"/>
    <d v="2021-08-09T01:28:00"/>
    <d v="2021-08-09T01:43:00"/>
    <d v="2021-08-09T02:15:00"/>
    <s v="Комфорт"/>
    <s v="Москва"/>
    <x v="1"/>
  </r>
  <r>
    <n v="118237"/>
    <n v="3102"/>
    <d v="2021-08-16T02:46:00"/>
    <m/>
    <m/>
    <m/>
    <s v="Комфорт"/>
    <s v="Санкт-Петербург"/>
    <x v="2"/>
  </r>
  <r>
    <n v="116817"/>
    <m/>
    <d v="2021-08-29T21:05:00"/>
    <m/>
    <m/>
    <m/>
    <s v="Эконом"/>
    <s v="Москва"/>
    <x v="0"/>
  </r>
  <r>
    <n v="118458"/>
    <n v="2298"/>
    <d v="2021-08-07T13:19:00"/>
    <d v="2021-08-07T13:33:00"/>
    <d v="2021-08-07T13:44:00"/>
    <d v="2021-08-07T13:54:00"/>
    <s v="Эконом"/>
    <s v="Москва"/>
    <x v="0"/>
  </r>
  <r>
    <n v="118321"/>
    <n v="4726"/>
    <d v="2021-08-16T23:30:00"/>
    <d v="2021-08-16T23:37:00"/>
    <d v="2021-08-16T23:42:00"/>
    <d v="2021-08-17T00:15:00"/>
    <s v="Эконом"/>
    <s v="Москва"/>
    <x v="0"/>
  </r>
  <r>
    <n v="117069"/>
    <n v="1630"/>
    <d v="2021-08-22T22:54:00"/>
    <d v="2021-08-22T23:04:00"/>
    <m/>
    <m/>
    <s v="Эконом"/>
    <s v="Москва"/>
    <x v="0"/>
  </r>
  <r>
    <n v="118265"/>
    <m/>
    <d v="2021-08-01T06:42:00"/>
    <m/>
    <m/>
    <m/>
    <s v="Комфорт"/>
    <s v="Москва"/>
    <x v="1"/>
  </r>
  <r>
    <n v="118038"/>
    <n v="2600"/>
    <d v="2021-08-29T23:37:00"/>
    <d v="2021-08-29T23:52:00"/>
    <d v="2021-08-30T00:06:00"/>
    <m/>
    <s v="Эконом"/>
    <s v="Санкт-Петербург"/>
    <x v="3"/>
  </r>
  <r>
    <n v="118013"/>
    <n v="2399"/>
    <d v="2021-08-15T19:47:00"/>
    <d v="2021-08-15T19:56:00"/>
    <d v="2021-08-15T20:04:00"/>
    <d v="2021-08-15T21:01:00"/>
    <s v="Эконом"/>
    <s v="Москва"/>
    <x v="0"/>
  </r>
  <r>
    <n v="117794"/>
    <n v="4310"/>
    <d v="2021-08-27T18:50:00"/>
    <d v="2021-08-27T19:01:00"/>
    <d v="2021-08-27T19:16:00"/>
    <d v="2021-08-27T19:24:00"/>
    <s v="Эконом"/>
    <s v="Москва"/>
    <x v="0"/>
  </r>
  <r>
    <n v="116783"/>
    <m/>
    <d v="2021-08-13T13:57:00"/>
    <m/>
    <m/>
    <m/>
    <s v="Эконом"/>
    <s v="Санкт-Петербург"/>
    <x v="3"/>
  </r>
  <r>
    <n v="117257"/>
    <n v="4358"/>
    <d v="2021-08-02T01:08:00"/>
    <d v="2021-08-02T01:11:00"/>
    <d v="2021-08-02T01:21:00"/>
    <d v="2021-08-02T01:42:00"/>
    <s v="Эконом"/>
    <s v="Москва"/>
    <x v="0"/>
  </r>
  <r>
    <n v="117836"/>
    <n v="1481"/>
    <d v="2021-08-03T18:32:00"/>
    <d v="2021-08-03T18:44:00"/>
    <m/>
    <m/>
    <s v="Комфорт"/>
    <s v="Санкт-Петербург"/>
    <x v="2"/>
  </r>
  <r>
    <n v="118404"/>
    <n v="3923"/>
    <d v="2021-08-19T12:58:00"/>
    <d v="2021-08-19T13:10:00"/>
    <d v="2021-08-19T13:19:00"/>
    <d v="2021-08-19T13:49:00"/>
    <s v="Комфорт"/>
    <s v="Москва"/>
    <x v="1"/>
  </r>
  <r>
    <n v="116995"/>
    <n v="3102"/>
    <d v="2021-08-28T13:55:00"/>
    <m/>
    <m/>
    <m/>
    <s v="Комфорт"/>
    <s v="Москва"/>
    <x v="1"/>
  </r>
  <r>
    <n v="117644"/>
    <n v="1720"/>
    <d v="2021-08-05T10:45:00"/>
    <d v="2021-08-05T10:58:00"/>
    <d v="2021-08-05T11:11:00"/>
    <m/>
    <s v="Комфорт"/>
    <s v="Москва"/>
    <x v="1"/>
  </r>
  <r>
    <n v="118164"/>
    <m/>
    <d v="2021-08-14T17:11:00"/>
    <m/>
    <m/>
    <m/>
    <s v="Эконом"/>
    <s v="Москва"/>
    <x v="0"/>
  </r>
  <r>
    <n v="117115"/>
    <n v="1862"/>
    <d v="2021-08-17T13:55:00"/>
    <d v="2021-08-17T14:02:00"/>
    <d v="2021-08-17T14:15:00"/>
    <d v="2021-08-17T14:55:00"/>
    <s v="Комфорт"/>
    <s v="Санкт-Петербург"/>
    <x v="2"/>
  </r>
  <r>
    <n v="118351"/>
    <n v="4815"/>
    <d v="2021-08-19T02:40:00"/>
    <m/>
    <m/>
    <m/>
    <s v="Эконом"/>
    <s v="Москва"/>
    <x v="0"/>
  </r>
  <r>
    <n v="118396"/>
    <n v="1921"/>
    <d v="2021-08-07T00:48:00"/>
    <d v="2021-08-07T01:04:00"/>
    <d v="2021-08-07T01:16:00"/>
    <d v="2021-08-07T01:55:00"/>
    <s v="Эконом"/>
    <s v="Москва"/>
    <x v="0"/>
  </r>
  <r>
    <n v="117987"/>
    <n v="3619"/>
    <d v="2021-08-26T20:35:00"/>
    <d v="2021-08-26T20:42:00"/>
    <d v="2021-08-26T20:53:00"/>
    <d v="2021-08-26T21:49:00"/>
    <s v="Комфорт"/>
    <s v="Москва"/>
    <x v="1"/>
  </r>
  <r>
    <n v="117913"/>
    <n v="482"/>
    <d v="2021-08-30T15:46:00"/>
    <m/>
    <m/>
    <m/>
    <s v="Комфорт"/>
    <s v="Москва"/>
    <x v="1"/>
  </r>
  <r>
    <n v="118104"/>
    <m/>
    <d v="2021-08-28T21:32:00"/>
    <m/>
    <m/>
    <m/>
    <s v="Эконом"/>
    <s v="Санкт-Петербург"/>
    <x v="3"/>
  </r>
  <r>
    <n v="117281"/>
    <n v="4480"/>
    <d v="2021-08-05T07:18:00"/>
    <d v="2021-08-05T07:25:00"/>
    <d v="2021-08-05T07:27:00"/>
    <d v="2021-08-05T08:14:00"/>
    <s v="Эконом"/>
    <s v="Москва"/>
    <x v="0"/>
  </r>
  <r>
    <n v="116883"/>
    <n v="4720"/>
    <d v="2021-08-29T17:45:00"/>
    <d v="2021-08-29T18:00:00"/>
    <d v="2021-08-29T18:11:00"/>
    <d v="2021-08-29T18:36:00"/>
    <s v="Эконом"/>
    <s v="Санкт-Петербург"/>
    <x v="3"/>
  </r>
  <r>
    <n v="118273"/>
    <n v="2862"/>
    <d v="2021-08-09T13:58:00"/>
    <d v="2021-08-09T14:00:00"/>
    <d v="2021-08-09T14:06:00"/>
    <d v="2021-08-09T14:23:00"/>
    <s v="Эконом"/>
    <s v="Санкт-Петербург"/>
    <x v="3"/>
  </r>
  <r>
    <n v="117732"/>
    <n v="2976"/>
    <d v="2021-08-13T04:08:00"/>
    <d v="2021-08-13T04:19:00"/>
    <m/>
    <m/>
    <s v="Комфорт"/>
    <s v="Москва"/>
    <x v="1"/>
  </r>
  <r>
    <n v="116867"/>
    <n v="3157"/>
    <d v="2021-08-16T12:13:00"/>
    <d v="2021-08-16T12:16:00"/>
    <m/>
    <m/>
    <s v="Эконом"/>
    <s v="Москва"/>
    <x v="0"/>
  </r>
  <r>
    <n v="117016"/>
    <m/>
    <d v="2021-08-29T21:32:00"/>
    <m/>
    <m/>
    <m/>
    <s v="Эконом"/>
    <s v="Москва"/>
    <x v="0"/>
  </r>
  <r>
    <n v="117792"/>
    <n v="1256"/>
    <d v="2021-08-30T23:04:00"/>
    <m/>
    <m/>
    <m/>
    <s v="Комфорт"/>
    <s v="Санкт-Петербург"/>
    <x v="2"/>
  </r>
  <r>
    <n v="117890"/>
    <n v="2768"/>
    <d v="2021-08-02T20:15:00"/>
    <d v="2021-08-02T20:23:00"/>
    <d v="2021-08-02T20:25:00"/>
    <m/>
    <s v="Эконом"/>
    <s v="Санкт-Петербург"/>
    <x v="3"/>
  </r>
  <r>
    <n v="117304"/>
    <n v="2244"/>
    <d v="2021-08-08T11:34:00"/>
    <d v="2021-08-08T11:38:00"/>
    <d v="2021-08-08T11:51:00"/>
    <d v="2021-08-08T12:16:00"/>
    <s v="Комфорт"/>
    <s v="Москва"/>
    <x v="1"/>
  </r>
  <r>
    <n v="118587"/>
    <n v="1084"/>
    <d v="2021-08-07T20:04:00"/>
    <d v="2021-08-07T20:14:00"/>
    <m/>
    <m/>
    <s v="Комфорт"/>
    <s v="Москва"/>
    <x v="1"/>
  </r>
  <r>
    <n v="117233"/>
    <n v="4615"/>
    <d v="2021-08-09T04:21:00"/>
    <d v="2021-08-09T04:28:00"/>
    <d v="2021-08-09T04:39:00"/>
    <d v="2021-08-09T04:50:00"/>
    <s v="Комфорт"/>
    <s v="Санкт-Петербург"/>
    <x v="2"/>
  </r>
  <r>
    <n v="117756"/>
    <m/>
    <d v="2021-08-09T11:57:00"/>
    <m/>
    <m/>
    <m/>
    <s v="Комфорт"/>
    <s v="Санкт-Петербург"/>
    <x v="2"/>
  </r>
  <r>
    <n v="118011"/>
    <n v="3556"/>
    <d v="2021-08-09T21:41:00"/>
    <d v="2021-08-09T21:50:00"/>
    <d v="2021-08-09T21:55:00"/>
    <d v="2021-08-09T22:38:00"/>
    <s v="Эконом"/>
    <s v="Санкт-Петербург"/>
    <x v="3"/>
  </r>
  <r>
    <n v="117817"/>
    <n v="1109"/>
    <d v="2021-08-21T02:03:00"/>
    <d v="2021-08-21T02:09:00"/>
    <d v="2021-08-21T02:19:00"/>
    <d v="2021-08-21T03:13:00"/>
    <s v="Эконом"/>
    <s v="Санкт-Петербург"/>
    <x v="3"/>
  </r>
  <r>
    <n v="116831"/>
    <m/>
    <d v="2021-08-28T02:03:00"/>
    <m/>
    <m/>
    <m/>
    <s v="Комфорт"/>
    <s v="Москва"/>
    <x v="1"/>
  </r>
  <r>
    <n v="118271"/>
    <n v="4455"/>
    <d v="2021-08-24T00:59:00"/>
    <d v="2021-08-24T01:06:00"/>
    <d v="2021-08-24T01:13:00"/>
    <d v="2021-08-24T01:21:00"/>
    <s v="Комфорт"/>
    <s v="Москва"/>
    <x v="1"/>
  </r>
  <r>
    <n v="118334"/>
    <n v="1649"/>
    <d v="2021-08-14T08:09:00"/>
    <d v="2021-08-14T08:20:00"/>
    <m/>
    <m/>
    <s v="Комфорт"/>
    <s v="Москва"/>
    <x v="1"/>
  </r>
  <r>
    <n v="118227"/>
    <n v="3240"/>
    <d v="2021-08-02T14:21:00"/>
    <m/>
    <m/>
    <m/>
    <s v="Комфорт"/>
    <s v="Санкт-Петербург"/>
    <x v="2"/>
  </r>
  <r>
    <n v="116774"/>
    <n v="2458"/>
    <d v="2021-08-22T09:02:00"/>
    <d v="2021-08-22T09:08:00"/>
    <m/>
    <m/>
    <s v="Эконом"/>
    <s v="Санкт-Петербург"/>
    <x v="3"/>
  </r>
  <r>
    <n v="118050"/>
    <n v="3718"/>
    <d v="2021-08-26T23:45:00"/>
    <d v="2021-08-26T23:48:00"/>
    <d v="2021-08-26T23:55:00"/>
    <d v="2021-08-27T00:12:00"/>
    <s v="Эконом"/>
    <s v="Москва"/>
    <x v="0"/>
  </r>
  <r>
    <n v="116991"/>
    <m/>
    <d v="2021-08-28T05:14:00"/>
    <m/>
    <m/>
    <m/>
    <s v="Эконом"/>
    <s v="Москва"/>
    <x v="0"/>
  </r>
  <r>
    <n v="118613"/>
    <m/>
    <d v="2021-08-17T03:37:00"/>
    <m/>
    <m/>
    <m/>
    <s v="Комфорт"/>
    <s v="Санкт-Петербург"/>
    <x v="2"/>
  </r>
  <r>
    <n v="117827"/>
    <m/>
    <d v="2021-08-22T00:44:00"/>
    <m/>
    <m/>
    <m/>
    <s v="Комфорт"/>
    <s v="Москва"/>
    <x v="1"/>
  </r>
  <r>
    <n v="118041"/>
    <n v="4769"/>
    <d v="2021-08-05T15:14:00"/>
    <d v="2021-08-05T15:16:00"/>
    <d v="2021-08-05T15:27:00"/>
    <m/>
    <s v="Эконом"/>
    <s v="Москва"/>
    <x v="0"/>
  </r>
  <r>
    <n v="118669"/>
    <n v="524"/>
    <d v="2021-08-06T07:47:00"/>
    <d v="2021-08-06T07:57:00"/>
    <d v="2021-08-06T08:05:00"/>
    <d v="2021-08-06T08:54:00"/>
    <s v="Комфорт"/>
    <s v="Москва"/>
    <x v="1"/>
  </r>
  <r>
    <n v="118119"/>
    <n v="615"/>
    <d v="2021-08-23T20:31:00"/>
    <d v="2021-08-23T20:38:00"/>
    <m/>
    <m/>
    <s v="Эконом"/>
    <s v="Москва"/>
    <x v="0"/>
  </r>
  <r>
    <n v="118604"/>
    <n v="4840"/>
    <d v="2021-08-03T19:24:00"/>
    <d v="2021-08-03T19:40:00"/>
    <d v="2021-08-03T19:47:00"/>
    <d v="2021-08-03T20:30:00"/>
    <s v="Эконом"/>
    <s v="Москва"/>
    <x v="0"/>
  </r>
  <r>
    <n v="117235"/>
    <n v="2902"/>
    <d v="2021-08-12T17:44:00"/>
    <d v="2021-08-12T17:56:00"/>
    <d v="2021-08-12T18:06:00"/>
    <d v="2021-08-12T18:15:00"/>
    <s v="Комфорт"/>
    <s v="Москва"/>
    <x v="1"/>
  </r>
  <r>
    <n v="117805"/>
    <n v="4798"/>
    <d v="2021-08-02T17:06:00"/>
    <d v="2021-08-02T17:14:00"/>
    <d v="2021-08-02T17:21:00"/>
    <d v="2021-08-02T17:47:00"/>
    <s v="Эконом"/>
    <s v="Москва"/>
    <x v="0"/>
  </r>
  <r>
    <n v="118388"/>
    <n v="683"/>
    <d v="2021-08-09T23:42:00"/>
    <d v="2021-08-09T23:44:00"/>
    <d v="2021-08-09T23:58:00"/>
    <m/>
    <s v="Эконом"/>
    <s v="Москва"/>
    <x v="0"/>
  </r>
  <r>
    <n v="117588"/>
    <n v="3899"/>
    <d v="2021-08-12T21:11:00"/>
    <d v="2021-08-12T21:15:00"/>
    <d v="2021-08-12T21:20:00"/>
    <d v="2021-08-12T21:48:00"/>
    <s v="Комфорт"/>
    <s v="Москва"/>
    <x v="1"/>
  </r>
  <r>
    <n v="116858"/>
    <n v="993"/>
    <d v="2021-08-12T05:25:00"/>
    <d v="2021-08-12T05:36:00"/>
    <d v="2021-08-12T05:40:00"/>
    <d v="2021-08-12T05:57:00"/>
    <s v="Эконом"/>
    <s v="Москва"/>
    <x v="0"/>
  </r>
  <r>
    <n v="117457"/>
    <n v="3628"/>
    <d v="2021-08-26T11:28:00"/>
    <d v="2021-08-26T11:31:00"/>
    <d v="2021-08-26T11:37:00"/>
    <d v="2021-08-26T12:21:00"/>
    <s v="Комфорт"/>
    <s v="Санкт-Петербург"/>
    <x v="2"/>
  </r>
  <r>
    <n v="117693"/>
    <n v="736"/>
    <d v="2021-08-03T07:08:00"/>
    <d v="2021-08-03T07:16:00"/>
    <d v="2021-08-03T07:22:00"/>
    <d v="2021-08-03T07:49:00"/>
    <s v="Комфорт"/>
    <s v="Санкт-Петербург"/>
    <x v="2"/>
  </r>
  <r>
    <n v="117301"/>
    <n v="3327"/>
    <d v="2021-08-08T14:28:00"/>
    <d v="2021-08-08T14:36:00"/>
    <d v="2021-08-08T14:50:00"/>
    <d v="2021-08-08T15:34:00"/>
    <s v="Эконом"/>
    <s v="Санкт-Петербург"/>
    <x v="3"/>
  </r>
  <r>
    <n v="118074"/>
    <n v="1492"/>
    <d v="2021-08-21T09:02:00"/>
    <m/>
    <m/>
    <m/>
    <s v="Комфорт"/>
    <s v="Москва"/>
    <x v="1"/>
  </r>
  <r>
    <n v="118715"/>
    <n v="4422"/>
    <d v="2021-08-05T12:15:00"/>
    <d v="2021-08-05T12:17:00"/>
    <m/>
    <m/>
    <s v="Комфорт"/>
    <s v="Москва"/>
    <x v="1"/>
  </r>
  <r>
    <n v="118323"/>
    <n v="2055"/>
    <d v="2021-08-01T07:52:00"/>
    <m/>
    <m/>
    <m/>
    <s v="Комфорт"/>
    <s v="Москва"/>
    <x v="1"/>
  </r>
  <r>
    <n v="117939"/>
    <m/>
    <d v="2021-08-18T22:56:00"/>
    <m/>
    <m/>
    <m/>
    <s v="Эконом"/>
    <s v="Москва"/>
    <x v="0"/>
  </r>
  <r>
    <n v="118650"/>
    <n v="2280"/>
    <d v="2021-08-04T21:56:00"/>
    <d v="2021-08-04T22:12:00"/>
    <d v="2021-08-04T22:24:00"/>
    <d v="2021-08-04T23:24:00"/>
    <s v="Эконом"/>
    <s v="Москва"/>
    <x v="0"/>
  </r>
  <r>
    <n v="118508"/>
    <n v="3053"/>
    <d v="2021-08-02T20:23:00"/>
    <d v="2021-08-02T20:29:00"/>
    <m/>
    <m/>
    <s v="Эконом"/>
    <s v="Москва"/>
    <x v="0"/>
  </r>
  <r>
    <n v="117131"/>
    <n v="4415"/>
    <d v="2021-08-08T18:09:00"/>
    <d v="2021-08-08T18:16:00"/>
    <m/>
    <m/>
    <s v="Комфорт"/>
    <s v="Санкт-Петербург"/>
    <x v="2"/>
  </r>
  <r>
    <n v="118606"/>
    <n v="4622"/>
    <d v="2021-08-23T13:51:00"/>
    <m/>
    <m/>
    <m/>
    <s v="Комфорт"/>
    <s v="Москва"/>
    <x v="1"/>
  </r>
  <r>
    <n v="117407"/>
    <n v="1122"/>
    <d v="2021-08-02T20:17:00"/>
    <d v="2021-08-02T20:20:00"/>
    <d v="2021-08-02T20:29:00"/>
    <d v="2021-08-02T21:16:00"/>
    <s v="Эконом"/>
    <s v="Москва"/>
    <x v="0"/>
  </r>
  <r>
    <n v="117355"/>
    <n v="162"/>
    <d v="2021-08-23T06:15:00"/>
    <d v="2021-08-23T06:18:00"/>
    <m/>
    <m/>
    <s v="Эконом"/>
    <s v="Москва"/>
    <x v="0"/>
  </r>
  <r>
    <n v="117319"/>
    <n v="59"/>
    <d v="2021-08-07T16:14:00"/>
    <d v="2021-08-07T16:30:00"/>
    <d v="2021-08-07T16:34:00"/>
    <d v="2021-08-07T17:25:00"/>
    <s v="Комфорт"/>
    <s v="Санкт-Петербург"/>
    <x v="2"/>
  </r>
  <r>
    <n v="117383"/>
    <n v="1788"/>
    <d v="2021-08-17T07:21:00"/>
    <d v="2021-08-17T07:26:00"/>
    <d v="2021-08-17T07:33:00"/>
    <d v="2021-08-17T08:28:00"/>
    <s v="Комфорт"/>
    <s v="Санкт-Петербург"/>
    <x v="2"/>
  </r>
  <r>
    <n v="118370"/>
    <n v="4849"/>
    <d v="2021-08-14T01:50:00"/>
    <d v="2021-08-14T02:04:00"/>
    <d v="2021-08-14T02:16:00"/>
    <m/>
    <s v="Эконом"/>
    <s v="Москва"/>
    <x v="0"/>
  </r>
  <r>
    <n v="116923"/>
    <n v="2599"/>
    <d v="2021-08-22T18:07:00"/>
    <m/>
    <m/>
    <m/>
    <s v="Комфорт"/>
    <s v="Москва"/>
    <x v="1"/>
  </r>
  <r>
    <n v="118287"/>
    <n v="257"/>
    <d v="2021-08-19T17:44:00"/>
    <d v="2021-08-19T17:55:00"/>
    <d v="2021-08-19T18:08:00"/>
    <m/>
    <s v="Комфорт"/>
    <s v="Москва"/>
    <x v="1"/>
  </r>
  <r>
    <n v="117020"/>
    <m/>
    <d v="2021-08-16T20:24:00"/>
    <m/>
    <m/>
    <m/>
    <s v="Эконом"/>
    <s v="Москва"/>
    <x v="0"/>
  </r>
  <r>
    <n v="117649"/>
    <n v="4714"/>
    <d v="2021-08-19T23:18:00"/>
    <d v="2021-08-19T23:33:00"/>
    <d v="2021-08-19T23:42:00"/>
    <d v="2021-08-19T23:51:00"/>
    <s v="Комфорт"/>
    <s v="Москва"/>
    <x v="1"/>
  </r>
  <r>
    <n v="118583"/>
    <n v="4713"/>
    <d v="2021-08-28T07:15:00"/>
    <d v="2021-08-28T07:25:00"/>
    <d v="2021-08-28T07:37:00"/>
    <d v="2021-08-28T08:10:00"/>
    <s v="Эконом"/>
    <s v="Санкт-Петербург"/>
    <x v="3"/>
  </r>
  <r>
    <n v="116982"/>
    <n v="3676"/>
    <d v="2021-08-08T15:02:00"/>
    <d v="2021-08-08T15:17:00"/>
    <d v="2021-08-08T15:20:00"/>
    <d v="2021-08-08T16:08:00"/>
    <s v="Эконом"/>
    <s v="Санкт-Петербург"/>
    <x v="3"/>
  </r>
  <r>
    <n v="118520"/>
    <n v="2470"/>
    <d v="2021-08-07T09:24:00"/>
    <m/>
    <m/>
    <m/>
    <s v="Комфорт"/>
    <s v="Москва"/>
    <x v="1"/>
  </r>
  <r>
    <n v="117351"/>
    <m/>
    <d v="2021-08-23T02:47:00"/>
    <m/>
    <m/>
    <m/>
    <s v="Эконом"/>
    <s v="Москва"/>
    <x v="0"/>
  </r>
  <r>
    <n v="118333"/>
    <n v="2517"/>
    <d v="2021-08-07T08:34:00"/>
    <m/>
    <m/>
    <m/>
    <s v="Эконом"/>
    <s v="Москва"/>
    <x v="0"/>
  </r>
  <r>
    <n v="118386"/>
    <n v="4162"/>
    <d v="2021-08-04T15:22:00"/>
    <d v="2021-08-04T15:29:00"/>
    <m/>
    <m/>
    <s v="Эконом"/>
    <s v="Москва"/>
    <x v="0"/>
  </r>
  <r>
    <n v="117089"/>
    <m/>
    <d v="2021-08-02T03:47:00"/>
    <m/>
    <m/>
    <m/>
    <s v="Комфорт"/>
    <s v="Москва"/>
    <x v="1"/>
  </r>
  <r>
    <n v="118369"/>
    <n v="4271"/>
    <d v="2021-08-11T10:17:00"/>
    <d v="2021-08-11T10:23:00"/>
    <d v="2021-08-11T10:30:00"/>
    <d v="2021-08-11T11:05:00"/>
    <s v="Комфорт"/>
    <s v="Москва"/>
    <x v="1"/>
  </r>
  <r>
    <n v="116823"/>
    <n v="1737"/>
    <d v="2021-08-20T02:29:00"/>
    <d v="2021-08-20T02:35:00"/>
    <d v="2021-08-20T02:39:00"/>
    <d v="2021-08-20T03:35:00"/>
    <s v="Эконом"/>
    <s v="Москва"/>
    <x v="0"/>
  </r>
  <r>
    <n v="117719"/>
    <n v="1085"/>
    <d v="2021-08-20T21:08:00"/>
    <d v="2021-08-20T21:12:00"/>
    <m/>
    <m/>
    <s v="Комфорт"/>
    <s v="Москва"/>
    <x v="1"/>
  </r>
  <r>
    <n v="117330"/>
    <m/>
    <d v="2021-08-08T16:35:00"/>
    <m/>
    <m/>
    <m/>
    <s v="Эконом"/>
    <s v="Санкт-Петербург"/>
    <x v="3"/>
  </r>
  <r>
    <n v="117720"/>
    <n v="2289"/>
    <d v="2021-08-09T21:45:00"/>
    <d v="2021-08-09T21:55:00"/>
    <d v="2021-08-09T22:06:00"/>
    <m/>
    <s v="Эконом"/>
    <s v="Санкт-Петербург"/>
    <x v="3"/>
  </r>
  <r>
    <n v="118731"/>
    <m/>
    <d v="2021-08-19T13:08:00"/>
    <m/>
    <m/>
    <m/>
    <s v="Комфорт"/>
    <s v="Москва"/>
    <x v="1"/>
  </r>
  <r>
    <n v="117171"/>
    <n v="4250"/>
    <d v="2021-08-03T06:26:00"/>
    <d v="2021-08-03T06:41:00"/>
    <d v="2021-08-03T06:56:00"/>
    <d v="2021-08-03T07:10:00"/>
    <s v="Эконом"/>
    <s v="Санкт-Петербург"/>
    <x v="3"/>
  </r>
  <r>
    <n v="117065"/>
    <n v="2509"/>
    <d v="2021-08-23T12:47:00"/>
    <d v="2021-08-23T12:57:00"/>
    <d v="2021-08-23T13:00:00"/>
    <d v="2021-08-23T13:32:00"/>
    <s v="Комфорт"/>
    <s v="Москва"/>
    <x v="1"/>
  </r>
  <r>
    <n v="117790"/>
    <n v="3601"/>
    <d v="2021-08-14T03:14:00"/>
    <d v="2021-08-14T03:25:00"/>
    <m/>
    <m/>
    <s v="Эконом"/>
    <s v="Санкт-Петербург"/>
    <x v="3"/>
  </r>
  <r>
    <n v="117274"/>
    <n v="1975"/>
    <d v="2021-08-25T19:21:00"/>
    <d v="2021-08-25T19:34:00"/>
    <d v="2021-08-25T19:46:00"/>
    <d v="2021-08-25T20:29:00"/>
    <s v="Эконом"/>
    <s v="Москва"/>
    <x v="0"/>
  </r>
  <r>
    <n v="118198"/>
    <n v="2773"/>
    <d v="2021-08-03T00:21:00"/>
    <d v="2021-08-03T00:23:00"/>
    <d v="2021-08-03T00:35:00"/>
    <d v="2021-08-03T01:25:00"/>
    <s v="Эконом"/>
    <s v="Москва"/>
    <x v="0"/>
  </r>
  <r>
    <n v="117558"/>
    <n v="4310"/>
    <d v="2021-08-25T12:39:00"/>
    <m/>
    <m/>
    <m/>
    <s v="Комфорт"/>
    <s v="Москва"/>
    <x v="1"/>
  </r>
  <r>
    <n v="116984"/>
    <m/>
    <d v="2021-08-18T17:28:00"/>
    <m/>
    <m/>
    <m/>
    <s v="Эконом"/>
    <s v="Москва"/>
    <x v="0"/>
  </r>
  <r>
    <n v="117459"/>
    <n v="4292"/>
    <d v="2021-08-27T07:52:00"/>
    <d v="2021-08-27T07:54:00"/>
    <d v="2021-08-27T07:58:00"/>
    <d v="2021-08-27T08:14:00"/>
    <s v="Эконом"/>
    <s v="Москва"/>
    <x v="0"/>
  </r>
  <r>
    <n v="117806"/>
    <n v="2903"/>
    <d v="2021-08-05T05:43:00"/>
    <d v="2021-08-05T05:50:00"/>
    <d v="2021-08-05T06:02:00"/>
    <d v="2021-08-05T06:54:00"/>
    <s v="Эконом"/>
    <s v="Москва"/>
    <x v="0"/>
  </r>
  <r>
    <n v="117185"/>
    <n v="3822"/>
    <d v="2021-08-28T17:31:00"/>
    <d v="2021-08-28T17:39:00"/>
    <d v="2021-08-28T17:47:00"/>
    <d v="2021-08-28T18:04:00"/>
    <s v="Эконом"/>
    <s v="Москва"/>
    <x v="0"/>
  </r>
  <r>
    <n v="118578"/>
    <n v="2979"/>
    <d v="2021-08-07T19:47:00"/>
    <d v="2021-08-07T19:52:00"/>
    <m/>
    <m/>
    <s v="Эконом"/>
    <s v="Москва"/>
    <x v="0"/>
  </r>
  <r>
    <n v="117295"/>
    <n v="2771"/>
    <d v="2021-08-25T05:55:00"/>
    <d v="2021-08-25T06:01:00"/>
    <d v="2021-08-25T06:16:00"/>
    <d v="2021-08-25T06:31:00"/>
    <s v="Комфорт"/>
    <s v="Москва"/>
    <x v="1"/>
  </r>
  <r>
    <n v="118170"/>
    <n v="2212"/>
    <d v="2021-08-04T00:33:00"/>
    <d v="2021-08-04T00:44:00"/>
    <m/>
    <m/>
    <s v="Эконом"/>
    <s v="Санкт-Петербург"/>
    <x v="3"/>
  </r>
  <r>
    <n v="117040"/>
    <n v="2292"/>
    <d v="2021-08-04T21:44:00"/>
    <d v="2021-08-04T21:52:00"/>
    <d v="2021-08-04T21:58:00"/>
    <d v="2021-08-04T22:55:00"/>
    <s v="Эконом"/>
    <s v="Москва"/>
    <x v="0"/>
  </r>
  <r>
    <n v="118375"/>
    <m/>
    <d v="2021-08-09T21:15:00"/>
    <m/>
    <m/>
    <m/>
    <s v="Эконом"/>
    <s v="Москва"/>
    <x v="0"/>
  </r>
  <r>
    <n v="116981"/>
    <m/>
    <d v="2021-08-21T13:37:00"/>
    <m/>
    <m/>
    <m/>
    <s v="Эконом"/>
    <s v="Санкт-Петербург"/>
    <x v="3"/>
  </r>
  <r>
    <n v="117299"/>
    <m/>
    <d v="2021-08-11T20:18:00"/>
    <m/>
    <m/>
    <m/>
    <s v="Эконом"/>
    <s v="Москва"/>
    <x v="0"/>
  </r>
  <r>
    <n v="118573"/>
    <n v="2183"/>
    <d v="2021-08-23T13:41:00"/>
    <d v="2021-08-23T13:53:00"/>
    <d v="2021-08-23T14:00:00"/>
    <d v="2021-08-23T14:14:00"/>
    <s v="Комфорт"/>
    <s v="Санкт-Петербург"/>
    <x v="2"/>
  </r>
  <r>
    <n v="118343"/>
    <m/>
    <d v="2021-08-12T08:52:00"/>
    <m/>
    <m/>
    <m/>
    <s v="Эконом"/>
    <s v="Москва"/>
    <x v="0"/>
  </r>
  <r>
    <n v="117231"/>
    <n v="2220"/>
    <d v="2021-08-15T19:14:00"/>
    <d v="2021-08-15T19:30:00"/>
    <d v="2021-08-15T19:36:00"/>
    <d v="2021-08-15T20:31:00"/>
    <s v="Эконом"/>
    <s v="Санкт-Петербург"/>
    <x v="3"/>
  </r>
  <r>
    <n v="117922"/>
    <n v="4122"/>
    <d v="2021-08-08T11:49:00"/>
    <d v="2021-08-08T11:54:00"/>
    <d v="2021-08-08T12:00:00"/>
    <d v="2021-08-08T12:30:00"/>
    <s v="Эконом"/>
    <s v="Санкт-Петербург"/>
    <x v="3"/>
  </r>
  <r>
    <n v="117260"/>
    <n v="4592"/>
    <d v="2021-08-16T08:40:00"/>
    <d v="2021-08-16T08:45:00"/>
    <d v="2021-08-16T08:56:00"/>
    <d v="2021-08-16T09:33:00"/>
    <s v="Эконом"/>
    <s v="Санкт-Петербург"/>
    <x v="3"/>
  </r>
  <r>
    <n v="118656"/>
    <n v="2299"/>
    <d v="2021-08-26T15:04:00"/>
    <m/>
    <m/>
    <m/>
    <s v="Комфорт"/>
    <s v="Москва"/>
    <x v="1"/>
  </r>
  <r>
    <n v="118148"/>
    <n v="189"/>
    <d v="2021-08-14T22:52:00"/>
    <d v="2021-08-14T23:04:00"/>
    <d v="2021-08-14T23:12:00"/>
    <d v="2021-08-15T00:09:00"/>
    <s v="Комфорт"/>
    <s v="Москва"/>
    <x v="1"/>
  </r>
  <r>
    <n v="117342"/>
    <n v="3540"/>
    <d v="2021-08-01T22:24:00"/>
    <d v="2021-08-01T22:32:00"/>
    <d v="2021-08-01T22:39:00"/>
    <d v="2021-08-01T23:39:00"/>
    <s v="Эконом"/>
    <s v="Москва"/>
    <x v="0"/>
  </r>
  <r>
    <n v="118357"/>
    <n v="2843"/>
    <d v="2021-08-25T04:11:00"/>
    <d v="2021-08-25T04:15:00"/>
    <m/>
    <m/>
    <s v="Эконом"/>
    <s v="Москва"/>
    <x v="0"/>
  </r>
  <r>
    <n v="118347"/>
    <n v="4397"/>
    <d v="2021-08-16T08:01:00"/>
    <d v="2021-08-16T08:11:00"/>
    <d v="2021-08-16T08:14:00"/>
    <d v="2021-08-16T08:22:00"/>
    <s v="Эконом"/>
    <s v="Москва"/>
    <x v="0"/>
  </r>
  <r>
    <n v="117196"/>
    <n v="254"/>
    <d v="2021-08-20T12:27:00"/>
    <d v="2021-08-20T12:41:00"/>
    <d v="2021-08-20T12:53:00"/>
    <d v="2021-08-20T13:53:00"/>
    <s v="Комфорт"/>
    <s v="Москва"/>
    <x v="1"/>
  </r>
  <r>
    <n v="118480"/>
    <n v="2321"/>
    <d v="2021-08-14T13:31:00"/>
    <d v="2021-08-14T13:47:00"/>
    <d v="2021-08-14T13:52:00"/>
    <d v="2021-08-14T14:30:00"/>
    <s v="Комфорт"/>
    <s v="Москва"/>
    <x v="1"/>
  </r>
  <r>
    <n v="118535"/>
    <n v="4788"/>
    <d v="2021-08-29T09:29:00"/>
    <d v="2021-08-29T09:31:00"/>
    <d v="2021-08-29T09:37:00"/>
    <d v="2021-08-29T10:16:00"/>
    <s v="Эконом"/>
    <s v="Москва"/>
    <x v="0"/>
  </r>
  <r>
    <n v="117820"/>
    <n v="2598"/>
    <d v="2021-08-04T18:02:00"/>
    <d v="2021-08-04T18:06:00"/>
    <d v="2021-08-04T18:09:00"/>
    <d v="2021-08-04T18:35:00"/>
    <s v="Эконом"/>
    <s v="Санкт-Петербург"/>
    <x v="3"/>
  </r>
  <r>
    <n v="117947"/>
    <n v="2199"/>
    <d v="2021-08-12T23:30:00"/>
    <d v="2021-08-12T23:35:00"/>
    <m/>
    <m/>
    <s v="Эконом"/>
    <s v="Москва"/>
    <x v="0"/>
  </r>
  <r>
    <n v="117481"/>
    <n v="4076"/>
    <d v="2021-08-10T20:49:00"/>
    <d v="2021-08-10T20:59:00"/>
    <d v="2021-08-10T21:12:00"/>
    <d v="2021-08-10T22:05:00"/>
    <s v="Эконом"/>
    <s v="Санкт-Петербург"/>
    <x v="3"/>
  </r>
  <r>
    <n v="116802"/>
    <n v="3405"/>
    <d v="2021-08-16T03:11:00"/>
    <d v="2021-08-16T03:21:00"/>
    <m/>
    <m/>
    <s v="Эконом"/>
    <s v="Москва"/>
    <x v="0"/>
  </r>
  <r>
    <n v="117631"/>
    <n v="1151"/>
    <d v="2021-08-19T11:42:00"/>
    <d v="2021-08-19T11:45:00"/>
    <d v="2021-08-19T11:48:00"/>
    <d v="2021-08-19T12:01:00"/>
    <s v="Эконом"/>
    <s v="Москва"/>
    <x v="0"/>
  </r>
  <r>
    <n v="118261"/>
    <n v="1289"/>
    <d v="2021-08-14T01:11:00"/>
    <d v="2021-08-14T01:27:00"/>
    <d v="2021-08-14T01:41:00"/>
    <d v="2021-08-14T02:07:00"/>
    <s v="Комфорт"/>
    <s v="Москва"/>
    <x v="1"/>
  </r>
  <r>
    <n v="118200"/>
    <n v="4641"/>
    <d v="2021-08-16T13:14:00"/>
    <d v="2021-08-16T13:17:00"/>
    <d v="2021-08-16T13:21:00"/>
    <d v="2021-08-16T13:49:00"/>
    <s v="Комфорт"/>
    <s v="Санкт-Петербург"/>
    <x v="2"/>
  </r>
  <r>
    <n v="117343"/>
    <m/>
    <d v="2021-08-12T15:06:00"/>
    <m/>
    <m/>
    <m/>
    <s v="Эконом"/>
    <s v="Москва"/>
    <x v="0"/>
  </r>
  <r>
    <n v="117458"/>
    <n v="2873"/>
    <d v="2021-08-26T03:20:00"/>
    <d v="2021-08-26T03:27:00"/>
    <d v="2021-08-26T03:33:00"/>
    <d v="2021-08-26T04:13:00"/>
    <s v="Комфорт"/>
    <s v="Москва"/>
    <x v="1"/>
  </r>
  <r>
    <n v="117146"/>
    <n v="2466"/>
    <d v="2021-08-19T21:54:00"/>
    <d v="2021-08-19T21:56:00"/>
    <m/>
    <m/>
    <s v="Эконом"/>
    <s v="Москва"/>
    <x v="0"/>
  </r>
  <r>
    <n v="117942"/>
    <m/>
    <d v="2021-08-05T19:29:00"/>
    <m/>
    <m/>
    <m/>
    <s v="Эконом"/>
    <s v="Москва"/>
    <x v="0"/>
  </r>
  <r>
    <n v="118067"/>
    <n v="2058"/>
    <d v="2021-08-06T00:40:00"/>
    <m/>
    <m/>
    <m/>
    <s v="Комфорт"/>
    <s v="Москва"/>
    <x v="1"/>
  </r>
  <r>
    <n v="116800"/>
    <n v="2996"/>
    <d v="2021-08-29T05:43:00"/>
    <m/>
    <m/>
    <m/>
    <s v="Комфорт"/>
    <s v="Санкт-Петербург"/>
    <x v="2"/>
  </r>
  <r>
    <n v="118069"/>
    <m/>
    <d v="2021-08-22T03:45:00"/>
    <m/>
    <m/>
    <m/>
    <s v="Комфорт"/>
    <s v="Москва"/>
    <x v="1"/>
  </r>
  <r>
    <n v="117082"/>
    <m/>
    <d v="2021-08-29T19:37:00"/>
    <m/>
    <m/>
    <m/>
    <s v="Эконом"/>
    <s v="Санкт-Петербург"/>
    <x v="3"/>
  </r>
  <r>
    <n v="117548"/>
    <n v="3349"/>
    <d v="2021-08-01T17:32:00"/>
    <d v="2021-08-01T17:45:00"/>
    <d v="2021-08-01T18:00:00"/>
    <d v="2021-08-01T18:31:00"/>
    <s v="Комфорт"/>
    <s v="Санкт-Петербург"/>
    <x v="2"/>
  </r>
  <r>
    <n v="118048"/>
    <n v="2893"/>
    <d v="2021-08-25T18:41:00"/>
    <d v="2021-08-25T18:50:00"/>
    <d v="2021-08-25T19:01:00"/>
    <d v="2021-08-25T19:44:00"/>
    <s v="Эконом"/>
    <s v="Санкт-Петербург"/>
    <x v="3"/>
  </r>
  <r>
    <n v="117104"/>
    <n v="2862"/>
    <d v="2021-08-15T03:24:00"/>
    <d v="2021-08-15T03:36:00"/>
    <d v="2021-08-15T03:50:00"/>
    <d v="2021-08-15T04:15:00"/>
    <s v="Эконом"/>
    <s v="Санкт-Петербург"/>
    <x v="3"/>
  </r>
  <r>
    <n v="117774"/>
    <n v="58"/>
    <d v="2021-08-27T00:31:00"/>
    <m/>
    <m/>
    <m/>
    <s v="Комфорт"/>
    <s v="Москва"/>
    <x v="1"/>
  </r>
  <r>
    <n v="117801"/>
    <n v="3526"/>
    <d v="2021-08-04T23:05:00"/>
    <d v="2021-08-04T23:18:00"/>
    <d v="2021-08-04T23:29:00"/>
    <d v="2021-08-05T00:07:00"/>
    <s v="Эконом"/>
    <s v="Москва"/>
    <x v="0"/>
  </r>
  <r>
    <n v="117422"/>
    <n v="1992"/>
    <d v="2021-08-09T22:48:00"/>
    <d v="2021-08-09T22:54:00"/>
    <m/>
    <m/>
    <s v="Эконом"/>
    <s v="Москва"/>
    <x v="0"/>
  </r>
  <r>
    <n v="117213"/>
    <n v="3100"/>
    <d v="2021-08-26T16:32:00"/>
    <d v="2021-08-26T16:42:00"/>
    <d v="2021-08-26T16:44:00"/>
    <d v="2021-08-26T17:34:00"/>
    <s v="Комфорт"/>
    <s v="Санкт-Петербург"/>
    <x v="2"/>
  </r>
  <r>
    <n v="118066"/>
    <n v="3039"/>
    <d v="2021-08-06T23:25:00"/>
    <d v="2021-08-06T23:39:00"/>
    <d v="2021-08-06T23:41:00"/>
    <d v="2021-08-07T00:14:00"/>
    <s v="Эконом"/>
    <s v="Санкт-Петербург"/>
    <x v="3"/>
  </r>
  <r>
    <n v="118196"/>
    <n v="353"/>
    <d v="2021-08-08T03:46:00"/>
    <d v="2021-08-08T03:55:00"/>
    <d v="2021-08-08T04:02:00"/>
    <m/>
    <s v="Комфорт"/>
    <s v="Санкт-Петербург"/>
    <x v="2"/>
  </r>
  <r>
    <n v="118567"/>
    <m/>
    <d v="2021-08-14T14:14:00"/>
    <m/>
    <m/>
    <m/>
    <s v="Эконом"/>
    <s v="Москва"/>
    <x v="0"/>
  </r>
  <r>
    <n v="117549"/>
    <n v="4188"/>
    <d v="2021-08-05T10:18:00"/>
    <d v="2021-08-05T10:24:00"/>
    <d v="2021-08-05T10:28:00"/>
    <d v="2021-08-05T11:07:00"/>
    <s v="Комфорт"/>
    <s v="Москва"/>
    <x v="1"/>
  </r>
  <r>
    <n v="118577"/>
    <n v="907"/>
    <d v="2021-08-21T07:38:00"/>
    <d v="2021-08-21T07:48:00"/>
    <d v="2021-08-21T07:54:00"/>
    <d v="2021-08-21T08:20:00"/>
    <s v="Эконом"/>
    <s v="Санкт-Петербург"/>
    <x v="3"/>
  </r>
  <r>
    <n v="117579"/>
    <n v="3883"/>
    <d v="2021-08-04T16:58:00"/>
    <d v="2021-08-04T17:14:00"/>
    <d v="2021-08-04T17:28:00"/>
    <d v="2021-08-04T18:01:00"/>
    <s v="Эконом"/>
    <s v="Москва"/>
    <x v="0"/>
  </r>
  <r>
    <n v="118244"/>
    <m/>
    <d v="2021-08-03T05:10:00"/>
    <m/>
    <m/>
    <m/>
    <s v="Эконом"/>
    <s v="Москва"/>
    <x v="0"/>
  </r>
  <r>
    <n v="116821"/>
    <n v="2015"/>
    <d v="2021-08-15T01:03:00"/>
    <d v="2021-08-15T01:10:00"/>
    <d v="2021-08-15T01:21:00"/>
    <d v="2021-08-15T02:16:00"/>
    <s v="Эконом"/>
    <s v="Москва"/>
    <x v="0"/>
  </r>
  <r>
    <n v="117625"/>
    <n v="3816"/>
    <d v="2021-08-15T09:09:00"/>
    <d v="2021-08-15T09:19:00"/>
    <d v="2021-08-15T09:33:00"/>
    <d v="2021-08-15T10:07:00"/>
    <s v="Эконом"/>
    <s v="Москва"/>
    <x v="0"/>
  </r>
  <r>
    <n v="116949"/>
    <n v="4125"/>
    <d v="2021-08-26T05:20:00"/>
    <d v="2021-08-26T05:24:00"/>
    <m/>
    <m/>
    <s v="Эконом"/>
    <s v="Москва"/>
    <x v="0"/>
  </r>
  <r>
    <n v="117555"/>
    <n v="698"/>
    <d v="2021-08-26T19:07:00"/>
    <d v="2021-08-26T19:21:00"/>
    <d v="2021-08-26T19:30:00"/>
    <d v="2021-08-26T19:46:00"/>
    <s v="Эконом"/>
    <s v="Москва"/>
    <x v="0"/>
  </r>
  <r>
    <n v="117996"/>
    <m/>
    <d v="2021-08-25T15:35:00"/>
    <m/>
    <m/>
    <m/>
    <s v="Эконом"/>
    <s v="Москва"/>
    <x v="0"/>
  </r>
  <r>
    <n v="118593"/>
    <m/>
    <d v="2021-08-20T13:29:00"/>
    <m/>
    <m/>
    <m/>
    <s v="Эконом"/>
    <s v="Санкт-Петербург"/>
    <x v="3"/>
  </r>
  <r>
    <n v="118025"/>
    <n v="862"/>
    <d v="2021-08-06T22:49:00"/>
    <d v="2021-08-06T22:51:00"/>
    <d v="2021-08-06T23:02:00"/>
    <d v="2021-08-06T23:16:00"/>
    <s v="Комфорт"/>
    <s v="Москва"/>
    <x v="1"/>
  </r>
  <r>
    <n v="118406"/>
    <n v="2027"/>
    <d v="2021-08-19T10:37:00"/>
    <d v="2021-08-19T10:42:00"/>
    <d v="2021-08-19T10:54:00"/>
    <d v="2021-08-19T11:21:00"/>
    <s v="Эконом"/>
    <s v="Москва"/>
    <x v="0"/>
  </r>
  <r>
    <n v="118366"/>
    <n v="3955"/>
    <d v="2021-08-20T19:50:00"/>
    <d v="2021-08-20T19:53:00"/>
    <d v="2021-08-20T20:00:00"/>
    <d v="2021-08-20T20:54:00"/>
    <s v="Эконом"/>
    <s v="Москва"/>
    <x v="0"/>
  </r>
  <r>
    <n v="117597"/>
    <n v="2127"/>
    <d v="2021-08-29T15:21:00"/>
    <d v="2021-08-29T15:26:00"/>
    <d v="2021-08-29T15:32:00"/>
    <d v="2021-08-29T15:42:00"/>
    <s v="Эконом"/>
    <s v="Санкт-Петербург"/>
    <x v="3"/>
  </r>
  <r>
    <n v="117983"/>
    <n v="645"/>
    <d v="2021-08-24T13:36:00"/>
    <d v="2021-08-24T13:48:00"/>
    <d v="2021-08-24T13:53:00"/>
    <d v="2021-08-24T14:01:00"/>
    <s v="Эконом"/>
    <s v="Санкт-Петербург"/>
    <x v="3"/>
  </r>
  <r>
    <n v="118361"/>
    <n v="3770"/>
    <d v="2021-08-24T08:51:00"/>
    <d v="2021-08-24T08:54:00"/>
    <d v="2021-08-24T09:01:00"/>
    <d v="2021-08-24T09:30:00"/>
    <s v="Комфорт"/>
    <s v="Санкт-Петербург"/>
    <x v="2"/>
  </r>
  <r>
    <n v="117908"/>
    <n v="2847"/>
    <d v="2021-08-17T12:57:00"/>
    <d v="2021-08-17T13:07:00"/>
    <d v="2021-08-17T13:15:00"/>
    <d v="2021-08-17T14:08:00"/>
    <s v="Эконом"/>
    <s v="Москва"/>
    <x v="0"/>
  </r>
  <r>
    <n v="117769"/>
    <n v="1696"/>
    <d v="2021-08-09T02:50:00"/>
    <d v="2021-08-09T02:58:00"/>
    <d v="2021-08-09T03:01:00"/>
    <d v="2021-08-09T03:51:00"/>
    <s v="Эконом"/>
    <s v="Москва"/>
    <x v="0"/>
  </r>
  <r>
    <n v="118624"/>
    <n v="1620"/>
    <d v="2021-08-27T10:20:00"/>
    <d v="2021-08-27T10:33:00"/>
    <d v="2021-08-27T10:35:00"/>
    <d v="2021-08-27T11:04:00"/>
    <s v="Комфорт"/>
    <s v="Москва"/>
    <x v="1"/>
  </r>
  <r>
    <n v="116779"/>
    <n v="3958"/>
    <d v="2021-08-23T18:15:00"/>
    <m/>
    <m/>
    <m/>
    <s v="Комфорт"/>
    <s v="Москва"/>
    <x v="1"/>
  </r>
  <r>
    <n v="118453"/>
    <n v="4745"/>
    <d v="2021-08-07T02:56:00"/>
    <d v="2021-08-07T03:03:00"/>
    <d v="2021-08-07T03:10:00"/>
    <d v="2021-08-07T03:29:00"/>
    <s v="Комфорт"/>
    <s v="Москва"/>
    <x v="1"/>
  </r>
  <r>
    <n v="117875"/>
    <n v="3949"/>
    <d v="2021-08-08T06:53:00"/>
    <d v="2021-08-08T07:02:00"/>
    <d v="2021-08-08T07:15:00"/>
    <d v="2021-08-08T07:48:00"/>
    <s v="Комфорт"/>
    <s v="Москва"/>
    <x v="1"/>
  </r>
  <r>
    <n v="117810"/>
    <n v="352"/>
    <d v="2021-08-12T11:40:00"/>
    <d v="2021-08-12T11:46:00"/>
    <m/>
    <m/>
    <s v="Эконом"/>
    <s v="Санкт-Петербург"/>
    <x v="3"/>
  </r>
  <r>
    <n v="117933"/>
    <n v="1416"/>
    <d v="2021-08-18T12:39:00"/>
    <d v="2021-08-18T12:41:00"/>
    <m/>
    <m/>
    <s v="Эконом"/>
    <s v="Москва"/>
    <x v="0"/>
  </r>
  <r>
    <n v="117479"/>
    <n v="191"/>
    <d v="2021-08-09T06:20:00"/>
    <d v="2021-08-09T06:33:00"/>
    <m/>
    <m/>
    <s v="Комфорт"/>
    <s v="Москва"/>
    <x v="1"/>
  </r>
  <r>
    <n v="118112"/>
    <m/>
    <d v="2021-08-09T06:47:00"/>
    <m/>
    <m/>
    <m/>
    <s v="Эконом"/>
    <s v="Санкт-Петербург"/>
    <x v="3"/>
  </r>
  <r>
    <n v="117090"/>
    <n v="1091"/>
    <d v="2021-08-24T03:30:00"/>
    <d v="2021-08-24T03:32:00"/>
    <d v="2021-08-24T03:43:00"/>
    <d v="2021-08-24T04:02:00"/>
    <s v="Эконом"/>
    <s v="Москва"/>
    <x v="0"/>
  </r>
  <r>
    <n v="118001"/>
    <n v="3855"/>
    <d v="2021-08-23T23:30:00"/>
    <d v="2021-08-23T23:33:00"/>
    <d v="2021-08-23T23:37:00"/>
    <d v="2021-08-24T00:37:00"/>
    <s v="Эконом"/>
    <s v="Москва"/>
    <x v="0"/>
  </r>
  <r>
    <n v="118765"/>
    <n v="1330"/>
    <d v="2021-08-18T17:36:00"/>
    <d v="2021-08-18T17:44:00"/>
    <d v="2021-08-18T17:53:00"/>
    <m/>
    <s v="Эконом"/>
    <s v="Санкт-Петербург"/>
    <x v="3"/>
  </r>
  <r>
    <n v="118052"/>
    <m/>
    <d v="2021-08-22T00:12:00"/>
    <m/>
    <m/>
    <m/>
    <s v="Комфорт"/>
    <s v="Москва"/>
    <x v="1"/>
  </r>
  <r>
    <n v="117493"/>
    <m/>
    <d v="2021-08-29T07:47:00"/>
    <m/>
    <m/>
    <m/>
    <s v="Комфорт"/>
    <s v="Москва"/>
    <x v="1"/>
  </r>
  <r>
    <n v="118621"/>
    <n v="1262"/>
    <d v="2021-08-15T13:22:00"/>
    <d v="2021-08-15T13:35:00"/>
    <m/>
    <m/>
    <s v="Эконом"/>
    <s v="Санкт-Петербург"/>
    <x v="3"/>
  </r>
  <r>
    <n v="118687"/>
    <n v="3074"/>
    <d v="2021-08-16T03:35:00"/>
    <d v="2021-08-16T03:48:00"/>
    <d v="2021-08-16T03:53:00"/>
    <d v="2021-08-16T04:04:00"/>
    <s v="Комфорт"/>
    <s v="Москва"/>
    <x v="1"/>
  </r>
  <r>
    <n v="116842"/>
    <n v="1266"/>
    <d v="2021-08-14T13:42:00"/>
    <d v="2021-08-14T13:53:00"/>
    <m/>
    <m/>
    <s v="Эконом"/>
    <s v="Москва"/>
    <x v="0"/>
  </r>
  <r>
    <n v="117545"/>
    <n v="2237"/>
    <d v="2021-08-17T12:47:00"/>
    <m/>
    <m/>
    <m/>
    <s v="Комфорт"/>
    <s v="Москва"/>
    <x v="1"/>
  </r>
  <r>
    <n v="117575"/>
    <n v="3979"/>
    <d v="2021-08-19T23:30:00"/>
    <d v="2021-08-19T23:34:00"/>
    <d v="2021-08-19T23:49:00"/>
    <d v="2021-08-20T00:06:00"/>
    <s v="Комфорт"/>
    <s v="Москва"/>
    <x v="1"/>
  </r>
  <r>
    <n v="117552"/>
    <n v="985"/>
    <d v="2021-08-09T02:47:00"/>
    <d v="2021-08-09T03:00:00"/>
    <d v="2021-08-09T03:11:00"/>
    <d v="2021-08-09T03:22:00"/>
    <s v="Эконом"/>
    <s v="Санкт-Петербург"/>
    <x v="3"/>
  </r>
  <r>
    <n v="118473"/>
    <n v="2122"/>
    <d v="2021-08-15T18:58:00"/>
    <d v="2021-08-15T19:14:00"/>
    <d v="2021-08-15T19:19:00"/>
    <d v="2021-08-15T20:18:00"/>
    <s v="Эконом"/>
    <s v="Москва"/>
    <x v="0"/>
  </r>
  <r>
    <n v="117954"/>
    <n v="260"/>
    <d v="2021-08-26T10:08:00"/>
    <d v="2021-08-26T10:23:00"/>
    <d v="2021-08-26T10:35:00"/>
    <d v="2021-08-26T11:07:00"/>
    <s v="Эконом"/>
    <s v="Москва"/>
    <x v="0"/>
  </r>
  <r>
    <n v="118379"/>
    <m/>
    <d v="2021-08-03T20:25:00"/>
    <m/>
    <m/>
    <m/>
    <s v="Эконом"/>
    <s v="Москва"/>
    <x v="0"/>
  </r>
  <r>
    <n v="117335"/>
    <m/>
    <d v="2021-08-09T22:01:00"/>
    <m/>
    <m/>
    <m/>
    <s v="Эконом"/>
    <s v="Санкт-Петербург"/>
    <x v="3"/>
  </r>
  <r>
    <n v="116988"/>
    <m/>
    <d v="2021-08-16T14:50:00"/>
    <m/>
    <m/>
    <m/>
    <s v="Эконом"/>
    <s v="Москва"/>
    <x v="0"/>
  </r>
  <r>
    <n v="118248"/>
    <n v="769"/>
    <d v="2021-08-02T16:11:00"/>
    <d v="2021-08-02T16:21:00"/>
    <d v="2021-08-02T16:33:00"/>
    <d v="2021-08-02T16:49:00"/>
    <s v="Эконом"/>
    <s v="Санкт-Петербург"/>
    <x v="3"/>
  </r>
  <r>
    <n v="117767"/>
    <m/>
    <d v="2021-08-05T06:42:00"/>
    <m/>
    <m/>
    <m/>
    <s v="Эконом"/>
    <s v="Москва"/>
    <x v="0"/>
  </r>
  <r>
    <n v="117862"/>
    <n v="171"/>
    <d v="2021-08-25T22:10:00"/>
    <d v="2021-08-25T22:22:00"/>
    <d v="2021-08-25T22:24:00"/>
    <d v="2021-08-25T23:22:00"/>
    <s v="Комфорт"/>
    <s v="Москва"/>
    <x v="1"/>
  </r>
  <r>
    <n v="117937"/>
    <n v="1952"/>
    <d v="2021-08-05T19:19:00"/>
    <d v="2021-08-05T19:26:00"/>
    <d v="2021-08-05T19:29:00"/>
    <d v="2021-08-05T20:01:00"/>
    <s v="Эконом"/>
    <s v="Москва"/>
    <x v="0"/>
  </r>
  <r>
    <n v="118111"/>
    <n v="2782"/>
    <d v="2021-08-22T13:57:00"/>
    <d v="2021-08-22T14:06:00"/>
    <d v="2021-08-22T14:09:00"/>
    <d v="2021-08-22T14:19:00"/>
    <s v="Комфорт"/>
    <s v="Москва"/>
    <x v="1"/>
  </r>
  <r>
    <n v="116937"/>
    <n v="1708"/>
    <d v="2021-08-29T21:47:00"/>
    <d v="2021-08-29T21:49:00"/>
    <d v="2021-08-29T21:53:00"/>
    <d v="2021-08-29T22:32:00"/>
    <s v="Эконом"/>
    <s v="Санкт-Петербург"/>
    <x v="3"/>
  </r>
  <r>
    <n v="117619"/>
    <n v="835"/>
    <d v="2021-08-17T23:18:00"/>
    <d v="2021-08-17T23:21:00"/>
    <d v="2021-08-17T23:34:00"/>
    <d v="2021-08-17T23:41:00"/>
    <s v="Эконом"/>
    <s v="Санкт-Петербург"/>
    <x v="3"/>
  </r>
  <r>
    <n v="117556"/>
    <n v="1268"/>
    <d v="2021-08-14T05:23:00"/>
    <d v="2021-08-14T05:28:00"/>
    <d v="2021-08-14T05:31:00"/>
    <d v="2021-08-14T05:41:00"/>
    <s v="Комфорт"/>
    <s v="Санкт-Петербург"/>
    <x v="2"/>
  </r>
  <r>
    <n v="117728"/>
    <n v="4937"/>
    <d v="2021-08-20T09:12:00"/>
    <d v="2021-08-20T09:21:00"/>
    <d v="2021-08-20T09:24:00"/>
    <d v="2021-08-20T09:56:00"/>
    <s v="Комфорт"/>
    <s v="Москва"/>
    <x v="1"/>
  </r>
  <r>
    <n v="118088"/>
    <n v="2080"/>
    <d v="2021-08-18T22:11:00"/>
    <d v="2021-08-18T22:21:00"/>
    <d v="2021-08-18T22:36:00"/>
    <d v="2021-08-18T22:48:00"/>
    <s v="Эконом"/>
    <s v="Санкт-Петербург"/>
    <x v="3"/>
  </r>
  <r>
    <n v="117515"/>
    <n v="755"/>
    <d v="2021-08-19T00:35:00"/>
    <d v="2021-08-19T00:47:00"/>
    <d v="2021-08-19T00:51:00"/>
    <d v="2021-08-19T01:22:00"/>
    <s v="Эконом"/>
    <s v="Москва"/>
    <x v="0"/>
  </r>
  <r>
    <n v="118207"/>
    <n v="94"/>
    <d v="2021-08-05T14:01:00"/>
    <d v="2021-08-05T14:04:00"/>
    <m/>
    <m/>
    <s v="Комфорт"/>
    <s v="Москва"/>
    <x v="1"/>
  </r>
  <r>
    <n v="116801"/>
    <n v="1541"/>
    <d v="2021-08-11T04:51:00"/>
    <d v="2021-08-11T04:54:00"/>
    <m/>
    <m/>
    <s v="Эконом"/>
    <s v="Санкт-Петербург"/>
    <x v="3"/>
  </r>
  <r>
    <n v="118499"/>
    <n v="94"/>
    <d v="2021-08-10T18:04:00"/>
    <m/>
    <m/>
    <m/>
    <s v="Комфорт"/>
    <s v="Москва"/>
    <x v="1"/>
  </r>
  <r>
    <n v="117837"/>
    <n v="3710"/>
    <d v="2021-08-23T09:16:00"/>
    <d v="2021-08-23T09:27:00"/>
    <d v="2021-08-23T09:35:00"/>
    <d v="2021-08-23T10:20:00"/>
    <s v="Эконом"/>
    <s v="Москва"/>
    <x v="0"/>
  </r>
  <r>
    <n v="117533"/>
    <m/>
    <d v="2021-08-13T05:16:00"/>
    <m/>
    <m/>
    <m/>
    <s v="Комфорт"/>
    <s v="Санкт-Петербург"/>
    <x v="2"/>
  </r>
  <r>
    <n v="117623"/>
    <n v="1718"/>
    <d v="2021-08-27T13:18:00"/>
    <d v="2021-08-27T13:32:00"/>
    <d v="2021-08-27T13:44:00"/>
    <d v="2021-08-27T14:03:00"/>
    <s v="Эконом"/>
    <s v="Москва"/>
    <x v="0"/>
  </r>
  <r>
    <n v="117586"/>
    <n v="4357"/>
    <d v="2021-08-13T16:52:00"/>
    <d v="2021-08-13T17:01:00"/>
    <d v="2021-08-13T17:06:00"/>
    <d v="2021-08-13T17:39:00"/>
    <s v="Комфорт"/>
    <s v="Москва"/>
    <x v="1"/>
  </r>
  <r>
    <n v="117266"/>
    <n v="1010"/>
    <d v="2021-08-10T12:02:00"/>
    <d v="2021-08-10T12:11:00"/>
    <m/>
    <m/>
    <s v="Эконом"/>
    <s v="Санкт-Петербург"/>
    <x v="3"/>
  </r>
  <r>
    <n v="117263"/>
    <n v="2611"/>
    <d v="2021-08-02T07:55:00"/>
    <d v="2021-08-02T07:59:00"/>
    <d v="2021-08-02T08:08:00"/>
    <d v="2021-08-02T08:46:00"/>
    <s v="Эконом"/>
    <s v="Москва"/>
    <x v="0"/>
  </r>
  <r>
    <n v="117501"/>
    <n v="2032"/>
    <d v="2021-08-29T07:02:00"/>
    <m/>
    <m/>
    <m/>
    <s v="Комфорт"/>
    <s v="Москва"/>
    <x v="1"/>
  </r>
  <r>
    <n v="118272"/>
    <n v="1798"/>
    <d v="2021-08-28T19:54:00"/>
    <d v="2021-08-28T20:09:00"/>
    <d v="2021-08-28T20:18:00"/>
    <d v="2021-08-28T20:45:00"/>
    <s v="Комфорт"/>
    <s v="Санкт-Петербург"/>
    <x v="2"/>
  </r>
  <r>
    <n v="116822"/>
    <n v="469"/>
    <d v="2021-08-20T01:28:00"/>
    <d v="2021-08-20T01:35:00"/>
    <m/>
    <m/>
    <s v="Эконом"/>
    <s v="Москва"/>
    <x v="0"/>
  </r>
  <r>
    <n v="117415"/>
    <m/>
    <d v="2021-08-25T05:07:00"/>
    <m/>
    <m/>
    <m/>
    <s v="Эконом"/>
    <s v="Москва"/>
    <x v="0"/>
  </r>
  <r>
    <n v="117860"/>
    <n v="2298"/>
    <d v="2021-08-06T03:15:00"/>
    <d v="2021-08-06T03:26:00"/>
    <d v="2021-08-06T03:40:00"/>
    <d v="2021-08-06T04:08:00"/>
    <s v="Эконом"/>
    <s v="Москва"/>
    <x v="0"/>
  </r>
  <r>
    <n v="118195"/>
    <n v="381"/>
    <d v="2021-08-26T23:30:00"/>
    <d v="2021-08-26T23:39:00"/>
    <d v="2021-08-26T23:53:00"/>
    <d v="2021-08-27T00:53:00"/>
    <s v="Эконом"/>
    <s v="Москва"/>
    <x v="0"/>
  </r>
  <r>
    <n v="117485"/>
    <n v="3570"/>
    <d v="2021-08-04T08:51:00"/>
    <d v="2021-08-04T08:59:00"/>
    <d v="2021-08-04T09:05:00"/>
    <d v="2021-08-04T09:47:00"/>
    <s v="Комфорт"/>
    <s v="Санкт-Петербург"/>
    <x v="2"/>
  </r>
  <r>
    <n v="117286"/>
    <n v="4371"/>
    <d v="2021-08-06T14:51:00"/>
    <d v="2021-08-06T15:02:00"/>
    <d v="2021-08-06T15:13:00"/>
    <d v="2021-08-06T16:18:00"/>
    <s v="Эконом"/>
    <s v="Санкт-Петербург"/>
    <x v="3"/>
  </r>
  <r>
    <n v="116969"/>
    <n v="2417"/>
    <d v="2021-08-28T02:46:00"/>
    <d v="2021-08-28T02:48:00"/>
    <d v="2021-08-28T02:54:00"/>
    <d v="2021-08-28T03:04:00"/>
    <s v="Эконом"/>
    <s v="Москва"/>
    <x v="0"/>
  </r>
  <r>
    <n v="116788"/>
    <n v="2873"/>
    <d v="2021-08-09T15:41:00"/>
    <d v="2021-08-09T15:50:00"/>
    <d v="2021-08-09T15:58:00"/>
    <d v="2021-08-09T16:30:00"/>
    <s v="Эконом"/>
    <s v="Москва"/>
    <x v="0"/>
  </r>
  <r>
    <n v="117031"/>
    <n v="1968"/>
    <d v="2021-08-26T03:11:00"/>
    <d v="2021-08-26T03:27:00"/>
    <m/>
    <m/>
    <s v="Комфорт"/>
    <s v="Москва"/>
    <x v="1"/>
  </r>
  <r>
    <n v="117284"/>
    <n v="40"/>
    <d v="2021-08-18T15:56:00"/>
    <d v="2021-08-18T16:02:00"/>
    <d v="2021-08-18T16:16:00"/>
    <m/>
    <s v="Комфорт"/>
    <s v="Москва"/>
    <x v="1"/>
  </r>
  <r>
    <n v="118331"/>
    <n v="4079"/>
    <d v="2021-08-21T11:27:00"/>
    <d v="2021-08-21T11:38:00"/>
    <d v="2021-08-21T11:42:00"/>
    <d v="2021-08-21T12:09:00"/>
    <s v="Эконом"/>
    <s v="Санкт-Петербург"/>
    <x v="3"/>
  </r>
  <r>
    <n v="117431"/>
    <n v="3998"/>
    <d v="2021-08-04T15:30:00"/>
    <d v="2021-08-04T15:33:00"/>
    <m/>
    <m/>
    <s v="Эконом"/>
    <s v="Москва"/>
    <x v="0"/>
  </r>
  <r>
    <n v="118750"/>
    <n v="3935"/>
    <d v="2021-08-07T16:48:00"/>
    <d v="2021-08-07T17:04:00"/>
    <m/>
    <m/>
    <s v="Эконом"/>
    <s v="Москва"/>
    <x v="0"/>
  </r>
  <r>
    <n v="116829"/>
    <m/>
    <d v="2021-08-02T10:14:00"/>
    <m/>
    <m/>
    <m/>
    <s v="Эконом"/>
    <s v="Москва"/>
    <x v="0"/>
  </r>
  <r>
    <n v="118306"/>
    <n v="2477"/>
    <d v="2021-08-26T08:54:00"/>
    <d v="2021-08-26T09:08:00"/>
    <d v="2021-08-26T09:19:00"/>
    <d v="2021-08-26T09:55:00"/>
    <s v="Эконом"/>
    <s v="Санкт-Петербург"/>
    <x v="3"/>
  </r>
  <r>
    <n v="117734"/>
    <n v="2486"/>
    <d v="2021-08-13T19:27:00"/>
    <d v="2021-08-13T19:34:00"/>
    <d v="2021-08-13T19:45:00"/>
    <d v="2021-08-13T20:20:00"/>
    <s v="Эконом"/>
    <s v="Москва"/>
    <x v="0"/>
  </r>
  <r>
    <n v="117206"/>
    <m/>
    <d v="2021-08-21T04:55:00"/>
    <m/>
    <m/>
    <m/>
    <s v="Комфорт"/>
    <s v="Москва"/>
    <x v="1"/>
  </r>
  <r>
    <n v="116778"/>
    <n v="1009"/>
    <d v="2021-08-15T23:58:00"/>
    <d v="2021-08-16T00:08:00"/>
    <d v="2021-08-16T00:15:00"/>
    <d v="2021-08-16T00:31:00"/>
    <s v="Эконом"/>
    <s v="Санкт-Петербург"/>
    <x v="3"/>
  </r>
  <r>
    <n v="117198"/>
    <n v="4108"/>
    <d v="2021-08-06T01:45:00"/>
    <d v="2021-08-06T01:58:00"/>
    <d v="2021-08-06T02:12:00"/>
    <d v="2021-08-06T02:59:00"/>
    <s v="Комфорт"/>
    <s v="Москва"/>
    <x v="1"/>
  </r>
  <r>
    <n v="118081"/>
    <n v="3828"/>
    <d v="2021-08-18T01:09:00"/>
    <d v="2021-08-18T01:14:00"/>
    <d v="2021-08-18T01:17:00"/>
    <d v="2021-08-18T01:32:00"/>
    <s v="Комфорт"/>
    <s v="Москва"/>
    <x v="1"/>
  </r>
  <r>
    <n v="118711"/>
    <n v="4051"/>
    <d v="2021-08-25T11:12:00"/>
    <m/>
    <m/>
    <m/>
    <s v="Комфорт"/>
    <s v="Москва"/>
    <x v="1"/>
  </r>
  <r>
    <n v="116825"/>
    <n v="4424"/>
    <d v="2021-08-15T15:39:00"/>
    <d v="2021-08-15T15:44:00"/>
    <d v="2021-08-15T15:50:00"/>
    <d v="2021-08-15T16:48:00"/>
    <s v="Эконом"/>
    <s v="Москва"/>
    <x v="0"/>
  </r>
  <r>
    <n v="118116"/>
    <n v="4935"/>
    <d v="2021-08-28T21:09:00"/>
    <m/>
    <m/>
    <m/>
    <s v="Эконом"/>
    <s v="Москва"/>
    <x v="0"/>
  </r>
  <r>
    <n v="116992"/>
    <n v="3775"/>
    <d v="2021-08-01T02:59:00"/>
    <d v="2021-08-01T03:01:00"/>
    <d v="2021-08-01T03:03:00"/>
    <d v="2021-08-01T03:25:00"/>
    <s v="Эконом"/>
    <s v="Москва"/>
    <x v="0"/>
  </r>
  <r>
    <n v="118557"/>
    <n v="2469"/>
    <d v="2021-08-26T09:13:00"/>
    <m/>
    <m/>
    <m/>
    <s v="Комфорт"/>
    <s v="Москва"/>
    <x v="1"/>
  </r>
  <r>
    <n v="118045"/>
    <n v="4073"/>
    <d v="2021-08-11T09:36:00"/>
    <d v="2021-08-11T09:38:00"/>
    <d v="2021-08-11T09:46:00"/>
    <d v="2021-08-11T10:01:00"/>
    <s v="Эконом"/>
    <s v="Москва"/>
    <x v="0"/>
  </r>
  <r>
    <n v="117580"/>
    <n v="4751"/>
    <d v="2021-08-18T19:48:00"/>
    <d v="2021-08-18T19:56:00"/>
    <d v="2021-08-18T20:05:00"/>
    <d v="2021-08-18T20:35:00"/>
    <s v="Эконом"/>
    <s v="Москва"/>
    <x v="0"/>
  </r>
  <r>
    <n v="118340"/>
    <n v="2001"/>
    <d v="2021-08-11T15:35:00"/>
    <d v="2021-08-11T15:37:00"/>
    <m/>
    <m/>
    <s v="Эконом"/>
    <s v="Москва"/>
    <x v="0"/>
  </r>
  <r>
    <n v="118276"/>
    <m/>
    <d v="2021-08-04T21:59:00"/>
    <m/>
    <m/>
    <m/>
    <s v="Эконом"/>
    <s v="Москва"/>
    <x v="0"/>
  </r>
  <r>
    <n v="117541"/>
    <n v="501"/>
    <d v="2021-08-25T07:41:00"/>
    <d v="2021-08-25T07:48:00"/>
    <d v="2021-08-25T07:50:00"/>
    <d v="2021-08-25T08:42:00"/>
    <s v="Комфорт"/>
    <s v="Москва"/>
    <x v="1"/>
  </r>
  <r>
    <n v="117388"/>
    <n v="2374"/>
    <d v="2021-08-05T21:40:00"/>
    <d v="2021-08-05T21:46:00"/>
    <d v="2021-08-05T21:48:00"/>
    <d v="2021-08-05T22:14:00"/>
    <s v="Эконом"/>
    <s v="Москва"/>
    <x v="0"/>
  </r>
  <r>
    <n v="118454"/>
    <n v="3931"/>
    <d v="2021-08-15T08:10:00"/>
    <d v="2021-08-15T08:13:00"/>
    <d v="2021-08-15T08:26:00"/>
    <d v="2021-08-15T09:08:00"/>
    <s v="Эконом"/>
    <s v="Москва"/>
    <x v="0"/>
  </r>
  <r>
    <n v="118719"/>
    <n v="3326"/>
    <d v="2021-08-31T00:04:00"/>
    <m/>
    <m/>
    <m/>
    <s v="Комфорт"/>
    <s v="Москва"/>
    <x v="1"/>
  </r>
  <r>
    <n v="117525"/>
    <n v="3587"/>
    <d v="2021-08-03T03:13:00"/>
    <d v="2021-08-03T03:21:00"/>
    <d v="2021-08-03T03:32:00"/>
    <d v="2021-08-03T04:14:00"/>
    <s v="Эконом"/>
    <s v="Санкт-Петербург"/>
    <x v="3"/>
  </r>
  <r>
    <n v="117977"/>
    <n v="3920"/>
    <d v="2021-08-13T20:41:00"/>
    <d v="2021-08-13T20:48:00"/>
    <d v="2021-08-13T20:59:00"/>
    <d v="2021-08-13T21:44:00"/>
    <s v="Эконом"/>
    <s v="Санкт-Петербург"/>
    <x v="3"/>
  </r>
  <r>
    <n v="118028"/>
    <n v="2889"/>
    <d v="2021-08-12T15:03:00"/>
    <d v="2021-08-12T15:11:00"/>
    <d v="2021-08-12T15:23:00"/>
    <d v="2021-08-12T15:43:00"/>
    <s v="Эконом"/>
    <s v="Москва"/>
    <x v="0"/>
  </r>
  <r>
    <n v="118256"/>
    <n v="837"/>
    <d v="2021-08-18T13:39:00"/>
    <d v="2021-08-18T13:45:00"/>
    <d v="2021-08-18T13:48:00"/>
    <d v="2021-08-18T14:04:00"/>
    <s v="Эконом"/>
    <s v="Москва"/>
    <x v="0"/>
  </r>
  <r>
    <n v="118220"/>
    <n v="4460"/>
    <d v="2021-08-16T21:49:00"/>
    <d v="2021-08-16T21:54:00"/>
    <d v="2021-08-16T22:00:00"/>
    <d v="2021-08-16T22:36:00"/>
    <s v="Эконом"/>
    <s v="Санкт-Петербург"/>
    <x v="3"/>
  </r>
  <r>
    <n v="117380"/>
    <n v="2990"/>
    <d v="2021-08-20T02:43:00"/>
    <d v="2021-08-20T02:50:00"/>
    <d v="2021-08-20T02:58:00"/>
    <d v="2021-08-20T03:52:00"/>
    <s v="Эконом"/>
    <s v="Санкт-Петербург"/>
    <x v="3"/>
  </r>
  <r>
    <n v="117874"/>
    <m/>
    <d v="2021-08-21T13:33:00"/>
    <m/>
    <m/>
    <m/>
    <s v="Комфорт"/>
    <s v="Москва"/>
    <x v="1"/>
  </r>
  <r>
    <n v="117466"/>
    <n v="1191"/>
    <d v="2021-08-01T16:34:00"/>
    <d v="2021-08-01T16:47:00"/>
    <m/>
    <m/>
    <s v="Эконом"/>
    <s v="Москва"/>
    <x v="0"/>
  </r>
  <r>
    <n v="117096"/>
    <n v="1147"/>
    <d v="2021-08-16T21:15:00"/>
    <d v="2021-08-16T21:22:00"/>
    <d v="2021-08-16T21:34:00"/>
    <m/>
    <s v="Эконом"/>
    <s v="Санкт-Петербург"/>
    <x v="3"/>
  </r>
  <r>
    <n v="117051"/>
    <n v="1078"/>
    <d v="2021-08-07T21:50:00"/>
    <d v="2021-08-07T21:55:00"/>
    <d v="2021-08-07T22:01:00"/>
    <d v="2021-08-07T22:35:00"/>
    <s v="Эконом"/>
    <s v="Москва"/>
    <x v="0"/>
  </r>
  <r>
    <n v="116910"/>
    <n v="1205"/>
    <d v="2021-08-09T03:47:00"/>
    <d v="2021-08-09T04:02:00"/>
    <d v="2021-08-09T04:14:00"/>
    <m/>
    <s v="Комфорт"/>
    <s v="Санкт-Петербург"/>
    <x v="2"/>
  </r>
  <r>
    <n v="117250"/>
    <n v="1183"/>
    <d v="2021-08-15T23:11:00"/>
    <d v="2021-08-15T23:24:00"/>
    <d v="2021-08-15T23:38:00"/>
    <d v="2021-08-16T00:18:00"/>
    <s v="Эконом"/>
    <s v="Москва"/>
    <x v="0"/>
  </r>
  <r>
    <n v="117620"/>
    <n v="2671"/>
    <d v="2021-08-10T14:59:00"/>
    <d v="2021-08-10T15:08:00"/>
    <m/>
    <m/>
    <s v="Эконом"/>
    <s v="Москва"/>
    <x v="0"/>
  </r>
  <r>
    <n v="118530"/>
    <m/>
    <d v="2021-08-04T10:21:00"/>
    <m/>
    <m/>
    <m/>
    <s v="Комфорт"/>
    <s v="Санкт-Петербург"/>
    <x v="2"/>
  </r>
  <r>
    <n v="117587"/>
    <m/>
    <d v="2021-08-30T04:10:00"/>
    <m/>
    <m/>
    <m/>
    <s v="Эконом"/>
    <s v="Москва"/>
    <x v="0"/>
  </r>
  <r>
    <n v="116775"/>
    <n v="1995"/>
    <d v="2021-08-16T21:28:00"/>
    <d v="2021-08-16T21:36:00"/>
    <m/>
    <m/>
    <s v="Эконом"/>
    <s v="Москва"/>
    <x v="0"/>
  </r>
  <r>
    <n v="116940"/>
    <n v="2306"/>
    <d v="2021-08-25T20:01:00"/>
    <d v="2021-08-25T20:06:00"/>
    <d v="2021-08-25T20:17:00"/>
    <d v="2021-08-25T21:15:00"/>
    <s v="Комфорт"/>
    <s v="Санкт-Петербург"/>
    <x v="2"/>
  </r>
  <r>
    <n v="117701"/>
    <n v="2294"/>
    <d v="2021-08-11T19:29:00"/>
    <d v="2021-08-11T19:31:00"/>
    <m/>
    <m/>
    <s v="Эконом"/>
    <s v="Москва"/>
    <x v="0"/>
  </r>
  <r>
    <n v="117566"/>
    <n v="711"/>
    <d v="2021-08-10T05:15:00"/>
    <m/>
    <m/>
    <m/>
    <s v="Комфорт"/>
    <s v="Москва"/>
    <x v="1"/>
  </r>
  <r>
    <n v="117153"/>
    <n v="738"/>
    <d v="2021-08-25T10:12:00"/>
    <d v="2021-08-25T10:15:00"/>
    <d v="2021-08-25T10:22:00"/>
    <d v="2021-08-25T11:10:00"/>
    <s v="Эконом"/>
    <s v="Москва"/>
    <x v="0"/>
  </r>
  <r>
    <n v="118544"/>
    <n v="4450"/>
    <d v="2021-08-14T10:36:00"/>
    <d v="2021-08-14T10:39:00"/>
    <m/>
    <m/>
    <s v="Эконом"/>
    <s v="Москва"/>
    <x v="0"/>
  </r>
  <r>
    <n v="117384"/>
    <n v="3407"/>
    <d v="2021-08-12T21:21:00"/>
    <d v="2021-08-12T21:35:00"/>
    <d v="2021-08-12T21:40:00"/>
    <d v="2021-08-12T22:26:00"/>
    <s v="Эконом"/>
    <s v="Санкт-Петербург"/>
    <x v="3"/>
  </r>
  <r>
    <n v="118434"/>
    <n v="970"/>
    <d v="2021-08-13T23:41:00"/>
    <d v="2021-08-13T23:44:00"/>
    <m/>
    <m/>
    <s v="Эконом"/>
    <s v="Москва"/>
    <x v="0"/>
  </r>
  <r>
    <n v="117449"/>
    <n v="1464"/>
    <d v="2021-08-10T07:37:00"/>
    <d v="2021-08-10T07:39:00"/>
    <d v="2021-08-10T07:52:00"/>
    <d v="2021-08-10T08:51:00"/>
    <s v="Эконом"/>
    <s v="Москва"/>
    <x v="0"/>
  </r>
  <r>
    <n v="118723"/>
    <n v="2180"/>
    <d v="2021-08-12T07:22:00"/>
    <d v="2021-08-12T07:27:00"/>
    <d v="2021-08-12T07:32:00"/>
    <d v="2021-08-12T07:52:00"/>
    <s v="Эконом"/>
    <s v="Москва"/>
    <x v="0"/>
  </r>
  <r>
    <n v="117411"/>
    <m/>
    <d v="2021-08-22T14:36:00"/>
    <m/>
    <m/>
    <m/>
    <s v="Эконом"/>
    <s v="Москва"/>
    <x v="0"/>
  </r>
  <r>
    <n v="118049"/>
    <m/>
    <d v="2021-08-20T21:32:00"/>
    <m/>
    <m/>
    <m/>
    <s v="Эконом"/>
    <s v="Москва"/>
    <x v="0"/>
  </r>
  <r>
    <n v="118224"/>
    <m/>
    <d v="2021-08-23T20:26:00"/>
    <m/>
    <m/>
    <m/>
    <s v="Комфорт"/>
    <s v="Москва"/>
    <x v="1"/>
  </r>
  <r>
    <n v="117013"/>
    <n v="3602"/>
    <d v="2021-08-10T11:28:00"/>
    <d v="2021-08-10T11:32:00"/>
    <d v="2021-08-10T11:43:00"/>
    <d v="2021-08-10T12:28:00"/>
    <s v="Комфорт"/>
    <s v="Санкт-Петербург"/>
    <x v="2"/>
  </r>
  <r>
    <n v="116819"/>
    <n v="1863"/>
    <d v="2021-08-13T15:54:00"/>
    <d v="2021-08-13T15:56:00"/>
    <d v="2021-08-13T16:10:00"/>
    <d v="2021-08-13T16:59:00"/>
    <s v="Эконом"/>
    <s v="Санкт-Петербург"/>
    <x v="3"/>
  </r>
  <r>
    <n v="118160"/>
    <n v="672"/>
    <d v="2021-08-19T01:30:00"/>
    <d v="2021-08-19T01:35:00"/>
    <m/>
    <m/>
    <s v="Эконом"/>
    <s v="Санкт-Петербург"/>
    <x v="3"/>
  </r>
  <r>
    <n v="117409"/>
    <n v="3901"/>
    <d v="2021-08-24T02:58:00"/>
    <m/>
    <m/>
    <m/>
    <s v="Эконом"/>
    <s v="Москва"/>
    <x v="0"/>
  </r>
  <r>
    <n v="117972"/>
    <n v="4288"/>
    <d v="2021-08-08T21:21:00"/>
    <d v="2021-08-08T21:23:00"/>
    <d v="2021-08-08T21:28:00"/>
    <d v="2021-08-08T22:04:00"/>
    <s v="Эконом"/>
    <s v="Санкт-Петербург"/>
    <x v="3"/>
  </r>
  <r>
    <n v="117572"/>
    <n v="3434"/>
    <d v="2021-08-19T23:45:00"/>
    <d v="2021-08-19T23:57:00"/>
    <d v="2021-08-20T00:03:00"/>
    <d v="2021-08-20T00:36:00"/>
    <s v="Эконом"/>
    <s v="Москва"/>
    <x v="0"/>
  </r>
  <r>
    <n v="117886"/>
    <n v="425"/>
    <d v="2021-08-16T00:41:00"/>
    <d v="2021-08-16T00:57:00"/>
    <d v="2021-08-16T01:06:00"/>
    <d v="2021-08-16T01:54:00"/>
    <s v="Эконом"/>
    <s v="Москва"/>
    <x v="0"/>
  </r>
  <r>
    <n v="116962"/>
    <m/>
    <d v="2021-08-07T03:19:00"/>
    <m/>
    <m/>
    <m/>
    <s v="Комфорт"/>
    <s v="Москва"/>
    <x v="1"/>
  </r>
  <r>
    <n v="118022"/>
    <m/>
    <d v="2021-08-22T22:22:00"/>
    <m/>
    <m/>
    <m/>
    <s v="Комфорт"/>
    <s v="Москва"/>
    <x v="1"/>
  </r>
  <r>
    <n v="117129"/>
    <n v="1216"/>
    <d v="2021-08-21T16:45:00"/>
    <d v="2021-08-21T16:54:00"/>
    <m/>
    <m/>
    <s v="Эконом"/>
    <s v="Москва"/>
    <x v="0"/>
  </r>
  <r>
    <n v="117665"/>
    <n v="697"/>
    <d v="2021-08-11T08:59:00"/>
    <d v="2021-08-11T09:03:00"/>
    <d v="2021-08-11T09:10:00"/>
    <m/>
    <s v="Эконом"/>
    <s v="Москва"/>
    <x v="0"/>
  </r>
  <r>
    <n v="118600"/>
    <n v="4342"/>
    <d v="2021-08-29T11:14:00"/>
    <d v="2021-08-29T11:22:00"/>
    <m/>
    <m/>
    <s v="Комфорт"/>
    <s v="Москва"/>
    <x v="1"/>
  </r>
  <r>
    <n v="117960"/>
    <n v="2453"/>
    <d v="2021-08-02T22:52:00"/>
    <d v="2021-08-02T23:02:00"/>
    <d v="2021-08-02T23:17:00"/>
    <d v="2021-08-03T00:02:00"/>
    <s v="Комфорт"/>
    <s v="Москва"/>
    <x v="1"/>
  </r>
  <r>
    <n v="117360"/>
    <n v="2040"/>
    <d v="2021-08-20T01:31:00"/>
    <d v="2021-08-20T01:42:00"/>
    <d v="2021-08-20T01:47:00"/>
    <d v="2021-08-20T02:18:00"/>
    <s v="Эконом"/>
    <s v="Санкт-Петербург"/>
    <x v="3"/>
  </r>
  <r>
    <n v="118484"/>
    <m/>
    <d v="2021-08-02T22:57:00"/>
    <m/>
    <m/>
    <m/>
    <s v="Эконом"/>
    <s v="Санкт-Петербург"/>
    <x v="3"/>
  </r>
  <r>
    <n v="117561"/>
    <n v="1291"/>
    <d v="2021-08-11T20:11:00"/>
    <d v="2021-08-11T20:19:00"/>
    <d v="2021-08-11T20:32:00"/>
    <d v="2021-08-11T21:16:00"/>
    <s v="Эконом"/>
    <s v="Санкт-Петербург"/>
    <x v="3"/>
  </r>
  <r>
    <n v="118633"/>
    <n v="528"/>
    <d v="2021-08-26T19:49:00"/>
    <d v="2021-08-26T20:00:00"/>
    <d v="2021-08-26T20:02:00"/>
    <m/>
    <s v="Комфорт"/>
    <s v="Москва"/>
    <x v="1"/>
  </r>
  <r>
    <n v="117714"/>
    <n v="811"/>
    <d v="2021-08-19T21:58:00"/>
    <d v="2021-08-19T22:05:00"/>
    <d v="2021-08-19T22:11:00"/>
    <d v="2021-08-19T22:42:00"/>
    <s v="Эконом"/>
    <s v="Москва"/>
    <x v="0"/>
  </r>
  <r>
    <n v="118680"/>
    <n v="1070"/>
    <d v="2021-08-09T17:04:00"/>
    <d v="2021-08-09T17:18:00"/>
    <d v="2021-08-09T17:25:00"/>
    <d v="2021-08-09T18:09:00"/>
    <s v="Эконом"/>
    <s v="Санкт-Петербург"/>
    <x v="3"/>
  </r>
  <r>
    <n v="117859"/>
    <n v="2579"/>
    <d v="2021-08-01T16:46:00"/>
    <d v="2021-08-01T16:57:00"/>
    <d v="2021-08-01T17:06:00"/>
    <d v="2021-08-01T17:19:00"/>
    <s v="Эконом"/>
    <s v="Санкт-Петербург"/>
    <x v="3"/>
  </r>
  <r>
    <n v="117113"/>
    <m/>
    <d v="2021-08-25T13:53:00"/>
    <m/>
    <m/>
    <m/>
    <s v="Комфорт"/>
    <s v="Санкт-Петербург"/>
    <x v="2"/>
  </r>
  <r>
    <n v="118247"/>
    <n v="1559"/>
    <d v="2021-08-13T19:23:00"/>
    <d v="2021-08-13T19:35:00"/>
    <d v="2021-08-13T19:37:00"/>
    <d v="2021-08-13T19:48:00"/>
    <s v="Комфорт"/>
    <s v="Москва"/>
    <x v="1"/>
  </r>
  <r>
    <n v="117249"/>
    <n v="3135"/>
    <d v="2021-08-14T11:03:00"/>
    <d v="2021-08-14T11:12:00"/>
    <d v="2021-08-14T11:20:00"/>
    <d v="2021-08-14T11:52:00"/>
    <s v="Комфорт"/>
    <s v="Санкт-Петербург"/>
    <x v="2"/>
  </r>
  <r>
    <n v="116956"/>
    <n v="4916"/>
    <d v="2021-08-10T12:58:00"/>
    <d v="2021-08-10T13:11:00"/>
    <m/>
    <m/>
    <s v="Эконом"/>
    <s v="Москва"/>
    <x v="0"/>
  </r>
  <r>
    <n v="116893"/>
    <n v="2143"/>
    <d v="2021-08-22T06:48:00"/>
    <d v="2021-08-22T07:00:00"/>
    <m/>
    <m/>
    <s v="Эконом"/>
    <s v="Москва"/>
    <x v="0"/>
  </r>
  <r>
    <n v="117140"/>
    <n v="2985"/>
    <d v="2021-08-08T16:11:00"/>
    <d v="2021-08-08T16:21:00"/>
    <d v="2021-08-08T16:30:00"/>
    <d v="2021-08-08T17:06:00"/>
    <s v="Эконом"/>
    <s v="Санкт-Петербург"/>
    <x v="3"/>
  </r>
  <r>
    <n v="116987"/>
    <n v="562"/>
    <d v="2021-08-22T09:09:00"/>
    <d v="2021-08-22T09:14:00"/>
    <d v="2021-08-22T09:23:00"/>
    <m/>
    <s v="Эконом"/>
    <s v="Санкт-Петербург"/>
    <x v="3"/>
  </r>
  <r>
    <n v="118390"/>
    <n v="4629"/>
    <d v="2021-08-27T03:41:00"/>
    <d v="2021-08-27T03:50:00"/>
    <m/>
    <m/>
    <s v="Эконом"/>
    <s v="Москва"/>
    <x v="0"/>
  </r>
  <r>
    <n v="117135"/>
    <n v="820"/>
    <d v="2021-08-03T22:30:00"/>
    <d v="2021-08-03T22:46:00"/>
    <d v="2021-08-03T22:51:00"/>
    <d v="2021-08-03T23:35:00"/>
    <s v="Эконом"/>
    <s v="Москва"/>
    <x v="0"/>
  </r>
  <r>
    <n v="117026"/>
    <m/>
    <d v="2021-08-26T12:44:00"/>
    <m/>
    <m/>
    <m/>
    <s v="Эконом"/>
    <s v="Москва"/>
    <x v="0"/>
  </r>
  <r>
    <n v="118597"/>
    <n v="2962"/>
    <d v="2021-08-16T04:32:00"/>
    <d v="2021-08-16T04:47:00"/>
    <m/>
    <m/>
    <s v="Эконом"/>
    <s v="Москва"/>
    <x v="0"/>
  </r>
  <r>
    <n v="118015"/>
    <n v="327"/>
    <d v="2021-08-27T18:03:00"/>
    <d v="2021-08-27T18:17:00"/>
    <m/>
    <m/>
    <s v="Комфорт"/>
    <s v="Москва"/>
    <x v="1"/>
  </r>
  <r>
    <n v="117334"/>
    <m/>
    <d v="2021-08-12T18:24:00"/>
    <m/>
    <m/>
    <m/>
    <s v="Эконом"/>
    <s v="Санкт-Петербург"/>
    <x v="3"/>
  </r>
  <r>
    <n v="118500"/>
    <n v="3863"/>
    <d v="2021-08-18T21:39:00"/>
    <d v="2021-08-18T21:55:00"/>
    <d v="2021-08-18T22:06:00"/>
    <d v="2021-08-18T22:46:00"/>
    <s v="Эконом"/>
    <s v="Москва"/>
    <x v="0"/>
  </r>
  <r>
    <n v="117964"/>
    <n v="4624"/>
    <d v="2021-08-29T06:48:00"/>
    <d v="2021-08-29T06:50:00"/>
    <d v="2021-08-29T06:52:00"/>
    <d v="2021-08-29T07:15:00"/>
    <s v="Эконом"/>
    <s v="Москва"/>
    <x v="0"/>
  </r>
  <r>
    <n v="118683"/>
    <n v="4954"/>
    <d v="2021-08-11T06:52:00"/>
    <d v="2021-08-11T07:03:00"/>
    <d v="2021-08-11T07:15:00"/>
    <d v="2021-08-11T08:15:00"/>
    <s v="Эконом"/>
    <s v="Москва"/>
    <x v="0"/>
  </r>
  <r>
    <n v="117508"/>
    <n v="2270"/>
    <d v="2021-08-14T07:40:00"/>
    <m/>
    <m/>
    <m/>
    <s v="Комфорт"/>
    <s v="Москва"/>
    <x v="1"/>
  </r>
  <r>
    <n v="118532"/>
    <n v="2219"/>
    <d v="2021-08-24T00:41:00"/>
    <m/>
    <m/>
    <m/>
    <s v="Комфорт"/>
    <s v="Москва"/>
    <x v="1"/>
  </r>
  <r>
    <n v="117747"/>
    <n v="844"/>
    <d v="2021-08-27T04:10:00"/>
    <m/>
    <m/>
    <m/>
    <s v="Комфорт"/>
    <s v="Санкт-Петербург"/>
    <x v="2"/>
  </r>
  <r>
    <n v="118644"/>
    <n v="4629"/>
    <d v="2021-08-09T18:53:00"/>
    <d v="2021-08-09T19:03:00"/>
    <d v="2021-08-09T19:05:00"/>
    <d v="2021-08-09T19:41:00"/>
    <s v="Эконом"/>
    <s v="Москва"/>
    <x v="0"/>
  </r>
  <r>
    <n v="118384"/>
    <n v="2622"/>
    <d v="2021-08-23T01:25:00"/>
    <d v="2021-08-23T01:41:00"/>
    <d v="2021-08-23T01:49:00"/>
    <d v="2021-08-23T02:16:00"/>
    <s v="Комфорт"/>
    <s v="Москва"/>
    <x v="1"/>
  </r>
  <r>
    <n v="118346"/>
    <n v="1362"/>
    <d v="2021-08-21T06:03:00"/>
    <d v="2021-08-21T06:07:00"/>
    <d v="2021-08-21T06:11:00"/>
    <d v="2021-08-21T06:21:00"/>
    <s v="Комфорт"/>
    <s v="Москва"/>
    <x v="1"/>
  </r>
  <r>
    <n v="117460"/>
    <n v="3898"/>
    <d v="2021-08-03T13:12:00"/>
    <d v="2021-08-03T13:16:00"/>
    <d v="2021-08-03T13:21:00"/>
    <d v="2021-08-03T13:43:00"/>
    <s v="Эконом"/>
    <s v="Санкт-Петербург"/>
    <x v="3"/>
  </r>
  <r>
    <n v="116840"/>
    <n v="1372"/>
    <d v="2021-08-12T05:05:00"/>
    <d v="2021-08-12T05:10:00"/>
    <d v="2021-08-12T05:20:00"/>
    <d v="2021-08-12T06:02:00"/>
    <s v="Эконом"/>
    <s v="Москва"/>
    <x v="0"/>
  </r>
  <r>
    <n v="117965"/>
    <n v="4287"/>
    <d v="2021-08-02T02:39:00"/>
    <d v="2021-08-02T02:53:00"/>
    <d v="2021-08-02T03:00:00"/>
    <d v="2021-08-02T03:15:00"/>
    <s v="Эконом"/>
    <s v="Москва"/>
    <x v="0"/>
  </r>
  <r>
    <n v="117726"/>
    <n v="2782"/>
    <d v="2021-08-25T12:45:00"/>
    <d v="2021-08-25T12:48:00"/>
    <d v="2021-08-25T12:52:00"/>
    <d v="2021-08-25T13:38:00"/>
    <s v="Эконом"/>
    <s v="Москва"/>
    <x v="0"/>
  </r>
  <r>
    <n v="117865"/>
    <n v="4279"/>
    <d v="2021-08-09T18:18:00"/>
    <d v="2021-08-09T18:27:00"/>
    <d v="2021-08-09T18:38:00"/>
    <d v="2021-08-09T18:50:00"/>
    <s v="Эконом"/>
    <s v="Москва"/>
    <x v="0"/>
  </r>
  <r>
    <n v="117684"/>
    <n v="521"/>
    <d v="2021-08-14T11:23:00"/>
    <d v="2021-08-14T11:35:00"/>
    <d v="2021-08-14T11:42:00"/>
    <d v="2021-08-14T12:40:00"/>
    <s v="Эконом"/>
    <s v="Москва"/>
    <x v="0"/>
  </r>
  <r>
    <n v="117611"/>
    <n v="2527"/>
    <d v="2021-08-18T10:33:00"/>
    <d v="2021-08-18T10:39:00"/>
    <d v="2021-08-18T10:47:00"/>
    <d v="2021-08-18T11:17:00"/>
    <s v="Эконом"/>
    <s v="Москва"/>
    <x v="0"/>
  </r>
  <r>
    <n v="117139"/>
    <n v="1345"/>
    <d v="2021-08-21T01:57:00"/>
    <d v="2021-08-21T02:05:00"/>
    <m/>
    <m/>
    <s v="Эконом"/>
    <s v="Москва"/>
    <x v="0"/>
  </r>
  <r>
    <n v="117670"/>
    <n v="130"/>
    <d v="2021-08-04T23:40:00"/>
    <d v="2021-08-04T23:47:00"/>
    <d v="2021-08-05T00:00:00"/>
    <d v="2021-08-05T00:45:00"/>
    <s v="Эконом"/>
    <s v="Санкт-Петербург"/>
    <x v="3"/>
  </r>
  <r>
    <n v="117891"/>
    <m/>
    <d v="2021-08-30T05:03:00"/>
    <m/>
    <m/>
    <m/>
    <s v="Комфорт"/>
    <s v="Москва"/>
    <x v="1"/>
  </r>
  <r>
    <n v="116765"/>
    <n v="263"/>
    <d v="2021-08-25T21:07:00"/>
    <d v="2021-08-25T21:17:00"/>
    <d v="2021-08-25T21:20:00"/>
    <d v="2021-08-25T21:59:00"/>
    <s v="Эконом"/>
    <s v="Москва"/>
    <x v="0"/>
  </r>
  <r>
    <n v="117037"/>
    <m/>
    <d v="2021-08-06T14:21:00"/>
    <m/>
    <m/>
    <m/>
    <s v="Эконом"/>
    <s v="Москва"/>
    <x v="0"/>
  </r>
  <r>
    <n v="118588"/>
    <m/>
    <d v="2021-08-07T12:36:00"/>
    <m/>
    <m/>
    <m/>
    <s v="Эконом"/>
    <s v="Москва"/>
    <x v="0"/>
  </r>
  <r>
    <n v="118699"/>
    <n v="1546"/>
    <d v="2021-08-21T21:22:00"/>
    <d v="2021-08-21T21:28:00"/>
    <m/>
    <m/>
    <s v="Эконом"/>
    <s v="Москва"/>
    <x v="0"/>
  </r>
  <r>
    <n v="118285"/>
    <m/>
    <d v="2021-08-28T11:42:00"/>
    <m/>
    <m/>
    <m/>
    <s v="Эконом"/>
    <s v="Санкт-Петербург"/>
    <x v="3"/>
  </r>
  <r>
    <n v="117647"/>
    <n v="1961"/>
    <d v="2021-08-20T23:14:00"/>
    <d v="2021-08-20T23:16:00"/>
    <d v="2021-08-20T23:22:00"/>
    <d v="2021-08-21T00:21:00"/>
    <s v="Эконом"/>
    <s v="Санкт-Петербург"/>
    <x v="3"/>
  </r>
  <r>
    <n v="118268"/>
    <n v="3611"/>
    <d v="2021-08-02T17:25:00"/>
    <d v="2021-08-02T17:33:00"/>
    <d v="2021-08-02T17:40:00"/>
    <d v="2021-08-02T18:12:00"/>
    <s v="Комфорт"/>
    <s v="Москва"/>
    <x v="1"/>
  </r>
  <r>
    <n v="118667"/>
    <n v="2486"/>
    <d v="2021-08-18T04:26:00"/>
    <d v="2021-08-18T04:29:00"/>
    <d v="2021-08-18T04:31:00"/>
    <d v="2021-08-18T05:27:00"/>
    <s v="Комфорт"/>
    <s v="Санкт-Петербург"/>
    <x v="2"/>
  </r>
  <r>
    <n v="118348"/>
    <n v="2956"/>
    <d v="2021-08-16T23:06:00"/>
    <d v="2021-08-16T23:10:00"/>
    <d v="2021-08-16T23:14:00"/>
    <d v="2021-08-16T23:24:00"/>
    <s v="Эконом"/>
    <s v="Санкт-Петербург"/>
    <x v="3"/>
  </r>
  <r>
    <n v="116904"/>
    <m/>
    <d v="2021-08-21T15:54:00"/>
    <m/>
    <m/>
    <m/>
    <s v="Комфорт"/>
    <s v="Санкт-Петербург"/>
    <x v="2"/>
  </r>
  <r>
    <n v="117725"/>
    <n v="3778"/>
    <d v="2021-08-26T08:43:00"/>
    <m/>
    <m/>
    <m/>
    <s v="Комфорт"/>
    <s v="Москва"/>
    <x v="1"/>
  </r>
  <r>
    <n v="117691"/>
    <n v="2592"/>
    <d v="2021-08-27T03:50:00"/>
    <d v="2021-08-27T04:02:00"/>
    <m/>
    <m/>
    <s v="Эконом"/>
    <s v="Москва"/>
    <x v="0"/>
  </r>
  <r>
    <n v="117565"/>
    <n v="2752"/>
    <d v="2021-08-27T10:22:00"/>
    <d v="2021-08-27T10:35:00"/>
    <d v="2021-08-27T10:42:00"/>
    <d v="2021-08-27T11:03:00"/>
    <s v="Комфорт"/>
    <s v="Санкт-Петербург"/>
    <x v="2"/>
  </r>
  <r>
    <n v="116769"/>
    <n v="3197"/>
    <d v="2021-08-01T13:19:00"/>
    <d v="2021-08-01T13:26:00"/>
    <d v="2021-08-01T13:30:00"/>
    <d v="2021-08-01T14:09:00"/>
    <s v="Эконом"/>
    <s v="Санкт-Петербург"/>
    <x v="3"/>
  </r>
  <r>
    <n v="118566"/>
    <n v="3280"/>
    <d v="2021-08-08T11:43:00"/>
    <d v="2021-08-08T11:50:00"/>
    <d v="2021-08-08T11:56:00"/>
    <d v="2021-08-08T12:17:00"/>
    <s v="Эконом"/>
    <s v="Москва"/>
    <x v="0"/>
  </r>
  <r>
    <n v="117950"/>
    <n v="1244"/>
    <d v="2021-08-21T14:23:00"/>
    <d v="2021-08-21T14:37:00"/>
    <d v="2021-08-21T14:42:00"/>
    <d v="2021-08-21T14:58:00"/>
    <s v="Эконом"/>
    <s v="Москва"/>
    <x v="0"/>
  </r>
  <r>
    <n v="117729"/>
    <n v="1965"/>
    <d v="2021-08-02T09:06:00"/>
    <d v="2021-08-02T09:12:00"/>
    <d v="2021-08-02T09:15:00"/>
    <d v="2021-08-02T09:36:00"/>
    <s v="Эконом"/>
    <s v="Санкт-Петербург"/>
    <x v="3"/>
  </r>
  <r>
    <n v="118278"/>
    <n v="4649"/>
    <d v="2021-08-02T20:29:00"/>
    <d v="2021-08-02T20:36:00"/>
    <d v="2021-08-02T20:45:00"/>
    <d v="2021-08-02T21:06:00"/>
    <s v="Эконом"/>
    <s v="Москва"/>
    <x v="0"/>
  </r>
  <r>
    <n v="118093"/>
    <n v="3591"/>
    <d v="2021-08-05T22:19:00"/>
    <d v="2021-08-05T22:22:00"/>
    <m/>
    <m/>
    <s v="Эконом"/>
    <s v="Санкт-Петербург"/>
    <x v="3"/>
  </r>
  <r>
    <n v="118055"/>
    <n v="3309"/>
    <d v="2021-08-25T17:48:00"/>
    <d v="2021-08-25T17:58:00"/>
    <d v="2021-08-25T18:13:00"/>
    <d v="2021-08-25T18:49:00"/>
    <s v="Комфорт"/>
    <s v="Москва"/>
    <x v="1"/>
  </r>
  <r>
    <n v="117151"/>
    <n v="573"/>
    <d v="2021-08-26T08:46:00"/>
    <d v="2021-08-26T08:49:00"/>
    <d v="2021-08-26T08:59:00"/>
    <m/>
    <s v="Эконом"/>
    <s v="Москва"/>
    <x v="0"/>
  </r>
  <r>
    <n v="117328"/>
    <m/>
    <d v="2021-08-28T22:31:00"/>
    <m/>
    <m/>
    <m/>
    <s v="Комфорт"/>
    <s v="Москва"/>
    <x v="1"/>
  </r>
  <r>
    <n v="117033"/>
    <n v="918"/>
    <d v="2021-08-14T15:32:00"/>
    <d v="2021-08-14T15:40:00"/>
    <d v="2021-08-14T15:49:00"/>
    <d v="2021-08-14T16:17:00"/>
    <s v="Эконом"/>
    <s v="Москва"/>
    <x v="0"/>
  </r>
  <r>
    <n v="118083"/>
    <n v="1311"/>
    <d v="2021-08-25T11:02:00"/>
    <d v="2021-08-25T11:10:00"/>
    <d v="2021-08-25T11:16:00"/>
    <d v="2021-08-25T11:36:00"/>
    <s v="Эконом"/>
    <s v="Москва"/>
    <x v="0"/>
  </r>
  <r>
    <n v="118495"/>
    <m/>
    <d v="2021-08-03T15:06:00"/>
    <m/>
    <m/>
    <m/>
    <s v="Эконом"/>
    <s v="Москва"/>
    <x v="0"/>
  </r>
  <r>
    <n v="118320"/>
    <n v="1354"/>
    <d v="2021-08-02T09:23:00"/>
    <d v="2021-08-02T09:28:00"/>
    <d v="2021-08-02T09:39:00"/>
    <d v="2021-08-02T10:33:00"/>
    <s v="Эконом"/>
    <s v="Санкт-Петербург"/>
    <x v="3"/>
  </r>
  <r>
    <n v="117524"/>
    <n v="3613"/>
    <d v="2021-08-15T05:57:00"/>
    <d v="2021-08-15T06:09:00"/>
    <d v="2021-08-15T06:15:00"/>
    <d v="2021-08-15T06:53:00"/>
    <s v="Эконом"/>
    <s v="Москва"/>
    <x v="0"/>
  </r>
  <r>
    <n v="118575"/>
    <n v="3947"/>
    <d v="2021-08-17T21:31:00"/>
    <d v="2021-08-17T21:33:00"/>
    <m/>
    <m/>
    <s v="Эконом"/>
    <s v="Москва"/>
    <x v="0"/>
  </r>
  <r>
    <n v="118410"/>
    <n v="3606"/>
    <d v="2021-08-13T17:17:00"/>
    <d v="2021-08-13T17:27:00"/>
    <m/>
    <m/>
    <s v="Эконом"/>
    <s v="Москва"/>
    <x v="0"/>
  </r>
  <r>
    <n v="117591"/>
    <m/>
    <d v="2021-08-17T14:18:00"/>
    <m/>
    <m/>
    <m/>
    <s v="Комфорт"/>
    <s v="Санкт-Петербург"/>
    <x v="2"/>
  </r>
  <r>
    <n v="117487"/>
    <n v="1296"/>
    <d v="2021-08-14T07:27:00"/>
    <d v="2021-08-14T07:31:00"/>
    <d v="2021-08-14T07:33:00"/>
    <d v="2021-08-14T08:07:00"/>
    <s v="Эконом"/>
    <s v="Москва"/>
    <x v="0"/>
  </r>
  <r>
    <n v="117258"/>
    <n v="1464"/>
    <d v="2021-08-05T13:21:00"/>
    <d v="2021-08-05T13:34:00"/>
    <d v="2021-08-05T13:40:00"/>
    <m/>
    <s v="Комфорт"/>
    <s v="Москва"/>
    <x v="1"/>
  </r>
  <r>
    <n v="117356"/>
    <n v="3140"/>
    <d v="2021-08-09T21:40:00"/>
    <d v="2021-08-09T21:47:00"/>
    <m/>
    <m/>
    <s v="Эконом"/>
    <s v="Санкт-Петербург"/>
    <x v="3"/>
  </r>
  <r>
    <n v="118176"/>
    <n v="630"/>
    <d v="2021-08-25T17:31:00"/>
    <d v="2021-08-25T17:37:00"/>
    <d v="2021-08-25T17:42:00"/>
    <d v="2021-08-25T17:50:00"/>
    <s v="Комфорт"/>
    <s v="Москва"/>
    <x v="1"/>
  </r>
  <r>
    <n v="118364"/>
    <n v="4873"/>
    <d v="2021-08-05T18:47:00"/>
    <d v="2021-08-05T19:00:00"/>
    <d v="2021-08-05T19:04:00"/>
    <d v="2021-08-05T19:15:00"/>
    <s v="Комфорт"/>
    <s v="Москва"/>
    <x v="1"/>
  </r>
  <r>
    <n v="117400"/>
    <n v="2679"/>
    <d v="2021-08-02T18:36:00"/>
    <d v="2021-08-02T18:41:00"/>
    <d v="2021-08-02T18:43:00"/>
    <d v="2021-08-02T19:06:00"/>
    <s v="Эконом"/>
    <s v="Москва"/>
    <x v="0"/>
  </r>
  <r>
    <n v="117309"/>
    <n v="486"/>
    <d v="2021-08-07T02:56:00"/>
    <d v="2021-08-07T03:12:00"/>
    <d v="2021-08-07T03:22:00"/>
    <d v="2021-08-07T03:42:00"/>
    <s v="Эконом"/>
    <s v="Москва"/>
    <x v="0"/>
  </r>
  <r>
    <n v="117861"/>
    <m/>
    <d v="2021-08-07T02:51:00"/>
    <m/>
    <m/>
    <m/>
    <s v="Эконом"/>
    <s v="Москва"/>
    <x v="0"/>
  </r>
  <r>
    <n v="117482"/>
    <n v="1661"/>
    <d v="2021-08-18T13:18:00"/>
    <m/>
    <m/>
    <m/>
    <s v="Комфорт"/>
    <s v="Москва"/>
    <x v="1"/>
  </r>
  <r>
    <n v="118529"/>
    <n v="3340"/>
    <d v="2021-08-16T03:12:00"/>
    <d v="2021-08-16T03:17:00"/>
    <m/>
    <m/>
    <s v="Комфорт"/>
    <s v="Санкт-Петербург"/>
    <x v="2"/>
  </r>
  <r>
    <n v="117379"/>
    <n v="2504"/>
    <d v="2021-08-19T11:05:00"/>
    <d v="2021-08-19T11:17:00"/>
    <m/>
    <m/>
    <s v="Эконом"/>
    <s v="Москва"/>
    <x v="0"/>
  </r>
  <r>
    <n v="117017"/>
    <n v="4592"/>
    <d v="2021-08-04T22:45:00"/>
    <d v="2021-08-04T22:58:00"/>
    <m/>
    <m/>
    <s v="Эконом"/>
    <s v="Санкт-Петербург"/>
    <x v="3"/>
  </r>
  <r>
    <n v="117499"/>
    <n v="490"/>
    <d v="2021-08-26T10:28:00"/>
    <d v="2021-08-26T10:44:00"/>
    <d v="2021-08-26T10:46:00"/>
    <m/>
    <s v="Эконом"/>
    <s v="Москва"/>
    <x v="0"/>
  </r>
  <r>
    <n v="117967"/>
    <n v="4201"/>
    <d v="2021-08-23T17:33:00"/>
    <d v="2021-08-23T17:43:00"/>
    <d v="2021-08-23T17:46:00"/>
    <d v="2021-08-23T18:37:00"/>
    <s v="Комфорт"/>
    <s v="Москва"/>
    <x v="1"/>
  </r>
  <r>
    <n v="117000"/>
    <n v="3554"/>
    <d v="2021-08-25T09:09:00"/>
    <d v="2021-08-25T09:15:00"/>
    <d v="2021-08-25T09:21:00"/>
    <m/>
    <s v="Комфорт"/>
    <s v="Москва"/>
    <x v="1"/>
  </r>
  <r>
    <n v="117207"/>
    <m/>
    <d v="2021-08-21T07:58:00"/>
    <m/>
    <m/>
    <m/>
    <s v="Эконом"/>
    <s v="Москва"/>
    <x v="0"/>
  </r>
  <r>
    <n v="118662"/>
    <n v="2842"/>
    <d v="2021-08-07T21:32:00"/>
    <d v="2021-08-07T21:38:00"/>
    <d v="2021-08-07T21:50:00"/>
    <d v="2021-08-07T22:33:00"/>
    <s v="Комфорт"/>
    <s v="Москва"/>
    <x v="1"/>
  </r>
  <r>
    <n v="117973"/>
    <n v="3124"/>
    <d v="2021-08-05T22:19:00"/>
    <d v="2021-08-05T22:33:00"/>
    <d v="2021-08-05T22:38:00"/>
    <d v="2021-08-05T22:46:00"/>
    <s v="Комфорт"/>
    <s v="Москва"/>
    <x v="1"/>
  </r>
  <r>
    <n v="118664"/>
    <n v="2021"/>
    <d v="2021-08-14T00:39:00"/>
    <d v="2021-08-14T00:51:00"/>
    <d v="2021-08-14T00:55:00"/>
    <d v="2021-08-14T01:04:00"/>
    <s v="Комфорт"/>
    <s v="Санкт-Петербург"/>
    <x v="2"/>
  </r>
  <r>
    <n v="117264"/>
    <n v="1322"/>
    <d v="2021-08-02T06:25:00"/>
    <d v="2021-08-02T06:30:00"/>
    <d v="2021-08-02T06:43:00"/>
    <d v="2021-08-02T06:52:00"/>
    <s v="Эконом"/>
    <s v="Москва"/>
    <x v="0"/>
  </r>
  <r>
    <n v="118194"/>
    <n v="2471"/>
    <d v="2021-08-28T06:09:00"/>
    <d v="2021-08-28T06:21:00"/>
    <d v="2021-08-28T06:35:00"/>
    <d v="2021-08-28T07:18:00"/>
    <s v="Эконом"/>
    <s v="Москва"/>
    <x v="0"/>
  </r>
  <r>
    <n v="117968"/>
    <n v="4846"/>
    <d v="2021-08-26T07:05:00"/>
    <d v="2021-08-26T07:21:00"/>
    <d v="2021-08-26T07:24:00"/>
    <d v="2021-08-26T07:46:00"/>
    <s v="Комфорт"/>
    <s v="Санкт-Петербург"/>
    <x v="2"/>
  </r>
  <r>
    <n v="117608"/>
    <n v="517"/>
    <d v="2021-08-25T19:21:00"/>
    <d v="2021-08-25T19:29:00"/>
    <d v="2021-08-25T19:43:00"/>
    <d v="2021-08-25T20:22:00"/>
    <s v="Комфорт"/>
    <s v="Москва"/>
    <x v="1"/>
  </r>
  <r>
    <n v="117048"/>
    <n v="2832"/>
    <d v="2021-08-06T19:15:00"/>
    <d v="2021-08-06T19:29:00"/>
    <d v="2021-08-06T19:40:00"/>
    <d v="2021-08-06T20:34:00"/>
    <s v="Эконом"/>
    <s v="Москва"/>
    <x v="0"/>
  </r>
  <r>
    <n v="118016"/>
    <n v="4166"/>
    <d v="2021-08-14T19:31:00"/>
    <d v="2021-08-14T19:41:00"/>
    <m/>
    <m/>
    <s v="Эконом"/>
    <s v="Москва"/>
    <x v="0"/>
  </r>
  <r>
    <n v="116918"/>
    <n v="1131"/>
    <d v="2021-08-08T22:37:00"/>
    <d v="2021-08-08T22:42:00"/>
    <d v="2021-08-08T22:51:00"/>
    <d v="2021-08-08T23:00:00"/>
    <s v="Эконом"/>
    <s v="Санкт-Петербург"/>
    <x v="3"/>
  </r>
  <r>
    <n v="117261"/>
    <n v="3321"/>
    <d v="2021-08-02T20:13:00"/>
    <d v="2021-08-02T20:21:00"/>
    <m/>
    <m/>
    <s v="Комфорт"/>
    <s v="Санкт-Петербург"/>
    <x v="2"/>
  </r>
  <r>
    <n v="116853"/>
    <n v="4675"/>
    <d v="2021-08-30T07:31:00"/>
    <d v="2021-08-30T07:39:00"/>
    <m/>
    <m/>
    <s v="Эконом"/>
    <s v="Москва"/>
    <x v="0"/>
  </r>
  <r>
    <n v="116894"/>
    <n v="2153"/>
    <d v="2021-08-26T03:08:00"/>
    <d v="2021-08-26T03:18:00"/>
    <d v="2021-08-26T03:31:00"/>
    <m/>
    <s v="Эконом"/>
    <s v="Санкт-Петербург"/>
    <x v="3"/>
  </r>
  <r>
    <n v="118191"/>
    <n v="903"/>
    <d v="2021-08-16T03:51:00"/>
    <d v="2021-08-16T04:01:00"/>
    <d v="2021-08-16T04:07:00"/>
    <m/>
    <s v="Эконом"/>
    <s v="Москва"/>
    <x v="0"/>
  </r>
  <r>
    <n v="117270"/>
    <n v="4300"/>
    <d v="2021-08-25T16:03:00"/>
    <d v="2021-08-25T16:07:00"/>
    <d v="2021-08-25T16:09:00"/>
    <d v="2021-08-25T16:55:00"/>
    <s v="Эконом"/>
    <s v="Москва"/>
    <x v="0"/>
  </r>
  <r>
    <n v="117551"/>
    <n v="638"/>
    <d v="2021-08-25T23:28:00"/>
    <d v="2021-08-25T23:42:00"/>
    <d v="2021-08-25T23:55:00"/>
    <d v="2021-08-26T00:05:00"/>
    <s v="Эконом"/>
    <s v="Москва"/>
    <x v="0"/>
  </r>
  <r>
    <n v="117396"/>
    <m/>
    <d v="2021-08-21T05:02:00"/>
    <m/>
    <m/>
    <m/>
    <s v="Комфорт"/>
    <s v="Москва"/>
    <x v="1"/>
  </r>
  <r>
    <n v="117269"/>
    <n v="1885"/>
    <d v="2021-08-05T15:32:00"/>
    <d v="2021-08-05T15:43:00"/>
    <d v="2021-08-05T15:49:00"/>
    <d v="2021-08-05T16:40:00"/>
    <s v="Комфорт"/>
    <s v="Санкт-Петербург"/>
    <x v="2"/>
  </r>
  <r>
    <n v="117007"/>
    <n v="3130"/>
    <d v="2021-08-22T09:55:00"/>
    <d v="2021-08-22T10:04:00"/>
    <d v="2021-08-22T10:07:00"/>
    <d v="2021-08-22T10:39:00"/>
    <s v="Эконом"/>
    <s v="Санкт-Петербург"/>
    <x v="3"/>
  </r>
  <r>
    <n v="117052"/>
    <n v="4910"/>
    <d v="2021-08-11T17:34:00"/>
    <d v="2021-08-11T17:39:00"/>
    <d v="2021-08-11T17:41:00"/>
    <d v="2021-08-11T17:58:00"/>
    <s v="Эконом"/>
    <s v="Санкт-Петербург"/>
    <x v="3"/>
  </r>
  <r>
    <n v="118274"/>
    <m/>
    <d v="2021-08-20T13:16:00"/>
    <m/>
    <m/>
    <m/>
    <s v="Эконом"/>
    <s v="Москва"/>
    <x v="0"/>
  </r>
  <r>
    <n v="118201"/>
    <n v="1058"/>
    <d v="2021-08-09T04:22:00"/>
    <d v="2021-08-09T04:37:00"/>
    <d v="2021-08-09T04:39:00"/>
    <d v="2021-08-09T04:58:00"/>
    <s v="Эконом"/>
    <s v="Санкт-Петербург"/>
    <x v="3"/>
  </r>
  <r>
    <n v="118433"/>
    <m/>
    <d v="2021-08-01T15:09:00"/>
    <m/>
    <m/>
    <m/>
    <s v="Эконом"/>
    <s v="Санкт-Петербург"/>
    <x v="3"/>
  </r>
  <r>
    <n v="118599"/>
    <n v="2035"/>
    <d v="2021-08-16T16:23:00"/>
    <d v="2021-08-16T16:27:00"/>
    <d v="2021-08-16T16:42:00"/>
    <d v="2021-08-16T17:27:00"/>
    <s v="Эконом"/>
    <s v="Москва"/>
    <x v="0"/>
  </r>
  <r>
    <n v="118005"/>
    <n v="3486"/>
    <d v="2021-08-22T02:37:00"/>
    <d v="2021-08-22T02:43:00"/>
    <m/>
    <m/>
    <s v="Комфорт"/>
    <s v="Москва"/>
    <x v="1"/>
  </r>
  <r>
    <n v="117092"/>
    <n v="1306"/>
    <d v="2021-08-25T05:33:00"/>
    <d v="2021-08-25T05:40:00"/>
    <m/>
    <m/>
    <s v="Эконом"/>
    <s v="Москва"/>
    <x v="0"/>
  </r>
  <r>
    <n v="116876"/>
    <n v="149"/>
    <d v="2021-08-21T10:01:00"/>
    <m/>
    <m/>
    <m/>
    <s v="Комфорт"/>
    <s v="Москва"/>
    <x v="1"/>
  </r>
  <r>
    <n v="118398"/>
    <n v="2397"/>
    <d v="2021-08-09T14:21:00"/>
    <d v="2021-08-09T14:27:00"/>
    <m/>
    <m/>
    <s v="Эконом"/>
    <s v="Москва"/>
    <x v="0"/>
  </r>
  <r>
    <n v="117702"/>
    <n v="1606"/>
    <d v="2021-08-26T18:38:00"/>
    <d v="2021-08-26T18:46:00"/>
    <d v="2021-08-26T18:53:00"/>
    <d v="2021-08-26T19:23:00"/>
    <s v="Эконом"/>
    <s v="Санкт-Петербург"/>
    <x v="3"/>
  </r>
  <r>
    <n v="118753"/>
    <n v="22"/>
    <d v="2021-08-12T18:54:00"/>
    <d v="2021-08-12T18:59:00"/>
    <d v="2021-08-12T19:10:00"/>
    <d v="2021-08-12T19:25:00"/>
    <s v="Комфорт"/>
    <s v="Москва"/>
    <x v="1"/>
  </r>
  <r>
    <n v="117166"/>
    <n v="4000"/>
    <d v="2021-08-21T04:02:00"/>
    <d v="2021-08-21T04:06:00"/>
    <m/>
    <m/>
    <s v="Эконом"/>
    <s v="Москва"/>
    <x v="0"/>
  </r>
  <r>
    <n v="117882"/>
    <n v="1462"/>
    <d v="2021-08-13T14:29:00"/>
    <d v="2021-08-13T14:44:00"/>
    <d v="2021-08-13T14:56:00"/>
    <d v="2021-08-13T15:49:00"/>
    <s v="Эконом"/>
    <s v="Москва"/>
    <x v="0"/>
  </r>
  <r>
    <n v="118748"/>
    <n v="1208"/>
    <d v="2021-08-01T04:31:00"/>
    <d v="2021-08-01T04:36:00"/>
    <m/>
    <m/>
    <s v="Эконом"/>
    <s v="Санкт-Петербург"/>
    <x v="3"/>
  </r>
  <r>
    <n v="118171"/>
    <n v="4960"/>
    <d v="2021-08-30T07:34:00"/>
    <d v="2021-08-30T07:36:00"/>
    <d v="2021-08-30T07:43:00"/>
    <d v="2021-08-30T08:06:00"/>
    <s v="Комфорт"/>
    <s v="Москва"/>
    <x v="1"/>
  </r>
  <r>
    <n v="116799"/>
    <n v="2145"/>
    <d v="2021-08-13T12:51:00"/>
    <d v="2021-08-13T12:54:00"/>
    <d v="2021-08-13T12:58:00"/>
    <d v="2021-08-13T13:54:00"/>
    <s v="Эконом"/>
    <s v="Москва"/>
    <x v="0"/>
  </r>
  <r>
    <n v="117600"/>
    <n v="2504"/>
    <d v="2021-08-18T12:33:00"/>
    <d v="2021-08-18T12:48:00"/>
    <d v="2021-08-18T13:02:00"/>
    <d v="2021-08-18T13:37:00"/>
    <s v="Эконом"/>
    <s v="Москва"/>
    <x v="0"/>
  </r>
  <r>
    <n v="117736"/>
    <n v="3203"/>
    <d v="2021-08-20T07:25:00"/>
    <m/>
    <m/>
    <m/>
    <s v="Комфорт"/>
    <s v="Москва"/>
    <x v="1"/>
  </r>
  <r>
    <n v="118727"/>
    <n v="4055"/>
    <d v="2021-08-07T04:07:00"/>
    <d v="2021-08-07T04:23:00"/>
    <d v="2021-08-07T04:27:00"/>
    <d v="2021-08-07T04:44:00"/>
    <s v="Эконом"/>
    <s v="Москва"/>
    <x v="0"/>
  </r>
  <r>
    <n v="118209"/>
    <m/>
    <d v="2021-08-29T07:37:00"/>
    <m/>
    <m/>
    <m/>
    <s v="Эконом"/>
    <s v="Москва"/>
    <x v="0"/>
  </r>
  <r>
    <n v="118149"/>
    <n v="2830"/>
    <d v="2021-08-10T11:51:00"/>
    <d v="2021-08-10T11:59:00"/>
    <d v="2021-08-10T12:14:00"/>
    <m/>
    <s v="Эконом"/>
    <s v="Москва"/>
    <x v="0"/>
  </r>
  <r>
    <n v="117857"/>
    <n v="4645"/>
    <d v="2021-08-23T00:13:00"/>
    <d v="2021-08-23T00:20:00"/>
    <d v="2021-08-23T00:28:00"/>
    <d v="2021-08-23T00:41:00"/>
    <s v="Эконом"/>
    <s v="Санкт-Петербург"/>
    <x v="3"/>
  </r>
  <r>
    <n v="117010"/>
    <n v="4238"/>
    <d v="2021-08-16T09:51:00"/>
    <d v="2021-08-16T10:00:00"/>
    <d v="2021-08-16T10:08:00"/>
    <d v="2021-08-16T11:07:00"/>
    <s v="Комфорт"/>
    <s v="Санкт-Петербург"/>
    <x v="2"/>
  </r>
  <r>
    <n v="117523"/>
    <n v="1333"/>
    <d v="2021-08-10T07:10:00"/>
    <d v="2021-08-10T07:13:00"/>
    <m/>
    <m/>
    <s v="Эконом"/>
    <s v="Москва"/>
    <x v="0"/>
  </r>
  <r>
    <n v="118188"/>
    <m/>
    <d v="2021-08-23T08:18:00"/>
    <m/>
    <m/>
    <m/>
    <s v="Эконом"/>
    <s v="Москва"/>
    <x v="0"/>
  </r>
  <r>
    <n v="118492"/>
    <n v="132"/>
    <d v="2021-08-26T20:56:00"/>
    <d v="2021-08-26T21:03:00"/>
    <d v="2021-08-26T21:11:00"/>
    <d v="2021-08-26T22:00:00"/>
    <s v="Комфорт"/>
    <s v="Москва"/>
    <x v="1"/>
  </r>
  <r>
    <n v="117636"/>
    <n v="408"/>
    <d v="2021-08-02T13:04:00"/>
    <m/>
    <m/>
    <m/>
    <s v="Эконом"/>
    <s v="Москва"/>
    <x v="0"/>
  </r>
  <r>
    <n v="117675"/>
    <m/>
    <d v="2021-08-03T11:19:00"/>
    <m/>
    <m/>
    <m/>
    <s v="Эконом"/>
    <s v="Москва"/>
    <x v="0"/>
  </r>
  <r>
    <n v="118574"/>
    <n v="4451"/>
    <d v="2021-08-06T03:15:00"/>
    <d v="2021-08-06T03:27:00"/>
    <d v="2021-08-06T03:39:00"/>
    <d v="2021-08-06T04:16:00"/>
    <s v="Эконом"/>
    <s v="Москва"/>
    <x v="0"/>
  </r>
  <r>
    <n v="116865"/>
    <n v="1709"/>
    <d v="2021-08-02T17:31:00"/>
    <d v="2021-08-02T17:40:00"/>
    <d v="2021-08-02T17:45:00"/>
    <m/>
    <s v="Эконом"/>
    <s v="Москва"/>
    <x v="0"/>
  </r>
  <r>
    <n v="117785"/>
    <n v="2481"/>
    <d v="2021-08-11T13:49:00"/>
    <d v="2021-08-11T14:04:00"/>
    <d v="2021-08-11T14:13:00"/>
    <d v="2021-08-11T14:50:00"/>
    <s v="Эконом"/>
    <s v="Москва"/>
    <x v="0"/>
  </r>
  <r>
    <n v="117081"/>
    <n v="4017"/>
    <d v="2021-08-19T18:23:00"/>
    <d v="2021-08-19T18:36:00"/>
    <m/>
    <m/>
    <s v="Эконом"/>
    <s v="Санкт-Петербург"/>
    <x v="3"/>
  </r>
  <r>
    <n v="118761"/>
    <n v="2464"/>
    <d v="2021-08-13T09:45:00"/>
    <d v="2021-08-13T09:55:00"/>
    <d v="2021-08-13T10:01:00"/>
    <d v="2021-08-13T10:43:00"/>
    <s v="Эконом"/>
    <s v="Санкт-Петербург"/>
    <x v="3"/>
  </r>
  <r>
    <n v="117112"/>
    <n v="4017"/>
    <d v="2021-08-19T06:44:00"/>
    <d v="2021-08-19T06:54:00"/>
    <m/>
    <m/>
    <s v="Эконом"/>
    <s v="Москва"/>
    <x v="0"/>
  </r>
  <r>
    <n v="117425"/>
    <n v="3735"/>
    <d v="2021-08-29T10:13:00"/>
    <d v="2021-08-29T10:23:00"/>
    <d v="2021-08-29T10:32:00"/>
    <d v="2021-08-29T11:32:00"/>
    <s v="Эконом"/>
    <s v="Москва"/>
    <x v="0"/>
  </r>
  <r>
    <n v="117757"/>
    <n v="2867"/>
    <d v="2021-08-13T01:20:00"/>
    <d v="2021-08-13T01:32:00"/>
    <d v="2021-08-13T01:36:00"/>
    <d v="2021-08-13T02:14:00"/>
    <s v="Комфорт"/>
    <s v="Москва"/>
    <x v="1"/>
  </r>
  <r>
    <n v="117254"/>
    <n v="4405"/>
    <d v="2021-08-11T00:19:00"/>
    <d v="2021-08-11T00:22:00"/>
    <d v="2021-08-11T00:33:00"/>
    <d v="2021-08-11T00:59:00"/>
    <s v="Комфорт"/>
    <s v="Москва"/>
    <x v="1"/>
  </r>
  <r>
    <n v="117440"/>
    <m/>
    <d v="2021-08-19T16:47:00"/>
    <m/>
    <m/>
    <m/>
    <s v="Эконом"/>
    <s v="Санкт-Петербург"/>
    <x v="3"/>
  </r>
  <r>
    <n v="117055"/>
    <n v="160"/>
    <d v="2021-08-31T00:13:00"/>
    <d v="2021-08-31T00:25:00"/>
    <d v="2021-08-31T00:40:00"/>
    <d v="2021-08-31T01:18:00"/>
    <s v="Эконом"/>
    <s v="Москва"/>
    <x v="0"/>
  </r>
  <r>
    <n v="118076"/>
    <n v="2076"/>
    <d v="2021-08-22T14:09:00"/>
    <d v="2021-08-22T14:12:00"/>
    <d v="2021-08-22T14:27:00"/>
    <d v="2021-08-22T14:39:00"/>
    <s v="Эконом"/>
    <s v="Санкт-Петербург"/>
    <x v="3"/>
  </r>
  <r>
    <n v="117197"/>
    <n v="1448"/>
    <d v="2021-08-30T23:18:00"/>
    <d v="2021-08-30T23:27:00"/>
    <m/>
    <m/>
    <s v="Эконом"/>
    <s v="Санкт-Петербург"/>
    <x v="3"/>
  </r>
  <r>
    <n v="117703"/>
    <n v="1352"/>
    <d v="2021-08-07T21:46:00"/>
    <d v="2021-08-07T21:55:00"/>
    <d v="2021-08-07T22:08:00"/>
    <d v="2021-08-07T22:23:00"/>
    <s v="Эконом"/>
    <s v="Москва"/>
    <x v="0"/>
  </r>
  <r>
    <n v="118704"/>
    <n v="4786"/>
    <d v="2021-08-10T05:55:00"/>
    <d v="2021-08-10T06:09:00"/>
    <d v="2021-08-10T06:16:00"/>
    <d v="2021-08-10T07:07:00"/>
    <s v="Эконом"/>
    <s v="Москва"/>
    <x v="0"/>
  </r>
  <r>
    <n v="117766"/>
    <m/>
    <d v="2021-08-07T12:55:00"/>
    <m/>
    <m/>
    <m/>
    <s v="Комфорт"/>
    <s v="Санкт-Петербург"/>
    <x v="2"/>
  </r>
  <r>
    <n v="118403"/>
    <n v="1701"/>
    <d v="2021-08-02T12:23:00"/>
    <m/>
    <m/>
    <m/>
    <s v="Комфорт"/>
    <s v="Санкт-Петербург"/>
    <x v="2"/>
  </r>
  <r>
    <n v="118338"/>
    <n v="1727"/>
    <d v="2021-08-14T10:26:00"/>
    <d v="2021-08-14T10:30:00"/>
    <d v="2021-08-14T10:38:00"/>
    <d v="2021-08-14T11:26:00"/>
    <s v="Эконом"/>
    <s v="Москва"/>
    <x v="0"/>
  </r>
  <r>
    <n v="118372"/>
    <n v="1788"/>
    <d v="2021-08-22T00:51:00"/>
    <m/>
    <m/>
    <m/>
    <s v="Эконом"/>
    <s v="Москва"/>
    <x v="0"/>
  </r>
  <r>
    <n v="117851"/>
    <n v="2957"/>
    <d v="2021-08-21T01:37:00"/>
    <d v="2021-08-21T01:43:00"/>
    <d v="2021-08-21T01:58:00"/>
    <d v="2021-08-21T02:42:00"/>
    <s v="Эконом"/>
    <s v="Москва"/>
    <x v="0"/>
  </r>
  <r>
    <n v="117204"/>
    <n v="708"/>
    <d v="2021-08-01T22:38:00"/>
    <d v="2021-08-01T22:49:00"/>
    <d v="2021-08-01T22:51:00"/>
    <d v="2021-08-01T23:02:00"/>
    <s v="Эконом"/>
    <s v="Москва"/>
    <x v="0"/>
  </r>
  <r>
    <n v="118636"/>
    <n v="315"/>
    <d v="2021-08-04T17:42:00"/>
    <m/>
    <m/>
    <m/>
    <s v="Эконом"/>
    <s v="Санкт-Петербург"/>
    <x v="3"/>
  </r>
  <r>
    <n v="117927"/>
    <n v="2156"/>
    <d v="2021-08-30T22:51:00"/>
    <m/>
    <m/>
    <m/>
    <s v="Комфорт"/>
    <s v="Москва"/>
    <x v="1"/>
  </r>
  <r>
    <n v="117999"/>
    <n v="893"/>
    <d v="2021-08-23T06:58:00"/>
    <d v="2021-08-23T07:12:00"/>
    <d v="2021-08-23T07:19:00"/>
    <d v="2021-08-23T07:37:00"/>
    <s v="Эконом"/>
    <s v="Санкт-Петербург"/>
    <x v="3"/>
  </r>
  <r>
    <n v="117853"/>
    <n v="4162"/>
    <d v="2021-08-08T04:52:00"/>
    <d v="2021-08-08T05:06:00"/>
    <d v="2021-08-08T05:20:00"/>
    <d v="2021-08-08T05:56:00"/>
    <s v="Эконом"/>
    <s v="Москва"/>
    <x v="0"/>
  </r>
  <r>
    <n v="116952"/>
    <n v="889"/>
    <d v="2021-08-10T17:50:00"/>
    <d v="2021-08-10T18:02:00"/>
    <d v="2021-08-10T18:15:00"/>
    <m/>
    <s v="Эконом"/>
    <s v="Москва"/>
    <x v="0"/>
  </r>
  <r>
    <n v="116870"/>
    <n v="3979"/>
    <d v="2021-08-30T00:01:00"/>
    <d v="2021-08-30T00:09:00"/>
    <d v="2021-08-30T00:21:00"/>
    <d v="2021-08-30T01:13:00"/>
    <s v="Эконом"/>
    <s v="Москва"/>
    <x v="0"/>
  </r>
  <r>
    <n v="118136"/>
    <n v="107"/>
    <d v="2021-08-18T09:01:00"/>
    <d v="2021-08-18T09:08:00"/>
    <d v="2021-08-18T09:10:00"/>
    <d v="2021-08-18T09:59:00"/>
    <s v="Эконом"/>
    <s v="Москва"/>
    <x v="0"/>
  </r>
  <r>
    <n v="118456"/>
    <n v="4516"/>
    <d v="2021-08-14T17:37:00"/>
    <d v="2021-08-14T17:51:00"/>
    <d v="2021-08-14T18:02:00"/>
    <d v="2021-08-14T19:02:00"/>
    <s v="Эконом"/>
    <s v="Москва"/>
    <x v="0"/>
  </r>
  <r>
    <n v="117035"/>
    <n v="3198"/>
    <d v="2021-08-17T16:15:00"/>
    <d v="2021-08-17T16:31:00"/>
    <d v="2021-08-17T16:37:00"/>
    <d v="2021-08-17T16:44:00"/>
    <s v="Комфорт"/>
    <s v="Москва"/>
    <x v="1"/>
  </r>
  <r>
    <n v="117855"/>
    <m/>
    <d v="2021-08-02T20:28:00"/>
    <m/>
    <m/>
    <m/>
    <s v="Комфорт"/>
    <s v="Москва"/>
    <x v="1"/>
  </r>
  <r>
    <n v="117137"/>
    <n v="39"/>
    <d v="2021-08-24T23:20:00"/>
    <d v="2021-08-24T23:32:00"/>
    <d v="2021-08-24T23:44:00"/>
    <d v="2021-08-25T00:15:00"/>
    <s v="Комфорт"/>
    <s v="Москва"/>
    <x v="1"/>
  </r>
  <r>
    <n v="117418"/>
    <m/>
    <d v="2021-08-02T21:17:00"/>
    <m/>
    <m/>
    <m/>
    <s v="Эконом"/>
    <s v="Санкт-Петербург"/>
    <x v="3"/>
  </r>
  <r>
    <n v="118329"/>
    <m/>
    <d v="2021-08-04T12:42:00"/>
    <m/>
    <m/>
    <m/>
    <s v="Эконом"/>
    <s v="Москва"/>
    <x v="0"/>
  </r>
  <r>
    <n v="118053"/>
    <n v="1103"/>
    <d v="2021-08-28T15:14:00"/>
    <d v="2021-08-28T15:23:00"/>
    <d v="2021-08-28T15:27:00"/>
    <d v="2021-08-28T15:50:00"/>
    <s v="Эконом"/>
    <s v="Санкт-Петербург"/>
    <x v="3"/>
  </r>
  <r>
    <n v="117529"/>
    <n v="986"/>
    <d v="2021-08-25T04:27:00"/>
    <d v="2021-08-25T04:32:00"/>
    <d v="2021-08-25T04:45:00"/>
    <d v="2021-08-25T04:52:00"/>
    <s v="Эконом"/>
    <s v="Санкт-Петербург"/>
    <x v="3"/>
  </r>
  <r>
    <n v="117433"/>
    <n v="2544"/>
    <d v="2021-08-20T19:43:00"/>
    <d v="2021-08-20T19:55:00"/>
    <d v="2021-08-20T20:05:00"/>
    <d v="2021-08-20T20:14:00"/>
    <s v="Комфорт"/>
    <s v="Москва"/>
    <x v="1"/>
  </r>
  <r>
    <n v="117164"/>
    <m/>
    <d v="2021-08-17T05:33:00"/>
    <m/>
    <m/>
    <m/>
    <s v="Эконом"/>
    <s v="Москва"/>
    <x v="0"/>
  </r>
  <r>
    <n v="118659"/>
    <n v="2666"/>
    <d v="2021-08-01T16:57:00"/>
    <d v="2021-08-01T17:06:00"/>
    <d v="2021-08-01T17:18:00"/>
    <d v="2021-08-01T17:32:00"/>
    <s v="Эконом"/>
    <s v="Москва"/>
    <x v="0"/>
  </r>
  <r>
    <n v="117426"/>
    <n v="1712"/>
    <d v="2021-08-13T14:30:00"/>
    <d v="2021-08-13T14:41:00"/>
    <d v="2021-08-13T14:55:00"/>
    <d v="2021-08-13T15:52:00"/>
    <s v="Эконом"/>
    <s v="Москва"/>
    <x v="0"/>
  </r>
  <r>
    <n v="117368"/>
    <n v="1591"/>
    <d v="2021-08-17T20:44:00"/>
    <d v="2021-08-17T20:50:00"/>
    <d v="2021-08-17T20:53:00"/>
    <d v="2021-08-17T21:16:00"/>
    <s v="Комфорт"/>
    <s v="Москва"/>
    <x v="1"/>
  </r>
  <r>
    <n v="116782"/>
    <m/>
    <d v="2021-08-16T15:31:00"/>
    <m/>
    <m/>
    <m/>
    <s v="Комфорт"/>
    <s v="Москва"/>
    <x v="1"/>
  </r>
  <r>
    <n v="117282"/>
    <m/>
    <d v="2021-08-12T07:18:00"/>
    <m/>
    <m/>
    <m/>
    <s v="Комфорт"/>
    <s v="Москва"/>
    <x v="1"/>
  </r>
  <r>
    <n v="117176"/>
    <n v="3561"/>
    <d v="2021-08-11T05:15:00"/>
    <d v="2021-08-11T05:31:00"/>
    <d v="2021-08-11T05:40:00"/>
    <d v="2021-08-11T06:00:00"/>
    <s v="Эконом"/>
    <s v="Москва"/>
    <x v="0"/>
  </r>
  <r>
    <n v="117187"/>
    <n v="1510"/>
    <d v="2021-08-19T12:52:00"/>
    <d v="2021-08-19T13:04:00"/>
    <d v="2021-08-19T13:06:00"/>
    <d v="2021-08-19T13:34:00"/>
    <s v="Комфорт"/>
    <s v="Москва"/>
    <x v="1"/>
  </r>
  <r>
    <n v="117063"/>
    <n v="2813"/>
    <d v="2021-08-03T23:09:00"/>
    <d v="2021-08-03T23:16:00"/>
    <d v="2021-08-03T23:23:00"/>
    <d v="2021-08-04T00:19:00"/>
    <s v="Комфорт"/>
    <s v="Москва"/>
    <x v="1"/>
  </r>
  <r>
    <n v="118447"/>
    <m/>
    <d v="2021-08-19T22:42:00"/>
    <m/>
    <m/>
    <m/>
    <s v="Комфорт"/>
    <s v="Санкт-Петербург"/>
    <x v="2"/>
  </r>
  <r>
    <n v="116983"/>
    <n v="1881"/>
    <d v="2021-08-19T16:18:00"/>
    <d v="2021-08-19T16:28:00"/>
    <d v="2021-08-19T16:36:00"/>
    <d v="2021-08-19T17:07:00"/>
    <s v="Эконом"/>
    <s v="Москва"/>
    <x v="0"/>
  </r>
  <r>
    <n v="117627"/>
    <m/>
    <d v="2021-08-22T08:27:00"/>
    <m/>
    <m/>
    <m/>
    <s v="Комфорт"/>
    <s v="Санкт-Петербург"/>
    <x v="2"/>
  </r>
  <r>
    <n v="117066"/>
    <n v="169"/>
    <d v="2021-08-12T15:37:00"/>
    <d v="2021-08-12T15:41:00"/>
    <d v="2021-08-12T15:50:00"/>
    <d v="2021-08-12T16:52:00"/>
    <s v="Эконом"/>
    <s v="Москва"/>
    <x v="0"/>
  </r>
  <r>
    <n v="117097"/>
    <n v="401"/>
    <d v="2021-08-03T23:44:00"/>
    <m/>
    <m/>
    <m/>
    <s v="Эконом"/>
    <s v="Санкт-Петербург"/>
    <x v="3"/>
  </r>
  <r>
    <n v="118213"/>
    <m/>
    <d v="2021-08-15T07:55:00"/>
    <m/>
    <m/>
    <m/>
    <s v="Комфорт"/>
    <s v="Москва"/>
    <x v="1"/>
  </r>
  <r>
    <n v="117976"/>
    <n v="3551"/>
    <d v="2021-08-11T17:11:00"/>
    <d v="2021-08-11T17:13:00"/>
    <d v="2021-08-11T17:17:00"/>
    <d v="2021-08-11T17:37:00"/>
    <s v="Комфорт"/>
    <s v="Москва"/>
    <x v="1"/>
  </r>
  <r>
    <n v="117118"/>
    <n v="3195"/>
    <d v="2021-08-19T06:13:00"/>
    <m/>
    <m/>
    <m/>
    <s v="Комфорт"/>
    <s v="Москва"/>
    <x v="1"/>
  </r>
  <r>
    <n v="118205"/>
    <n v="3461"/>
    <d v="2021-08-20T20:08:00"/>
    <d v="2021-08-20T20:24:00"/>
    <d v="2021-08-20T20:28:00"/>
    <d v="2021-08-20T20:39:00"/>
    <s v="Комфорт"/>
    <s v="Москва"/>
    <x v="1"/>
  </r>
  <r>
    <n v="118443"/>
    <n v="1697"/>
    <d v="2021-08-06T21:52:00"/>
    <d v="2021-08-06T21:56:00"/>
    <d v="2021-08-06T22:00:00"/>
    <d v="2021-08-06T22:43:00"/>
    <s v="Комфорт"/>
    <s v="Москва"/>
    <x v="1"/>
  </r>
  <r>
    <n v="117178"/>
    <m/>
    <d v="2021-08-25T03:10:00"/>
    <m/>
    <m/>
    <m/>
    <s v="Эконом"/>
    <s v="Санкт-Петербург"/>
    <x v="3"/>
  </r>
  <r>
    <n v="117752"/>
    <n v="857"/>
    <d v="2021-08-06T01:03:00"/>
    <d v="2021-08-06T01:08:00"/>
    <d v="2021-08-06T01:11:00"/>
    <d v="2021-08-06T01:39:00"/>
    <s v="Эконом"/>
    <s v="Москва"/>
    <x v="0"/>
  </r>
  <r>
    <n v="117630"/>
    <n v="1710"/>
    <d v="2021-08-18T03:39:00"/>
    <d v="2021-08-18T03:45:00"/>
    <m/>
    <m/>
    <s v="Эконом"/>
    <s v="Москва"/>
    <x v="0"/>
  </r>
  <r>
    <n v="117202"/>
    <n v="3289"/>
    <d v="2021-08-09T02:40:00"/>
    <d v="2021-08-09T02:45:00"/>
    <d v="2021-08-09T03:00:00"/>
    <d v="2021-08-09T03:09:00"/>
    <s v="Эконом"/>
    <s v="Москва"/>
    <x v="0"/>
  </r>
  <r>
    <n v="117800"/>
    <n v="423"/>
    <d v="2021-08-28T12:05:00"/>
    <d v="2021-08-28T12:12:00"/>
    <d v="2021-08-28T12:20:00"/>
    <d v="2021-08-28T13:10:00"/>
    <s v="Эконом"/>
    <s v="Санкт-Петербург"/>
    <x v="3"/>
  </r>
  <r>
    <n v="117642"/>
    <n v="3188"/>
    <d v="2021-08-18T13:13:00"/>
    <d v="2021-08-18T13:16:00"/>
    <m/>
    <m/>
    <s v="Эконом"/>
    <s v="Москва"/>
    <x v="0"/>
  </r>
  <r>
    <n v="118430"/>
    <n v="1039"/>
    <d v="2021-08-15T01:31:00"/>
    <d v="2021-08-15T01:39:00"/>
    <d v="2021-08-15T01:52:00"/>
    <d v="2021-08-15T02:49:00"/>
    <s v="Эконом"/>
    <s v="Москва"/>
    <x v="0"/>
  </r>
  <r>
    <n v="118665"/>
    <n v="3540"/>
    <d v="2021-08-07T22:10:00"/>
    <d v="2021-08-07T22:18:00"/>
    <d v="2021-08-07T22:28:00"/>
    <d v="2021-08-07T23:14:00"/>
    <s v="Эконом"/>
    <s v="Москва"/>
    <x v="0"/>
  </r>
  <r>
    <n v="118280"/>
    <n v="4280"/>
    <d v="2021-08-14T11:01:00"/>
    <d v="2021-08-14T11:16:00"/>
    <d v="2021-08-14T11:20:00"/>
    <d v="2021-08-14T11:57:00"/>
    <s v="Комфорт"/>
    <s v="Москва"/>
    <x v="1"/>
  </r>
  <r>
    <n v="117639"/>
    <n v="3640"/>
    <d v="2021-08-27T15:12:00"/>
    <d v="2021-08-27T15:20:00"/>
    <d v="2021-08-27T15:24:00"/>
    <d v="2021-08-27T15:34:00"/>
    <s v="Комфорт"/>
    <s v="Санкт-Петербург"/>
    <x v="2"/>
  </r>
  <r>
    <n v="116926"/>
    <n v="940"/>
    <d v="2021-08-01T20:01:00"/>
    <d v="2021-08-01T20:16:00"/>
    <d v="2021-08-01T20:22:00"/>
    <d v="2021-08-01T21:08:00"/>
    <s v="Комфорт"/>
    <s v="Москва"/>
    <x v="1"/>
  </r>
  <r>
    <n v="116916"/>
    <n v="3127"/>
    <d v="2021-08-07T17:57:00"/>
    <d v="2021-08-07T18:09:00"/>
    <d v="2021-08-07T18:12:00"/>
    <d v="2021-08-07T18:39:00"/>
    <s v="Эконом"/>
    <s v="Санкт-Петербург"/>
    <x v="3"/>
  </r>
  <r>
    <n v="117980"/>
    <n v="3011"/>
    <d v="2021-08-02T20:32:00"/>
    <d v="2021-08-02T20:40:00"/>
    <m/>
    <m/>
    <s v="Эконом"/>
    <s v="Москва"/>
    <x v="0"/>
  </r>
  <r>
    <n v="118126"/>
    <m/>
    <d v="2021-08-28T07:41:00"/>
    <m/>
    <m/>
    <m/>
    <s v="Комфорт"/>
    <s v="Москва"/>
    <x v="1"/>
  </r>
  <r>
    <n v="116964"/>
    <n v="1036"/>
    <d v="2021-08-13T23:03:00"/>
    <d v="2021-08-13T23:12:00"/>
    <d v="2021-08-13T23:18:00"/>
    <d v="2021-08-13T23:54:00"/>
    <s v="Комфорт"/>
    <s v="Москва"/>
    <x v="1"/>
  </r>
  <r>
    <n v="118607"/>
    <m/>
    <d v="2021-08-01T23:17:00"/>
    <m/>
    <m/>
    <m/>
    <s v="Комфорт"/>
    <s v="Москва"/>
    <x v="1"/>
  </r>
  <r>
    <n v="117510"/>
    <n v="963"/>
    <d v="2021-08-26T18:27:00"/>
    <d v="2021-08-26T18:35:00"/>
    <d v="2021-08-26T18:38:00"/>
    <d v="2021-08-26T19:33:00"/>
    <s v="Эконом"/>
    <s v="Москва"/>
    <x v="0"/>
  </r>
  <r>
    <n v="118618"/>
    <n v="4427"/>
    <d v="2021-08-23T01:02:00"/>
    <d v="2021-08-23T01:14:00"/>
    <d v="2021-08-23T01:19:00"/>
    <d v="2021-08-23T01:50:00"/>
    <s v="Комфорт"/>
    <s v="Санкт-Петербург"/>
    <x v="2"/>
  </r>
  <r>
    <n v="116871"/>
    <m/>
    <d v="2021-08-22T14:51:00"/>
    <m/>
    <m/>
    <m/>
    <s v="Комфорт"/>
    <s v="Москва"/>
    <x v="1"/>
  </r>
  <r>
    <n v="118024"/>
    <n v="571"/>
    <d v="2021-08-23T02:12:00"/>
    <d v="2021-08-23T02:17:00"/>
    <m/>
    <m/>
    <s v="Комфорт"/>
    <s v="Москва"/>
    <x v="1"/>
  </r>
  <r>
    <n v="116879"/>
    <n v="4894"/>
    <d v="2021-08-12T07:26:00"/>
    <d v="2021-08-12T07:39:00"/>
    <d v="2021-08-12T07:41:00"/>
    <d v="2021-08-12T07:51:00"/>
    <s v="Комфорт"/>
    <s v="Санкт-Петербург"/>
    <x v="2"/>
  </r>
  <r>
    <n v="116979"/>
    <n v="4180"/>
    <d v="2021-08-23T20:31:00"/>
    <d v="2021-08-23T20:36:00"/>
    <d v="2021-08-23T20:44:00"/>
    <d v="2021-08-23T20:59:00"/>
    <s v="Эконом"/>
    <s v="Санкт-Петербург"/>
    <x v="3"/>
  </r>
  <r>
    <n v="116947"/>
    <n v="1993"/>
    <d v="2021-08-17T08:10:00"/>
    <d v="2021-08-17T08:26:00"/>
    <d v="2021-08-17T08:36:00"/>
    <d v="2021-08-17T08:45:00"/>
    <s v="Эконом"/>
    <s v="Москва"/>
    <x v="0"/>
  </r>
  <r>
    <n v="116959"/>
    <n v="2277"/>
    <d v="2021-08-19T12:42:00"/>
    <d v="2021-08-19T12:49:00"/>
    <d v="2021-08-19T13:04:00"/>
    <d v="2021-08-19T13:20:00"/>
    <s v="Комфорт"/>
    <s v="Москва"/>
    <x v="1"/>
  </r>
  <r>
    <n v="116966"/>
    <n v="1075"/>
    <d v="2021-08-16T12:58:00"/>
    <d v="2021-08-16T13:14:00"/>
    <d v="2021-08-16T13:20:00"/>
    <d v="2021-08-16T13:35:00"/>
    <s v="Эконом"/>
    <s v="Москва"/>
    <x v="0"/>
  </r>
  <r>
    <n v="117906"/>
    <n v="3264"/>
    <d v="2021-08-25T18:37:00"/>
    <d v="2021-08-25T18:47:00"/>
    <d v="2021-08-25T19:02:00"/>
    <d v="2021-08-25T19:14:00"/>
    <s v="Комфорт"/>
    <s v="Санкт-Петербург"/>
    <x v="2"/>
  </r>
  <r>
    <n v="118459"/>
    <n v="4487"/>
    <d v="2021-08-17T19:52:00"/>
    <d v="2021-08-17T20:03:00"/>
    <d v="2021-08-17T20:09:00"/>
    <d v="2021-08-17T21:03:00"/>
    <s v="Комфорт"/>
    <s v="Санкт-Петербург"/>
    <x v="2"/>
  </r>
  <r>
    <n v="117294"/>
    <n v="1070"/>
    <d v="2021-08-14T21:14:00"/>
    <d v="2021-08-14T21:21:00"/>
    <d v="2021-08-14T21:29:00"/>
    <d v="2021-08-14T21:38:00"/>
    <s v="Эконом"/>
    <s v="Москва"/>
    <x v="0"/>
  </r>
  <r>
    <n v="117423"/>
    <n v="2730"/>
    <d v="2021-08-13T10:10:00"/>
    <d v="2021-08-13T10:16:00"/>
    <m/>
    <m/>
    <s v="Эконом"/>
    <s v="Москва"/>
    <x v="0"/>
  </r>
  <r>
    <n v="116805"/>
    <n v="1440"/>
    <d v="2021-08-13T16:47:00"/>
    <d v="2021-08-13T17:02:00"/>
    <d v="2021-08-13T17:10:00"/>
    <d v="2021-08-13T17:52:00"/>
    <s v="Эконом"/>
    <s v="Санкт-Петербург"/>
    <x v="3"/>
  </r>
  <r>
    <n v="118141"/>
    <m/>
    <d v="2021-08-09T07:07:00"/>
    <m/>
    <m/>
    <m/>
    <s v="Комфорт"/>
    <s v="Москва"/>
    <x v="1"/>
  </r>
  <r>
    <n v="118581"/>
    <n v="752"/>
    <d v="2021-08-09T05:44:00"/>
    <d v="2021-08-09T05:54:00"/>
    <m/>
    <m/>
    <s v="Эконом"/>
    <s v="Санкт-Петербург"/>
    <x v="3"/>
  </r>
  <r>
    <n v="118017"/>
    <n v="2047"/>
    <d v="2021-08-20T11:38:00"/>
    <d v="2021-08-20T11:53:00"/>
    <m/>
    <m/>
    <s v="Эконом"/>
    <s v="Москва"/>
    <x v="0"/>
  </r>
  <r>
    <n v="118610"/>
    <n v="1725"/>
    <d v="2021-08-13T08:57:00"/>
    <d v="2021-08-13T08:59:00"/>
    <d v="2021-08-13T09:12:00"/>
    <d v="2021-08-13T09:32:00"/>
    <s v="Комфорт"/>
    <s v="Санкт-Петербург"/>
    <x v="2"/>
  </r>
  <r>
    <n v="117814"/>
    <n v="1117"/>
    <d v="2021-08-17T10:40:00"/>
    <d v="2021-08-17T10:48:00"/>
    <m/>
    <m/>
    <s v="Эконом"/>
    <s v="Москва"/>
    <x v="0"/>
  </r>
  <r>
    <n v="117165"/>
    <n v="1586"/>
    <d v="2021-08-30T19:49:00"/>
    <d v="2021-08-30T20:00:00"/>
    <d v="2021-08-30T20:03:00"/>
    <m/>
    <s v="Комфорт"/>
    <s v="Москва"/>
    <x v="1"/>
  </r>
  <r>
    <n v="117507"/>
    <n v="3390"/>
    <d v="2021-08-21T05:41:00"/>
    <d v="2021-08-21T05:43:00"/>
    <d v="2021-08-21T05:49:00"/>
    <d v="2021-08-21T06:33:00"/>
    <s v="Комфорт"/>
    <s v="Москва"/>
    <x v="1"/>
  </r>
  <r>
    <n v="117023"/>
    <n v="2931"/>
    <d v="2021-08-20T04:20:00"/>
    <m/>
    <m/>
    <m/>
    <s v="Комфорт"/>
    <s v="Москва"/>
    <x v="1"/>
  </r>
  <r>
    <n v="117289"/>
    <m/>
    <d v="2021-08-22T04:37:00"/>
    <m/>
    <m/>
    <m/>
    <s v="Комфорт"/>
    <s v="Москва"/>
    <x v="1"/>
  </r>
  <r>
    <n v="118061"/>
    <m/>
    <d v="2021-08-26T00:57:00"/>
    <m/>
    <m/>
    <m/>
    <s v="Комфорт"/>
    <s v="Москва"/>
    <x v="1"/>
  </r>
  <r>
    <n v="118023"/>
    <m/>
    <d v="2021-08-16T03:40:00"/>
    <m/>
    <m/>
    <m/>
    <s v="Эконом"/>
    <s v="Москва"/>
    <x v="0"/>
  </r>
  <r>
    <n v="118701"/>
    <m/>
    <d v="2021-08-23T16:11:00"/>
    <m/>
    <m/>
    <m/>
    <s v="Комфорт"/>
    <s v="Москва"/>
    <x v="1"/>
  </r>
  <r>
    <n v="118490"/>
    <n v="830"/>
    <d v="2021-08-17T10:54:00"/>
    <d v="2021-08-17T11:10:00"/>
    <m/>
    <m/>
    <s v="Эконом"/>
    <s v="Санкт-Петербург"/>
    <x v="3"/>
  </r>
  <r>
    <n v="117003"/>
    <m/>
    <d v="2021-08-22T19:50:00"/>
    <m/>
    <m/>
    <m/>
    <s v="Комфорт"/>
    <s v="Москва"/>
    <x v="1"/>
  </r>
  <r>
    <n v="118288"/>
    <n v="723"/>
    <d v="2021-08-06T08:09:00"/>
    <d v="2021-08-06T08:21:00"/>
    <d v="2021-08-06T08:32:00"/>
    <d v="2021-08-06T09:27:00"/>
    <s v="Эконом"/>
    <s v="Москва"/>
    <x v="0"/>
  </r>
  <r>
    <n v="118481"/>
    <n v="3028"/>
    <d v="2021-08-04T04:41:00"/>
    <d v="2021-08-04T04:48:00"/>
    <d v="2021-08-04T04:50:00"/>
    <d v="2021-08-04T05:44:00"/>
    <s v="Комфорт"/>
    <s v="Москва"/>
    <x v="1"/>
  </r>
  <r>
    <n v="117706"/>
    <n v="4546"/>
    <d v="2021-08-18T10:02:00"/>
    <d v="2021-08-18T10:09:00"/>
    <m/>
    <m/>
    <s v="Эконом"/>
    <s v="Санкт-Петербург"/>
    <x v="3"/>
  </r>
  <r>
    <n v="117184"/>
    <n v="4436"/>
    <d v="2021-08-16T22:25:00"/>
    <d v="2021-08-16T22:35:00"/>
    <d v="2021-08-16T22:47:00"/>
    <d v="2021-08-16T23:37:00"/>
    <s v="Эконом"/>
    <s v="Москва"/>
    <x v="0"/>
  </r>
  <r>
    <n v="118395"/>
    <n v="2201"/>
    <d v="2021-08-20T06:09:00"/>
    <d v="2021-08-20T06:11:00"/>
    <d v="2021-08-20T06:22:00"/>
    <d v="2021-08-20T07:04:00"/>
    <s v="Комфорт"/>
    <s v="Санкт-Петербург"/>
    <x v="2"/>
  </r>
  <r>
    <n v="118316"/>
    <n v="2603"/>
    <d v="2021-08-10T22:12:00"/>
    <d v="2021-08-10T22:25:00"/>
    <d v="2021-08-10T22:34:00"/>
    <d v="2021-08-10T23:25:00"/>
    <s v="Эконом"/>
    <s v="Санкт-Петербург"/>
    <x v="3"/>
  </r>
  <r>
    <n v="117997"/>
    <m/>
    <d v="2021-08-27T12:54:00"/>
    <m/>
    <m/>
    <m/>
    <s v="Эконом"/>
    <s v="Санкт-Петербург"/>
    <x v="3"/>
  </r>
  <r>
    <n v="117136"/>
    <n v="2834"/>
    <d v="2021-08-19T06:34:00"/>
    <d v="2021-08-19T06:37:00"/>
    <d v="2021-08-19T06:44:00"/>
    <d v="2021-08-19T07:13:00"/>
    <s v="Эконом"/>
    <s v="Санкт-Петербург"/>
    <x v="3"/>
  </r>
  <r>
    <n v="117149"/>
    <n v="3058"/>
    <d v="2021-08-05T16:11:00"/>
    <d v="2021-08-05T16:21:00"/>
    <d v="2021-08-05T16:23:00"/>
    <d v="2021-08-05T16:32:00"/>
    <s v="Эконом"/>
    <s v="Москва"/>
    <x v="0"/>
  </r>
  <r>
    <n v="118497"/>
    <n v="4267"/>
    <d v="2021-08-18T22:44:00"/>
    <d v="2021-08-18T22:52:00"/>
    <d v="2021-08-18T22:54:00"/>
    <d v="2021-08-18T23:44:00"/>
    <s v="Эконом"/>
    <s v="Санкт-Петербург"/>
    <x v="3"/>
  </r>
  <r>
    <n v="117723"/>
    <n v="2577"/>
    <d v="2021-08-14T02:30:00"/>
    <d v="2021-08-14T02:41:00"/>
    <m/>
    <m/>
    <s v="Комфорт"/>
    <s v="Москва"/>
    <x v="1"/>
  </r>
  <r>
    <n v="117307"/>
    <n v="4122"/>
    <d v="2021-08-11T09:32:00"/>
    <d v="2021-08-11T09:43:00"/>
    <d v="2021-08-11T09:56:00"/>
    <d v="2021-08-11T10:49:00"/>
    <s v="Эконом"/>
    <s v="Москва"/>
    <x v="0"/>
  </r>
  <r>
    <n v="116864"/>
    <n v="115"/>
    <d v="2021-08-02T20:39:00"/>
    <d v="2021-08-02T20:49:00"/>
    <m/>
    <m/>
    <s v="Комфорт"/>
    <s v="Москва"/>
    <x v="1"/>
  </r>
  <r>
    <n v="117152"/>
    <n v="3427"/>
    <d v="2021-08-17T16:22:00"/>
    <m/>
    <m/>
    <m/>
    <s v="Эконом"/>
    <s v="Москва"/>
    <x v="0"/>
  </r>
  <r>
    <n v="116811"/>
    <n v="1136"/>
    <d v="2021-08-30T02:35:00"/>
    <d v="2021-08-30T02:43:00"/>
    <d v="2021-08-30T02:55:00"/>
    <d v="2021-08-30T03:18:00"/>
    <s v="Эконом"/>
    <s v="Санкт-Петербург"/>
    <x v="3"/>
  </r>
  <r>
    <n v="117738"/>
    <n v="1153"/>
    <d v="2021-08-04T04:38:00"/>
    <d v="2021-08-04T04:48:00"/>
    <d v="2021-08-04T04:59:00"/>
    <d v="2021-08-04T05:47:00"/>
    <s v="Эконом"/>
    <s v="Москва"/>
    <x v="0"/>
  </r>
  <r>
    <n v="117480"/>
    <n v="641"/>
    <d v="2021-08-20T06:11:00"/>
    <d v="2021-08-20T06:25:00"/>
    <d v="2021-08-20T06:36:00"/>
    <d v="2021-08-20T07:15:00"/>
    <s v="Эконом"/>
    <s v="Москва"/>
    <x v="0"/>
  </r>
  <r>
    <n v="117843"/>
    <n v="4355"/>
    <d v="2021-08-29T01:17:00"/>
    <d v="2021-08-29T01:25:00"/>
    <d v="2021-08-29T01:36:00"/>
    <d v="2021-08-29T02:05:00"/>
    <s v="Комфорт"/>
    <s v="Санкт-Петербург"/>
    <x v="2"/>
  </r>
  <r>
    <n v="117369"/>
    <m/>
    <d v="2021-08-24T13:14:00"/>
    <m/>
    <m/>
    <m/>
    <s v="Эконом"/>
    <s v="Москва"/>
    <x v="0"/>
  </r>
  <r>
    <n v="118056"/>
    <n v="393"/>
    <d v="2021-08-12T22:23:00"/>
    <d v="2021-08-12T22:39:00"/>
    <d v="2021-08-12T22:50:00"/>
    <d v="2021-08-12T23:35:00"/>
    <s v="Эконом"/>
    <s v="Москва"/>
    <x v="0"/>
  </r>
  <r>
    <n v="118414"/>
    <n v="3488"/>
    <d v="2021-08-02T13:30:00"/>
    <d v="2021-08-02T13:40:00"/>
    <m/>
    <m/>
    <s v="Эконом"/>
    <s v="Москва"/>
    <x v="0"/>
  </r>
  <r>
    <n v="118677"/>
    <n v="433"/>
    <d v="2021-08-18T20:06:00"/>
    <d v="2021-08-18T20:17:00"/>
    <d v="2021-08-18T20:21:00"/>
    <d v="2021-08-18T21:19:00"/>
    <s v="Эконом"/>
    <s v="Санкт-Петербург"/>
    <x v="3"/>
  </r>
  <r>
    <n v="118611"/>
    <n v="2164"/>
    <d v="2021-08-27T20:17:00"/>
    <d v="2021-08-27T20:30:00"/>
    <d v="2021-08-27T20:39:00"/>
    <d v="2021-08-27T20:52:00"/>
    <s v="Эконом"/>
    <s v="Москва"/>
    <x v="0"/>
  </r>
  <r>
    <n v="118620"/>
    <n v="635"/>
    <d v="2021-08-26T12:15:00"/>
    <d v="2021-08-26T12:17:00"/>
    <d v="2021-08-26T12:22:00"/>
    <d v="2021-08-26T12:50:00"/>
    <s v="Эконом"/>
    <s v="Санкт-Петербург"/>
    <x v="3"/>
  </r>
  <r>
    <n v="118743"/>
    <n v="4390"/>
    <d v="2021-08-11T01:29:00"/>
    <d v="2021-08-11T01:42:00"/>
    <m/>
    <m/>
    <s v="Комфорт"/>
    <s v="Санкт-Петербург"/>
    <x v="2"/>
  </r>
  <r>
    <n v="118752"/>
    <n v="4246"/>
    <d v="2021-08-29T17:55:00"/>
    <d v="2021-08-29T18:00:00"/>
    <d v="2021-08-29T18:05:00"/>
    <d v="2021-08-29T18:14:00"/>
    <s v="Эконом"/>
    <s v="Москва"/>
    <x v="0"/>
  </r>
  <r>
    <n v="117372"/>
    <n v="2805"/>
    <d v="2021-08-02T08:29:00"/>
    <d v="2021-08-02T08:43:00"/>
    <d v="2021-08-02T08:57:00"/>
    <d v="2021-08-02T09:04:00"/>
    <s v="Комфорт"/>
    <s v="Санкт-Петербург"/>
    <x v="2"/>
  </r>
  <r>
    <n v="118486"/>
    <m/>
    <d v="2021-08-29T10:54:00"/>
    <m/>
    <m/>
    <m/>
    <s v="Эконом"/>
    <s v="Москва"/>
    <x v="0"/>
  </r>
  <r>
    <n v="118260"/>
    <n v="3698"/>
    <d v="2021-08-19T09:59:00"/>
    <d v="2021-08-19T10:11:00"/>
    <d v="2021-08-19T10:16:00"/>
    <d v="2021-08-19T10:47:00"/>
    <s v="Комфорт"/>
    <s v="Москва"/>
    <x v="1"/>
  </r>
  <r>
    <n v="118746"/>
    <n v="2287"/>
    <d v="2021-08-21T03:53:00"/>
    <d v="2021-08-21T04:05:00"/>
    <m/>
    <m/>
    <s v="Эконом"/>
    <s v="Санкт-Петербург"/>
    <x v="3"/>
  </r>
  <r>
    <n v="118605"/>
    <m/>
    <d v="2021-08-28T17:08:00"/>
    <m/>
    <m/>
    <m/>
    <s v="Эконом"/>
    <s v="Москва"/>
    <x v="0"/>
  </r>
  <r>
    <n v="116826"/>
    <n v="4544"/>
    <d v="2021-08-14T01:17:00"/>
    <d v="2021-08-14T01:28:00"/>
    <d v="2021-08-14T01:36:00"/>
    <d v="2021-08-14T02:30:00"/>
    <s v="Комфорт"/>
    <s v="Москва"/>
    <x v="1"/>
  </r>
  <r>
    <n v="117232"/>
    <n v="1741"/>
    <d v="2021-08-23T14:16:00"/>
    <d v="2021-08-23T14:26:00"/>
    <d v="2021-08-23T14:38:00"/>
    <m/>
    <s v="Комфорт"/>
    <s v="Москва"/>
    <x v="1"/>
  </r>
  <r>
    <n v="117841"/>
    <n v="602"/>
    <d v="2021-08-03T15:57:00"/>
    <d v="2021-08-03T16:02:00"/>
    <d v="2021-08-03T16:08:00"/>
    <d v="2021-08-03T16:44:00"/>
    <s v="Эконом"/>
    <s v="Москва"/>
    <x v="0"/>
  </r>
  <r>
    <n v="117711"/>
    <n v="1836"/>
    <d v="2021-08-13T09:54:00"/>
    <d v="2021-08-13T09:59:00"/>
    <d v="2021-08-13T10:04:00"/>
    <d v="2021-08-13T10:42:00"/>
    <s v="Эконом"/>
    <s v="Санкт-Петербург"/>
    <x v="3"/>
  </r>
  <r>
    <n v="118674"/>
    <n v="476"/>
    <d v="2021-08-15T05:14:00"/>
    <d v="2021-08-15T05:21:00"/>
    <d v="2021-08-15T05:30:00"/>
    <d v="2021-08-15T06:20:00"/>
    <s v="Эконом"/>
    <s v="Москва"/>
    <x v="0"/>
  </r>
  <r>
    <n v="117111"/>
    <n v="2124"/>
    <d v="2021-08-23T05:44:00"/>
    <d v="2021-08-23T05:53:00"/>
    <m/>
    <m/>
    <s v="Комфорт"/>
    <s v="Москва"/>
    <x v="1"/>
  </r>
  <r>
    <n v="118324"/>
    <n v="660"/>
    <d v="2021-08-07T20:49:00"/>
    <d v="2021-08-07T20:52:00"/>
    <d v="2021-08-07T21:03:00"/>
    <d v="2021-08-07T21:53:00"/>
    <s v="Эконом"/>
    <s v="Москва"/>
    <x v="0"/>
  </r>
  <r>
    <n v="118507"/>
    <n v="2484"/>
    <d v="2021-08-20T09:41:00"/>
    <d v="2021-08-20T09:53:00"/>
    <d v="2021-08-20T10:02:00"/>
    <d v="2021-08-20T10:46:00"/>
    <s v="Эконом"/>
    <s v="Москва"/>
    <x v="0"/>
  </r>
  <r>
    <n v="117323"/>
    <n v="4528"/>
    <d v="2021-08-26T07:17:00"/>
    <d v="2021-08-26T07:30:00"/>
    <d v="2021-08-26T07:32:00"/>
    <d v="2021-08-26T08:16:00"/>
    <s v="Эконом"/>
    <s v="Москва"/>
    <x v="0"/>
  </r>
  <r>
    <n v="117399"/>
    <n v="4160"/>
    <d v="2021-08-16T23:40:00"/>
    <d v="2021-08-16T23:42:00"/>
    <m/>
    <m/>
    <s v="Эконом"/>
    <s v="Москва"/>
    <x v="0"/>
  </r>
  <r>
    <n v="117322"/>
    <n v="3094"/>
    <d v="2021-08-30T08:22:00"/>
    <d v="2021-08-30T08:26:00"/>
    <m/>
    <m/>
    <s v="Эконом"/>
    <s v="Москва"/>
    <x v="0"/>
  </r>
  <r>
    <n v="117839"/>
    <n v="4364"/>
    <d v="2021-08-20T21:22:00"/>
    <d v="2021-08-20T21:33:00"/>
    <d v="2021-08-20T21:37:00"/>
    <d v="2021-08-20T22:33:00"/>
    <s v="Эконом"/>
    <s v="Москва"/>
    <x v="0"/>
  </r>
  <r>
    <n v="117236"/>
    <n v="4051"/>
    <d v="2021-08-22T20:05:00"/>
    <d v="2021-08-22T20:19:00"/>
    <d v="2021-08-22T20:31:00"/>
    <d v="2021-08-22T20:46:00"/>
    <s v="Эконом"/>
    <s v="Санкт-Петербург"/>
    <x v="3"/>
  </r>
  <r>
    <n v="117849"/>
    <m/>
    <d v="2021-08-10T16:56:00"/>
    <m/>
    <m/>
    <m/>
    <s v="Эконом"/>
    <s v="Санкт-Петербург"/>
    <x v="3"/>
  </r>
  <r>
    <n v="118527"/>
    <n v="4305"/>
    <d v="2021-08-22T20:45:00"/>
    <d v="2021-08-22T20:48:00"/>
    <d v="2021-08-22T20:53:00"/>
    <d v="2021-08-22T21:08:00"/>
    <s v="Эконом"/>
    <s v="Москва"/>
    <x v="0"/>
  </r>
  <r>
    <n v="118691"/>
    <n v="77"/>
    <d v="2021-08-07T17:27:00"/>
    <d v="2021-08-07T17:31:00"/>
    <d v="2021-08-07T17:33:00"/>
    <m/>
    <s v="Комфорт"/>
    <s v="Москва"/>
    <x v="1"/>
  </r>
  <r>
    <n v="116878"/>
    <n v="3312"/>
    <d v="2021-08-13T23:42:00"/>
    <d v="2021-08-13T23:56:00"/>
    <d v="2021-08-14T00:05:00"/>
    <d v="2021-08-14T00:59:00"/>
    <s v="Комфорт"/>
    <s v="Москва"/>
    <x v="1"/>
  </r>
  <r>
    <n v="118471"/>
    <n v="4074"/>
    <d v="2021-08-06T13:06:00"/>
    <d v="2021-08-06T13:13:00"/>
    <d v="2021-08-06T13:17:00"/>
    <d v="2021-08-06T14:03:00"/>
    <s v="Эконом"/>
    <s v="Москва"/>
    <x v="0"/>
  </r>
  <r>
    <n v="118275"/>
    <n v="2419"/>
    <d v="2021-08-09T10:12:00"/>
    <d v="2021-08-09T10:18:00"/>
    <m/>
    <m/>
    <s v="Эконом"/>
    <s v="Санкт-Петербург"/>
    <x v="3"/>
  </r>
  <r>
    <n v="117297"/>
    <m/>
    <d v="2021-08-12T16:13:00"/>
    <m/>
    <m/>
    <m/>
    <s v="Эконом"/>
    <s v="Санкт-Петербург"/>
    <x v="3"/>
  </r>
  <r>
    <n v="117279"/>
    <m/>
    <d v="2021-08-30T16:47:00"/>
    <m/>
    <m/>
    <m/>
    <s v="Эконом"/>
    <s v="Санкт-Петербург"/>
    <x v="3"/>
  </r>
  <r>
    <n v="116951"/>
    <n v="148"/>
    <d v="2021-08-07T11:38:00"/>
    <d v="2021-08-07T11:40:00"/>
    <m/>
    <m/>
    <s v="Эконом"/>
    <s v="Москва"/>
    <x v="0"/>
  </r>
  <r>
    <n v="118252"/>
    <m/>
    <d v="2021-08-06T02:07:00"/>
    <m/>
    <m/>
    <m/>
    <s v="Комфорт"/>
    <s v="Москва"/>
    <x v="1"/>
  </r>
  <r>
    <n v="118455"/>
    <m/>
    <d v="2021-08-13T00:22:00"/>
    <m/>
    <m/>
    <m/>
    <s v="Эконом"/>
    <s v="Санкт-Петербург"/>
    <x v="3"/>
  </r>
  <r>
    <n v="118036"/>
    <n v="2879"/>
    <d v="2021-08-30T03:58:00"/>
    <d v="2021-08-30T04:06:00"/>
    <d v="2021-08-30T04:21:00"/>
    <d v="2021-08-30T04:53:00"/>
    <s v="Комфорт"/>
    <s v="Санкт-Петербург"/>
    <x v="2"/>
  </r>
  <r>
    <n v="116776"/>
    <m/>
    <d v="2021-08-19T00:37:00"/>
    <m/>
    <m/>
    <m/>
    <s v="Комфорт"/>
    <s v="Москва"/>
    <x v="1"/>
  </r>
  <r>
    <n v="118693"/>
    <n v="4133"/>
    <d v="2021-08-27T12:01:00"/>
    <d v="2021-08-27T12:16:00"/>
    <d v="2021-08-27T12:28:00"/>
    <m/>
    <s v="Комфорт"/>
    <s v="Москва"/>
    <x v="1"/>
  </r>
  <r>
    <n v="118279"/>
    <n v="2884"/>
    <d v="2021-08-25T02:19:00"/>
    <d v="2021-08-25T02:26:00"/>
    <d v="2021-08-25T02:38:00"/>
    <d v="2021-08-25T03:04:00"/>
    <s v="Эконом"/>
    <s v="Санкт-Петербург"/>
    <x v="3"/>
  </r>
  <r>
    <n v="117833"/>
    <n v="262"/>
    <d v="2021-08-04T06:05:00"/>
    <d v="2021-08-04T06:10:00"/>
    <d v="2021-08-04T06:22:00"/>
    <d v="2021-08-04T06:42:00"/>
    <s v="Комфорт"/>
    <s v="Москва"/>
    <x v="1"/>
  </r>
  <r>
    <n v="118399"/>
    <m/>
    <d v="2021-08-10T14:56:00"/>
    <m/>
    <m/>
    <m/>
    <s v="Эконом"/>
    <s v="Москва"/>
    <x v="0"/>
  </r>
  <r>
    <n v="118705"/>
    <m/>
    <d v="2021-08-19T22:55:00"/>
    <m/>
    <m/>
    <m/>
    <s v="Эконом"/>
    <s v="Москва"/>
    <x v="0"/>
  </r>
  <r>
    <n v="118181"/>
    <n v="1598"/>
    <d v="2021-08-13T11:31:00"/>
    <d v="2021-08-13T11:43:00"/>
    <d v="2021-08-13T11:58:00"/>
    <d v="2021-08-13T12:32:00"/>
    <s v="Комфорт"/>
    <s v="Москва"/>
    <x v="1"/>
  </r>
  <r>
    <n v="117614"/>
    <n v="1533"/>
    <d v="2021-08-15T13:04:00"/>
    <d v="2021-08-15T13:17:00"/>
    <d v="2021-08-15T13:19:00"/>
    <d v="2021-08-15T13:46:00"/>
    <s v="Комфорт"/>
    <s v="Москва"/>
    <x v="1"/>
  </r>
  <r>
    <n v="118426"/>
    <n v="3377"/>
    <d v="2021-08-01T05:45:00"/>
    <d v="2021-08-01T05:48:00"/>
    <d v="2021-08-01T05:50:00"/>
    <m/>
    <s v="Эконом"/>
    <s v="Санкт-Петербург"/>
    <x v="3"/>
  </r>
  <r>
    <n v="117386"/>
    <n v="594"/>
    <d v="2021-08-16T12:12:00"/>
    <d v="2021-08-16T12:26:00"/>
    <d v="2021-08-16T12:41:00"/>
    <d v="2021-08-16T13:29:00"/>
    <s v="Эконом"/>
    <s v="Москва"/>
    <x v="0"/>
  </r>
  <r>
    <n v="117046"/>
    <n v="360"/>
    <d v="2021-08-22T16:53:00"/>
    <m/>
    <m/>
    <m/>
    <s v="Комфорт"/>
    <s v="Санкт-Петербург"/>
    <x v="2"/>
  </r>
  <r>
    <n v="117130"/>
    <n v="2216"/>
    <d v="2021-08-11T04:39:00"/>
    <d v="2021-08-11T04:51:00"/>
    <d v="2021-08-11T04:56:00"/>
    <d v="2021-08-11T05:32:00"/>
    <s v="Эконом"/>
    <s v="Москва"/>
    <x v="0"/>
  </r>
  <r>
    <n v="117227"/>
    <m/>
    <d v="2021-08-30T06:40:00"/>
    <m/>
    <m/>
    <m/>
    <s v="Комфорт"/>
    <s v="Москва"/>
    <x v="1"/>
  </r>
  <r>
    <n v="117154"/>
    <n v="4650"/>
    <d v="2021-08-12T01:39:00"/>
    <d v="2021-08-12T01:55:00"/>
    <m/>
    <m/>
    <s v="Комфорт"/>
    <s v="Москва"/>
    <x v="1"/>
  </r>
  <r>
    <n v="117489"/>
    <n v="2002"/>
    <d v="2021-08-31T00:14:00"/>
    <d v="2021-08-31T00:17:00"/>
    <d v="2021-08-31T00:30:00"/>
    <d v="2021-08-31T00:40:00"/>
    <s v="Эконом"/>
    <s v="Москва"/>
    <x v="0"/>
  </r>
  <r>
    <n v="118174"/>
    <n v="4585"/>
    <d v="2021-08-07T00:40:00"/>
    <d v="2021-08-07T00:55:00"/>
    <d v="2021-08-07T01:02:00"/>
    <d v="2021-08-07T01:35:00"/>
    <s v="Комфорт"/>
    <s v="Санкт-Петербург"/>
    <x v="2"/>
  </r>
  <r>
    <n v="118475"/>
    <n v="2006"/>
    <d v="2021-08-18T13:29:00"/>
    <d v="2021-08-18T13:42:00"/>
    <d v="2021-08-18T13:44:00"/>
    <d v="2021-08-18T14:37:00"/>
    <s v="Комфорт"/>
    <s v="Москва"/>
    <x v="1"/>
  </r>
  <r>
    <n v="117320"/>
    <m/>
    <d v="2021-08-10T15:15:00"/>
    <m/>
    <m/>
    <m/>
    <s v="Эконом"/>
    <s v="Санкт-Петербург"/>
    <x v="3"/>
  </r>
  <r>
    <n v="118150"/>
    <n v="2128"/>
    <d v="2021-08-17T17:45:00"/>
    <d v="2021-08-17T17:50:00"/>
    <m/>
    <m/>
    <s v="Эконом"/>
    <s v="Москва"/>
    <x v="0"/>
  </r>
  <r>
    <n v="117217"/>
    <m/>
    <d v="2021-08-24T20:28:00"/>
    <m/>
    <m/>
    <m/>
    <s v="Эконом"/>
    <s v="Москва"/>
    <x v="0"/>
  </r>
  <r>
    <n v="117161"/>
    <n v="4473"/>
    <d v="2021-08-14T21:49:00"/>
    <d v="2021-08-14T21:53:00"/>
    <d v="2021-08-14T21:58:00"/>
    <d v="2021-08-14T22:55:00"/>
    <s v="Комфорт"/>
    <s v="Санкт-Петербург"/>
    <x v="2"/>
  </r>
  <r>
    <n v="118054"/>
    <m/>
    <d v="2021-08-29T06:30:00"/>
    <m/>
    <m/>
    <m/>
    <s v="Эконом"/>
    <s v="Москва"/>
    <x v="0"/>
  </r>
  <r>
    <n v="117444"/>
    <n v="988"/>
    <d v="2021-08-30T17:41:00"/>
    <d v="2021-08-30T17:57:00"/>
    <d v="2021-08-30T18:00:00"/>
    <d v="2021-08-30T18:46:00"/>
    <s v="Эконом"/>
    <s v="Москва"/>
    <x v="0"/>
  </r>
  <r>
    <n v="118570"/>
    <n v="96"/>
    <d v="2021-08-12T01:11:00"/>
    <d v="2021-08-12T01:22:00"/>
    <m/>
    <m/>
    <s v="Эконом"/>
    <s v="Санкт-Петербург"/>
    <x v="3"/>
  </r>
  <r>
    <n v="118193"/>
    <n v="2474"/>
    <d v="2021-08-01T10:14:00"/>
    <d v="2021-08-01T10:23:00"/>
    <m/>
    <m/>
    <s v="Эконом"/>
    <s v="Москва"/>
    <x v="0"/>
  </r>
  <r>
    <n v="118303"/>
    <n v="1799"/>
    <d v="2021-08-14T01:56:00"/>
    <m/>
    <m/>
    <m/>
    <s v="Эконом"/>
    <s v="Москва"/>
    <x v="0"/>
  </r>
  <r>
    <n v="118087"/>
    <n v="1849"/>
    <d v="2021-08-06T01:38:00"/>
    <d v="2021-08-06T01:44:00"/>
    <d v="2021-08-06T01:55:00"/>
    <d v="2021-08-06T02:14:00"/>
    <s v="Эконом"/>
    <s v="Москва"/>
    <x v="0"/>
  </r>
  <r>
    <n v="117462"/>
    <n v="2477"/>
    <d v="2021-08-27T14:11:00"/>
    <d v="2021-08-27T14:20:00"/>
    <d v="2021-08-27T14:24:00"/>
    <d v="2021-08-27T14:41:00"/>
    <s v="Эконом"/>
    <s v="Москва"/>
    <x v="0"/>
  </r>
  <r>
    <n v="116830"/>
    <n v="1718"/>
    <d v="2021-08-16T21:55:00"/>
    <d v="2021-08-16T22:01:00"/>
    <d v="2021-08-16T22:16:00"/>
    <d v="2021-08-16T23:19:00"/>
    <s v="Эконом"/>
    <s v="Москва"/>
    <x v="0"/>
  </r>
  <r>
    <n v="117690"/>
    <n v="3521"/>
    <d v="2021-08-11T16:21:00"/>
    <d v="2021-08-11T16:25:00"/>
    <d v="2021-08-11T16:31:00"/>
    <d v="2021-08-11T16:56:00"/>
    <s v="Комфорт"/>
    <s v="Москва"/>
    <x v="1"/>
  </r>
  <r>
    <n v="117492"/>
    <m/>
    <d v="2021-08-24T09:03:00"/>
    <m/>
    <m/>
    <m/>
    <s v="Комфорт"/>
    <s v="Москва"/>
    <x v="1"/>
  </r>
  <r>
    <n v="117029"/>
    <m/>
    <d v="2021-08-06T06:55:00"/>
    <m/>
    <m/>
    <m/>
    <s v="Комфорт"/>
    <s v="Москва"/>
    <x v="1"/>
  </r>
  <r>
    <n v="117789"/>
    <n v="1235"/>
    <d v="2021-08-18T11:18:00"/>
    <d v="2021-08-18T11:22:00"/>
    <d v="2021-08-18T11:36:00"/>
    <d v="2021-08-18T12:33:00"/>
    <s v="Эконом"/>
    <s v="Санкт-Петербург"/>
    <x v="3"/>
  </r>
  <r>
    <n v="118506"/>
    <n v="4299"/>
    <d v="2021-08-04T03:12:00"/>
    <d v="2021-08-04T03:20:00"/>
    <d v="2021-08-04T03:25:00"/>
    <d v="2021-08-04T03:43:00"/>
    <s v="Комфорт"/>
    <s v="Санкт-Петербург"/>
    <x v="2"/>
  </r>
  <r>
    <n v="118073"/>
    <n v="3043"/>
    <d v="2021-08-06T11:24:00"/>
    <d v="2021-08-06T11:26:00"/>
    <d v="2021-08-06T11:35:00"/>
    <m/>
    <s v="Эконом"/>
    <s v="Москва"/>
    <x v="0"/>
  </r>
  <r>
    <n v="116787"/>
    <m/>
    <d v="2021-08-06T02:02:00"/>
    <m/>
    <m/>
    <m/>
    <s v="Комфорт"/>
    <s v="Москва"/>
    <x v="1"/>
  </r>
  <r>
    <n v="118282"/>
    <n v="682"/>
    <d v="2021-08-13T12:40:00"/>
    <m/>
    <m/>
    <m/>
    <s v="Комфорт"/>
    <s v="Москва"/>
    <x v="1"/>
  </r>
  <r>
    <n v="117241"/>
    <n v="766"/>
    <d v="2021-08-01T22:56:00"/>
    <d v="2021-08-01T23:02:00"/>
    <d v="2021-08-01T23:04:00"/>
    <d v="2021-08-01T23:48:00"/>
    <s v="Эконом"/>
    <s v="Москва"/>
    <x v="0"/>
  </r>
  <r>
    <n v="117237"/>
    <n v="3670"/>
    <d v="2021-08-26T12:17:00"/>
    <d v="2021-08-26T12:23:00"/>
    <m/>
    <m/>
    <s v="Эконом"/>
    <s v="Москва"/>
    <x v="0"/>
  </r>
  <r>
    <n v="117315"/>
    <n v="2783"/>
    <d v="2021-08-19T21:01:00"/>
    <d v="2021-08-19T21:08:00"/>
    <d v="2021-08-19T21:17:00"/>
    <d v="2021-08-19T21:59:00"/>
    <s v="Комфорт"/>
    <s v="Москва"/>
    <x v="1"/>
  </r>
  <r>
    <n v="118018"/>
    <n v="339"/>
    <d v="2021-08-20T12:23:00"/>
    <d v="2021-08-20T12:37:00"/>
    <d v="2021-08-20T12:44:00"/>
    <d v="2021-08-20T12:51:00"/>
    <s v="Эконом"/>
    <s v="Санкт-Петербург"/>
    <x v="3"/>
  </r>
  <r>
    <n v="116784"/>
    <n v="4493"/>
    <d v="2021-08-24T11:55:00"/>
    <d v="2021-08-24T12:05:00"/>
    <m/>
    <m/>
    <s v="Эконом"/>
    <s v="Санкт-Петербург"/>
    <x v="3"/>
  </r>
  <r>
    <n v="118536"/>
    <m/>
    <d v="2021-08-14T02:22:00"/>
    <m/>
    <m/>
    <m/>
    <s v="Эконом"/>
    <s v="Санкт-Петербург"/>
    <x v="3"/>
  </r>
  <r>
    <n v="117427"/>
    <n v="1299"/>
    <d v="2021-08-18T03:19:00"/>
    <d v="2021-08-18T03:23:00"/>
    <m/>
    <m/>
    <s v="Эконом"/>
    <s v="Москва"/>
    <x v="0"/>
  </r>
  <r>
    <n v="118085"/>
    <n v="2841"/>
    <d v="2021-08-28T08:27:00"/>
    <d v="2021-08-28T08:30:00"/>
    <d v="2021-08-28T08:33:00"/>
    <d v="2021-08-28T09:16:00"/>
    <s v="Эконом"/>
    <s v="Санкт-Петербург"/>
    <x v="3"/>
  </r>
  <r>
    <n v="118405"/>
    <n v="3931"/>
    <d v="2021-08-06T05:39:00"/>
    <d v="2021-08-06T05:48:00"/>
    <d v="2021-08-06T06:01:00"/>
    <d v="2021-08-06T06:14:00"/>
    <s v="Комфорт"/>
    <s v="Санкт-Петербург"/>
    <x v="2"/>
  </r>
  <r>
    <n v="118540"/>
    <m/>
    <d v="2021-08-11T05:33:00"/>
    <m/>
    <m/>
    <m/>
    <s v="Эконом"/>
    <s v="Москва"/>
    <x v="0"/>
  </r>
  <r>
    <n v="117353"/>
    <n v="3678"/>
    <d v="2021-08-30T18:56:00"/>
    <d v="2021-08-30T18:59:00"/>
    <m/>
    <m/>
    <s v="Эконом"/>
    <s v="Москва"/>
    <x v="0"/>
  </r>
  <r>
    <n v="117777"/>
    <m/>
    <d v="2021-08-06T04:20:00"/>
    <m/>
    <m/>
    <m/>
    <s v="Эконом"/>
    <s v="Санкт-Петербург"/>
    <x v="3"/>
  </r>
  <r>
    <n v="117387"/>
    <n v="1971"/>
    <d v="2021-08-01T18:16:00"/>
    <d v="2021-08-01T18:31:00"/>
    <m/>
    <m/>
    <s v="Комфорт"/>
    <s v="Санкт-Петербург"/>
    <x v="2"/>
  </r>
  <r>
    <n v="117593"/>
    <n v="1862"/>
    <d v="2021-08-09T08:52:00"/>
    <d v="2021-08-09T09:00:00"/>
    <d v="2021-08-09T09:08:00"/>
    <d v="2021-08-09T09:17:00"/>
    <s v="Эконом"/>
    <s v="Москва"/>
    <x v="0"/>
  </r>
  <r>
    <n v="118257"/>
    <n v="877"/>
    <d v="2021-08-10T15:33:00"/>
    <d v="2021-08-10T15:38:00"/>
    <m/>
    <m/>
    <s v="Эконом"/>
    <s v="Москва"/>
    <x v="0"/>
  </r>
  <r>
    <n v="117970"/>
    <m/>
    <d v="2021-08-30T04:46:00"/>
    <m/>
    <m/>
    <m/>
    <s v="Эконом"/>
    <s v="Санкт-Петербург"/>
    <x v="3"/>
  </r>
  <r>
    <n v="117683"/>
    <n v="2822"/>
    <d v="2021-08-06T23:27:00"/>
    <d v="2021-08-06T23:31:00"/>
    <m/>
    <m/>
    <s v="Эконом"/>
    <s v="Москва"/>
    <x v="0"/>
  </r>
  <r>
    <n v="117230"/>
    <n v="3249"/>
    <d v="2021-08-14T15:36:00"/>
    <d v="2021-08-14T15:44:00"/>
    <d v="2021-08-14T15:59:00"/>
    <d v="2021-08-14T16:32:00"/>
    <s v="Эконом"/>
    <s v="Санкт-Петербург"/>
    <x v="3"/>
  </r>
  <r>
    <n v="118161"/>
    <n v="4591"/>
    <d v="2021-08-22T20:34:00"/>
    <d v="2021-08-22T20:41:00"/>
    <d v="2021-08-22T20:44:00"/>
    <d v="2021-08-22T21:32:00"/>
    <s v="Эконом"/>
    <s v="Санкт-Петербург"/>
    <x v="3"/>
  </r>
  <r>
    <n v="116877"/>
    <n v="4899"/>
    <d v="2021-08-12T14:06:00"/>
    <m/>
    <m/>
    <m/>
    <s v="Комфорт"/>
    <s v="Москва"/>
    <x v="1"/>
  </r>
  <r>
    <n v="117205"/>
    <n v="2345"/>
    <d v="2021-08-15T12:38:00"/>
    <d v="2021-08-15T12:51:00"/>
    <d v="2021-08-15T13:02:00"/>
    <d v="2021-08-15T13:29:00"/>
    <s v="Комфорт"/>
    <s v="Москва"/>
    <x v="1"/>
  </r>
  <r>
    <n v="117902"/>
    <n v="4745"/>
    <d v="2021-08-08T09:32:00"/>
    <d v="2021-08-08T09:37:00"/>
    <d v="2021-08-08T09:48:00"/>
    <d v="2021-08-08T10:43:00"/>
    <s v="Эконом"/>
    <s v="Москва"/>
    <x v="0"/>
  </r>
  <r>
    <n v="118203"/>
    <n v="3593"/>
    <d v="2021-08-28T11:14:00"/>
    <d v="2021-08-28T11:20:00"/>
    <d v="2021-08-28T11:34:00"/>
    <d v="2021-08-28T12:25:00"/>
    <s v="Эконом"/>
    <s v="Москва"/>
    <x v="0"/>
  </r>
  <r>
    <n v="117568"/>
    <n v="709"/>
    <d v="2021-08-28T01:59:00"/>
    <d v="2021-08-28T02:08:00"/>
    <d v="2021-08-28T02:23:00"/>
    <m/>
    <s v="Комфорт"/>
    <s v="Москва"/>
    <x v="1"/>
  </r>
  <r>
    <n v="118014"/>
    <n v="3981"/>
    <d v="2021-08-12T22:41:00"/>
    <d v="2021-08-12T22:53:00"/>
    <d v="2021-08-12T22:59:00"/>
    <m/>
    <s v="Комфорт"/>
    <s v="Москва"/>
    <x v="1"/>
  </r>
  <r>
    <n v="117912"/>
    <n v="1474"/>
    <d v="2021-08-08T15:12:00"/>
    <d v="2021-08-08T15:19:00"/>
    <d v="2021-08-08T15:30:00"/>
    <d v="2021-08-08T16:04:00"/>
    <s v="Эконом"/>
    <s v="Санкт-Петербург"/>
    <x v="3"/>
  </r>
  <r>
    <n v="117468"/>
    <n v="1425"/>
    <d v="2021-08-05T17:34:00"/>
    <d v="2021-08-05T17:42:00"/>
    <m/>
    <m/>
    <s v="Эконом"/>
    <s v="Санкт-Петербург"/>
    <x v="3"/>
  </r>
  <r>
    <n v="117484"/>
    <m/>
    <d v="2021-08-30T02:24:00"/>
    <m/>
    <m/>
    <m/>
    <s v="Эконом"/>
    <s v="Санкт-Петербург"/>
    <x v="3"/>
  </r>
  <r>
    <n v="118314"/>
    <n v="4571"/>
    <d v="2021-08-05T05:56:00"/>
    <d v="2021-08-05T06:05:00"/>
    <d v="2021-08-05T06:11:00"/>
    <d v="2021-08-05T07:01:00"/>
    <s v="Эконом"/>
    <s v="Москва"/>
    <x v="0"/>
  </r>
  <r>
    <n v="118064"/>
    <n v="457"/>
    <d v="2021-08-12T03:06:00"/>
    <d v="2021-08-12T03:13:00"/>
    <d v="2021-08-12T03:22:00"/>
    <d v="2021-08-12T03:30:00"/>
    <s v="Эконом"/>
    <s v="Санкт-Петербург"/>
    <x v="3"/>
  </r>
  <r>
    <n v="116834"/>
    <n v="391"/>
    <d v="2021-08-12T17:23:00"/>
    <d v="2021-08-12T17:38:00"/>
    <m/>
    <m/>
    <s v="Комфорт"/>
    <s v="Санкт-Петербург"/>
    <x v="2"/>
  </r>
  <r>
    <n v="117590"/>
    <n v="572"/>
    <d v="2021-08-09T07:09:00"/>
    <d v="2021-08-09T07:20:00"/>
    <d v="2021-08-09T07:27:00"/>
    <d v="2021-08-09T08:17:00"/>
    <s v="Эконом"/>
    <s v="Москва"/>
    <x v="0"/>
  </r>
  <r>
    <n v="118655"/>
    <n v="951"/>
    <d v="2021-08-24T06:34:00"/>
    <d v="2021-08-24T06:50:00"/>
    <d v="2021-08-24T06:58:00"/>
    <d v="2021-08-24T07:53:00"/>
    <s v="Комфорт"/>
    <s v="Москва"/>
    <x v="1"/>
  </r>
  <r>
    <n v="117830"/>
    <n v="1961"/>
    <d v="2021-08-22T08:48:00"/>
    <m/>
    <m/>
    <m/>
    <s v="Эконом"/>
    <s v="Санкт-Петербург"/>
    <x v="3"/>
  </r>
  <r>
    <n v="118707"/>
    <n v="1132"/>
    <d v="2021-08-06T06:28:00"/>
    <d v="2021-08-06T06:36:00"/>
    <d v="2021-08-06T06:48:00"/>
    <d v="2021-08-06T07:04:00"/>
    <s v="Эконом"/>
    <s v="Москва"/>
    <x v="0"/>
  </r>
  <r>
    <n v="117669"/>
    <n v="2314"/>
    <d v="2021-08-29T17:24:00"/>
    <d v="2021-08-29T17:40:00"/>
    <d v="2021-08-29T17:49:00"/>
    <d v="2021-08-29T18:16:00"/>
    <s v="Комфорт"/>
    <s v="Москва"/>
    <x v="1"/>
  </r>
  <r>
    <n v="117819"/>
    <n v="2954"/>
    <d v="2021-08-25T12:43:00"/>
    <d v="2021-08-25T12:53:00"/>
    <d v="2021-08-25T12:58:00"/>
    <d v="2021-08-25T13:13:00"/>
    <s v="Эконом"/>
    <s v="Москва"/>
    <x v="0"/>
  </r>
  <r>
    <n v="117002"/>
    <n v="4823"/>
    <d v="2021-08-25T01:29:00"/>
    <d v="2021-08-25T01:43:00"/>
    <m/>
    <m/>
    <s v="Эконом"/>
    <s v="Москва"/>
    <x v="0"/>
  </r>
  <r>
    <n v="117412"/>
    <n v="4647"/>
    <d v="2021-08-17T00:02:00"/>
    <d v="2021-08-17T00:11:00"/>
    <d v="2021-08-17T00:14:00"/>
    <d v="2021-08-17T01:10:00"/>
    <s v="Комфорт"/>
    <s v="Москва"/>
    <x v="1"/>
  </r>
  <r>
    <n v="117381"/>
    <n v="3563"/>
    <d v="2021-08-05T15:03:00"/>
    <d v="2021-08-05T15:10:00"/>
    <d v="2021-08-05T15:23:00"/>
    <d v="2021-08-05T16:00:00"/>
    <s v="Эконом"/>
    <s v="Москва"/>
    <x v="0"/>
  </r>
  <r>
    <n v="117698"/>
    <n v="748"/>
    <d v="2021-08-28T12:36:00"/>
    <d v="2021-08-28T12:44:00"/>
    <d v="2021-08-28T12:59:00"/>
    <d v="2021-08-28T13:12:00"/>
    <s v="Эконом"/>
    <s v="Москва"/>
    <x v="0"/>
  </r>
  <r>
    <n v="118381"/>
    <m/>
    <d v="2021-08-20T09:21:00"/>
    <m/>
    <m/>
    <m/>
    <s v="Эконом"/>
    <s v="Москва"/>
    <x v="0"/>
  </r>
  <r>
    <n v="117563"/>
    <n v="1820"/>
    <d v="2021-08-06T11:55:00"/>
    <d v="2021-08-06T11:58:00"/>
    <d v="2021-08-06T12:03:00"/>
    <d v="2021-08-06T12:25:00"/>
    <s v="Комфорт"/>
    <s v="Санкт-Петербург"/>
    <x v="2"/>
  </r>
  <r>
    <n v="118222"/>
    <n v="1596"/>
    <d v="2021-08-23T13:11:00"/>
    <d v="2021-08-23T13:15:00"/>
    <d v="2021-08-23T13:24:00"/>
    <d v="2021-08-23T13:35:00"/>
    <s v="Эконом"/>
    <s v="Москва"/>
    <x v="0"/>
  </r>
  <r>
    <n v="117050"/>
    <m/>
    <d v="2021-08-20T03:36:00"/>
    <m/>
    <m/>
    <m/>
    <s v="Комфорт"/>
    <s v="Москва"/>
    <x v="1"/>
  </r>
  <r>
    <n v="117871"/>
    <n v="3270"/>
    <d v="2021-08-27T21:36:00"/>
    <d v="2021-08-27T21:51:00"/>
    <d v="2021-08-27T21:58:00"/>
    <d v="2021-08-27T22:44:00"/>
    <s v="Эконом"/>
    <s v="Москва"/>
    <x v="0"/>
  </r>
  <r>
    <n v="118208"/>
    <m/>
    <d v="2021-08-02T03:22:00"/>
    <m/>
    <m/>
    <m/>
    <s v="Комфорт"/>
    <s v="Москва"/>
    <x v="1"/>
  </r>
  <r>
    <n v="116890"/>
    <n v="455"/>
    <d v="2021-08-12T10:12:00"/>
    <d v="2021-08-12T10:27:00"/>
    <d v="2021-08-12T10:31:00"/>
    <d v="2021-08-12T11:16:00"/>
    <s v="Эконом"/>
    <s v="Москва"/>
    <x v="0"/>
  </r>
  <r>
    <n v="117247"/>
    <n v="1316"/>
    <d v="2021-08-17T17:57:00"/>
    <d v="2021-08-17T18:05:00"/>
    <m/>
    <m/>
    <s v="Комфорт"/>
    <s v="Санкт-Петербург"/>
    <x v="2"/>
  </r>
  <r>
    <n v="117403"/>
    <n v="2022"/>
    <d v="2021-08-05T02:31:00"/>
    <d v="2021-08-05T02:47:00"/>
    <d v="2021-08-05T02:58:00"/>
    <d v="2021-08-05T03:22:00"/>
    <s v="Комфорт"/>
    <s v="Москва"/>
    <x v="1"/>
  </r>
  <r>
    <n v="116868"/>
    <m/>
    <d v="2021-08-08T00:32:00"/>
    <m/>
    <m/>
    <m/>
    <s v="Эконом"/>
    <s v="Санкт-Петербург"/>
    <x v="3"/>
  </r>
  <r>
    <n v="118284"/>
    <m/>
    <d v="2021-08-03T20:42:00"/>
    <m/>
    <m/>
    <m/>
    <s v="Эконом"/>
    <s v="Москва"/>
    <x v="0"/>
  </r>
  <r>
    <n v="117948"/>
    <m/>
    <d v="2021-08-16T21:01:00"/>
    <m/>
    <m/>
    <m/>
    <s v="Эконом"/>
    <s v="Москва"/>
    <x v="0"/>
  </r>
  <r>
    <n v="117405"/>
    <m/>
    <d v="2021-08-28T16:13:00"/>
    <m/>
    <m/>
    <m/>
    <s v="Эконом"/>
    <s v="Москва"/>
    <x v="0"/>
  </r>
  <r>
    <n v="118250"/>
    <m/>
    <d v="2021-08-04T02:44:00"/>
    <m/>
    <m/>
    <m/>
    <s v="Эконом"/>
    <s v="Москва"/>
    <x v="0"/>
  </r>
  <r>
    <n v="118676"/>
    <m/>
    <d v="2021-08-13T15:03:00"/>
    <m/>
    <m/>
    <m/>
    <s v="Эконом"/>
    <s v="Москва"/>
    <x v="0"/>
  </r>
  <r>
    <n v="118595"/>
    <n v="3404"/>
    <d v="2021-08-03T13:22:00"/>
    <d v="2021-08-03T13:30:00"/>
    <d v="2021-08-03T13:34:00"/>
    <d v="2021-08-03T14:34:00"/>
    <s v="Эконом"/>
    <s v="Санкт-Петербург"/>
    <x v="3"/>
  </r>
  <r>
    <n v="118642"/>
    <n v="1789"/>
    <d v="2021-08-06T06:58:00"/>
    <d v="2021-08-06T07:01:00"/>
    <m/>
    <m/>
    <s v="Эконом"/>
    <s v="Москва"/>
    <x v="0"/>
  </r>
  <r>
    <n v="117476"/>
    <n v="1859"/>
    <d v="2021-08-04T22:53:00"/>
    <d v="2021-08-04T23:06:00"/>
    <d v="2021-08-04T23:08:00"/>
    <d v="2021-08-05T00:00:00"/>
    <s v="Эконом"/>
    <s v="Москва"/>
    <x v="0"/>
  </r>
  <r>
    <n v="116915"/>
    <n v="2203"/>
    <d v="2021-08-30T11:05:00"/>
    <d v="2021-08-30T11:16:00"/>
    <m/>
    <m/>
    <s v="Эконом"/>
    <s v="Москва"/>
    <x v="0"/>
  </r>
  <r>
    <n v="117446"/>
    <n v="1227"/>
    <d v="2021-08-30T02:33:00"/>
    <d v="2021-08-30T02:43:00"/>
    <d v="2021-08-30T02:47:00"/>
    <d v="2021-08-30T03:38:00"/>
    <s v="Комфорт"/>
    <s v="Москва"/>
    <x v="1"/>
  </r>
  <r>
    <n v="118617"/>
    <m/>
    <d v="2021-08-06T01:56:00"/>
    <m/>
    <m/>
    <m/>
    <s v="Эконом"/>
    <s v="Москва"/>
    <x v="0"/>
  </r>
  <r>
    <n v="118702"/>
    <m/>
    <d v="2021-08-04T21:06:00"/>
    <m/>
    <m/>
    <m/>
    <s v="Эконом"/>
    <s v="Москва"/>
    <x v="0"/>
  </r>
  <r>
    <n v="117376"/>
    <n v="2050"/>
    <d v="2021-08-28T21:44:00"/>
    <d v="2021-08-28T21:47:00"/>
    <d v="2021-08-28T21:55:00"/>
    <d v="2021-08-28T22:11:00"/>
    <s v="Эконом"/>
    <s v="Москва"/>
    <x v="0"/>
  </r>
  <r>
    <n v="118221"/>
    <n v="1441"/>
    <d v="2021-08-28T16:25:00"/>
    <d v="2021-08-28T16:31:00"/>
    <m/>
    <m/>
    <s v="Эконом"/>
    <s v="Москва"/>
    <x v="0"/>
  </r>
  <r>
    <n v="116809"/>
    <n v="573"/>
    <d v="2021-08-20T01:56:00"/>
    <d v="2021-08-20T02:08:00"/>
    <m/>
    <m/>
    <s v="Эконом"/>
    <s v="Санкт-Петербург"/>
    <x v="3"/>
  </r>
  <r>
    <n v="116942"/>
    <n v="1491"/>
    <d v="2021-08-25T01:52:00"/>
    <m/>
    <m/>
    <m/>
    <s v="Комфорт"/>
    <s v="Москва"/>
    <x v="1"/>
  </r>
  <r>
    <n v="118609"/>
    <n v="1868"/>
    <d v="2021-08-07T03:47:00"/>
    <d v="2021-08-07T03:55:00"/>
    <d v="2021-08-07T04:04:00"/>
    <d v="2021-08-07T04:17:00"/>
    <s v="Эконом"/>
    <s v="Москва"/>
    <x v="0"/>
  </r>
  <r>
    <n v="118154"/>
    <n v="4930"/>
    <d v="2021-08-02T09:21:00"/>
    <d v="2021-08-02T09:35:00"/>
    <d v="2021-08-02T09:45:00"/>
    <d v="2021-08-02T10:09:00"/>
    <s v="Комфорт"/>
    <s v="Санкт-Петербург"/>
    <x v="2"/>
  </r>
  <r>
    <n v="118239"/>
    <n v="596"/>
    <d v="2021-08-16T13:10:00"/>
    <d v="2021-08-16T13:17:00"/>
    <d v="2021-08-16T13:25:00"/>
    <m/>
    <s v="Эконом"/>
    <s v="Москва"/>
    <x v="0"/>
  </r>
  <r>
    <n v="117793"/>
    <n v="1174"/>
    <d v="2021-08-11T17:38:00"/>
    <d v="2021-08-11T17:43:00"/>
    <d v="2021-08-11T17:57:00"/>
    <d v="2021-08-11T18:11:00"/>
    <s v="Комфорт"/>
    <s v="Москва"/>
    <x v="1"/>
  </r>
  <r>
    <n v="117084"/>
    <m/>
    <d v="2021-08-08T04:30:00"/>
    <m/>
    <m/>
    <m/>
    <s v="Эконом"/>
    <s v="Санкт-Петербург"/>
    <x v="3"/>
  </r>
  <r>
    <n v="117721"/>
    <n v="2689"/>
    <d v="2021-08-11T00:30:00"/>
    <d v="2021-08-11T00:33:00"/>
    <d v="2021-08-11T00:35:00"/>
    <d v="2021-08-11T01:30:00"/>
    <s v="Эконом"/>
    <s v="Санкт-Петербург"/>
    <x v="3"/>
  </r>
  <r>
    <n v="118751"/>
    <n v="34"/>
    <d v="2021-08-13T23:49:00"/>
    <d v="2021-08-13T23:52:00"/>
    <m/>
    <m/>
    <s v="Комфорт"/>
    <s v="Москва"/>
    <x v="1"/>
  </r>
  <r>
    <n v="117488"/>
    <n v="3126"/>
    <d v="2021-08-12T03:45:00"/>
    <d v="2021-08-12T04:00:00"/>
    <d v="2021-08-12T04:08:00"/>
    <d v="2021-08-12T04:29:00"/>
    <s v="Комфорт"/>
    <s v="Санкт-Петербург"/>
    <x v="2"/>
  </r>
  <r>
    <n v="116854"/>
    <n v="3990"/>
    <d v="2021-08-10T04:57:00"/>
    <d v="2021-08-10T05:00:00"/>
    <m/>
    <m/>
    <s v="Комфорт"/>
    <s v="Санкт-Петербург"/>
    <x v="2"/>
  </r>
  <r>
    <n v="117229"/>
    <n v="1527"/>
    <d v="2021-08-18T16:54:00"/>
    <d v="2021-08-18T17:06:00"/>
    <d v="2021-08-18T17:18:00"/>
    <d v="2021-08-18T17:54:00"/>
    <s v="Комфорт"/>
    <s v="Москва"/>
    <x v="1"/>
  </r>
  <r>
    <n v="117895"/>
    <n v="113"/>
    <d v="2021-08-12T11:07:00"/>
    <d v="2021-08-12T11:15:00"/>
    <d v="2021-08-12T11:26:00"/>
    <d v="2021-08-12T11:59:00"/>
    <s v="Эконом"/>
    <s v="Москва"/>
    <x v="0"/>
  </r>
  <r>
    <n v="117277"/>
    <n v="1448"/>
    <d v="2021-08-19T07:14:00"/>
    <d v="2021-08-19T07:25:00"/>
    <d v="2021-08-19T07:33:00"/>
    <d v="2021-08-19T08:33:00"/>
    <s v="Эконом"/>
    <s v="Москва"/>
    <x v="0"/>
  </r>
  <r>
    <n v="117710"/>
    <n v="687"/>
    <d v="2021-08-09T00:43:00"/>
    <d v="2021-08-09T00:54:00"/>
    <d v="2021-08-09T01:03:00"/>
    <d v="2021-08-09T01:20:00"/>
    <s v="Комфорт"/>
    <s v="Москва"/>
    <x v="1"/>
  </r>
  <r>
    <n v="117088"/>
    <n v="1293"/>
    <d v="2021-08-10T03:20:00"/>
    <m/>
    <m/>
    <m/>
    <s v="Комфорт"/>
    <s v="Москва"/>
    <x v="1"/>
  </r>
  <r>
    <n v="117385"/>
    <n v="3433"/>
    <d v="2021-08-16T08:56:00"/>
    <d v="2021-08-16T09:01:00"/>
    <d v="2021-08-16T09:12:00"/>
    <d v="2021-08-16T09:40:00"/>
    <s v="Комфорт"/>
    <s v="Москва"/>
    <x v="1"/>
  </r>
  <r>
    <n v="117763"/>
    <n v="1537"/>
    <d v="2021-08-26T03:56:00"/>
    <d v="2021-08-26T04:07:00"/>
    <m/>
    <m/>
    <s v="Комфорт"/>
    <s v="Санкт-Петербург"/>
    <x v="2"/>
  </r>
  <r>
    <n v="117823"/>
    <m/>
    <d v="2021-08-14T07:49:00"/>
    <m/>
    <m/>
    <m/>
    <s v="Эконом"/>
    <s v="Москва"/>
    <x v="0"/>
  </r>
  <r>
    <n v="117114"/>
    <n v="71"/>
    <d v="2021-08-10T17:15:00"/>
    <d v="2021-08-10T17:22:00"/>
    <d v="2021-08-10T17:26:00"/>
    <d v="2021-08-10T18:20:00"/>
    <s v="Комфорт"/>
    <s v="Санкт-Петербург"/>
    <x v="2"/>
  </r>
  <r>
    <n v="118709"/>
    <n v="4966"/>
    <d v="2021-08-05T00:51:00"/>
    <d v="2021-08-05T00:59:00"/>
    <m/>
    <m/>
    <s v="Эконом"/>
    <s v="Москва"/>
    <x v="0"/>
  </r>
  <r>
    <n v="118774"/>
    <n v="2643"/>
    <d v="2021-08-03T02:12:00"/>
    <d v="2021-08-03T02:24:00"/>
    <d v="2021-08-03T02:37:00"/>
    <d v="2021-08-03T03:25:00"/>
    <s v="Комфорт"/>
    <s v="Москва"/>
    <x v="1"/>
  </r>
  <r>
    <n v="118251"/>
    <n v="937"/>
    <d v="2021-08-20T09:27:00"/>
    <d v="2021-08-20T09:43:00"/>
    <d v="2021-08-20T09:46:00"/>
    <d v="2021-08-20T10:06:00"/>
    <s v="Эконом"/>
    <s v="Москва"/>
    <x v="0"/>
  </r>
  <r>
    <n v="117201"/>
    <n v="2489"/>
    <d v="2021-08-08T12:13:00"/>
    <d v="2021-08-08T12:20:00"/>
    <d v="2021-08-08T12:25:00"/>
    <d v="2021-08-08T13:21:00"/>
    <s v="Комфорт"/>
    <s v="Москва"/>
    <x v="1"/>
  </r>
  <r>
    <n v="118131"/>
    <n v="4222"/>
    <d v="2021-08-02T21:20:00"/>
    <d v="2021-08-02T21:22:00"/>
    <d v="2021-08-02T21:24:00"/>
    <d v="2021-08-02T22:12:00"/>
    <s v="Эконом"/>
    <s v="Москва"/>
    <x v="0"/>
  </r>
  <r>
    <n v="118156"/>
    <m/>
    <d v="2021-08-18T07:37:00"/>
    <m/>
    <m/>
    <m/>
    <s v="Комфорт"/>
    <s v="Москва"/>
    <x v="1"/>
  </r>
  <r>
    <n v="117042"/>
    <m/>
    <d v="2021-08-10T15:06:00"/>
    <m/>
    <m/>
    <m/>
    <s v="Эконом"/>
    <s v="Санкт-Петербург"/>
    <x v="3"/>
  </r>
  <r>
    <n v="118449"/>
    <n v="3804"/>
    <d v="2021-08-13T15:46:00"/>
    <m/>
    <m/>
    <m/>
    <s v="Комфорт"/>
    <s v="Санкт-Петербург"/>
    <x v="2"/>
  </r>
  <r>
    <n v="118478"/>
    <n v="4449"/>
    <d v="2021-08-26T06:44:00"/>
    <d v="2021-08-26T07:00:00"/>
    <d v="2021-08-26T07:04:00"/>
    <d v="2021-08-26T07:11:00"/>
    <s v="Комфорт"/>
    <s v="Москва"/>
    <x v="1"/>
  </r>
  <r>
    <n v="118100"/>
    <n v="2954"/>
    <d v="2021-08-17T12:54:00"/>
    <d v="2021-08-17T12:56:00"/>
    <m/>
    <m/>
    <s v="Эконом"/>
    <s v="Санкт-Петербург"/>
    <x v="3"/>
  </r>
  <r>
    <n v="117803"/>
    <n v="3476"/>
    <d v="2021-08-12T19:14:00"/>
    <m/>
    <m/>
    <m/>
    <s v="Комфорт"/>
    <s v="Москва"/>
    <x v="1"/>
  </r>
  <r>
    <n v="117021"/>
    <n v="4242"/>
    <d v="2021-08-17T15:09:00"/>
    <d v="2021-08-17T15:16:00"/>
    <d v="2021-08-17T15:29:00"/>
    <d v="2021-08-17T16:11:00"/>
    <s v="Эконом"/>
    <s v="Санкт-Петербург"/>
    <x v="3"/>
  </r>
  <r>
    <n v="116933"/>
    <n v="566"/>
    <d v="2021-08-23T00:41:00"/>
    <d v="2021-08-23T00:52:00"/>
    <m/>
    <m/>
    <s v="Эконом"/>
    <s v="Москва"/>
    <x v="0"/>
  </r>
  <r>
    <n v="117742"/>
    <n v="1464"/>
    <d v="2021-08-17T12:49:00"/>
    <d v="2021-08-17T12:59:00"/>
    <d v="2021-08-17T13:05:00"/>
    <d v="2021-08-17T13:49:00"/>
    <s v="Эконом"/>
    <s v="Москва"/>
    <x v="0"/>
  </r>
  <r>
    <n v="118299"/>
    <n v="2648"/>
    <d v="2021-08-14T08:15:00"/>
    <d v="2021-08-14T08:22:00"/>
    <d v="2021-08-14T08:28:00"/>
    <d v="2021-08-14T09:02:00"/>
    <s v="Эконом"/>
    <s v="Москва"/>
    <x v="0"/>
  </r>
  <r>
    <n v="118771"/>
    <n v="3741"/>
    <d v="2021-08-21T20:51:00"/>
    <d v="2021-08-21T20:57:00"/>
    <d v="2021-08-21T21:06:00"/>
    <d v="2021-08-21T21:29:00"/>
    <s v="Комфорт"/>
    <s v="Москва"/>
    <x v="1"/>
  </r>
  <r>
    <n v="118513"/>
    <n v="4434"/>
    <d v="2021-08-04T12:32:00"/>
    <d v="2021-08-04T12:46:00"/>
    <d v="2021-08-04T12:58:00"/>
    <d v="2021-08-04T13:21:00"/>
    <s v="Комфорт"/>
    <s v="Москва"/>
    <x v="1"/>
  </r>
  <r>
    <n v="117122"/>
    <n v="2468"/>
    <d v="2021-08-10T09:25:00"/>
    <d v="2021-08-10T09:28:00"/>
    <d v="2021-08-10T09:39:00"/>
    <m/>
    <s v="Эконом"/>
    <s v="Москва"/>
    <x v="0"/>
  </r>
  <r>
    <n v="117826"/>
    <m/>
    <d v="2021-08-05T17:26:00"/>
    <m/>
    <m/>
    <m/>
    <s v="Эконом"/>
    <s v="Москва"/>
    <x v="0"/>
  </r>
  <r>
    <n v="117657"/>
    <n v="1609"/>
    <d v="2021-08-07T09:36:00"/>
    <d v="2021-08-07T09:48:00"/>
    <m/>
    <m/>
    <s v="Комфорт"/>
    <s v="Москва"/>
    <x v="1"/>
  </r>
  <r>
    <n v="118109"/>
    <n v="2476"/>
    <d v="2021-08-05T10:35:00"/>
    <d v="2021-08-05T10:46:00"/>
    <d v="2021-08-05T10:54:00"/>
    <d v="2021-08-05T11:06:00"/>
    <s v="Эконом"/>
    <s v="Москва"/>
    <x v="0"/>
  </r>
  <r>
    <n v="117897"/>
    <n v="4955"/>
    <d v="2021-08-03T01:50:00"/>
    <d v="2021-08-03T01:57:00"/>
    <d v="2021-08-03T02:06:00"/>
    <d v="2021-08-03T02:51:00"/>
    <s v="Комфорт"/>
    <s v="Санкт-Петербург"/>
    <x v="2"/>
  </r>
  <r>
    <n v="117595"/>
    <n v="102"/>
    <d v="2021-08-04T02:35:00"/>
    <d v="2021-08-04T02:41:00"/>
    <m/>
    <m/>
    <s v="Эконом"/>
    <s v="Санкт-Петербург"/>
    <x v="3"/>
  </r>
  <r>
    <n v="117713"/>
    <n v="320"/>
    <d v="2021-08-24T12:41:00"/>
    <d v="2021-08-24T12:56:00"/>
    <d v="2021-08-24T13:01:00"/>
    <d v="2021-08-24T13:11:00"/>
    <s v="Эконом"/>
    <s v="Санкт-Петербург"/>
    <x v="3"/>
  </r>
  <r>
    <n v="117852"/>
    <n v="2834"/>
    <d v="2021-08-18T02:05:00"/>
    <d v="2021-08-18T02:08:00"/>
    <d v="2021-08-18T02:15:00"/>
    <d v="2021-08-18T02:52:00"/>
    <s v="Комфорт"/>
    <s v="Санкт-Петербург"/>
    <x v="2"/>
  </r>
  <r>
    <n v="117848"/>
    <n v="1672"/>
    <d v="2021-08-04T01:19:00"/>
    <d v="2021-08-04T01:24:00"/>
    <m/>
    <m/>
    <s v="Комфорт"/>
    <s v="Москва"/>
    <x v="1"/>
  </r>
  <r>
    <n v="117984"/>
    <n v="3836"/>
    <d v="2021-08-14T18:38:00"/>
    <d v="2021-08-14T18:48:00"/>
    <d v="2021-08-14T19:00:00"/>
    <d v="2021-08-14T19:26:00"/>
    <s v="Комфорт"/>
    <s v="Москва"/>
    <x v="1"/>
  </r>
  <r>
    <n v="118245"/>
    <n v="4828"/>
    <d v="2021-08-06T11:03:00"/>
    <d v="2021-08-06T11:09:00"/>
    <d v="2021-08-06T11:16:00"/>
    <d v="2021-08-06T11:42:00"/>
    <s v="Эконом"/>
    <s v="Москва"/>
    <x v="0"/>
  </r>
  <r>
    <n v="117366"/>
    <n v="4667"/>
    <d v="2021-08-12T21:42:00"/>
    <m/>
    <m/>
    <m/>
    <s v="Комфорт"/>
    <s v="Москва"/>
    <x v="1"/>
  </r>
  <r>
    <n v="117121"/>
    <m/>
    <d v="2021-08-09T05:06:00"/>
    <m/>
    <m/>
    <m/>
    <s v="Комфорт"/>
    <s v="Москва"/>
    <x v="1"/>
  </r>
  <r>
    <n v="118027"/>
    <n v="201"/>
    <d v="2021-08-06T19:02:00"/>
    <d v="2021-08-06T19:04:00"/>
    <d v="2021-08-06T19:15:00"/>
    <d v="2021-08-06T20:20:00"/>
    <s v="Эконом"/>
    <s v="Москва"/>
    <x v="0"/>
  </r>
  <r>
    <n v="117585"/>
    <n v="1269"/>
    <d v="2021-08-21T00:54:00"/>
    <d v="2021-08-21T00:56:00"/>
    <d v="2021-08-21T01:00:00"/>
    <d v="2021-08-21T01:52:00"/>
    <s v="Эконом"/>
    <s v="Санкт-Петербург"/>
    <x v="3"/>
  </r>
  <r>
    <n v="118627"/>
    <n v="231"/>
    <d v="2021-08-16T19:45:00"/>
    <m/>
    <m/>
    <m/>
    <s v="Комфорт"/>
    <s v="Москва"/>
    <x v="1"/>
  </r>
  <r>
    <n v="118387"/>
    <n v="2233"/>
    <d v="2021-08-14T17:37:00"/>
    <d v="2021-08-14T17:45:00"/>
    <d v="2021-08-14T17:49:00"/>
    <m/>
    <s v="Эконом"/>
    <s v="Москва"/>
    <x v="0"/>
  </r>
  <r>
    <n v="117177"/>
    <n v="1320"/>
    <d v="2021-08-30T00:34:00"/>
    <d v="2021-08-30T00:40:00"/>
    <d v="2021-08-30T00:47:00"/>
    <m/>
    <s v="Эконом"/>
    <s v="Санкт-Петербург"/>
    <x v="3"/>
  </r>
  <r>
    <n v="117952"/>
    <m/>
    <d v="2021-08-23T15:50:00"/>
    <m/>
    <m/>
    <m/>
    <s v="Комфорт"/>
    <s v="Москва"/>
    <x v="1"/>
  </r>
  <r>
    <n v="117357"/>
    <n v="4540"/>
    <d v="2021-08-13T15:44:00"/>
    <d v="2021-08-13T15:46:00"/>
    <d v="2021-08-13T15:56:00"/>
    <m/>
    <s v="Комфорт"/>
    <s v="Москва"/>
    <x v="1"/>
  </r>
  <r>
    <n v="118350"/>
    <n v="2955"/>
    <d v="2021-08-07T15:02:00"/>
    <d v="2021-08-07T15:12:00"/>
    <d v="2021-08-07T15:17:00"/>
    <d v="2021-08-07T15:50:00"/>
    <s v="Эконом"/>
    <s v="Москва"/>
    <x v="0"/>
  </r>
  <r>
    <n v="118322"/>
    <n v="606"/>
    <d v="2021-08-22T19:57:00"/>
    <d v="2021-08-22T20:07:00"/>
    <d v="2021-08-22T20:09:00"/>
    <d v="2021-08-22T20:40:00"/>
    <s v="Эконом"/>
    <s v="Санкт-Петербург"/>
    <x v="3"/>
  </r>
  <r>
    <n v="116804"/>
    <n v="4014"/>
    <d v="2021-08-04T19:04:00"/>
    <d v="2021-08-04T19:19:00"/>
    <d v="2021-08-04T19:21:00"/>
    <d v="2021-08-04T19:52:00"/>
    <s v="Комфорт"/>
    <s v="Москва"/>
    <x v="1"/>
  </r>
  <r>
    <n v="117245"/>
    <n v="2964"/>
    <d v="2021-08-24T14:24:00"/>
    <d v="2021-08-24T14:30:00"/>
    <d v="2021-08-24T14:33:00"/>
    <d v="2021-08-24T14:41:00"/>
    <s v="Комфорт"/>
    <s v="Москва"/>
    <x v="1"/>
  </r>
  <r>
    <n v="117697"/>
    <n v="1283"/>
    <d v="2021-08-10T02:34:00"/>
    <d v="2021-08-10T02:49:00"/>
    <d v="2021-08-10T03:02:00"/>
    <d v="2021-08-10T03:34:00"/>
    <s v="Эконом"/>
    <s v="Москва"/>
    <x v="0"/>
  </r>
  <r>
    <n v="117373"/>
    <n v="1368"/>
    <d v="2021-08-21T05:49:00"/>
    <d v="2021-08-21T06:03:00"/>
    <d v="2021-08-21T06:09:00"/>
    <d v="2021-08-21T06:24:00"/>
    <s v="Эконом"/>
    <s v="Москва"/>
    <x v="0"/>
  </r>
  <r>
    <n v="117648"/>
    <n v="369"/>
    <d v="2021-08-18T09:23:00"/>
    <d v="2021-08-18T09:29:00"/>
    <d v="2021-08-18T09:33:00"/>
    <d v="2021-08-18T09:48:00"/>
    <s v="Эконом"/>
    <s v="Москва"/>
    <x v="0"/>
  </r>
  <r>
    <n v="117030"/>
    <m/>
    <d v="2021-08-04T10:47:00"/>
    <m/>
    <m/>
    <m/>
    <s v="Эконом"/>
    <s v="Москва"/>
    <x v="0"/>
  </r>
  <r>
    <n v="117884"/>
    <n v="432"/>
    <d v="2021-08-24T15:03:00"/>
    <d v="2021-08-24T15:07:00"/>
    <m/>
    <m/>
    <s v="Эконом"/>
    <s v="Санкт-Петербург"/>
    <x v="3"/>
  </r>
  <r>
    <n v="117641"/>
    <m/>
    <d v="2021-08-10T00:32:00"/>
    <m/>
    <m/>
    <m/>
    <s v="Эконом"/>
    <s v="Санкт-Петербург"/>
    <x v="3"/>
  </r>
  <r>
    <n v="117509"/>
    <n v="3653"/>
    <d v="2021-08-07T14:24:00"/>
    <d v="2021-08-07T14:38:00"/>
    <m/>
    <m/>
    <s v="Эконом"/>
    <s v="Москва"/>
    <x v="0"/>
  </r>
  <r>
    <n v="118479"/>
    <m/>
    <d v="2021-08-12T19:44:00"/>
    <m/>
    <m/>
    <m/>
    <s v="Эконом"/>
    <s v="Санкт-Петербург"/>
    <x v="3"/>
  </r>
  <r>
    <n v="117287"/>
    <n v="4926"/>
    <d v="2021-08-30T23:11:00"/>
    <d v="2021-08-30T23:26:00"/>
    <m/>
    <m/>
    <s v="Эконом"/>
    <s v="Москва"/>
    <x v="0"/>
  </r>
  <r>
    <n v="116839"/>
    <n v="3432"/>
    <d v="2021-08-11T21:16:00"/>
    <d v="2021-08-11T21:25:00"/>
    <d v="2021-08-11T21:34:00"/>
    <d v="2021-08-11T22:38:00"/>
    <s v="Эконом"/>
    <s v="Москва"/>
    <x v="0"/>
  </r>
  <r>
    <n v="116874"/>
    <m/>
    <d v="2021-08-18T06:44:00"/>
    <m/>
    <m/>
    <m/>
    <s v="Комфорт"/>
    <s v="Санкт-Петербург"/>
    <x v="2"/>
  </r>
  <r>
    <n v="118080"/>
    <m/>
    <d v="2021-08-23T22:56:00"/>
    <m/>
    <m/>
    <m/>
    <s v="Комфорт"/>
    <s v="Санкт-Петербург"/>
    <x v="2"/>
  </r>
  <r>
    <n v="118468"/>
    <m/>
    <d v="2021-08-21T04:21:00"/>
    <m/>
    <m/>
    <m/>
    <s v="Эконом"/>
    <s v="Москва"/>
    <x v="0"/>
  </r>
  <r>
    <n v="118462"/>
    <n v="1060"/>
    <d v="2021-08-19T09:16:00"/>
    <d v="2021-08-19T09:18:00"/>
    <d v="2021-08-19T09:27:00"/>
    <d v="2021-08-19T09:52:00"/>
    <s v="Эконом"/>
    <s v="Москва"/>
    <x v="0"/>
  </r>
  <r>
    <n v="116813"/>
    <n v="3125"/>
    <d v="2021-08-13T03:59:00"/>
    <m/>
    <m/>
    <m/>
    <s v="Комфорт"/>
    <s v="Санкт-Петербург"/>
    <x v="2"/>
  </r>
  <r>
    <n v="117991"/>
    <m/>
    <d v="2021-08-25T09:35:00"/>
    <m/>
    <m/>
    <m/>
    <s v="Эконом"/>
    <s v="Санкт-Петербург"/>
    <x v="3"/>
  </r>
  <r>
    <n v="117530"/>
    <n v="3756"/>
    <d v="2021-08-08T19:11:00"/>
    <d v="2021-08-08T19:22:00"/>
    <d v="2021-08-08T19:36:00"/>
    <d v="2021-08-08T19:50:00"/>
    <s v="Эконом"/>
    <s v="Москва"/>
    <x v="0"/>
  </r>
  <r>
    <n v="116861"/>
    <n v="1740"/>
    <d v="2021-08-18T15:39:00"/>
    <d v="2021-08-18T15:44:00"/>
    <d v="2021-08-18T15:59:00"/>
    <d v="2021-08-18T16:39:00"/>
    <s v="Эконом"/>
    <s v="Москва"/>
    <x v="0"/>
  </r>
  <r>
    <n v="117538"/>
    <n v="425"/>
    <d v="2021-08-05T16:50:00"/>
    <d v="2021-08-05T17:02:00"/>
    <d v="2021-08-05T17:09:00"/>
    <d v="2021-08-05T17:24:00"/>
    <s v="Эконом"/>
    <s v="Москва"/>
    <x v="0"/>
  </r>
  <r>
    <n v="117953"/>
    <n v="2705"/>
    <d v="2021-08-12T18:03:00"/>
    <d v="2021-08-12T18:14:00"/>
    <d v="2021-08-12T18:26:00"/>
    <d v="2021-08-12T19:19:00"/>
    <s v="Комфорт"/>
    <s v="Москва"/>
    <x v="1"/>
  </r>
  <r>
    <n v="118626"/>
    <n v="1292"/>
    <d v="2021-08-20T15:33:00"/>
    <d v="2021-08-20T15:36:00"/>
    <d v="2021-08-20T15:39:00"/>
    <d v="2021-08-20T16:40:00"/>
    <s v="Эконом"/>
    <s v="Москва"/>
    <x v="0"/>
  </r>
  <r>
    <n v="116847"/>
    <n v="4202"/>
    <d v="2021-08-12T17:17:00"/>
    <d v="2021-08-12T17:22:00"/>
    <d v="2021-08-12T17:30:00"/>
    <m/>
    <s v="Эконом"/>
    <s v="Москва"/>
    <x v="0"/>
  </r>
  <r>
    <n v="117061"/>
    <n v="1105"/>
    <d v="2021-08-29T10:43:00"/>
    <d v="2021-08-29T10:45:00"/>
    <d v="2021-08-29T10:51:00"/>
    <d v="2021-08-29T11:17:00"/>
    <s v="Комфорт"/>
    <s v="Москва"/>
    <x v="1"/>
  </r>
  <r>
    <n v="118163"/>
    <n v="4348"/>
    <d v="2021-08-12T11:13:00"/>
    <d v="2021-08-12T11:29:00"/>
    <d v="2021-08-12T11:43:00"/>
    <m/>
    <s v="Комфорт"/>
    <s v="Москва"/>
    <x v="1"/>
  </r>
  <r>
    <n v="118592"/>
    <n v="3828"/>
    <d v="2021-08-07T02:43:00"/>
    <d v="2021-08-07T02:57:00"/>
    <d v="2021-08-07T02:59:00"/>
    <d v="2021-08-07T03:28:00"/>
    <s v="Эконом"/>
    <s v="Санкт-Петербург"/>
    <x v="3"/>
  </r>
  <r>
    <n v="116945"/>
    <n v="902"/>
    <d v="2021-08-27T22:13:00"/>
    <d v="2021-08-27T22:20:00"/>
    <d v="2021-08-27T22:34:00"/>
    <d v="2021-08-27T22:57:00"/>
    <s v="Эконом"/>
    <s v="Москва"/>
    <x v="0"/>
  </r>
  <r>
    <n v="118218"/>
    <n v="3029"/>
    <d v="2021-08-08T08:35:00"/>
    <m/>
    <m/>
    <m/>
    <s v="Комфорт"/>
    <s v="Москва"/>
    <x v="1"/>
  </r>
  <r>
    <n v="117475"/>
    <n v="318"/>
    <d v="2021-08-22T14:11:00"/>
    <d v="2021-08-22T14:20:00"/>
    <d v="2021-08-22T14:31:00"/>
    <d v="2021-08-22T15:31:00"/>
    <s v="Эконом"/>
    <s v="Санкт-Петербург"/>
    <x v="3"/>
  </r>
  <r>
    <n v="118694"/>
    <n v="1683"/>
    <d v="2021-08-22T00:55:00"/>
    <d v="2021-08-22T01:04:00"/>
    <m/>
    <m/>
    <s v="Комфорт"/>
    <s v="Москва"/>
    <x v="1"/>
  </r>
  <r>
    <n v="117117"/>
    <n v="2560"/>
    <d v="2021-08-28T18:22:00"/>
    <d v="2021-08-28T18:35:00"/>
    <d v="2021-08-28T18:43:00"/>
    <d v="2021-08-28T19:06:00"/>
    <s v="Эконом"/>
    <s v="Москва"/>
    <x v="0"/>
  </r>
  <r>
    <n v="117610"/>
    <m/>
    <d v="2021-08-05T16:02:00"/>
    <m/>
    <m/>
    <m/>
    <s v="Эконом"/>
    <s v="Москва"/>
    <x v="0"/>
  </r>
  <r>
    <n v="116880"/>
    <n v="3255"/>
    <d v="2021-08-25T18:15:00"/>
    <d v="2021-08-25T18:28:00"/>
    <d v="2021-08-25T18:36:00"/>
    <d v="2021-08-25T19:22:00"/>
    <s v="Эконом"/>
    <s v="Санкт-Петербург"/>
    <x v="3"/>
  </r>
  <r>
    <n v="117402"/>
    <n v="3196"/>
    <d v="2021-08-01T06:19:00"/>
    <d v="2021-08-01T06:28:00"/>
    <m/>
    <m/>
    <s v="Комфорт"/>
    <s v="Санкт-Петербург"/>
    <x v="2"/>
  </r>
  <r>
    <n v="117773"/>
    <n v="3124"/>
    <d v="2021-08-15T01:29:00"/>
    <d v="2021-08-15T01:32:00"/>
    <d v="2021-08-15T01:44:00"/>
    <m/>
    <s v="Эконом"/>
    <s v="Москва"/>
    <x v="0"/>
  </r>
  <r>
    <n v="117638"/>
    <n v="1126"/>
    <d v="2021-08-04T00:49:00"/>
    <m/>
    <m/>
    <m/>
    <s v="Комфорт"/>
    <s v="Москва"/>
    <x v="1"/>
  </r>
  <r>
    <n v="118569"/>
    <n v="24"/>
    <d v="2021-08-14T19:54:00"/>
    <d v="2021-08-14T20:03:00"/>
    <m/>
    <m/>
    <s v="Эконом"/>
    <s v="Москва"/>
    <x v="0"/>
  </r>
  <r>
    <n v="118576"/>
    <n v="1646"/>
    <d v="2021-08-08T07:53:00"/>
    <d v="2021-08-08T07:56:00"/>
    <d v="2021-08-08T08:01:00"/>
    <d v="2021-08-08T08:45:00"/>
    <s v="Комфорт"/>
    <s v="Москва"/>
    <x v="1"/>
  </r>
  <r>
    <n v="117043"/>
    <n v="1220"/>
    <d v="2021-08-10T09:50:00"/>
    <d v="2021-08-10T09:59:00"/>
    <d v="2021-08-10T10:10:00"/>
    <d v="2021-08-10T11:03:00"/>
    <s v="Комфорт"/>
    <s v="Москва"/>
    <x v="1"/>
  </r>
  <r>
    <n v="117990"/>
    <m/>
    <d v="2021-08-16T22:09:00"/>
    <m/>
    <m/>
    <m/>
    <s v="Комфорт"/>
    <s v="Москва"/>
    <x v="1"/>
  </r>
  <r>
    <n v="117216"/>
    <n v="1200"/>
    <d v="2021-08-23T16:31:00"/>
    <d v="2021-08-23T16:47:00"/>
    <d v="2021-08-23T16:55:00"/>
    <d v="2021-08-23T17:26:00"/>
    <s v="Эконом"/>
    <s v="Москва"/>
    <x v="0"/>
  </r>
  <r>
    <n v="118781"/>
    <n v="1885"/>
    <d v="2021-08-15T04:19:00"/>
    <d v="2021-08-15T04:27:00"/>
    <m/>
    <m/>
    <s v="Эконом"/>
    <s v="Москва"/>
    <x v="0"/>
  </r>
  <r>
    <n v="116985"/>
    <n v="3172"/>
    <d v="2021-08-11T06:52:00"/>
    <d v="2021-08-11T07:03:00"/>
    <d v="2021-08-11T07:08:00"/>
    <d v="2021-08-11T07:33:00"/>
    <s v="Эконом"/>
    <s v="Санкт-Петербург"/>
    <x v="3"/>
  </r>
  <r>
    <n v="118214"/>
    <n v="1809"/>
    <d v="2021-08-19T17:12:00"/>
    <d v="2021-08-19T17:16:00"/>
    <d v="2021-08-19T17:19:00"/>
    <m/>
    <s v="Эконом"/>
    <s v="Санкт-Петербург"/>
    <x v="3"/>
  </r>
  <r>
    <n v="117242"/>
    <n v="3596"/>
    <d v="2021-08-14T23:49:00"/>
    <d v="2021-08-14T23:55:00"/>
    <d v="2021-08-14T23:59:00"/>
    <d v="2021-08-15T00:44:00"/>
    <s v="Комфорт"/>
    <s v="Москва"/>
    <x v="1"/>
  </r>
  <r>
    <n v="117375"/>
    <n v="609"/>
    <d v="2021-08-26T05:34:00"/>
    <d v="2021-08-26T05:49:00"/>
    <d v="2021-08-26T05:54:00"/>
    <d v="2021-08-26T06:08:00"/>
    <s v="Комфорт"/>
    <s v="Москва"/>
    <x v="1"/>
  </r>
  <r>
    <n v="117170"/>
    <n v="3108"/>
    <d v="2021-08-20T00:22:00"/>
    <d v="2021-08-20T00:29:00"/>
    <d v="2021-08-20T00:34:00"/>
    <d v="2021-08-20T01:02:00"/>
    <s v="Комфорт"/>
    <s v="Санкт-Петербург"/>
    <x v="2"/>
  </r>
  <r>
    <n v="117957"/>
    <n v="4550"/>
    <d v="2021-08-12T07:07:00"/>
    <d v="2021-08-12T07:16:00"/>
    <m/>
    <m/>
    <s v="Комфорт"/>
    <s v="Санкт-Петербург"/>
    <x v="2"/>
  </r>
  <r>
    <n v="117420"/>
    <n v="1208"/>
    <d v="2021-08-25T22:55:00"/>
    <d v="2021-08-25T23:10:00"/>
    <d v="2021-08-25T23:21:00"/>
    <d v="2021-08-26T00:21:00"/>
    <s v="Комфорт"/>
    <s v="Москва"/>
    <x v="1"/>
  </r>
  <r>
    <n v="118671"/>
    <n v="3724"/>
    <d v="2021-08-22T10:01:00"/>
    <d v="2021-08-22T10:05:00"/>
    <d v="2021-08-22T10:08:00"/>
    <d v="2021-08-22T10:28:00"/>
    <s v="Эконом"/>
    <s v="Москва"/>
    <x v="0"/>
  </r>
  <r>
    <n v="117143"/>
    <m/>
    <d v="2021-08-14T16:59:00"/>
    <m/>
    <m/>
    <m/>
    <s v="Комфорт"/>
    <s v="Москва"/>
    <x v="1"/>
  </r>
  <r>
    <n v="117850"/>
    <n v="1565"/>
    <d v="2021-08-02T00:34:00"/>
    <d v="2021-08-02T00:49:00"/>
    <d v="2021-08-02T01:00:00"/>
    <d v="2021-08-02T01:34:00"/>
    <s v="Комфорт"/>
    <s v="Москва"/>
    <x v="1"/>
  </r>
  <r>
    <n v="118151"/>
    <m/>
    <d v="2021-08-18T22:38:00"/>
    <m/>
    <m/>
    <m/>
    <s v="Комфорт"/>
    <s v="Санкт-Петербург"/>
    <x v="2"/>
  </r>
  <r>
    <n v="117959"/>
    <n v="701"/>
    <d v="2021-08-23T12:44:00"/>
    <d v="2021-08-23T12:56:00"/>
    <d v="2021-08-23T13:06:00"/>
    <d v="2021-08-23T13:22:00"/>
    <s v="Эконом"/>
    <s v="Москва"/>
    <x v="0"/>
  </r>
  <r>
    <n v="118537"/>
    <n v="4509"/>
    <d v="2021-08-02T16:22:00"/>
    <d v="2021-08-02T16:37:00"/>
    <d v="2021-08-02T16:49:00"/>
    <d v="2021-08-02T17:15:00"/>
    <s v="Эконом"/>
    <s v="Москва"/>
    <x v="0"/>
  </r>
  <r>
    <n v="117001"/>
    <n v="2329"/>
    <d v="2021-08-11T19:39:00"/>
    <d v="2021-08-11T19:54:00"/>
    <d v="2021-08-11T20:00:00"/>
    <d v="2021-08-11T20:51:00"/>
    <s v="Комфорт"/>
    <s v="Санкт-Петербург"/>
    <x v="2"/>
  </r>
  <r>
    <n v="118773"/>
    <n v="4691"/>
    <d v="2021-08-25T14:17:00"/>
    <d v="2021-08-25T14:28:00"/>
    <d v="2021-08-25T14:37:00"/>
    <d v="2021-08-25T14:53:00"/>
    <s v="Эконом"/>
    <s v="Москва"/>
    <x v="0"/>
  </r>
  <r>
    <n v="118229"/>
    <n v="2217"/>
    <d v="2021-08-01T19:47:00"/>
    <d v="2021-08-01T19:52:00"/>
    <d v="2021-08-01T19:56:00"/>
    <d v="2021-08-01T20:16:00"/>
    <s v="Эконом"/>
    <s v="Москва"/>
    <x v="0"/>
  </r>
  <r>
    <n v="118768"/>
    <n v="159"/>
    <d v="2021-08-22T21:30:00"/>
    <d v="2021-08-22T21:34:00"/>
    <d v="2021-08-22T21:48:00"/>
    <d v="2021-08-22T22:43:00"/>
    <s v="Эконом"/>
    <s v="Москва"/>
    <x v="0"/>
  </r>
  <r>
    <n v="117795"/>
    <n v="1011"/>
    <d v="2021-08-27T10:23:00"/>
    <d v="2021-08-27T10:30:00"/>
    <d v="2021-08-27T10:39:00"/>
    <d v="2021-08-27T11:31:00"/>
    <s v="Комфорт"/>
    <s v="Санкт-Петербург"/>
    <x v="2"/>
  </r>
  <r>
    <n v="117889"/>
    <m/>
    <d v="2021-08-17T03:10:00"/>
    <m/>
    <m/>
    <m/>
    <s v="Комфорт"/>
    <s v="Москва"/>
    <x v="1"/>
  </r>
  <r>
    <n v="117764"/>
    <m/>
    <d v="2021-08-11T17:32:00"/>
    <m/>
    <m/>
    <m/>
    <s v="Эконом"/>
    <s v="Москва"/>
    <x v="0"/>
  </r>
  <r>
    <n v="118008"/>
    <n v="4809"/>
    <d v="2021-08-04T08:21:00"/>
    <d v="2021-08-04T08:25:00"/>
    <m/>
    <m/>
    <s v="Эконом"/>
    <s v="Санкт-Петербург"/>
    <x v="3"/>
  </r>
  <r>
    <n v="117881"/>
    <n v="1511"/>
    <d v="2021-08-12T22:38:00"/>
    <d v="2021-08-12T22:46:00"/>
    <m/>
    <m/>
    <s v="Эконом"/>
    <s v="Москва"/>
    <x v="0"/>
  </r>
  <r>
    <n v="117687"/>
    <m/>
    <d v="2021-08-01T09:42:00"/>
    <m/>
    <m/>
    <m/>
    <s v="Эконом"/>
    <s v="Москва"/>
    <x v="0"/>
  </r>
  <r>
    <n v="117951"/>
    <n v="4283"/>
    <d v="2021-08-18T01:50:00"/>
    <d v="2021-08-18T02:02:00"/>
    <d v="2021-08-18T02:06:00"/>
    <d v="2021-08-18T03:02:00"/>
    <s v="Эконом"/>
    <s v="Санкт-Петербург"/>
    <x v="3"/>
  </r>
  <r>
    <n v="118733"/>
    <m/>
    <d v="2021-08-28T01:25:00"/>
    <m/>
    <m/>
    <m/>
    <s v="Эконом"/>
    <s v="Санкт-Петербург"/>
    <x v="3"/>
  </r>
  <r>
    <n v="118493"/>
    <n v="3820"/>
    <d v="2021-08-21T01:27:00"/>
    <d v="2021-08-21T01:29:00"/>
    <m/>
    <m/>
    <s v="Комфорт"/>
    <s v="Москва"/>
    <x v="1"/>
  </r>
  <r>
    <n v="117847"/>
    <n v="2856"/>
    <d v="2021-08-11T06:18:00"/>
    <d v="2021-08-11T06:29:00"/>
    <m/>
    <m/>
    <s v="Эконом"/>
    <s v="Москва"/>
    <x v="0"/>
  </r>
  <r>
    <n v="117622"/>
    <m/>
    <d v="2021-08-05T06:36:00"/>
    <m/>
    <m/>
    <m/>
    <s v="Эконом"/>
    <s v="Москва"/>
    <x v="0"/>
  </r>
  <r>
    <n v="117944"/>
    <n v="1643"/>
    <d v="2021-08-13T21:29:00"/>
    <d v="2021-08-13T21:33:00"/>
    <m/>
    <m/>
    <s v="Комфорт"/>
    <s v="Москва"/>
    <x v="1"/>
  </r>
  <r>
    <n v="116796"/>
    <m/>
    <d v="2021-08-10T07:16:00"/>
    <m/>
    <m/>
    <m/>
    <s v="Эконом"/>
    <s v="Санкт-Петербург"/>
    <x v="3"/>
  </r>
  <r>
    <n v="117879"/>
    <m/>
    <d v="2021-08-14T02:25:00"/>
    <m/>
    <m/>
    <m/>
    <s v="Комфорт"/>
    <s v="Санкт-Петербург"/>
    <x v="2"/>
  </r>
  <r>
    <n v="118554"/>
    <n v="1287"/>
    <d v="2021-08-02T01:18:00"/>
    <m/>
    <m/>
    <m/>
    <s v="Комфорт"/>
    <s v="Санкт-Петербург"/>
    <x v="2"/>
  </r>
  <r>
    <n v="116843"/>
    <m/>
    <d v="2021-08-14T12:05:00"/>
    <m/>
    <m/>
    <m/>
    <s v="Эконом"/>
    <s v="Москва"/>
    <x v="0"/>
  </r>
  <r>
    <n v="118742"/>
    <n v="1474"/>
    <d v="2021-08-12T10:11:00"/>
    <d v="2021-08-12T10:23:00"/>
    <d v="2021-08-12T10:29:00"/>
    <d v="2021-08-12T10:57:00"/>
    <s v="Комфорт"/>
    <s v="Москва"/>
    <x v="1"/>
  </r>
  <r>
    <n v="117057"/>
    <n v="364"/>
    <d v="2021-08-05T05:25:00"/>
    <d v="2021-08-05T05:39:00"/>
    <d v="2021-08-05T05:53:00"/>
    <m/>
    <s v="Эконом"/>
    <s v="Москва"/>
    <x v="0"/>
  </r>
  <r>
    <n v="118325"/>
    <m/>
    <d v="2021-08-15T18:03:00"/>
    <m/>
    <m/>
    <m/>
    <s v="Комфорт"/>
    <s v="Москва"/>
    <x v="1"/>
  </r>
  <r>
    <n v="118767"/>
    <n v="4917"/>
    <d v="2021-08-02T20:10:00"/>
    <m/>
    <m/>
    <m/>
    <s v="Эконом"/>
    <s v="Москва"/>
    <x v="0"/>
  </r>
  <r>
    <n v="117127"/>
    <m/>
    <d v="2021-08-01T21:48:00"/>
    <m/>
    <m/>
    <m/>
    <s v="Эконом"/>
    <s v="Москва"/>
    <x v="0"/>
  </r>
  <r>
    <n v="118562"/>
    <n v="847"/>
    <d v="2021-08-20T13:53:00"/>
    <d v="2021-08-20T14:01:00"/>
    <d v="2021-08-20T14:07:00"/>
    <d v="2021-08-20T14:53:00"/>
    <s v="Эконом"/>
    <s v="Санкт-Петербург"/>
    <x v="3"/>
  </r>
  <r>
    <n v="117941"/>
    <n v="4719"/>
    <d v="2021-08-23T16:58:00"/>
    <m/>
    <m/>
    <m/>
    <s v="Комфорт"/>
    <s v="Москва"/>
    <x v="1"/>
  </r>
  <r>
    <n v="117749"/>
    <n v="1703"/>
    <d v="2021-08-22T18:37:00"/>
    <d v="2021-08-22T18:43:00"/>
    <d v="2021-08-22T18:53:00"/>
    <d v="2021-08-22T19:08:00"/>
    <s v="Эконом"/>
    <s v="Москва"/>
    <x v="0"/>
  </r>
  <r>
    <n v="116929"/>
    <m/>
    <d v="2021-08-08T14:31:00"/>
    <m/>
    <m/>
    <m/>
    <s v="Эконом"/>
    <s v="Москва"/>
    <x v="0"/>
  </r>
  <r>
    <n v="117313"/>
    <n v="1012"/>
    <d v="2021-08-13T07:54:00"/>
    <d v="2021-08-13T07:57:00"/>
    <m/>
    <m/>
    <s v="Эконом"/>
    <s v="Москва"/>
    <x v="0"/>
  </r>
  <r>
    <n v="117150"/>
    <n v="3499"/>
    <d v="2021-08-14T08:13:00"/>
    <d v="2021-08-14T08:22:00"/>
    <d v="2021-08-14T08:31:00"/>
    <m/>
    <s v="Комфорт"/>
    <s v="Москва"/>
    <x v="1"/>
  </r>
  <r>
    <n v="117829"/>
    <n v="262"/>
    <d v="2021-08-16T06:48:00"/>
    <d v="2021-08-16T06:54:00"/>
    <d v="2021-08-16T07:02:00"/>
    <d v="2021-08-16T07:29:00"/>
    <s v="Комфорт"/>
    <s v="Москва"/>
    <x v="1"/>
  </r>
  <r>
    <n v="118563"/>
    <m/>
    <d v="2021-08-23T18:37:00"/>
    <m/>
    <m/>
    <m/>
    <s v="Эконом"/>
    <s v="Москва"/>
    <x v="0"/>
  </r>
  <r>
    <n v="117028"/>
    <n v="1423"/>
    <d v="2021-08-03T17:51:00"/>
    <d v="2021-08-03T18:04:00"/>
    <d v="2021-08-03T18:08:00"/>
    <d v="2021-08-03T18:57:00"/>
    <s v="Комфорт"/>
    <s v="Москва"/>
    <x v="1"/>
  </r>
  <r>
    <n v="117339"/>
    <n v="1186"/>
    <d v="2021-08-01T10:33:00"/>
    <d v="2021-08-01T10:45:00"/>
    <d v="2021-08-01T10:59:00"/>
    <d v="2021-08-01T11:40:00"/>
    <s v="Эконом"/>
    <s v="Москва"/>
    <x v="0"/>
  </r>
  <r>
    <n v="118190"/>
    <m/>
    <d v="2021-08-08T09:32:00"/>
    <m/>
    <m/>
    <m/>
    <s v="Эконом"/>
    <s v="Москва"/>
    <x v="0"/>
  </r>
  <r>
    <n v="117473"/>
    <m/>
    <d v="2021-08-25T14:11:00"/>
    <m/>
    <m/>
    <m/>
    <s v="Комфорт"/>
    <s v="Санкт-Петербург"/>
    <x v="2"/>
  </r>
  <r>
    <n v="117868"/>
    <m/>
    <d v="2021-08-15T20:44:00"/>
    <m/>
    <m/>
    <m/>
    <s v="Эконом"/>
    <s v="Москва"/>
    <x v="0"/>
  </r>
  <r>
    <n v="117717"/>
    <n v="1751"/>
    <d v="2021-08-11T13:57:00"/>
    <d v="2021-08-11T14:06:00"/>
    <d v="2021-08-11T14:10:00"/>
    <d v="2021-08-11T14:43:00"/>
    <s v="Комфорт"/>
    <s v="Санкт-Петербург"/>
    <x v="2"/>
  </r>
  <r>
    <n v="116978"/>
    <m/>
    <d v="2021-08-24T04:26:00"/>
    <m/>
    <m/>
    <m/>
    <s v="Эконом"/>
    <s v="Москва"/>
    <x v="0"/>
  </r>
  <r>
    <n v="118286"/>
    <m/>
    <d v="2021-08-17T01:55:00"/>
    <m/>
    <m/>
    <m/>
    <s v="Эконом"/>
    <s v="Москва"/>
    <x v="0"/>
  </r>
  <r>
    <n v="118634"/>
    <n v="2367"/>
    <d v="2021-08-02T21:21:00"/>
    <d v="2021-08-02T21:32:00"/>
    <m/>
    <m/>
    <s v="Эконом"/>
    <s v="Москва"/>
    <x v="0"/>
  </r>
  <r>
    <n v="117174"/>
    <n v="4120"/>
    <d v="2021-08-11T20:40:00"/>
    <d v="2021-08-11T20:50:00"/>
    <d v="2021-08-11T20:53:00"/>
    <d v="2021-08-11T21:47:00"/>
    <s v="Комфорт"/>
    <s v="Москва"/>
    <x v="1"/>
  </r>
  <r>
    <n v="117275"/>
    <m/>
    <d v="2021-08-26T03:34:00"/>
    <m/>
    <m/>
    <m/>
    <s v="Эконом"/>
    <s v="Москва"/>
    <x v="0"/>
  </r>
  <r>
    <n v="117781"/>
    <n v="4650"/>
    <d v="2021-08-01T07:45:00"/>
    <d v="2021-08-01T07:47:00"/>
    <m/>
    <m/>
    <s v="Эконом"/>
    <s v="Москва"/>
    <x v="0"/>
  </r>
  <r>
    <n v="117168"/>
    <n v="1164"/>
    <d v="2021-08-22T16:23:00"/>
    <d v="2021-08-22T16:25:00"/>
    <d v="2021-08-22T16:31:00"/>
    <d v="2021-08-22T17:04:00"/>
    <s v="Эконом"/>
    <s v="Санкт-Петербург"/>
    <x v="3"/>
  </r>
  <r>
    <n v="117651"/>
    <n v="2512"/>
    <d v="2021-08-03T18:11:00"/>
    <d v="2021-08-03T18:21:00"/>
    <d v="2021-08-03T18:33:00"/>
    <d v="2021-08-03T19:14:00"/>
    <s v="Эконом"/>
    <s v="Москва"/>
    <x v="0"/>
  </r>
  <r>
    <n v="118179"/>
    <n v="700"/>
    <d v="2021-08-18T12:17:00"/>
    <d v="2021-08-18T12:27:00"/>
    <d v="2021-08-18T12:32:00"/>
    <d v="2021-08-18T13:10:00"/>
    <s v="Комфорт"/>
    <s v="Москва"/>
    <x v="1"/>
  </r>
  <r>
    <n v="117813"/>
    <n v="1406"/>
    <d v="2021-08-25T02:26:00"/>
    <d v="2021-08-25T02:29:00"/>
    <d v="2021-08-25T02:35:00"/>
    <m/>
    <s v="Эконом"/>
    <s v="Москва"/>
    <x v="0"/>
  </r>
  <r>
    <n v="117474"/>
    <n v="204"/>
    <d v="2021-08-12T12:37:00"/>
    <d v="2021-08-12T12:40:00"/>
    <d v="2021-08-12T12:48:00"/>
    <d v="2021-08-12T13:12:00"/>
    <s v="Комфорт"/>
    <s v="Москва"/>
    <x v="1"/>
  </r>
  <r>
    <n v="118010"/>
    <n v="950"/>
    <d v="2021-08-01T14:46:00"/>
    <d v="2021-08-01T14:53:00"/>
    <d v="2021-08-01T15:02:00"/>
    <d v="2021-08-01T15:59:00"/>
    <s v="Эконом"/>
    <s v="Санкт-Петербург"/>
    <x v="3"/>
  </r>
  <r>
    <n v="117370"/>
    <n v="3267"/>
    <d v="2021-08-13T11:40:00"/>
    <d v="2021-08-13T11:43:00"/>
    <d v="2021-08-13T11:47:00"/>
    <d v="2021-08-13T12:17:00"/>
    <s v="Эконом"/>
    <s v="Санкт-Петербург"/>
    <x v="3"/>
  </r>
  <r>
    <n v="118236"/>
    <n v="3656"/>
    <d v="2021-08-07T00:02:00"/>
    <d v="2021-08-07T00:09:00"/>
    <d v="2021-08-07T00:22:00"/>
    <d v="2021-08-07T01:12:00"/>
    <s v="Эконом"/>
    <s v="Санкт-Петербург"/>
    <x v="3"/>
  </r>
  <r>
    <n v="118431"/>
    <n v="1169"/>
    <d v="2021-08-19T02:13:00"/>
    <d v="2021-08-19T02:17:00"/>
    <d v="2021-08-19T02:25:00"/>
    <d v="2021-08-19T02:59:00"/>
    <s v="Эконом"/>
    <s v="Санкт-Петербург"/>
    <x v="3"/>
  </r>
  <r>
    <n v="117612"/>
    <n v="4211"/>
    <d v="2021-08-19T18:52:00"/>
    <d v="2021-08-19T19:07:00"/>
    <d v="2021-08-19T19:12:00"/>
    <d v="2021-08-19T19:25:00"/>
    <s v="Эконом"/>
    <s v="Санкт-Петербург"/>
    <x v="3"/>
  </r>
  <r>
    <n v="118233"/>
    <n v="1700"/>
    <d v="2021-08-26T18:32:00"/>
    <d v="2021-08-26T18:46:00"/>
    <d v="2021-08-26T18:53:00"/>
    <d v="2021-08-26T19:14:00"/>
    <s v="Эконом"/>
    <s v="Москва"/>
    <x v="0"/>
  </r>
  <r>
    <n v="117087"/>
    <n v="2434"/>
    <d v="2021-08-09T09:14:00"/>
    <d v="2021-08-09T09:19:00"/>
    <m/>
    <m/>
    <s v="Эконом"/>
    <s v="Санкт-Петербург"/>
    <x v="3"/>
  </r>
  <r>
    <n v="117708"/>
    <m/>
    <d v="2021-08-13T12:22:00"/>
    <m/>
    <m/>
    <m/>
    <s v="Комфорт"/>
    <s v="Москва"/>
    <x v="1"/>
  </r>
  <r>
    <n v="118745"/>
    <n v="1547"/>
    <d v="2021-08-20T17:52:00"/>
    <d v="2021-08-20T18:07:00"/>
    <d v="2021-08-20T18:09:00"/>
    <d v="2021-08-20T18:16:00"/>
    <s v="Комфорт"/>
    <s v="Санкт-Петербург"/>
    <x v="2"/>
  </r>
  <r>
    <n v="117844"/>
    <n v="2621"/>
    <d v="2021-08-20T12:34:00"/>
    <d v="2021-08-20T12:38:00"/>
    <d v="2021-08-20T12:53:00"/>
    <d v="2021-08-20T13:08:00"/>
    <s v="Комфорт"/>
    <s v="Санкт-Петербург"/>
    <x v="2"/>
  </r>
  <r>
    <n v="118078"/>
    <m/>
    <d v="2021-08-21T09:42:00"/>
    <m/>
    <m/>
    <m/>
    <s v="Комфорт"/>
    <s v="Москва"/>
    <x v="1"/>
  </r>
  <r>
    <n v="117483"/>
    <n v="1964"/>
    <d v="2021-08-28T14:24:00"/>
    <d v="2021-08-28T14:30:00"/>
    <d v="2021-08-28T14:39:00"/>
    <d v="2021-08-28T15:05:00"/>
    <s v="Комфорт"/>
    <s v="Москва"/>
    <x v="1"/>
  </r>
  <r>
    <n v="117966"/>
    <n v="4477"/>
    <d v="2021-08-03T17:15:00"/>
    <d v="2021-08-03T17:21:00"/>
    <d v="2021-08-03T17:23:00"/>
    <d v="2021-08-03T17:45:00"/>
    <s v="Эконом"/>
    <s v="Москва"/>
    <x v="0"/>
  </r>
  <r>
    <n v="118713"/>
    <n v="4696"/>
    <d v="2021-08-08T23:40:00"/>
    <d v="2021-08-08T23:42:00"/>
    <d v="2021-08-08T23:54:00"/>
    <d v="2021-08-09T00:16:00"/>
    <s v="Комфорт"/>
    <s v="Москва"/>
    <x v="1"/>
  </r>
  <r>
    <n v="117905"/>
    <n v="457"/>
    <d v="2021-08-22T10:07:00"/>
    <d v="2021-08-22T10:12:00"/>
    <d v="2021-08-22T10:16:00"/>
    <d v="2021-08-22T10:24:00"/>
    <s v="Эконом"/>
    <s v="Санкт-Петербург"/>
    <x v="3"/>
  </r>
  <r>
    <n v="118058"/>
    <n v="218"/>
    <d v="2021-08-08T20:04:00"/>
    <d v="2021-08-08T20:12:00"/>
    <d v="2021-08-08T20:14:00"/>
    <d v="2021-08-08T20:55:00"/>
    <s v="Комфорт"/>
    <s v="Москва"/>
    <x v="1"/>
  </r>
  <r>
    <n v="117671"/>
    <m/>
    <d v="2021-08-04T20:18:00"/>
    <m/>
    <m/>
    <m/>
    <s v="Комфорт"/>
    <s v="Санкт-Петербург"/>
    <x v="2"/>
  </r>
  <r>
    <n v="117006"/>
    <m/>
    <d v="2021-08-15T10:43:00"/>
    <m/>
    <m/>
    <m/>
    <s v="Комфорт"/>
    <s v="Санкт-Петербург"/>
    <x v="2"/>
  </r>
  <r>
    <n v="117463"/>
    <n v="3676"/>
    <d v="2021-08-22T02:22:00"/>
    <d v="2021-08-22T02:34:00"/>
    <d v="2021-08-22T02:44:00"/>
    <d v="2021-08-22T02:55:00"/>
    <s v="Комфорт"/>
    <s v="Санкт-Петербург"/>
    <x v="2"/>
  </r>
  <r>
    <n v="118770"/>
    <n v="2840"/>
    <d v="2021-08-19T00:19:00"/>
    <d v="2021-08-19T00:31:00"/>
    <d v="2021-08-19T00:36:00"/>
    <d v="2021-08-19T01:32:00"/>
    <s v="Комфорт"/>
    <s v="Москва"/>
    <x v="1"/>
  </r>
  <r>
    <n v="118189"/>
    <n v="1001"/>
    <d v="2021-08-23T04:50:00"/>
    <d v="2021-08-23T04:56:00"/>
    <d v="2021-08-23T05:05:00"/>
    <d v="2021-08-23T06:05:00"/>
    <s v="Комфорт"/>
    <s v="Москва"/>
    <x v="1"/>
  </r>
  <r>
    <n v="117936"/>
    <n v="3723"/>
    <d v="2021-08-05T09:05:00"/>
    <d v="2021-08-05T09:10:00"/>
    <d v="2021-08-05T09:17:00"/>
    <d v="2021-08-05T09:33:00"/>
    <s v="Эконом"/>
    <s v="Москва"/>
    <x v="0"/>
  </r>
  <r>
    <n v="118432"/>
    <n v="117"/>
    <d v="2021-08-24T09:48:00"/>
    <m/>
    <m/>
    <m/>
    <s v="Комфорт"/>
    <s v="Москва"/>
    <x v="1"/>
  </r>
  <r>
    <n v="118057"/>
    <n v="3220"/>
    <d v="2021-08-29T06:20:00"/>
    <d v="2021-08-29T06:26:00"/>
    <d v="2021-08-29T06:35:00"/>
    <d v="2021-08-29T07:14:00"/>
    <s v="Эконом"/>
    <s v="Москва"/>
    <x v="0"/>
  </r>
  <r>
    <n v="117448"/>
    <n v="4888"/>
    <d v="2021-08-12T18:38:00"/>
    <d v="2021-08-12T18:46:00"/>
    <d v="2021-08-12T18:51:00"/>
    <d v="2021-08-12T19:51:00"/>
    <s v="Комфорт"/>
    <s v="Москва"/>
    <x v="1"/>
  </r>
  <r>
    <n v="118472"/>
    <n v="21"/>
    <d v="2021-08-08T16:28:00"/>
    <d v="2021-08-08T16:40:00"/>
    <d v="2021-08-08T16:48:00"/>
    <d v="2021-08-08T17:09:00"/>
    <s v="Эконом"/>
    <s v="Москва"/>
    <x v="0"/>
  </r>
  <r>
    <n v="118474"/>
    <n v="4320"/>
    <d v="2021-08-02T04:51:00"/>
    <d v="2021-08-02T05:05:00"/>
    <d v="2021-08-02T05:07:00"/>
    <d v="2021-08-02T05:15:00"/>
    <s v="Комфорт"/>
    <s v="Санкт-Петербург"/>
    <x v="2"/>
  </r>
  <r>
    <n v="117195"/>
    <n v="3105"/>
    <d v="2021-08-27T04:49:00"/>
    <d v="2021-08-27T04:59:00"/>
    <d v="2021-08-27T05:02:00"/>
    <d v="2021-08-27T05:30:00"/>
    <s v="Эконом"/>
    <s v="Москва"/>
    <x v="0"/>
  </r>
  <r>
    <n v="118559"/>
    <m/>
    <d v="2021-08-30T13:18:00"/>
    <m/>
    <m/>
    <m/>
    <s v="Эконом"/>
    <s v="Москва"/>
    <x v="0"/>
  </r>
  <r>
    <n v="118281"/>
    <m/>
    <d v="2021-08-14T03:10:00"/>
    <m/>
    <m/>
    <m/>
    <s v="Эконом"/>
    <s v="Москва"/>
    <x v="0"/>
  </r>
  <r>
    <n v="118651"/>
    <n v="136"/>
    <d v="2021-08-11T14:03:00"/>
    <m/>
    <m/>
    <m/>
    <s v="Комфорт"/>
    <s v="Санкт-Петербург"/>
    <x v="2"/>
  </r>
  <r>
    <n v="117838"/>
    <n v="3643"/>
    <d v="2021-08-13T18:43:00"/>
    <d v="2021-08-13T18:58:00"/>
    <d v="2021-08-13T19:03:00"/>
    <d v="2021-08-13T19:10:00"/>
    <s v="Комфорт"/>
    <s v="Москва"/>
    <x v="1"/>
  </r>
  <r>
    <n v="117866"/>
    <n v="4540"/>
    <d v="2021-08-27T01:50:00"/>
    <d v="2021-08-27T01:56:00"/>
    <d v="2021-08-27T02:09:00"/>
    <d v="2021-08-27T02:32:00"/>
    <s v="Эконом"/>
    <s v="Москва"/>
    <x v="0"/>
  </r>
  <r>
    <n v="117291"/>
    <n v="2709"/>
    <d v="2021-08-27T14:56:00"/>
    <d v="2021-08-27T15:10:00"/>
    <d v="2021-08-27T15:16:00"/>
    <m/>
    <s v="Комфорт"/>
    <s v="Санкт-Петербург"/>
    <x v="2"/>
  </r>
  <r>
    <n v="117395"/>
    <n v="319"/>
    <d v="2021-08-30T23:33:00"/>
    <d v="2021-08-30T23:44:00"/>
    <m/>
    <m/>
    <s v="Комфорт"/>
    <s v="Москва"/>
    <x v="1"/>
  </r>
  <r>
    <n v="117658"/>
    <n v="334"/>
    <d v="2021-08-24T23:15:00"/>
    <d v="2021-08-24T23:20:00"/>
    <d v="2021-08-24T23:23:00"/>
    <d v="2021-08-25T00:19:00"/>
    <s v="Эконом"/>
    <s v="Москва"/>
    <x v="0"/>
  </r>
  <r>
    <n v="117414"/>
    <n v="2217"/>
    <d v="2021-08-21T16:49:00"/>
    <d v="2021-08-21T17:04:00"/>
    <d v="2021-08-21T17:08:00"/>
    <d v="2021-08-21T17:38:00"/>
    <s v="Эконом"/>
    <s v="Санкт-Петербург"/>
    <x v="3"/>
  </r>
  <r>
    <n v="118625"/>
    <n v="2013"/>
    <d v="2021-08-30T05:39:00"/>
    <m/>
    <m/>
    <m/>
    <s v="Комфорт"/>
    <s v="Санкт-Петербург"/>
    <x v="2"/>
  </r>
  <r>
    <n v="118089"/>
    <n v="1007"/>
    <d v="2021-08-28T01:08:00"/>
    <d v="2021-08-28T01:17:00"/>
    <d v="2021-08-28T01:19:00"/>
    <d v="2021-08-28T01:28:00"/>
    <s v="Комфорт"/>
    <s v="Москва"/>
    <x v="1"/>
  </r>
  <r>
    <n v="117265"/>
    <n v="4458"/>
    <d v="2021-08-27T13:54:00"/>
    <d v="2021-08-27T13:58:00"/>
    <d v="2021-08-27T14:02:00"/>
    <d v="2021-08-27T14:44:00"/>
    <s v="Эконом"/>
    <s v="Москва"/>
    <x v="0"/>
  </r>
  <r>
    <n v="118726"/>
    <n v="3619"/>
    <d v="2021-08-05T17:56:00"/>
    <d v="2021-08-05T18:06:00"/>
    <d v="2021-08-05T18:09:00"/>
    <d v="2021-08-05T18:41:00"/>
    <s v="Эконом"/>
    <s v="Санкт-Петербург"/>
    <x v="3"/>
  </r>
  <r>
    <n v="116924"/>
    <n v="4387"/>
    <d v="2021-08-07T23:09:00"/>
    <d v="2021-08-07T23:11:00"/>
    <d v="2021-08-07T23:13:00"/>
    <d v="2021-08-08T00:00:00"/>
    <s v="Эконом"/>
    <s v="Москва"/>
    <x v="0"/>
  </r>
  <r>
    <n v="117377"/>
    <n v="2975"/>
    <d v="2021-08-30T21:15:00"/>
    <d v="2021-08-30T21:23:00"/>
    <d v="2021-08-30T21:25:00"/>
    <d v="2021-08-30T22:04:00"/>
    <s v="Комфорт"/>
    <s v="Москва"/>
    <x v="1"/>
  </r>
  <r>
    <n v="116993"/>
    <m/>
    <d v="2021-08-26T20:20:00"/>
    <m/>
    <m/>
    <m/>
    <s v="Комфорт"/>
    <s v="Санкт-Петербург"/>
    <x v="2"/>
  </r>
  <r>
    <n v="117290"/>
    <n v="2080"/>
    <d v="2021-08-27T20:50:00"/>
    <m/>
    <m/>
    <m/>
    <s v="Эконом"/>
    <s v="Санкт-Петербург"/>
    <x v="3"/>
  </r>
  <r>
    <n v="118580"/>
    <n v="2304"/>
    <d v="2021-08-29T22:36:00"/>
    <d v="2021-08-29T22:40:00"/>
    <d v="2021-08-29T22:43:00"/>
    <d v="2021-08-29T23:20:00"/>
    <s v="Эконом"/>
    <s v="Москва"/>
    <x v="0"/>
  </r>
  <r>
    <n v="117441"/>
    <m/>
    <d v="2021-08-12T23:12:00"/>
    <m/>
    <m/>
    <m/>
    <s v="Эконом"/>
    <s v="Москва"/>
    <x v="0"/>
  </r>
  <r>
    <n v="118510"/>
    <n v="1465"/>
    <d v="2021-08-07T18:19:00"/>
    <d v="2021-08-07T18:22:00"/>
    <d v="2021-08-07T18:26:00"/>
    <d v="2021-08-07T19:19:00"/>
    <s v="Комфорт"/>
    <s v="Санкт-Петербург"/>
    <x v="2"/>
  </r>
  <r>
    <n v="118755"/>
    <n v="3434"/>
    <d v="2021-08-14T10:52:00"/>
    <d v="2021-08-14T10:56:00"/>
    <d v="2021-08-14T11:09:00"/>
    <d v="2021-08-14T11:59:00"/>
    <s v="Эконом"/>
    <s v="Москва"/>
    <x v="0"/>
  </r>
  <r>
    <n v="118030"/>
    <m/>
    <d v="2021-08-06T06:58:00"/>
    <m/>
    <m/>
    <m/>
    <s v="Эконом"/>
    <s v="Москва"/>
    <x v="0"/>
  </r>
  <r>
    <n v="117938"/>
    <m/>
    <d v="2021-08-29T22:49:00"/>
    <m/>
    <m/>
    <m/>
    <s v="Комфорт"/>
    <s v="Москва"/>
    <x v="1"/>
  </r>
  <r>
    <n v="117421"/>
    <n v="1994"/>
    <d v="2021-08-19T06:29:00"/>
    <d v="2021-08-19T06:37:00"/>
    <d v="2021-08-19T06:51:00"/>
    <m/>
    <s v="Эконом"/>
    <s v="Санкт-Петербург"/>
    <x v="3"/>
  </r>
  <r>
    <n v="117413"/>
    <n v="4234"/>
    <d v="2021-08-26T15:22:00"/>
    <d v="2021-08-26T15:29:00"/>
    <d v="2021-08-26T15:31:00"/>
    <d v="2021-08-26T16:19:00"/>
    <s v="Эконом"/>
    <s v="Москва"/>
    <x v="0"/>
  </r>
  <r>
    <n v="117392"/>
    <m/>
    <d v="2021-08-21T07:28:00"/>
    <m/>
    <m/>
    <m/>
    <s v="Комфорт"/>
    <s v="Москва"/>
    <x v="1"/>
  </r>
  <r>
    <n v="117776"/>
    <n v="537"/>
    <d v="2021-08-15T14:08:00"/>
    <d v="2021-08-15T14:21:00"/>
    <d v="2021-08-15T14:31:00"/>
    <d v="2021-08-15T14:40:00"/>
    <s v="Эконом"/>
    <s v="Москва"/>
    <x v="0"/>
  </r>
  <r>
    <n v="118021"/>
    <n v="87"/>
    <d v="2021-08-13T15:04:00"/>
    <d v="2021-08-13T15:12:00"/>
    <m/>
    <m/>
    <s v="Эконом"/>
    <s v="Москва"/>
    <x v="0"/>
  </r>
  <r>
    <n v="116887"/>
    <n v="3230"/>
    <d v="2021-08-25T21:08:00"/>
    <d v="2021-08-25T21:16:00"/>
    <d v="2021-08-25T21:26:00"/>
    <m/>
    <s v="Эконом"/>
    <s v="Санкт-Петербург"/>
    <x v="3"/>
  </r>
  <r>
    <n v="118416"/>
    <n v="74"/>
    <d v="2021-08-10T04:37:00"/>
    <d v="2021-08-10T04:43:00"/>
    <d v="2021-08-10T04:57:00"/>
    <d v="2021-08-10T05:25:00"/>
    <s v="Эконом"/>
    <s v="Москва"/>
    <x v="0"/>
  </r>
  <r>
    <n v="116998"/>
    <n v="1734"/>
    <d v="2021-08-29T03:04:00"/>
    <d v="2021-08-29T03:07:00"/>
    <d v="2021-08-29T03:20:00"/>
    <d v="2021-08-29T03:48:00"/>
    <s v="Комфорт"/>
    <s v="Москва"/>
    <x v="1"/>
  </r>
  <r>
    <n v="117979"/>
    <n v="515"/>
    <d v="2021-08-15T22:38:00"/>
    <d v="2021-08-15T22:44:00"/>
    <m/>
    <m/>
    <s v="Эконом"/>
    <s v="Санкт-Петербург"/>
    <x v="3"/>
  </r>
  <r>
    <n v="116841"/>
    <m/>
    <d v="2021-08-24T14:43:00"/>
    <m/>
    <m/>
    <m/>
    <s v="Комфорт"/>
    <s v="Москва"/>
    <x v="1"/>
  </r>
  <r>
    <n v="117223"/>
    <n v="457"/>
    <d v="2021-08-27T04:50:00"/>
    <d v="2021-08-27T04:55:00"/>
    <d v="2021-08-27T05:01:00"/>
    <d v="2021-08-27T05:48:00"/>
    <s v="Эконом"/>
    <s v="Санкт-Петербург"/>
    <x v="3"/>
  </r>
  <r>
    <n v="118440"/>
    <n v="4479"/>
    <d v="2021-08-01T12:58:00"/>
    <d v="2021-08-01T13:04:00"/>
    <d v="2021-08-01T13:07:00"/>
    <d v="2021-08-01T13:31:00"/>
    <s v="Эконом"/>
    <s v="Москва"/>
    <x v="0"/>
  </r>
  <r>
    <n v="117797"/>
    <n v="1754"/>
    <d v="2021-08-05T21:31:00"/>
    <d v="2021-08-05T21:34:00"/>
    <d v="2021-08-05T21:41:00"/>
    <d v="2021-08-05T22:11:00"/>
    <s v="Эконом"/>
    <s v="Москва"/>
    <x v="0"/>
  </r>
  <r>
    <n v="118336"/>
    <n v="186"/>
    <d v="2021-08-06T12:13:00"/>
    <d v="2021-08-06T12:25:00"/>
    <d v="2021-08-06T12:38:00"/>
    <d v="2021-08-06T13:26:00"/>
    <s v="Комфорт"/>
    <s v="Москва"/>
    <x v="1"/>
  </r>
  <r>
    <n v="118766"/>
    <n v="4597"/>
    <d v="2021-08-11T07:18:00"/>
    <m/>
    <m/>
    <m/>
    <s v="Эконом"/>
    <s v="Москва"/>
    <x v="0"/>
  </r>
  <r>
    <n v="118352"/>
    <n v="4997"/>
    <d v="2021-08-11T05:47:00"/>
    <d v="2021-08-11T06:01:00"/>
    <d v="2021-08-11T06:04:00"/>
    <d v="2021-08-11T07:06:00"/>
    <s v="Эконом"/>
    <s v="Москва"/>
    <x v="0"/>
  </r>
  <r>
    <n v="117645"/>
    <n v="4176"/>
    <d v="2021-08-04T15:51:00"/>
    <d v="2021-08-04T16:07:00"/>
    <d v="2021-08-04T16:14:00"/>
    <d v="2021-08-04T16:51:00"/>
    <s v="Комфорт"/>
    <s v="Москва"/>
    <x v="1"/>
  </r>
  <r>
    <n v="116863"/>
    <n v="3613"/>
    <d v="2021-08-12T00:50:00"/>
    <d v="2021-08-12T00:52:00"/>
    <d v="2021-08-12T01:03:00"/>
    <d v="2021-08-12T01:59:00"/>
    <s v="Эконом"/>
    <s v="Москва"/>
    <x v="0"/>
  </r>
  <r>
    <n v="117296"/>
    <n v="1145"/>
    <d v="2021-08-25T08:43:00"/>
    <d v="2021-08-25T08:46:00"/>
    <d v="2021-08-25T08:58:00"/>
    <d v="2021-08-25T09:16:00"/>
    <s v="Эконом"/>
    <s v="Москва"/>
    <x v="0"/>
  </r>
  <r>
    <n v="117559"/>
    <n v="3659"/>
    <d v="2021-08-18T20:40:00"/>
    <d v="2021-08-18T20:47:00"/>
    <d v="2021-08-18T21:02:00"/>
    <d v="2021-08-18T22:04:00"/>
    <s v="Эконом"/>
    <s v="Санкт-Петербург"/>
    <x v="3"/>
  </r>
  <r>
    <n v="116793"/>
    <n v="3305"/>
    <d v="2021-08-26T01:09:00"/>
    <d v="2021-08-26T01:17:00"/>
    <d v="2021-08-26T01:22:00"/>
    <d v="2021-08-26T01:42:00"/>
    <s v="Эконом"/>
    <s v="Москва"/>
    <x v="0"/>
  </r>
  <r>
    <n v="117598"/>
    <m/>
    <d v="2021-08-16T13:34:00"/>
    <m/>
    <m/>
    <m/>
    <s v="Эконом"/>
    <s v="Москва"/>
    <x v="0"/>
  </r>
  <r>
    <n v="117134"/>
    <n v="2124"/>
    <d v="2021-08-04T22:07:00"/>
    <d v="2021-08-04T22:18:00"/>
    <d v="2021-08-04T22:24:00"/>
    <d v="2021-08-04T23:00:00"/>
    <s v="Эконом"/>
    <s v="Москва"/>
    <x v="0"/>
  </r>
  <r>
    <n v="117654"/>
    <n v="3082"/>
    <d v="2021-08-18T14:38:00"/>
    <d v="2021-08-18T14:41:00"/>
    <d v="2021-08-18T14:51:00"/>
    <d v="2021-08-18T15:14:00"/>
    <s v="Эконом"/>
    <s v="Москва"/>
    <x v="0"/>
  </r>
  <r>
    <n v="118643"/>
    <n v="1877"/>
    <d v="2021-08-14T13:07:00"/>
    <d v="2021-08-14T13:20:00"/>
    <d v="2021-08-14T13:35:00"/>
    <d v="2021-08-14T14:17:00"/>
    <s v="Комфорт"/>
    <s v="Москва"/>
    <x v="1"/>
  </r>
  <r>
    <n v="118075"/>
    <n v="4468"/>
    <d v="2021-08-25T11:47:00"/>
    <d v="2021-08-25T11:49:00"/>
    <d v="2021-08-25T11:51:00"/>
    <d v="2021-08-25T12:32:00"/>
    <s v="Комфорт"/>
    <s v="Москва"/>
    <x v="1"/>
  </r>
  <r>
    <n v="117203"/>
    <n v="2861"/>
    <d v="2021-08-10T16:41:00"/>
    <d v="2021-08-10T16:57:00"/>
    <d v="2021-08-10T17:11:00"/>
    <d v="2021-08-10T18:01:00"/>
    <s v="Эконом"/>
    <s v="Москва"/>
    <x v="0"/>
  </r>
  <r>
    <n v="118730"/>
    <m/>
    <d v="2021-08-16T08:31:00"/>
    <m/>
    <m/>
    <m/>
    <s v="Эконом"/>
    <s v="Москва"/>
    <x v="0"/>
  </r>
  <r>
    <n v="117759"/>
    <n v="1224"/>
    <d v="2021-08-27T13:44:00"/>
    <d v="2021-08-27T13:49:00"/>
    <d v="2021-08-27T13:53:00"/>
    <d v="2021-08-27T14:26:00"/>
    <s v="Комфорт"/>
    <s v="Москва"/>
    <x v="1"/>
  </r>
  <r>
    <n v="117894"/>
    <n v="4161"/>
    <d v="2021-08-08T12:47:00"/>
    <d v="2021-08-08T13:02:00"/>
    <d v="2021-08-08T13:17:00"/>
    <d v="2021-08-08T14:00:00"/>
    <s v="Комфорт"/>
    <s v="Москва"/>
    <x v="1"/>
  </r>
  <r>
    <n v="118409"/>
    <n v="4351"/>
    <d v="2021-08-03T06:46:00"/>
    <d v="2021-08-03T06:58:00"/>
    <d v="2021-08-03T07:02:00"/>
    <d v="2021-08-03T07:59:00"/>
    <s v="Эконом"/>
    <s v="Москва"/>
    <x v="0"/>
  </r>
  <r>
    <n v="117920"/>
    <m/>
    <d v="2021-08-16T11:13:00"/>
    <m/>
    <m/>
    <m/>
    <s v="Комфорт"/>
    <s v="Москва"/>
    <x v="1"/>
  </r>
  <r>
    <n v="118684"/>
    <n v="1564"/>
    <d v="2021-08-29T12:19:00"/>
    <d v="2021-08-29T12:34:00"/>
    <d v="2021-08-29T12:44:00"/>
    <d v="2021-08-29T13:03:00"/>
    <s v="Эконом"/>
    <s v="Москва"/>
    <x v="0"/>
  </r>
  <r>
    <n v="117821"/>
    <n v="4339"/>
    <d v="2021-08-28T07:20:00"/>
    <d v="2021-08-28T07:32:00"/>
    <d v="2021-08-28T07:40:00"/>
    <d v="2021-08-28T08:09:00"/>
    <s v="Эконом"/>
    <s v="Москва"/>
    <x v="0"/>
  </r>
  <r>
    <n v="117903"/>
    <n v="1185"/>
    <d v="2021-08-03T00:27:00"/>
    <d v="2021-08-03T00:43:00"/>
    <m/>
    <m/>
    <s v="Эконом"/>
    <s v="Москва"/>
    <x v="0"/>
  </r>
  <r>
    <n v="117192"/>
    <m/>
    <d v="2021-08-26T02:05:00"/>
    <m/>
    <m/>
    <m/>
    <s v="Эконом"/>
    <s v="Санкт-Петербург"/>
    <x v="3"/>
  </r>
  <r>
    <n v="118533"/>
    <n v="3947"/>
    <d v="2021-08-13T00:55:00"/>
    <d v="2021-08-13T01:05:00"/>
    <d v="2021-08-13T01:07:00"/>
    <d v="2021-08-13T02:05:00"/>
    <s v="Комфорт"/>
    <s v="Санкт-Петербург"/>
    <x v="2"/>
  </r>
  <r>
    <n v="118035"/>
    <n v="3133"/>
    <d v="2021-08-29T22:04:00"/>
    <d v="2021-08-29T22:07:00"/>
    <d v="2021-08-29T22:18:00"/>
    <d v="2021-08-29T22:47:00"/>
    <s v="Эконом"/>
    <s v="Москва"/>
    <x v="0"/>
  </r>
  <r>
    <n v="118301"/>
    <n v="2597"/>
    <d v="2021-08-05T11:23:00"/>
    <d v="2021-08-05T11:34:00"/>
    <d v="2021-08-05T11:48:00"/>
    <d v="2021-08-05T11:59:00"/>
    <s v="Эконом"/>
    <s v="Москва"/>
    <x v="0"/>
  </r>
  <r>
    <n v="118526"/>
    <n v="3515"/>
    <d v="2021-08-18T01:03:00"/>
    <d v="2021-08-18T01:16:00"/>
    <d v="2021-08-18T01:28:00"/>
    <d v="2021-08-18T02:13:00"/>
    <s v="Эконом"/>
    <s v="Москва"/>
    <x v="0"/>
  </r>
  <r>
    <n v="118072"/>
    <n v="3857"/>
    <d v="2021-08-05T00:10:00"/>
    <d v="2021-08-05T00:16:00"/>
    <d v="2021-08-05T00:20:00"/>
    <d v="2021-08-05T01:05:00"/>
    <s v="Эконом"/>
    <s v="Санкт-Петербург"/>
    <x v="3"/>
  </r>
  <r>
    <n v="116810"/>
    <n v="4623"/>
    <d v="2021-08-14T11:48:00"/>
    <d v="2021-08-14T11:51:00"/>
    <d v="2021-08-14T12:06:00"/>
    <d v="2021-08-14T12:33:00"/>
    <s v="Комфорт"/>
    <s v="Москва"/>
    <x v="1"/>
  </r>
  <r>
    <n v="118145"/>
    <n v="2066"/>
    <d v="2021-08-15T03:17:00"/>
    <d v="2021-08-15T03:23:00"/>
    <d v="2021-08-15T03:30:00"/>
    <d v="2021-08-15T03:42:00"/>
    <s v="Комфорт"/>
    <s v="Москва"/>
    <x v="1"/>
  </r>
  <r>
    <n v="116886"/>
    <n v="1960"/>
    <d v="2021-08-28T01:19:00"/>
    <d v="2021-08-28T01:33:00"/>
    <d v="2021-08-28T01:36:00"/>
    <d v="2021-08-28T02:19:00"/>
    <s v="Эконом"/>
    <s v="Санкт-Петербург"/>
    <x v="3"/>
  </r>
  <r>
    <n v="116957"/>
    <n v="3088"/>
    <d v="2021-08-12T12:24:00"/>
    <d v="2021-08-12T12:37:00"/>
    <d v="2021-08-12T12:46:00"/>
    <d v="2021-08-12T13:03:00"/>
    <s v="Комфорт"/>
    <s v="Москва"/>
    <x v="1"/>
  </r>
  <r>
    <n v="118722"/>
    <n v="4063"/>
    <d v="2021-08-20T17:44:00"/>
    <d v="2021-08-20T17:49:00"/>
    <d v="2021-08-20T17:54:00"/>
    <d v="2021-08-20T18:24:00"/>
    <s v="Комфорт"/>
    <s v="Москва"/>
    <x v="1"/>
  </r>
  <r>
    <n v="118283"/>
    <n v="276"/>
    <d v="2021-08-12T05:22:00"/>
    <d v="2021-08-12T05:32:00"/>
    <m/>
    <m/>
    <s v="Эконом"/>
    <s v="Москва"/>
    <x v="0"/>
  </r>
  <r>
    <n v="118603"/>
    <n v="3957"/>
    <d v="2021-08-16T18:56:00"/>
    <d v="2021-08-16T18:58:00"/>
    <d v="2021-08-16T19:09:00"/>
    <d v="2021-08-16T19:58:00"/>
    <s v="Эконом"/>
    <s v="Москва"/>
    <x v="0"/>
  </r>
  <r>
    <n v="118292"/>
    <n v="4267"/>
    <d v="2021-08-21T09:54:00"/>
    <m/>
    <m/>
    <m/>
    <s v="Комфорт"/>
    <s v="Москва"/>
    <x v="1"/>
  </r>
  <r>
    <n v="117347"/>
    <n v="1098"/>
    <d v="2021-08-13T23:47:00"/>
    <d v="2021-08-13T23:54:00"/>
    <d v="2021-08-13T23:56:00"/>
    <d v="2021-08-14T00:04:00"/>
    <s v="Эконом"/>
    <s v="Москва"/>
    <x v="0"/>
  </r>
  <r>
    <n v="117467"/>
    <n v="1030"/>
    <d v="2021-08-09T23:16:00"/>
    <d v="2021-08-09T23:25:00"/>
    <m/>
    <m/>
    <s v="Эконом"/>
    <s v="Москва"/>
    <x v="0"/>
  </r>
  <r>
    <n v="117133"/>
    <m/>
    <d v="2021-08-14T15:45:00"/>
    <m/>
    <m/>
    <m/>
    <s v="Эконом"/>
    <s v="Санкт-Петербург"/>
    <x v="3"/>
  </r>
  <r>
    <n v="116935"/>
    <n v="608"/>
    <d v="2021-08-30T23:52:00"/>
    <d v="2021-08-31T00:02:00"/>
    <d v="2021-08-31T00:07:00"/>
    <d v="2021-08-31T00:21:00"/>
    <s v="Комфорт"/>
    <s v="Москва"/>
    <x v="1"/>
  </r>
  <r>
    <n v="117224"/>
    <m/>
    <d v="2021-08-25T05:20:00"/>
    <m/>
    <m/>
    <m/>
    <s v="Комфорт"/>
    <s v="Москва"/>
    <x v="1"/>
  </r>
  <r>
    <n v="118206"/>
    <n v="116"/>
    <d v="2021-08-20T10:49:00"/>
    <d v="2021-08-20T10:55:00"/>
    <m/>
    <m/>
    <s v="Эконом"/>
    <s v="Москва"/>
    <x v="0"/>
  </r>
  <r>
    <n v="117522"/>
    <m/>
    <d v="2021-08-04T06:39:00"/>
    <m/>
    <m/>
    <m/>
    <s v="Комфорт"/>
    <s v="Москва"/>
    <x v="1"/>
  </r>
  <r>
    <n v="116936"/>
    <n v="4237"/>
    <d v="2021-08-13T00:39:00"/>
    <m/>
    <m/>
    <m/>
    <s v="Эконом"/>
    <s v="Москва"/>
    <x v="0"/>
  </r>
  <r>
    <n v="118714"/>
    <m/>
    <d v="2021-08-12T11:41:00"/>
    <m/>
    <m/>
    <m/>
    <s v="Эконом"/>
    <s v="Москва"/>
    <x v="0"/>
  </r>
  <r>
    <n v="117562"/>
    <n v="4555"/>
    <d v="2021-08-22T17:50:00"/>
    <d v="2021-08-22T18:02:00"/>
    <m/>
    <m/>
    <s v="Эконом"/>
    <s v="Москва"/>
    <x v="0"/>
  </r>
  <r>
    <n v="118065"/>
    <n v="2852"/>
    <d v="2021-08-24T18:26:00"/>
    <m/>
    <m/>
    <m/>
    <s v="Эконом"/>
    <s v="Москва"/>
    <x v="0"/>
  </r>
  <r>
    <n v="118528"/>
    <n v="1086"/>
    <d v="2021-08-10T22:05:00"/>
    <d v="2021-08-10T22:10:00"/>
    <d v="2021-08-10T22:22:00"/>
    <d v="2021-08-10T23:08:00"/>
    <s v="Комфорт"/>
    <s v="Москва"/>
    <x v="1"/>
  </r>
  <r>
    <n v="118517"/>
    <m/>
    <d v="2021-08-24T11:54:00"/>
    <m/>
    <m/>
    <m/>
    <s v="Эконом"/>
    <s v="Москва"/>
    <x v="0"/>
  </r>
  <r>
    <n v="118267"/>
    <n v="344"/>
    <d v="2021-08-09T04:13:00"/>
    <d v="2021-08-09T04:27:00"/>
    <d v="2021-08-09T04:35:00"/>
    <d v="2021-08-09T05:10:00"/>
    <s v="Эконом"/>
    <s v="Москва"/>
    <x v="0"/>
  </r>
  <r>
    <n v="118356"/>
    <n v="1406"/>
    <d v="2021-08-01T13:04:00"/>
    <d v="2021-08-01T13:07:00"/>
    <d v="2021-08-01T13:16:00"/>
    <d v="2021-08-01T13:51:00"/>
    <s v="Эконом"/>
    <s v="Санкт-Петербург"/>
    <x v="3"/>
  </r>
  <r>
    <n v="118442"/>
    <n v="2421"/>
    <d v="2021-08-12T17:15:00"/>
    <m/>
    <m/>
    <m/>
    <s v="Комфорт"/>
    <s v="Москва"/>
    <x v="1"/>
  </r>
  <r>
    <n v="118360"/>
    <n v="2425"/>
    <d v="2021-08-03T12:50:00"/>
    <d v="2021-08-03T12:53:00"/>
    <d v="2021-08-03T12:59:00"/>
    <d v="2021-08-03T13:14:00"/>
    <s v="Комфорт"/>
    <s v="Москва"/>
    <x v="1"/>
  </r>
  <r>
    <n v="117961"/>
    <n v="858"/>
    <d v="2021-08-26T20:01:00"/>
    <d v="2021-08-26T20:11:00"/>
    <d v="2021-08-26T20:17:00"/>
    <d v="2021-08-26T21:04:00"/>
    <s v="Комфорт"/>
    <s v="Москва"/>
    <x v="1"/>
  </r>
  <r>
    <n v="118091"/>
    <m/>
    <d v="2021-08-01T20:53:00"/>
    <m/>
    <m/>
    <m/>
    <s v="Комфорт"/>
    <s v="Москва"/>
    <x v="1"/>
  </r>
  <r>
    <n v="117602"/>
    <m/>
    <d v="2021-08-11T02:48:00"/>
    <m/>
    <m/>
    <m/>
    <s v="Комфорт"/>
    <s v="Москва"/>
    <x v="1"/>
  </r>
  <r>
    <n v="117926"/>
    <n v="4999"/>
    <d v="2021-08-07T11:52:00"/>
    <d v="2021-08-07T11:59:00"/>
    <d v="2021-08-07T12:09:00"/>
    <d v="2021-08-07T12:21:00"/>
    <s v="Эконом"/>
    <s v="Москва"/>
    <x v="0"/>
  </r>
  <r>
    <n v="117743"/>
    <m/>
    <d v="2021-08-08T01:07:00"/>
    <m/>
    <m/>
    <m/>
    <s v="Эконом"/>
    <s v="Санкт-Петербург"/>
    <x v="3"/>
  </r>
  <r>
    <n v="118082"/>
    <n v="4440"/>
    <d v="2021-08-23T23:28:00"/>
    <d v="2021-08-23T23:35:00"/>
    <d v="2021-08-23T23:42:00"/>
    <d v="2021-08-24T00:25:00"/>
    <s v="Эконом"/>
    <s v="Санкт-Петербург"/>
    <x v="3"/>
  </r>
  <r>
    <n v="118744"/>
    <m/>
    <d v="2021-08-24T01:54:00"/>
    <m/>
    <m/>
    <m/>
    <s v="Эконом"/>
    <s v="Москва"/>
    <x v="0"/>
  </r>
  <r>
    <n v="118363"/>
    <m/>
    <d v="2021-08-29T02:40:00"/>
    <m/>
    <m/>
    <m/>
    <s v="Эконом"/>
    <s v="Санкт-Петербург"/>
    <x v="3"/>
  </r>
  <r>
    <n v="118556"/>
    <m/>
    <d v="2021-08-12T23:21:00"/>
    <m/>
    <m/>
    <m/>
    <s v="Эконом"/>
    <s v="Санкт-Петербург"/>
    <x v="3"/>
  </r>
  <r>
    <n v="118153"/>
    <n v="1614"/>
    <d v="2021-08-24T08:22:00"/>
    <d v="2021-08-24T08:27:00"/>
    <d v="2021-08-24T08:38:00"/>
    <d v="2021-08-24T09:06:00"/>
    <s v="Комфорт"/>
    <s v="Москва"/>
    <x v="1"/>
  </r>
  <r>
    <n v="116971"/>
    <n v="3585"/>
    <d v="2021-08-06T23:31:00"/>
    <d v="2021-08-06T23:34:00"/>
    <m/>
    <m/>
    <s v="Эконом"/>
    <s v="Москва"/>
    <x v="0"/>
  </r>
  <r>
    <n v="118291"/>
    <m/>
    <d v="2021-08-28T11:14:00"/>
    <m/>
    <m/>
    <m/>
    <s v="Комфорт"/>
    <s v="Санкт-Петербург"/>
    <x v="2"/>
  </r>
  <r>
    <n v="117060"/>
    <n v="1321"/>
    <d v="2021-08-28T21:35:00"/>
    <d v="2021-08-28T21:41:00"/>
    <m/>
    <m/>
    <s v="Эконом"/>
    <s v="Москва"/>
    <x v="0"/>
  </r>
  <r>
    <n v="117074"/>
    <n v="4857"/>
    <d v="2021-08-01T03:37:00"/>
    <d v="2021-08-01T03:42:00"/>
    <d v="2021-08-01T03:56:00"/>
    <d v="2021-08-01T04:41:00"/>
    <s v="Комфорт"/>
    <s v="Москва"/>
    <x v="1"/>
  </r>
  <r>
    <n v="117324"/>
    <n v="3306"/>
    <d v="2021-08-30T01:59:00"/>
    <d v="2021-08-30T02:09:00"/>
    <d v="2021-08-30T02:20:00"/>
    <d v="2021-08-30T03:09:00"/>
    <s v="Эконом"/>
    <s v="Санкт-Петербург"/>
    <x v="3"/>
  </r>
  <r>
    <n v="118046"/>
    <n v="3292"/>
    <d v="2021-08-13T07:42:00"/>
    <d v="2021-08-13T07:44:00"/>
    <m/>
    <m/>
    <s v="Эконом"/>
    <s v="Москва"/>
    <x v="0"/>
  </r>
  <r>
    <n v="117988"/>
    <n v="856"/>
    <d v="2021-08-01T11:27:00"/>
    <d v="2021-08-01T11:37:00"/>
    <d v="2021-08-01T11:42:00"/>
    <d v="2021-08-01T12:12:00"/>
    <s v="Эконом"/>
    <s v="Санкт-Петербург"/>
    <x v="3"/>
  </r>
  <r>
    <n v="117831"/>
    <n v="4"/>
    <d v="2021-08-08T00:02:00"/>
    <d v="2021-08-08T00:13:00"/>
    <d v="2021-08-08T00:16:00"/>
    <d v="2021-08-08T00:36:00"/>
    <s v="Комфорт"/>
    <s v="Санкт-Петербург"/>
    <x v="2"/>
  </r>
  <r>
    <n v="118132"/>
    <n v="4433"/>
    <d v="2021-08-27T20:22:00"/>
    <d v="2021-08-27T20:28:00"/>
    <d v="2021-08-27T20:31:00"/>
    <d v="2021-08-27T21:04:00"/>
    <s v="Комфорт"/>
    <s v="Москва"/>
    <x v="1"/>
  </r>
  <r>
    <n v="116820"/>
    <m/>
    <d v="2021-08-17T11:21:00"/>
    <m/>
    <m/>
    <m/>
    <s v="Комфорт"/>
    <s v="Москва"/>
    <x v="1"/>
  </r>
  <r>
    <n v="117428"/>
    <n v="1775"/>
    <d v="2021-08-24T05:37:00"/>
    <d v="2021-08-24T05:44:00"/>
    <d v="2021-08-24T05:50:00"/>
    <d v="2021-08-24T06:14:00"/>
    <s v="Комфорт"/>
    <s v="Москва"/>
    <x v="1"/>
  </r>
  <r>
    <n v="118003"/>
    <n v="3731"/>
    <d v="2021-08-10T06:42:00"/>
    <d v="2021-08-10T06:49:00"/>
    <d v="2021-08-10T07:03:00"/>
    <d v="2021-08-10T07:57:00"/>
    <s v="Эконом"/>
    <s v="Москва"/>
    <x v="0"/>
  </r>
  <r>
    <n v="118628"/>
    <n v="3472"/>
    <d v="2021-08-05T14:01:00"/>
    <d v="2021-08-05T14:11:00"/>
    <d v="2021-08-05T14:15:00"/>
    <d v="2021-08-05T14:36:00"/>
    <s v="Комфорт"/>
    <s v="Москва"/>
    <x v="1"/>
  </r>
  <r>
    <n v="116857"/>
    <n v="1706"/>
    <d v="2021-08-20T14:35:00"/>
    <d v="2021-08-20T14:41:00"/>
    <d v="2021-08-20T14:55:00"/>
    <d v="2021-08-20T15:33:00"/>
    <s v="Эконом"/>
    <s v="Санкт-Петербург"/>
    <x v="3"/>
  </r>
  <r>
    <n v="117646"/>
    <n v="373"/>
    <d v="2021-08-05T22:08:00"/>
    <d v="2021-08-05T22:21:00"/>
    <d v="2021-08-05T22:28:00"/>
    <d v="2021-08-05T23:25:00"/>
    <s v="Эконом"/>
    <s v="Санкт-Петербург"/>
    <x v="3"/>
  </r>
  <r>
    <n v="116851"/>
    <n v="2570"/>
    <d v="2021-08-24T00:16:00"/>
    <d v="2021-08-24T00:22:00"/>
    <m/>
    <m/>
    <s v="Эконом"/>
    <s v="Москва"/>
    <x v="0"/>
  </r>
  <r>
    <n v="116986"/>
    <n v="1675"/>
    <d v="2021-08-01T21:44:00"/>
    <d v="2021-08-01T21:48:00"/>
    <m/>
    <m/>
    <s v="Эконом"/>
    <s v="Санкт-Петербург"/>
    <x v="3"/>
  </r>
  <r>
    <n v="118734"/>
    <m/>
    <d v="2021-08-10T03:29:00"/>
    <m/>
    <m/>
    <m/>
    <s v="Эконом"/>
    <s v="Санкт-Петербург"/>
    <x v="3"/>
  </r>
  <r>
    <n v="117918"/>
    <n v="3180"/>
    <d v="2021-08-05T00:44:00"/>
    <d v="2021-08-05T00:48:00"/>
    <d v="2021-08-05T01:03:00"/>
    <d v="2021-08-05T01:45:00"/>
    <s v="Эконом"/>
    <s v="Санкт-Петербург"/>
    <x v="3"/>
  </r>
  <r>
    <n v="117228"/>
    <n v="3115"/>
    <d v="2021-08-17T07:55:00"/>
    <d v="2021-08-17T08:11:00"/>
    <d v="2021-08-17T08:25:00"/>
    <d v="2021-08-17T09:20:00"/>
    <s v="Эконом"/>
    <s v="Санкт-Петербург"/>
    <x v="3"/>
  </r>
  <r>
    <n v="117768"/>
    <m/>
    <d v="2021-08-21T15:51:00"/>
    <m/>
    <m/>
    <m/>
    <s v="Эконом"/>
    <s v="Москва"/>
    <x v="0"/>
  </r>
  <r>
    <n v="118368"/>
    <n v="3402"/>
    <d v="2021-08-04T16:45:00"/>
    <m/>
    <m/>
    <m/>
    <s v="Комфорт"/>
    <s v="Москва"/>
    <x v="1"/>
  </r>
  <r>
    <n v="117308"/>
    <n v="2584"/>
    <d v="2021-08-22T13:40:00"/>
    <d v="2021-08-22T13:47:00"/>
    <d v="2021-08-22T13:59:00"/>
    <d v="2021-08-22T14:34:00"/>
    <s v="Эконом"/>
    <s v="Москва"/>
    <x v="0"/>
  </r>
  <r>
    <n v="117397"/>
    <n v="2455"/>
    <d v="2021-08-16T21:06:00"/>
    <d v="2021-08-16T21:14:00"/>
    <d v="2021-08-16T21:19:00"/>
    <d v="2021-08-16T21:46:00"/>
    <s v="Эконом"/>
    <s v="Санкт-Петербург"/>
    <x v="3"/>
  </r>
  <r>
    <n v="118641"/>
    <n v="614"/>
    <d v="2021-08-08T13:01:00"/>
    <d v="2021-08-08T13:14:00"/>
    <d v="2021-08-08T13:25:00"/>
    <d v="2021-08-08T14:04:00"/>
    <s v="Комфорт"/>
    <s v="Москва"/>
    <x v="1"/>
  </r>
  <r>
    <n v="116914"/>
    <n v="4329"/>
    <d v="2021-08-27T10:25:00"/>
    <d v="2021-08-27T10:38:00"/>
    <d v="2021-08-27T10:44:00"/>
    <d v="2021-08-27T10:59:00"/>
    <s v="Эконом"/>
    <s v="Москва"/>
    <x v="0"/>
  </r>
  <r>
    <n v="117783"/>
    <n v="2287"/>
    <d v="2021-08-05T10:12:00"/>
    <m/>
    <m/>
    <m/>
    <s v="Эконом"/>
    <s v="Москва"/>
    <x v="0"/>
  </r>
  <r>
    <n v="117570"/>
    <n v="1585"/>
    <d v="2021-08-29T02:38:00"/>
    <d v="2021-08-29T02:40:00"/>
    <m/>
    <m/>
    <s v="Эконом"/>
    <s v="Москва"/>
    <x v="0"/>
  </r>
  <r>
    <n v="117741"/>
    <n v="3239"/>
    <d v="2021-08-15T02:04:00"/>
    <d v="2021-08-15T02:10:00"/>
    <d v="2021-08-15T02:17:00"/>
    <d v="2021-08-15T03:08:00"/>
    <s v="Комфорт"/>
    <s v="Москва"/>
    <x v="1"/>
  </r>
  <r>
    <n v="117601"/>
    <m/>
    <d v="2021-08-22T15:50:00"/>
    <m/>
    <m/>
    <m/>
    <s v="Эконом"/>
    <s v="Москва"/>
    <x v="0"/>
  </r>
  <r>
    <n v="116896"/>
    <n v="818"/>
    <d v="2021-08-24T17:52:00"/>
    <d v="2021-08-24T18:00:00"/>
    <d v="2021-08-24T18:11:00"/>
    <d v="2021-08-24T18:24:00"/>
    <s v="Эконом"/>
    <s v="Санкт-Петербург"/>
    <x v="3"/>
  </r>
  <r>
    <n v="118696"/>
    <n v="3373"/>
    <d v="2021-08-07T03:37:00"/>
    <m/>
    <m/>
    <m/>
    <s v="Комфорт"/>
    <s v="Москва"/>
    <x v="1"/>
  </r>
  <r>
    <n v="118427"/>
    <n v="754"/>
    <d v="2021-08-11T16:41:00"/>
    <d v="2021-08-11T16:44:00"/>
    <d v="2021-08-11T16:51:00"/>
    <d v="2021-08-11T17:50:00"/>
    <s v="Эконом"/>
    <s v="Санкт-Петербург"/>
    <x v="3"/>
  </r>
  <r>
    <n v="118342"/>
    <n v="829"/>
    <d v="2021-08-07T00:57:00"/>
    <d v="2021-08-07T01:03:00"/>
    <d v="2021-08-07T01:17:00"/>
    <d v="2021-08-07T01:43:00"/>
    <s v="Эконом"/>
    <s v="Санкт-Петербург"/>
    <x v="3"/>
  </r>
  <r>
    <n v="117018"/>
    <n v="3457"/>
    <d v="2021-08-17T15:23:00"/>
    <d v="2021-08-17T15:29:00"/>
    <d v="2021-08-17T15:43:00"/>
    <d v="2021-08-17T16:26:00"/>
    <s v="Комфорт"/>
    <s v="Москва"/>
    <x v="1"/>
  </r>
  <r>
    <n v="118572"/>
    <n v="2966"/>
    <d v="2021-08-05T00:17:00"/>
    <d v="2021-08-05T00:28:00"/>
    <m/>
    <m/>
    <s v="Эконом"/>
    <s v="Москва"/>
    <x v="0"/>
  </r>
  <r>
    <n v="118772"/>
    <n v="4180"/>
    <d v="2021-08-09T17:10:00"/>
    <d v="2021-08-09T17:15:00"/>
    <d v="2021-08-09T17:29:00"/>
    <d v="2021-08-09T18:13:00"/>
    <s v="Комфорт"/>
    <s v="Санкт-Петербург"/>
    <x v="2"/>
  </r>
  <r>
    <n v="117804"/>
    <m/>
    <d v="2021-08-11T05:21:00"/>
    <m/>
    <m/>
    <m/>
    <s v="Эконом"/>
    <s v="Москва"/>
    <x v="0"/>
  </r>
  <r>
    <n v="117667"/>
    <m/>
    <d v="2021-08-11T11:14:00"/>
    <m/>
    <m/>
    <m/>
    <s v="Эконом"/>
    <s v="Москва"/>
    <x v="0"/>
  </r>
  <r>
    <n v="118009"/>
    <n v="85"/>
    <d v="2021-08-19T02:12:00"/>
    <d v="2021-08-19T02:25:00"/>
    <m/>
    <m/>
    <s v="Эконом"/>
    <s v="Москва"/>
    <x v="0"/>
  </r>
  <r>
    <n v="117872"/>
    <m/>
    <d v="2021-08-05T03:08:00"/>
    <m/>
    <m/>
    <m/>
    <s v="Комфорт"/>
    <s v="Москва"/>
    <x v="1"/>
  </r>
  <r>
    <n v="117438"/>
    <n v="2988"/>
    <d v="2021-08-06T06:25:00"/>
    <d v="2021-08-06T06:35:00"/>
    <d v="2021-08-06T06:40:00"/>
    <d v="2021-08-06T06:51:00"/>
    <s v="Комфорт"/>
    <s v="Москва"/>
    <x v="1"/>
  </r>
  <r>
    <n v="117262"/>
    <m/>
    <d v="2021-08-07T06:35:00"/>
    <m/>
    <m/>
    <m/>
    <s v="Эконом"/>
    <s v="Москва"/>
    <x v="0"/>
  </r>
  <r>
    <n v="117317"/>
    <n v="2440"/>
    <d v="2021-08-09T08:20:00"/>
    <m/>
    <m/>
    <m/>
    <s v="Комфорт"/>
    <s v="Москва"/>
    <x v="1"/>
  </r>
  <r>
    <n v="118391"/>
    <n v="4593"/>
    <d v="2021-08-02T20:41:00"/>
    <d v="2021-08-02T20:52:00"/>
    <d v="2021-08-02T20:57:00"/>
    <m/>
    <s v="Эконом"/>
    <s v="Москва"/>
    <x v="0"/>
  </r>
  <r>
    <n v="118594"/>
    <n v="4110"/>
    <d v="2021-08-11T19:20:00"/>
    <d v="2021-08-11T19:29:00"/>
    <d v="2021-08-11T19:38:00"/>
    <d v="2021-08-11T20:21:00"/>
    <s v="Комфорт"/>
    <s v="Санкт-Петербург"/>
    <x v="2"/>
  </r>
  <r>
    <n v="117876"/>
    <m/>
    <d v="2021-08-10T00:04:00"/>
    <m/>
    <m/>
    <m/>
    <s v="Эконом"/>
    <s v="Москва"/>
    <x v="0"/>
  </r>
  <r>
    <n v="118732"/>
    <m/>
    <d v="2021-08-11T05:01:00"/>
    <m/>
    <m/>
    <m/>
    <s v="Эконом"/>
    <s v="Москва"/>
    <x v="0"/>
  </r>
  <r>
    <n v="118012"/>
    <n v="4188"/>
    <d v="2021-08-15T00:36:00"/>
    <d v="2021-08-15T00:51:00"/>
    <m/>
    <m/>
    <s v="Эконом"/>
    <s v="Москва"/>
    <x v="0"/>
  </r>
  <r>
    <n v="117276"/>
    <n v="3092"/>
    <d v="2021-08-30T08:26:00"/>
    <d v="2021-08-30T08:28:00"/>
    <d v="2021-08-30T08:35:00"/>
    <d v="2021-08-30T08:51:00"/>
    <s v="Эконом"/>
    <s v="Москва"/>
    <x v="0"/>
  </r>
  <r>
    <n v="117091"/>
    <m/>
    <d v="2021-08-14T07:01:00"/>
    <m/>
    <m/>
    <m/>
    <s v="Эконом"/>
    <s v="Москва"/>
    <x v="0"/>
  </r>
  <r>
    <n v="117285"/>
    <n v="2704"/>
    <d v="2021-08-17T08:52:00"/>
    <d v="2021-08-17T09:03:00"/>
    <m/>
    <m/>
    <s v="Комфорт"/>
    <s v="Санкт-Петербург"/>
    <x v="2"/>
  </r>
  <r>
    <n v="118652"/>
    <n v="1789"/>
    <d v="2021-08-25T02:45:00"/>
    <d v="2021-08-25T02:58:00"/>
    <d v="2021-08-25T03:04:00"/>
    <d v="2021-08-25T03:37:00"/>
    <s v="Эконом"/>
    <s v="Москва"/>
    <x v="0"/>
  </r>
  <r>
    <n v="117740"/>
    <n v="3660"/>
    <d v="2021-08-12T19:50:00"/>
    <d v="2021-08-12T20:01:00"/>
    <d v="2021-08-12T20:11:00"/>
    <d v="2021-08-12T20:37:00"/>
    <s v="Комфорт"/>
    <s v="Санкт-Петербург"/>
    <x v="2"/>
  </r>
  <r>
    <n v="117878"/>
    <m/>
    <d v="2021-08-30T04:32:00"/>
    <m/>
    <m/>
    <m/>
    <s v="Эконом"/>
    <s v="Москва"/>
    <x v="0"/>
  </r>
  <r>
    <n v="117004"/>
    <n v="4004"/>
    <d v="2021-08-09T22:39:00"/>
    <d v="2021-08-09T22:53:00"/>
    <m/>
    <m/>
    <s v="Эконом"/>
    <s v="Москва"/>
    <x v="0"/>
  </r>
  <r>
    <n v="118140"/>
    <m/>
    <d v="2021-08-27T21:04:00"/>
    <m/>
    <m/>
    <m/>
    <s v="Эконом"/>
    <s v="Москва"/>
    <x v="0"/>
  </r>
  <r>
    <n v="117173"/>
    <m/>
    <d v="2021-08-13T22:56:00"/>
    <m/>
    <m/>
    <m/>
    <s v="Эконом"/>
    <s v="Москва"/>
    <x v="0"/>
  </r>
  <r>
    <n v="118310"/>
    <n v="4450"/>
    <d v="2021-08-14T02:40:00"/>
    <m/>
    <m/>
    <m/>
    <s v="Эконом"/>
    <s v="Москва"/>
    <x v="0"/>
  </r>
  <r>
    <n v="117503"/>
    <n v="1559"/>
    <d v="2021-08-26T10:02:00"/>
    <m/>
    <m/>
    <m/>
    <s v="Комфорт"/>
    <s v="Санкт-Петербург"/>
    <x v="2"/>
  </r>
  <r>
    <n v="117110"/>
    <n v="1458"/>
    <d v="2021-08-29T10:40:00"/>
    <d v="2021-08-29T10:45:00"/>
    <d v="2021-08-29T10:53:00"/>
    <d v="2021-08-29T11:41:00"/>
    <s v="Эконом"/>
    <s v="Санкт-Петербург"/>
    <x v="3"/>
  </r>
  <r>
    <n v="117696"/>
    <m/>
    <d v="2021-08-02T18:49:00"/>
    <m/>
    <m/>
    <m/>
    <s v="Комфорт"/>
    <s v="Москва"/>
    <x v="1"/>
  </r>
  <r>
    <n v="117008"/>
    <n v="3903"/>
    <d v="2021-08-20T02:08:00"/>
    <d v="2021-08-20T02:18:00"/>
    <m/>
    <m/>
    <s v="Комфорт"/>
    <s v="Москва"/>
    <x v="1"/>
  </r>
  <r>
    <n v="117251"/>
    <n v="3933"/>
    <d v="2021-08-30T16:29:00"/>
    <d v="2021-08-30T16:38:00"/>
    <m/>
    <m/>
    <s v="Комфорт"/>
    <s v="Москва"/>
    <x v="1"/>
  </r>
  <r>
    <n v="117346"/>
    <n v="2991"/>
    <d v="2021-08-02T17:27:00"/>
    <d v="2021-08-02T17:32:00"/>
    <d v="2021-08-02T17:40:00"/>
    <d v="2021-08-02T18:33:00"/>
    <s v="Эконом"/>
    <s v="Москва"/>
    <x v="0"/>
  </r>
  <r>
    <n v="118524"/>
    <n v="2933"/>
    <d v="2021-08-04T09:20:00"/>
    <d v="2021-08-04T09:29:00"/>
    <d v="2021-08-04T09:31:00"/>
    <d v="2021-08-04T09:42:00"/>
    <s v="Комфорт"/>
    <s v="Москва"/>
    <x v="1"/>
  </r>
  <r>
    <n v="117688"/>
    <n v="733"/>
    <d v="2021-08-23T09:37:00"/>
    <d v="2021-08-23T09:53:00"/>
    <d v="2021-08-23T10:04:00"/>
    <d v="2021-08-23T10:18:00"/>
    <s v="Эконом"/>
    <s v="Москва"/>
    <x v="0"/>
  </r>
  <r>
    <n v="117660"/>
    <n v="508"/>
    <d v="2021-08-28T19:37:00"/>
    <d v="2021-08-28T19:42:00"/>
    <d v="2021-08-28T19:48:00"/>
    <d v="2021-08-28T20:26:00"/>
    <s v="Комфорт"/>
    <s v="Москва"/>
    <x v="1"/>
  </r>
  <r>
    <n v="117934"/>
    <n v="1321"/>
    <d v="2021-08-30T16:43:00"/>
    <d v="2021-08-30T16:46:00"/>
    <d v="2021-08-30T17:01:00"/>
    <d v="2021-08-30T17:38:00"/>
    <s v="Комфорт"/>
    <s v="Москва"/>
    <x v="1"/>
  </r>
  <r>
    <n v="118354"/>
    <n v="4817"/>
    <d v="2021-08-20T20:04:00"/>
    <d v="2021-08-20T20:19:00"/>
    <d v="2021-08-20T20:29:00"/>
    <d v="2021-08-20T21:20:00"/>
    <s v="Комфорт"/>
    <s v="Санкт-Петербург"/>
    <x v="2"/>
  </r>
  <r>
    <n v="117615"/>
    <n v="1839"/>
    <d v="2021-08-18T07:52:00"/>
    <d v="2021-08-18T08:01:00"/>
    <m/>
    <m/>
    <s v="Эконом"/>
    <s v="Санкт-Петербург"/>
    <x v="3"/>
  </r>
  <r>
    <n v="117704"/>
    <n v="3784"/>
    <d v="2021-08-16T04:16:00"/>
    <d v="2021-08-16T04:18:00"/>
    <d v="2021-08-16T04:33:00"/>
    <d v="2021-08-16T05:16:00"/>
    <s v="Эконом"/>
    <s v="Москва"/>
    <x v="0"/>
  </r>
  <r>
    <n v="118645"/>
    <n v="2225"/>
    <d v="2021-08-27T19:40:00"/>
    <d v="2021-08-27T19:48:00"/>
    <m/>
    <m/>
    <s v="Эконом"/>
    <s v="Москва"/>
    <x v="0"/>
  </r>
  <r>
    <n v="118469"/>
    <m/>
    <d v="2021-08-30T01:13:00"/>
    <m/>
    <m/>
    <m/>
    <s v="Эконом"/>
    <s v="Санкт-Петербург"/>
    <x v="3"/>
  </r>
  <r>
    <n v="117332"/>
    <n v="4217"/>
    <d v="2021-08-26T13:34:00"/>
    <d v="2021-08-26T13:38:00"/>
    <d v="2021-08-26T13:45:00"/>
    <d v="2021-08-26T14:45:00"/>
    <s v="Эконом"/>
    <s v="Москва"/>
    <x v="0"/>
  </r>
  <r>
    <n v="116917"/>
    <n v="3967"/>
    <d v="2021-08-08T19:18:00"/>
    <d v="2021-08-08T19:20:00"/>
    <d v="2021-08-08T19:33:00"/>
    <d v="2021-08-08T19:54:00"/>
    <s v="Комфорт"/>
    <s v="Москва"/>
    <x v="1"/>
  </r>
  <r>
    <n v="117506"/>
    <m/>
    <d v="2021-08-20T02:24:00"/>
    <m/>
    <m/>
    <m/>
    <s v="Комфорт"/>
    <s v="Москва"/>
    <x v="1"/>
  </r>
  <r>
    <n v="117271"/>
    <n v="4677"/>
    <d v="2021-08-06T01:28:00"/>
    <d v="2021-08-06T01:37:00"/>
    <m/>
    <m/>
    <s v="Комфорт"/>
    <s v="Москва"/>
    <x v="1"/>
  </r>
  <r>
    <n v="118437"/>
    <m/>
    <d v="2021-08-20T09:39:00"/>
    <m/>
    <m/>
    <m/>
    <s v="Эконом"/>
    <s v="Москва"/>
    <x v="0"/>
  </r>
  <r>
    <n v="117085"/>
    <m/>
    <d v="2021-08-18T06:56:00"/>
    <m/>
    <m/>
    <m/>
    <s v="Комфорт"/>
    <s v="Санкт-Петербург"/>
    <x v="2"/>
  </r>
  <r>
    <n v="117709"/>
    <n v="2671"/>
    <d v="2021-08-18T03:59:00"/>
    <d v="2021-08-18T04:01:00"/>
    <m/>
    <m/>
    <s v="Комфорт"/>
    <s v="Москва"/>
    <x v="1"/>
  </r>
  <r>
    <n v="117975"/>
    <n v="4826"/>
    <d v="2021-08-29T11:09:00"/>
    <d v="2021-08-29T11:14:00"/>
    <d v="2021-08-29T11:19:00"/>
    <d v="2021-08-29T12:06:00"/>
    <s v="Эконом"/>
    <s v="Санкт-Петербург"/>
    <x v="3"/>
  </r>
  <r>
    <n v="116895"/>
    <m/>
    <d v="2021-08-10T07:31:00"/>
    <m/>
    <m/>
    <m/>
    <s v="Эконом"/>
    <s v="Москва"/>
    <x v="0"/>
  </r>
  <r>
    <n v="118142"/>
    <n v="3025"/>
    <d v="2021-08-15T13:25:00"/>
    <d v="2021-08-15T13:41:00"/>
    <d v="2021-08-15T13:50:00"/>
    <d v="2021-08-15T14:50:00"/>
    <s v="Эконом"/>
    <s v="Москва"/>
    <x v="0"/>
  </r>
  <r>
    <n v="117451"/>
    <n v="2151"/>
    <d v="2021-08-08T11:04:00"/>
    <d v="2021-08-08T11:07:00"/>
    <d v="2021-08-08T11:16:00"/>
    <d v="2021-08-08T12:10:00"/>
    <s v="Эконом"/>
    <s v="Москва"/>
    <x v="0"/>
  </r>
  <r>
    <n v="117677"/>
    <m/>
    <d v="2021-08-18T10:30:00"/>
    <m/>
    <m/>
    <m/>
    <s v="Комфорт"/>
    <s v="Санкт-Петербург"/>
    <x v="2"/>
  </r>
  <r>
    <n v="116838"/>
    <n v="2231"/>
    <d v="2021-08-17T21:55:00"/>
    <d v="2021-08-17T22:03:00"/>
    <m/>
    <m/>
    <s v="Эконом"/>
    <s v="Москва"/>
    <x v="0"/>
  </r>
  <r>
    <n v="116808"/>
    <n v="1461"/>
    <d v="2021-08-28T03:25:00"/>
    <d v="2021-08-28T03:30:00"/>
    <m/>
    <m/>
    <s v="Эконом"/>
    <s v="Москва"/>
    <x v="0"/>
  </r>
  <r>
    <n v="117246"/>
    <n v="1012"/>
    <d v="2021-08-29T07:26:00"/>
    <d v="2021-08-29T07:35:00"/>
    <d v="2021-08-29T07:49:00"/>
    <d v="2021-08-29T08:16:00"/>
    <s v="Комфорт"/>
    <s v="Москва"/>
    <x v="1"/>
  </r>
  <r>
    <n v="116766"/>
    <n v="4164"/>
    <d v="2021-08-07T01:21:00"/>
    <d v="2021-08-07T01:31:00"/>
    <d v="2021-08-07T01:43:00"/>
    <d v="2021-08-07T02:33:00"/>
    <s v="Эконом"/>
    <s v="Москва"/>
    <x v="0"/>
  </r>
  <r>
    <n v="118365"/>
    <n v="888"/>
    <d v="2021-08-04T11:06:00"/>
    <d v="2021-08-04T11:13:00"/>
    <d v="2021-08-04T11:27:00"/>
    <d v="2021-08-04T12:07:00"/>
    <s v="Комфорт"/>
    <s v="Москва"/>
    <x v="1"/>
  </r>
  <r>
    <n v="117798"/>
    <n v="181"/>
    <d v="2021-08-26T07:14:00"/>
    <m/>
    <m/>
    <m/>
    <s v="Комфорт"/>
    <s v="Санкт-Петербург"/>
    <x v="2"/>
  </r>
  <r>
    <n v="117784"/>
    <m/>
    <d v="2021-08-22T06:52:00"/>
    <m/>
    <m/>
    <m/>
    <s v="Комфорт"/>
    <s v="Москва"/>
    <x v="1"/>
  </r>
  <r>
    <n v="118754"/>
    <n v="2762"/>
    <d v="2021-08-06T07:16:00"/>
    <d v="2021-08-06T07:29:00"/>
    <d v="2021-08-06T07:35:00"/>
    <d v="2021-08-06T07:47:00"/>
    <s v="Комфорт"/>
    <s v="Москва"/>
    <x v="1"/>
  </r>
  <r>
    <n v="118070"/>
    <n v="658"/>
    <d v="2021-08-29T10:43:00"/>
    <d v="2021-08-29T10:53:00"/>
    <d v="2021-08-29T10:59:00"/>
    <d v="2021-08-29T11:59:00"/>
    <s v="Эконом"/>
    <s v="Москва"/>
    <x v="0"/>
  </r>
  <r>
    <n v="118122"/>
    <n v="2331"/>
    <d v="2021-08-21T11:19:00"/>
    <d v="2021-08-21T11:27:00"/>
    <d v="2021-08-21T11:33:00"/>
    <d v="2021-08-21T12:19:00"/>
    <s v="Эконом"/>
    <s v="Санкт-Петербург"/>
    <x v="3"/>
  </r>
  <r>
    <n v="117854"/>
    <n v="3448"/>
    <d v="2021-08-19T02:40:00"/>
    <d v="2021-08-19T02:43:00"/>
    <m/>
    <m/>
    <s v="Эконом"/>
    <s v="Санкт-Петербург"/>
    <x v="3"/>
  </r>
  <r>
    <n v="117211"/>
    <n v="441"/>
    <d v="2021-08-08T21:54:00"/>
    <d v="2021-08-08T21:59:00"/>
    <d v="2021-08-08T22:06:00"/>
    <d v="2021-08-08T22:19:00"/>
    <s v="Эконом"/>
    <s v="Санкт-Петербург"/>
    <x v="3"/>
  </r>
  <r>
    <n v="117107"/>
    <n v="3703"/>
    <d v="2021-08-10T02:02:00"/>
    <d v="2021-08-10T02:04:00"/>
    <d v="2021-08-10T02:17:00"/>
    <d v="2021-08-10T02:37:00"/>
    <s v="Комфорт"/>
    <s v="Москва"/>
    <x v="1"/>
  </r>
  <r>
    <n v="117404"/>
    <n v="3654"/>
    <d v="2021-08-14T09:33:00"/>
    <d v="2021-08-14T09:38:00"/>
    <d v="2021-08-14T09:40:00"/>
    <d v="2021-08-14T10:04:00"/>
    <s v="Эконом"/>
    <s v="Москва"/>
    <x v="0"/>
  </r>
  <r>
    <n v="117496"/>
    <n v="4539"/>
    <d v="2021-08-16T03:55:00"/>
    <m/>
    <m/>
    <m/>
    <s v="Эконом"/>
    <s v="Москва"/>
    <x v="0"/>
  </r>
  <r>
    <n v="118439"/>
    <n v="3758"/>
    <d v="2021-08-24T05:52:00"/>
    <m/>
    <m/>
    <m/>
    <s v="Комфорт"/>
    <s v="Санкт-Петербург"/>
    <x v="2"/>
  </r>
  <r>
    <n v="117514"/>
    <m/>
    <d v="2021-08-05T12:25:00"/>
    <m/>
    <m/>
    <m/>
    <s v="Эконом"/>
    <s v="Санкт-Петербург"/>
    <x v="3"/>
  </r>
  <r>
    <n v="116872"/>
    <n v="4592"/>
    <d v="2021-08-08T05:42:00"/>
    <d v="2021-08-08T05:56:00"/>
    <d v="2021-08-08T06:04:00"/>
    <d v="2021-08-08T06:23:00"/>
    <s v="Комфорт"/>
    <s v="Москва"/>
    <x v="1"/>
  </r>
  <r>
    <n v="118182"/>
    <n v="4787"/>
    <d v="2021-08-05T23:25:00"/>
    <d v="2021-08-05T23:37:00"/>
    <d v="2021-08-05T23:43:00"/>
    <m/>
    <s v="Комфорт"/>
    <s v="Москва"/>
    <x v="1"/>
  </r>
  <r>
    <n v="117338"/>
    <n v="123"/>
    <d v="2021-08-05T23:08:00"/>
    <d v="2021-08-05T23:17:00"/>
    <d v="2021-08-05T23:25:00"/>
    <d v="2021-08-06T00:04:00"/>
    <s v="Эконом"/>
    <s v="Санкт-Петербург"/>
    <x v="3"/>
  </r>
  <r>
    <n v="117363"/>
    <n v="11"/>
    <d v="2021-08-26T09:51:00"/>
    <d v="2021-08-26T09:54:00"/>
    <d v="2021-08-26T10:06:00"/>
    <d v="2021-08-26T11:06:00"/>
    <s v="Комфорт"/>
    <s v="Санкт-Петербург"/>
    <x v="2"/>
  </r>
  <r>
    <n v="117822"/>
    <n v="4297"/>
    <d v="2021-08-13T01:02:00"/>
    <d v="2021-08-13T01:07:00"/>
    <d v="2021-08-13T01:13:00"/>
    <d v="2021-08-13T01:33:00"/>
    <s v="Эконом"/>
    <s v="Москва"/>
    <x v="0"/>
  </r>
  <r>
    <n v="118441"/>
    <n v="2586"/>
    <d v="2021-08-04T23:19:00"/>
    <d v="2021-08-04T23:27:00"/>
    <d v="2021-08-04T23:30:00"/>
    <d v="2021-08-05T00:27:00"/>
    <s v="Эконом"/>
    <s v="Москва"/>
    <x v="0"/>
  </r>
  <r>
    <n v="116818"/>
    <n v="3375"/>
    <d v="2021-08-21T10:32:00"/>
    <d v="2021-08-21T10:38:00"/>
    <d v="2021-08-21T10:48:00"/>
    <d v="2021-08-21T11:18:00"/>
    <s v="Комфорт"/>
    <s v="Москва"/>
    <x v="1"/>
  </r>
  <r>
    <n v="117527"/>
    <m/>
    <d v="2021-08-24T01:19:00"/>
    <m/>
    <m/>
    <m/>
    <s v="Комфорт"/>
    <s v="Москва"/>
    <x v="1"/>
  </r>
  <r>
    <n v="118489"/>
    <n v="4260"/>
    <d v="2021-08-21T21:50:00"/>
    <d v="2021-08-21T21:55:00"/>
    <d v="2021-08-21T21:59:00"/>
    <d v="2021-08-21T22:06:00"/>
    <s v="Эконом"/>
    <s v="Санкт-Петербург"/>
    <x v="3"/>
  </r>
  <r>
    <n v="118095"/>
    <n v="4926"/>
    <d v="2021-08-26T17:38:00"/>
    <d v="2021-08-26T17:43:00"/>
    <d v="2021-08-26T17:57:00"/>
    <d v="2021-08-26T18:58:00"/>
    <s v="Эконом"/>
    <s v="Санкт-Петербург"/>
    <x v="3"/>
  </r>
  <r>
    <n v="117292"/>
    <n v="463"/>
    <d v="2021-08-13T06:28:00"/>
    <d v="2021-08-13T06:41:00"/>
    <d v="2021-08-13T06:46:00"/>
    <d v="2021-08-13T07:38:00"/>
    <s v="Эконом"/>
    <s v="Москва"/>
    <x v="0"/>
  </r>
  <r>
    <n v="118646"/>
    <n v="1832"/>
    <d v="2021-08-28T06:06:00"/>
    <d v="2021-08-28T06:15:00"/>
    <d v="2021-08-28T06:19:00"/>
    <d v="2021-08-28T06:27:00"/>
    <s v="Комфорт"/>
    <s v="Санкт-Петербург"/>
    <x v="2"/>
  </r>
  <r>
    <n v="117915"/>
    <m/>
    <d v="2021-08-12T12:21:00"/>
    <m/>
    <m/>
    <m/>
    <s v="Эконом"/>
    <s v="Москва"/>
    <x v="0"/>
  </r>
  <r>
    <n v="118515"/>
    <n v="4697"/>
    <d v="2021-08-02T17:19:00"/>
    <d v="2021-08-02T17:27:00"/>
    <d v="2021-08-02T17:30:00"/>
    <d v="2021-08-02T18:22:00"/>
    <s v="Эконом"/>
    <s v="Санкт-Петербург"/>
    <x v="3"/>
  </r>
  <r>
    <n v="118660"/>
    <n v="4555"/>
    <d v="2021-08-06T15:07:00"/>
    <d v="2021-08-06T15:13:00"/>
    <d v="2021-08-06T15:16:00"/>
    <d v="2021-08-06T15:47:00"/>
    <s v="Эконом"/>
    <s v="Санкт-Петербург"/>
    <x v="3"/>
  </r>
  <r>
    <n v="116792"/>
    <n v="2912"/>
    <d v="2021-08-27T15:59:00"/>
    <m/>
    <m/>
    <m/>
    <s v="Комфорт"/>
    <s v="Санкт-Петербург"/>
    <x v="2"/>
  </r>
  <r>
    <n v="118330"/>
    <n v="1759"/>
    <d v="2021-08-26T10:41:00"/>
    <d v="2021-08-26T10:50:00"/>
    <d v="2021-08-26T10:53:00"/>
    <d v="2021-08-26T11:47:00"/>
    <s v="Комфорт"/>
    <s v="Москва"/>
    <x v="1"/>
  </r>
  <r>
    <n v="117935"/>
    <n v="1884"/>
    <d v="2021-08-24T11:04:00"/>
    <d v="2021-08-24T11:06:00"/>
    <m/>
    <m/>
    <s v="Эконом"/>
    <s v="Москва"/>
    <x v="0"/>
  </r>
  <r>
    <n v="118402"/>
    <n v="1472"/>
    <d v="2021-08-13T02:45:00"/>
    <d v="2021-08-13T02:47:00"/>
    <m/>
    <m/>
    <s v="Эконом"/>
    <s v="Санкт-Петербург"/>
    <x v="3"/>
  </r>
  <r>
    <n v="118601"/>
    <m/>
    <d v="2021-08-18T11:33:00"/>
    <m/>
    <m/>
    <m/>
    <s v="Эконом"/>
    <s v="Москва"/>
    <x v="0"/>
  </r>
  <r>
    <n v="117653"/>
    <m/>
    <d v="2021-08-25T20:49:00"/>
    <m/>
    <m/>
    <m/>
    <s v="Эконом"/>
    <s v="Санкт-Петербург"/>
    <x v="3"/>
  </r>
  <r>
    <n v="117621"/>
    <m/>
    <d v="2021-08-07T03:40:00"/>
    <m/>
    <m/>
    <m/>
    <s v="Комфорт"/>
    <s v="Санкт-Петербург"/>
    <x v="2"/>
  </r>
  <r>
    <n v="118063"/>
    <n v="1447"/>
    <d v="2021-08-29T11:55:00"/>
    <d v="2021-08-29T12:03:00"/>
    <d v="2021-08-29T12:16:00"/>
    <d v="2021-08-29T12:23:00"/>
    <s v="Эконом"/>
    <s v="Санкт-Петербург"/>
    <x v="3"/>
  </r>
  <r>
    <n v="118503"/>
    <n v="1932"/>
    <d v="2021-08-06T09:19:00"/>
    <d v="2021-08-06T09:26:00"/>
    <m/>
    <m/>
    <s v="Эконом"/>
    <s v="Санкт-Петербург"/>
    <x v="3"/>
  </r>
  <r>
    <n v="118776"/>
    <n v="3868"/>
    <d v="2021-08-25T14:04:00"/>
    <d v="2021-08-25T14:11:00"/>
    <d v="2021-08-25T14:24:00"/>
    <d v="2021-08-25T15:03:00"/>
    <s v="Эконом"/>
    <s v="Москва"/>
    <x v="0"/>
  </r>
  <r>
    <n v="117540"/>
    <m/>
    <d v="2021-08-09T17:47:00"/>
    <m/>
    <m/>
    <m/>
    <s v="Эконом"/>
    <s v="Москва"/>
    <x v="0"/>
  </r>
  <r>
    <n v="117336"/>
    <n v="3179"/>
    <d v="2021-08-06T10:43:00"/>
    <d v="2021-08-06T10:58:00"/>
    <m/>
    <m/>
    <s v="Эконом"/>
    <s v="Санкт-Петербург"/>
    <x v="3"/>
  </r>
  <r>
    <n v="117955"/>
    <m/>
    <d v="2021-08-17T06:05:00"/>
    <m/>
    <m/>
    <m/>
    <s v="Комфорт"/>
    <s v="Москва"/>
    <x v="1"/>
  </r>
  <r>
    <n v="117925"/>
    <n v="2505"/>
    <d v="2021-08-06T06:49:00"/>
    <d v="2021-08-06T06:53:00"/>
    <d v="2021-08-06T07:08:00"/>
    <d v="2021-08-06T07:40:00"/>
    <s v="Комфорт"/>
    <s v="Москва"/>
    <x v="1"/>
  </r>
  <r>
    <n v="116850"/>
    <m/>
    <d v="2021-08-08T10:43:00"/>
    <m/>
    <m/>
    <m/>
    <s v="Эконом"/>
    <s v="Москва"/>
    <x v="0"/>
  </r>
  <r>
    <n v="117222"/>
    <n v="1608"/>
    <d v="2021-08-20T10:03:00"/>
    <m/>
    <m/>
    <m/>
    <s v="Комфорт"/>
    <s v="Санкт-Петербург"/>
    <x v="2"/>
  </r>
  <r>
    <n v="117145"/>
    <n v="1673"/>
    <d v="2021-08-26T06:38:00"/>
    <d v="2021-08-26T06:40:00"/>
    <d v="2021-08-26T06:44:00"/>
    <d v="2021-08-26T07:15:00"/>
    <s v="Эконом"/>
    <s v="Москва"/>
    <x v="0"/>
  </r>
  <r>
    <n v="118568"/>
    <m/>
    <d v="2021-08-08T20:19:00"/>
    <m/>
    <m/>
    <m/>
    <s v="Эконом"/>
    <s v="Москва"/>
    <x v="0"/>
  </r>
  <r>
    <n v="117531"/>
    <m/>
    <d v="2021-08-19T07:26:00"/>
    <m/>
    <m/>
    <m/>
    <s v="Комфорт"/>
    <s v="Санкт-Петербург"/>
    <x v="2"/>
  </r>
  <r>
    <n v="118411"/>
    <n v="1506"/>
    <d v="2021-08-02T02:58:00"/>
    <d v="2021-08-02T03:04:00"/>
    <d v="2021-08-02T03:09:00"/>
    <d v="2021-08-02T03:26:00"/>
    <s v="Комфорт"/>
    <s v="Москва"/>
    <x v="1"/>
  </r>
  <r>
    <n v="118117"/>
    <m/>
    <d v="2021-08-15T13:20:00"/>
    <m/>
    <m/>
    <m/>
    <s v="Эконом"/>
    <s v="Санкт-Петербург"/>
    <x v="3"/>
  </r>
  <r>
    <n v="118747"/>
    <n v="4708"/>
    <d v="2021-08-01T13:35:00"/>
    <m/>
    <m/>
    <m/>
    <s v="Комфорт"/>
    <s v="Москва"/>
    <x v="1"/>
  </r>
  <r>
    <n v="116948"/>
    <n v="3494"/>
    <d v="2021-08-08T03:07:00"/>
    <d v="2021-08-08T03:10:00"/>
    <d v="2021-08-08T03:19:00"/>
    <d v="2021-08-08T04:18:00"/>
    <s v="Эконом"/>
    <s v="Москва"/>
    <x v="0"/>
  </r>
  <r>
    <n v="117434"/>
    <n v="3088"/>
    <d v="2021-08-30T00:40:00"/>
    <d v="2021-08-30T00:49:00"/>
    <d v="2021-08-30T01:04:00"/>
    <d v="2021-08-30T01:20:00"/>
    <s v="Эконом"/>
    <s v="Москва"/>
    <x v="0"/>
  </r>
  <r>
    <n v="116797"/>
    <n v="3390"/>
    <d v="2021-08-13T21:58:00"/>
    <d v="2021-08-13T22:04:00"/>
    <d v="2021-08-13T22:09:00"/>
    <m/>
    <s v="Эконом"/>
    <s v="Москва"/>
    <x v="0"/>
  </r>
  <r>
    <n v="118158"/>
    <n v="4907"/>
    <d v="2021-08-09T00:15:00"/>
    <m/>
    <m/>
    <m/>
    <s v="Комфорт"/>
    <s v="Санкт-Петербург"/>
    <x v="2"/>
  </r>
  <r>
    <n v="117730"/>
    <n v="1232"/>
    <d v="2021-08-16T01:50:00"/>
    <d v="2021-08-16T01:55:00"/>
    <m/>
    <m/>
    <s v="Эконом"/>
    <s v="Санкт-Петербург"/>
    <x v="3"/>
  </r>
  <r>
    <n v="116827"/>
    <n v="96"/>
    <d v="2021-08-01T12:45:00"/>
    <d v="2021-08-01T12:53:00"/>
    <d v="2021-08-01T12:58:00"/>
    <d v="2021-08-01T13:51:00"/>
    <s v="Комфорт"/>
    <s v="Москва"/>
    <x v="1"/>
  </r>
  <r>
    <n v="118435"/>
    <n v="950"/>
    <d v="2021-08-15T01:11:00"/>
    <d v="2021-08-15T01:21:00"/>
    <d v="2021-08-15T01:29:00"/>
    <d v="2021-08-15T02:17:00"/>
    <s v="Эконом"/>
    <s v="Москва"/>
    <x v="0"/>
  </r>
  <r>
    <n v="118378"/>
    <m/>
    <d v="2021-08-24T17:08:00"/>
    <m/>
    <m/>
    <m/>
    <s v="Комфорт"/>
    <s v="Москва"/>
    <x v="1"/>
  </r>
  <r>
    <n v="116954"/>
    <n v="4268"/>
    <d v="2021-08-26T16:55:00"/>
    <d v="2021-08-26T16:57:00"/>
    <d v="2021-08-26T17:11:00"/>
    <d v="2021-08-26T17:19:00"/>
    <s v="Эконом"/>
    <s v="Москва"/>
    <x v="0"/>
  </r>
  <r>
    <n v="118640"/>
    <m/>
    <d v="2021-08-19T09:52:00"/>
    <m/>
    <m/>
    <m/>
    <s v="Комфорт"/>
    <s v="Москва"/>
    <x v="1"/>
  </r>
  <r>
    <n v="118353"/>
    <n v="4489"/>
    <d v="2021-08-05T01:48:00"/>
    <d v="2021-08-05T01:52:00"/>
    <d v="2021-08-05T01:57:00"/>
    <d v="2021-08-05T02:39:00"/>
    <s v="Эконом"/>
    <s v="Москва"/>
    <x v="0"/>
  </r>
  <r>
    <n v="117686"/>
    <m/>
    <d v="2021-08-22T17:43:00"/>
    <m/>
    <m/>
    <m/>
    <s v="Комфорт"/>
    <s v="Санкт-Петербург"/>
    <x v="2"/>
  </r>
  <r>
    <n v="116974"/>
    <n v="2526"/>
    <d v="2021-08-20T18:45:00"/>
    <d v="2021-08-20T18:47:00"/>
    <m/>
    <m/>
    <s v="Эконом"/>
    <s v="Москва"/>
    <x v="0"/>
  </r>
  <r>
    <n v="118039"/>
    <m/>
    <d v="2021-08-19T10:37:00"/>
    <m/>
    <m/>
    <m/>
    <s v="Комфорт"/>
    <s v="Москва"/>
    <x v="1"/>
  </r>
  <r>
    <n v="117517"/>
    <n v="3543"/>
    <d v="2021-08-03T02:27:00"/>
    <d v="2021-08-03T02:33:00"/>
    <m/>
    <m/>
    <s v="Эконом"/>
    <s v="Москва"/>
    <x v="0"/>
  </r>
  <r>
    <n v="118675"/>
    <n v="1362"/>
    <d v="2021-08-23T22:07:00"/>
    <d v="2021-08-23T22:19:00"/>
    <d v="2021-08-23T22:25:00"/>
    <d v="2021-08-23T23:11:00"/>
    <s v="Эконом"/>
    <s v="Санкт-Петербург"/>
    <x v="3"/>
  </r>
  <r>
    <n v="117432"/>
    <n v="2572"/>
    <d v="2021-08-04T06:25:00"/>
    <d v="2021-08-04T06:34:00"/>
    <d v="2021-08-04T06:38:00"/>
    <d v="2021-08-04T06:50:00"/>
    <s v="Эконом"/>
    <s v="Санкт-Петербург"/>
    <x v="3"/>
  </r>
  <r>
    <n v="118382"/>
    <n v="681"/>
    <d v="2021-08-02T20:29:00"/>
    <d v="2021-08-02T20:41:00"/>
    <m/>
    <m/>
    <s v="Эконом"/>
    <s v="Москва"/>
    <x v="0"/>
  </r>
  <r>
    <n v="117835"/>
    <n v="2051"/>
    <d v="2021-08-09T03:58:00"/>
    <m/>
    <m/>
    <m/>
    <s v="Комфорт"/>
    <s v="Москва"/>
    <x v="1"/>
  </r>
  <r>
    <n v="117643"/>
    <n v="3061"/>
    <d v="2021-08-16T22:16:00"/>
    <d v="2021-08-16T22:30:00"/>
    <d v="2021-08-16T22:41:00"/>
    <d v="2021-08-16T23:30:00"/>
    <s v="Эконом"/>
    <s v="Москва"/>
    <x v="0"/>
  </r>
  <r>
    <n v="118367"/>
    <n v="3281"/>
    <d v="2021-08-20T06:03:00"/>
    <d v="2021-08-20T06:08:00"/>
    <d v="2021-08-20T06:19:00"/>
    <m/>
    <s v="Комфорт"/>
    <s v="Санкт-Петербург"/>
    <x v="2"/>
  </r>
  <r>
    <n v="118157"/>
    <m/>
    <d v="2021-08-15T02:13:00"/>
    <m/>
    <m/>
    <m/>
    <s v="Комфорт"/>
    <s v="Москва"/>
    <x v="1"/>
  </r>
  <r>
    <n v="118152"/>
    <n v="1472"/>
    <d v="2021-08-03T15:53:00"/>
    <d v="2021-08-03T15:59:00"/>
    <d v="2021-08-03T16:04:00"/>
    <d v="2021-08-03T16:34:00"/>
    <s v="Эконом"/>
    <s v="Москва"/>
    <x v="0"/>
  </r>
  <r>
    <n v="117341"/>
    <n v="4407"/>
    <d v="2021-08-02T21:47:00"/>
    <m/>
    <m/>
    <m/>
    <s v="Комфорт"/>
    <s v="Москва"/>
    <x v="1"/>
  </r>
  <r>
    <n v="117045"/>
    <n v="3491"/>
    <d v="2021-08-21T16:24:00"/>
    <d v="2021-08-21T16:38:00"/>
    <d v="2021-08-21T16:50:00"/>
    <d v="2021-08-21T17:24:00"/>
    <s v="Комфорт"/>
    <s v="Москва"/>
    <x v="1"/>
  </r>
  <r>
    <n v="117762"/>
    <n v="3761"/>
    <d v="2021-08-09T06:46:00"/>
    <d v="2021-08-09T06:57:00"/>
    <d v="2021-08-09T07:02:00"/>
    <m/>
    <s v="Комфорт"/>
    <s v="Москва"/>
    <x v="1"/>
  </r>
  <r>
    <n v="117674"/>
    <n v="2767"/>
    <d v="2021-08-20T08:26:00"/>
    <d v="2021-08-20T08:32:00"/>
    <d v="2021-08-20T08:43:00"/>
    <d v="2021-08-20T09:34:00"/>
    <s v="Комфорт"/>
    <s v="Санкт-Петербург"/>
    <x v="2"/>
  </r>
  <r>
    <n v="117986"/>
    <n v="2972"/>
    <d v="2021-08-08T09:32:00"/>
    <d v="2021-08-08T09:41:00"/>
    <d v="2021-08-08T09:45:00"/>
    <d v="2021-08-08T10:04:00"/>
    <s v="Комфорт"/>
    <s v="Санкт-Петербург"/>
    <x v="2"/>
  </r>
  <r>
    <n v="117539"/>
    <n v="4454"/>
    <d v="2021-08-29T10:15:00"/>
    <d v="2021-08-29T10:18:00"/>
    <d v="2021-08-29T10:26:00"/>
    <d v="2021-08-29T10:50:00"/>
    <s v="Эконом"/>
    <s v="Москва"/>
    <x v="0"/>
  </r>
  <r>
    <n v="117812"/>
    <n v="2775"/>
    <d v="2021-08-09T06:24:00"/>
    <d v="2021-08-09T06:28:00"/>
    <m/>
    <m/>
    <s v="Эконом"/>
    <s v="Санкт-Петербург"/>
    <x v="3"/>
  </r>
  <r>
    <n v="117345"/>
    <n v="4724"/>
    <d v="2021-08-24T15:55:00"/>
    <d v="2021-08-24T15:59:00"/>
    <d v="2021-08-24T16:14:00"/>
    <m/>
    <s v="Эконом"/>
    <s v="Москва"/>
    <x v="0"/>
  </r>
  <r>
    <n v="117062"/>
    <m/>
    <d v="2021-08-30T10:58:00"/>
    <m/>
    <m/>
    <m/>
    <s v="Эконом"/>
    <s v="Москва"/>
    <x v="0"/>
  </r>
  <r>
    <n v="117993"/>
    <n v="4914"/>
    <d v="2021-08-07T08:46:00"/>
    <d v="2021-08-07T08:57:00"/>
    <m/>
    <m/>
    <s v="Эконом"/>
    <s v="Москва"/>
    <x v="0"/>
  </r>
  <r>
    <n v="117495"/>
    <m/>
    <d v="2021-08-30T13:32:00"/>
    <m/>
    <m/>
    <m/>
    <s v="Комфорт"/>
    <s v="Санкт-Петербург"/>
    <x v="2"/>
  </r>
  <r>
    <n v="118240"/>
    <m/>
    <d v="2021-08-28T15:57:00"/>
    <m/>
    <m/>
    <m/>
    <s v="Комфорт"/>
    <s v="Москва"/>
    <x v="1"/>
  </r>
  <r>
    <n v="117899"/>
    <n v="38"/>
    <d v="2021-08-10T13:24:00"/>
    <d v="2021-08-10T13:34:00"/>
    <d v="2021-08-10T13:44:00"/>
    <d v="2021-08-10T14:25:00"/>
    <s v="Эконом"/>
    <s v="Москва"/>
    <x v="0"/>
  </r>
  <r>
    <n v="117454"/>
    <n v="2387"/>
    <d v="2021-08-17T12:39:00"/>
    <d v="2021-08-17T12:41:00"/>
    <d v="2021-08-17T12:56:00"/>
    <d v="2021-08-17T13:10:00"/>
    <s v="Эконом"/>
    <s v="Москва"/>
    <x v="0"/>
  </r>
  <r>
    <n v="117179"/>
    <n v="841"/>
    <d v="2021-08-29T11:58:00"/>
    <d v="2021-08-29T12:12:00"/>
    <d v="2021-08-29T12:20:00"/>
    <d v="2021-08-29T12:27:00"/>
    <s v="Эконом"/>
    <s v="Санкт-Петербург"/>
    <x v="3"/>
  </r>
  <r>
    <n v="117679"/>
    <n v="809"/>
    <d v="2021-08-17T16:42:00"/>
    <d v="2021-08-17T16:58:00"/>
    <d v="2021-08-17T17:08:00"/>
    <d v="2021-08-17T17:32:00"/>
    <s v="Комфорт"/>
    <s v="Москва"/>
    <x v="1"/>
  </r>
  <r>
    <n v="118071"/>
    <n v="1138"/>
    <d v="2021-08-05T15:22:00"/>
    <m/>
    <m/>
    <m/>
    <s v="Комфорт"/>
    <s v="Москва"/>
    <x v="1"/>
  </r>
  <r>
    <n v="116832"/>
    <n v="2685"/>
    <d v="2021-08-13T06:06:00"/>
    <d v="2021-08-13T06:14:00"/>
    <d v="2021-08-13T06:24:00"/>
    <d v="2021-08-13T06:57:00"/>
    <s v="Эконом"/>
    <s v="Москва"/>
    <x v="0"/>
  </r>
  <r>
    <n v="117303"/>
    <n v="260"/>
    <d v="2021-08-20T06:36:00"/>
    <d v="2021-08-20T06:42:00"/>
    <m/>
    <m/>
    <s v="Комфорт"/>
    <s v="Санкт-Петербург"/>
    <x v="2"/>
  </r>
  <r>
    <n v="118084"/>
    <n v="1341"/>
    <d v="2021-08-21T00:39:00"/>
    <d v="2021-08-21T00:45:00"/>
    <m/>
    <m/>
    <s v="Эконом"/>
    <s v="Москва"/>
    <x v="0"/>
  </r>
  <r>
    <n v="118253"/>
    <n v="2007"/>
    <d v="2021-08-20T06:26:00"/>
    <d v="2021-08-20T06:40:00"/>
    <d v="2021-08-20T06:52:00"/>
    <d v="2021-08-20T07:10:00"/>
    <s v="Комфорт"/>
    <s v="Санкт-Петербург"/>
    <x v="2"/>
  </r>
  <r>
    <n v="118666"/>
    <m/>
    <d v="2021-08-09T17:51:00"/>
    <m/>
    <m/>
    <m/>
    <s v="Эконом"/>
    <s v="Москва"/>
    <x v="0"/>
  </r>
  <r>
    <n v="117581"/>
    <n v="2137"/>
    <d v="2021-08-04T16:16:00"/>
    <d v="2021-08-04T16:29:00"/>
    <d v="2021-08-04T16:34:00"/>
    <d v="2021-08-04T16:59:00"/>
    <s v="Комфорт"/>
    <s v="Москва"/>
    <x v="1"/>
  </r>
  <r>
    <n v="118172"/>
    <n v="3513"/>
    <d v="2021-08-15T03:01:00"/>
    <d v="2021-08-15T03:10:00"/>
    <d v="2021-08-15T03:20:00"/>
    <d v="2021-08-15T04:20:00"/>
    <s v="Комфорт"/>
    <s v="Москва"/>
    <x v="1"/>
  </r>
  <r>
    <n v="117408"/>
    <m/>
    <d v="2021-08-01T18:46:00"/>
    <m/>
    <m/>
    <m/>
    <s v="Эконом"/>
    <s v="Москва"/>
    <x v="0"/>
  </r>
  <r>
    <n v="117456"/>
    <n v="3600"/>
    <d v="2021-08-08T19:05:00"/>
    <d v="2021-08-08T19:15:00"/>
    <d v="2021-08-08T19:18:00"/>
    <m/>
    <s v="Эконом"/>
    <s v="Санкт-Петербург"/>
    <x v="3"/>
  </r>
  <r>
    <n v="118553"/>
    <n v="677"/>
    <d v="2021-08-03T16:33:00"/>
    <d v="2021-08-03T16:47:00"/>
    <d v="2021-08-03T16:51:00"/>
    <m/>
    <s v="Эконом"/>
    <s v="Москва"/>
    <x v="0"/>
  </r>
  <r>
    <n v="117981"/>
    <n v="4419"/>
    <d v="2021-08-12T13:52:00"/>
    <d v="2021-08-12T13:56:00"/>
    <d v="2021-08-12T14:09:00"/>
    <d v="2021-08-12T14:22:00"/>
    <s v="Эконом"/>
    <s v="Москва"/>
    <x v="0"/>
  </r>
  <r>
    <n v="118355"/>
    <n v="3868"/>
    <d v="2021-08-10T14:19:00"/>
    <d v="2021-08-10T14:30:00"/>
    <d v="2021-08-10T14:39:00"/>
    <d v="2021-08-10T15:02:00"/>
    <s v="Эконом"/>
    <s v="Москва"/>
    <x v="0"/>
  </r>
  <r>
    <n v="118317"/>
    <n v="78"/>
    <d v="2021-08-26T20:38:00"/>
    <d v="2021-08-26T20:52:00"/>
    <d v="2021-08-26T20:58:00"/>
    <d v="2021-08-26T21:36:00"/>
    <s v="Эконом"/>
    <s v="Москва"/>
    <x v="0"/>
  </r>
  <r>
    <n v="118485"/>
    <m/>
    <d v="2021-08-11T08:02:00"/>
    <m/>
    <m/>
    <m/>
    <s v="Комфорт"/>
    <s v="Москва"/>
    <x v="1"/>
  </r>
  <r>
    <n v="118476"/>
    <n v="4479"/>
    <d v="2021-08-30T02:33:00"/>
    <d v="2021-08-30T02:36:00"/>
    <d v="2021-08-30T02:39:00"/>
    <d v="2021-08-30T03:20:00"/>
    <s v="Эконом"/>
    <s v="Москва"/>
    <x v="0"/>
  </r>
  <r>
    <n v="117609"/>
    <n v="2890"/>
    <d v="2021-08-02T16:21:00"/>
    <d v="2021-08-02T16:23:00"/>
    <d v="2021-08-02T16:35:00"/>
    <d v="2021-08-02T17:12:00"/>
    <s v="Эконом"/>
    <s v="Москва"/>
    <x v="0"/>
  </r>
  <r>
    <n v="116946"/>
    <n v="3000"/>
    <d v="2021-08-25T22:26:00"/>
    <m/>
    <m/>
    <m/>
    <s v="Комфорт"/>
    <s v="Москва"/>
    <x v="1"/>
  </r>
  <r>
    <n v="116814"/>
    <n v="1313"/>
    <d v="2021-08-09T23:44:00"/>
    <d v="2021-08-09T23:50:00"/>
    <d v="2021-08-09T23:52:00"/>
    <d v="2021-08-10T00:00:00"/>
    <s v="Комфорт"/>
    <s v="Москва"/>
    <x v="1"/>
  </r>
  <r>
    <n v="117362"/>
    <n v="2633"/>
    <d v="2021-08-20T02:30:00"/>
    <d v="2021-08-20T02:38:00"/>
    <d v="2021-08-20T02:53:00"/>
    <d v="2021-08-20T03:04:00"/>
    <s v="Эконом"/>
    <s v="Москва"/>
    <x v="0"/>
  </r>
  <r>
    <n v="117560"/>
    <n v="2537"/>
    <d v="2021-08-02T21:55:00"/>
    <d v="2021-08-02T22:05:00"/>
    <m/>
    <m/>
    <s v="Комфорт"/>
    <s v="Москва"/>
    <x v="1"/>
  </r>
  <r>
    <n v="118538"/>
    <m/>
    <d v="2021-08-03T03:03:00"/>
    <m/>
    <m/>
    <m/>
    <s v="Эконом"/>
    <s v="Москва"/>
    <x v="0"/>
  </r>
  <r>
    <n v="116860"/>
    <n v="867"/>
    <d v="2021-08-03T22:14:00"/>
    <d v="2021-08-03T22:17:00"/>
    <d v="2021-08-03T22:24:00"/>
    <d v="2021-08-03T23:13:00"/>
    <s v="Эконом"/>
    <s v="Санкт-Петербург"/>
    <x v="3"/>
  </r>
  <r>
    <n v="117748"/>
    <n v="311"/>
    <d v="2021-08-06T23:47:00"/>
    <d v="2021-08-06T23:57:00"/>
    <m/>
    <m/>
    <s v="Комфорт"/>
    <s v="Москва"/>
    <x v="1"/>
  </r>
  <r>
    <n v="118033"/>
    <n v="1321"/>
    <d v="2021-08-10T04:35:00"/>
    <d v="2021-08-10T04:37:00"/>
    <d v="2021-08-10T04:49:00"/>
    <m/>
    <s v="Комфорт"/>
    <s v="Санкт-Петербург"/>
    <x v="2"/>
  </r>
  <r>
    <n v="117158"/>
    <m/>
    <d v="2021-08-02T13:47:00"/>
    <m/>
    <m/>
    <m/>
    <s v="Эконом"/>
    <s v="Санкт-Петербург"/>
    <x v="3"/>
  </r>
  <r>
    <n v="117578"/>
    <m/>
    <d v="2021-08-20T07:21:00"/>
    <m/>
    <m/>
    <m/>
    <s v="Эконом"/>
    <s v="Санкт-Петербург"/>
    <x v="3"/>
  </r>
  <r>
    <n v="117288"/>
    <n v="1792"/>
    <d v="2021-08-27T05:59:00"/>
    <d v="2021-08-27T06:06:00"/>
    <d v="2021-08-27T06:15:00"/>
    <d v="2021-08-27T06:44:00"/>
    <s v="Эконом"/>
    <s v="Москва"/>
    <x v="0"/>
  </r>
  <r>
    <n v="118090"/>
    <n v="3466"/>
    <d v="2021-08-28T13:26:00"/>
    <d v="2021-08-28T13:34:00"/>
    <d v="2021-08-28T13:48:00"/>
    <d v="2021-08-28T14:34:00"/>
    <s v="Эконом"/>
    <s v="Санкт-Петербург"/>
    <x v="3"/>
  </r>
  <r>
    <n v="117716"/>
    <m/>
    <d v="2021-08-29T13:28:00"/>
    <m/>
    <m/>
    <m/>
    <s v="Эконом"/>
    <s v="Москва"/>
    <x v="0"/>
  </r>
  <r>
    <n v="117589"/>
    <n v="4659"/>
    <d v="2021-08-03T03:36:00"/>
    <d v="2021-08-03T03:44:00"/>
    <m/>
    <m/>
    <s v="Эконом"/>
    <s v="Москва"/>
    <x v="0"/>
  </r>
  <r>
    <n v="118255"/>
    <n v="3972"/>
    <d v="2021-08-18T15:14:00"/>
    <d v="2021-08-18T15:16:00"/>
    <d v="2021-08-18T15:26:00"/>
    <d v="2021-08-18T16:19:00"/>
    <s v="Эконом"/>
    <s v="Москва"/>
    <x v="0"/>
  </r>
  <r>
    <n v="117770"/>
    <m/>
    <d v="2021-08-01T03:19:00"/>
    <m/>
    <m/>
    <m/>
    <s v="Эконом"/>
    <s v="Москва"/>
    <x v="0"/>
  </r>
  <r>
    <n v="117159"/>
    <n v="835"/>
    <d v="2021-08-09T15:33:00"/>
    <d v="2021-08-09T15:39:00"/>
    <d v="2021-08-09T15:45:00"/>
    <d v="2021-08-09T16:21:00"/>
    <s v="Эконом"/>
    <s v="Москва"/>
    <x v="0"/>
  </r>
  <r>
    <n v="116884"/>
    <n v="242"/>
    <d v="2021-08-07T14:34:00"/>
    <d v="2021-08-07T14:40:00"/>
    <m/>
    <m/>
    <s v="Эконом"/>
    <s v="Санкт-Петербург"/>
    <x v="3"/>
  </r>
  <r>
    <n v="117772"/>
    <n v="3828"/>
    <d v="2021-08-17T05:13:00"/>
    <d v="2021-08-17T05:27:00"/>
    <d v="2021-08-17T05:40:00"/>
    <d v="2021-08-17T06:35:00"/>
    <s v="Эконом"/>
    <s v="Москва"/>
    <x v="0"/>
  </r>
  <r>
    <n v="117995"/>
    <n v="425"/>
    <d v="2021-08-17T08:28:00"/>
    <d v="2021-08-17T08:43:00"/>
    <d v="2021-08-17T08:46:00"/>
    <d v="2021-08-17T09:02:00"/>
    <s v="Эконом"/>
    <s v="Москва"/>
    <x v="0"/>
  </r>
  <r>
    <n v="117253"/>
    <n v="4435"/>
    <d v="2021-08-31T00:46:00"/>
    <d v="2021-08-31T00:57:00"/>
    <m/>
    <m/>
    <s v="Комфорт"/>
    <s v="Москва"/>
    <x v="1"/>
  </r>
  <r>
    <n v="118590"/>
    <n v="3207"/>
    <d v="2021-08-29T08:08:00"/>
    <d v="2021-08-29T08:18:00"/>
    <d v="2021-08-29T08:20:00"/>
    <m/>
    <s v="Эконом"/>
    <s v="Санкт-Петербург"/>
    <x v="3"/>
  </r>
  <r>
    <n v="117382"/>
    <n v="4714"/>
    <d v="2021-08-05T08:38:00"/>
    <d v="2021-08-05T08:54:00"/>
    <d v="2021-08-05T09:02:00"/>
    <d v="2021-08-05T09:58:00"/>
    <s v="Комфорт"/>
    <s v="Москва"/>
    <x v="1"/>
  </r>
  <r>
    <n v="118380"/>
    <n v="531"/>
    <d v="2021-08-13T13:26:00"/>
    <m/>
    <m/>
    <m/>
    <s v="Комфорт"/>
    <s v="Москва"/>
    <x v="1"/>
  </r>
  <r>
    <n v="117371"/>
    <n v="1053"/>
    <d v="2021-08-19T01:16:00"/>
    <d v="2021-08-19T01:28:00"/>
    <d v="2021-08-19T01:30:00"/>
    <d v="2021-08-19T02:30:00"/>
    <s v="Эконом"/>
    <s v="Санкт-Петербург"/>
    <x v="3"/>
  </r>
  <r>
    <n v="117663"/>
    <m/>
    <d v="2021-08-14T07:35:00"/>
    <m/>
    <m/>
    <m/>
    <s v="Комфорт"/>
    <s v="Санкт-Петербург"/>
    <x v="2"/>
  </r>
  <r>
    <n v="118531"/>
    <m/>
    <d v="2021-08-16T21:39:00"/>
    <m/>
    <m/>
    <m/>
    <s v="Эконом"/>
    <s v="Москва"/>
    <x v="0"/>
  </r>
  <r>
    <n v="116939"/>
    <n v="1194"/>
    <d v="2021-08-07T01:46:00"/>
    <d v="2021-08-07T01:53:00"/>
    <d v="2021-08-07T01:55:00"/>
    <d v="2021-08-07T02:33:00"/>
    <s v="Эконом"/>
    <s v="Санкт-Петербург"/>
    <x v="3"/>
  </r>
  <r>
    <n v="117680"/>
    <n v="641"/>
    <d v="2021-08-28T04:17:00"/>
    <d v="2021-08-28T04:28:00"/>
    <d v="2021-08-28T04:43:00"/>
    <d v="2021-08-28T05:39:00"/>
    <s v="Эконом"/>
    <s v="Москва"/>
    <x v="0"/>
  </r>
  <r>
    <n v="117183"/>
    <n v="1151"/>
    <d v="2021-08-05T23:27:00"/>
    <d v="2021-08-05T23:43:00"/>
    <m/>
    <m/>
    <s v="Комфорт"/>
    <s v="Москва"/>
    <x v="1"/>
  </r>
  <r>
    <n v="116909"/>
    <n v="2558"/>
    <d v="2021-08-23T10:19:00"/>
    <d v="2021-08-23T10:34:00"/>
    <d v="2021-08-23T10:46:00"/>
    <d v="2021-08-23T11:28:00"/>
    <s v="Комфорт"/>
    <s v="Санкт-Петербург"/>
    <x v="2"/>
  </r>
  <r>
    <n v="117123"/>
    <n v="1724"/>
    <d v="2021-08-28T07:33:00"/>
    <d v="2021-08-28T07:46:00"/>
    <d v="2021-08-28T07:53:00"/>
    <d v="2021-08-28T08:49:00"/>
    <s v="Комфорт"/>
    <s v="Санкт-Петербург"/>
    <x v="2"/>
  </r>
  <r>
    <n v="118505"/>
    <n v="4495"/>
    <d v="2021-08-28T03:12:00"/>
    <d v="2021-08-28T03:16:00"/>
    <d v="2021-08-28T03:22:00"/>
    <m/>
    <s v="Эконом"/>
    <s v="Санкт-Петербург"/>
    <x v="3"/>
  </r>
  <r>
    <n v="118534"/>
    <m/>
    <d v="2021-08-20T19:32:00"/>
    <m/>
    <m/>
    <m/>
    <s v="Эконом"/>
    <s v="Москва"/>
    <x v="0"/>
  </r>
  <r>
    <n v="117080"/>
    <n v="249"/>
    <d v="2021-08-05T21:44:00"/>
    <d v="2021-08-05T21:46:00"/>
    <d v="2021-08-05T22:00:00"/>
    <d v="2021-08-05T22:24:00"/>
    <s v="Эконом"/>
    <s v="Москва"/>
    <x v="0"/>
  </r>
  <r>
    <n v="117471"/>
    <n v="1672"/>
    <d v="2021-08-04T13:15:00"/>
    <m/>
    <m/>
    <m/>
    <s v="Комфорт"/>
    <s v="Москва"/>
    <x v="1"/>
  </r>
  <r>
    <n v="117365"/>
    <n v="2422"/>
    <d v="2021-08-27T08:26:00"/>
    <d v="2021-08-27T08:33:00"/>
    <m/>
    <m/>
    <s v="Эконом"/>
    <s v="Москва"/>
    <x v="0"/>
  </r>
  <r>
    <n v="118311"/>
    <n v="2137"/>
    <d v="2021-08-23T15:12:00"/>
    <d v="2021-08-23T15:18:00"/>
    <d v="2021-08-23T15:27:00"/>
    <d v="2021-08-23T15:49:00"/>
    <s v="Эконом"/>
    <s v="Москва"/>
    <x v="0"/>
  </r>
  <r>
    <n v="118681"/>
    <m/>
    <d v="2021-08-07T09:58:00"/>
    <m/>
    <m/>
    <m/>
    <s v="Эконом"/>
    <s v="Москва"/>
    <x v="0"/>
  </r>
  <r>
    <n v="116972"/>
    <m/>
    <d v="2021-08-10T14:55:00"/>
    <m/>
    <m/>
    <m/>
    <s v="Комфорт"/>
    <s v="Москва"/>
    <x v="1"/>
  </r>
  <r>
    <n v="117940"/>
    <n v="4979"/>
    <d v="2021-08-03T05:40:00"/>
    <d v="2021-08-03T05:53:00"/>
    <d v="2021-08-03T06:02:00"/>
    <d v="2021-08-03T06:29:00"/>
    <s v="Эконом"/>
    <s v="Москва"/>
    <x v="0"/>
  </r>
  <r>
    <n v="118125"/>
    <m/>
    <d v="2021-08-30T20:30:00"/>
    <m/>
    <m/>
    <m/>
    <s v="Комфорт"/>
    <s v="Москва"/>
    <x v="1"/>
  </r>
  <r>
    <n v="117828"/>
    <n v="4426"/>
    <d v="2021-08-22T15:19:00"/>
    <d v="2021-08-22T15:27:00"/>
    <d v="2021-08-22T15:32:00"/>
    <d v="2021-08-22T16:12:00"/>
    <s v="Эконом"/>
    <s v="Санкт-Петербург"/>
    <x v="3"/>
  </r>
  <r>
    <n v="116898"/>
    <m/>
    <d v="2021-08-10T13:19:00"/>
    <m/>
    <m/>
    <m/>
    <s v="Эконом"/>
    <s v="Москва"/>
    <x v="0"/>
  </r>
  <r>
    <n v="117640"/>
    <n v="2179"/>
    <d v="2021-08-07T22:07:00"/>
    <d v="2021-08-07T22:14:00"/>
    <d v="2021-08-07T22:20:00"/>
    <d v="2021-08-07T22:54:00"/>
    <s v="Эконом"/>
    <s v="Москва"/>
    <x v="0"/>
  </r>
  <r>
    <n v="118143"/>
    <n v="4279"/>
    <d v="2021-08-10T12:19:00"/>
    <d v="2021-08-10T12:35:00"/>
    <d v="2021-08-10T12:39:00"/>
    <d v="2021-08-10T12:51:00"/>
    <s v="Эконом"/>
    <s v="Москва"/>
    <x v="0"/>
  </r>
  <r>
    <n v="117673"/>
    <n v="2219"/>
    <d v="2021-08-16T06:52:00"/>
    <d v="2021-08-16T07:06:00"/>
    <d v="2021-08-16T07:15:00"/>
    <m/>
    <s v="Эконом"/>
    <s v="Санкт-Петербург"/>
    <x v="3"/>
  </r>
  <r>
    <n v="118264"/>
    <n v="3819"/>
    <d v="2021-08-18T03:26:00"/>
    <d v="2021-08-18T03:38:00"/>
    <d v="2021-08-18T03:52:00"/>
    <d v="2021-08-18T04:23:00"/>
    <s v="Эконом"/>
    <s v="Москва"/>
    <x v="0"/>
  </r>
  <r>
    <n v="117455"/>
    <n v="1064"/>
    <d v="2021-08-17T18:17:00"/>
    <d v="2021-08-17T18:27:00"/>
    <d v="2021-08-17T18:41:00"/>
    <d v="2021-08-17T19:16:00"/>
    <s v="Эконом"/>
    <s v="Москва"/>
    <x v="0"/>
  </r>
  <r>
    <n v="117348"/>
    <n v="3644"/>
    <d v="2021-08-27T23:06:00"/>
    <d v="2021-08-27T23:13:00"/>
    <d v="2021-08-27T23:21:00"/>
    <d v="2021-08-27T23:33:00"/>
    <s v="Эконом"/>
    <s v="Москва"/>
    <x v="0"/>
  </r>
  <r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8178B-262F-41CD-8F8A-7079303C13B1}" name="Сводная таблица8" cacheId="2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17:N21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id_clie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59145-A0EB-4899-8D27-E18F7A9E7320}" name="Сводная таблица14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26:G32" firstHeaderRow="1" firstDataRow="1" firstDataCol="1"/>
  <pivotFields count="9">
    <pivotField showAll="0">
      <items count="1435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x="1433"/>
        <item t="default"/>
      </items>
    </pivotField>
    <pivotField showAll="0">
      <items count="1173">
        <item x="581"/>
        <item x="118"/>
        <item x="727"/>
        <item x="178"/>
        <item x="112"/>
        <item x="805"/>
        <item x="696"/>
        <item x="956"/>
        <item x="830"/>
        <item x="834"/>
        <item x="183"/>
        <item x="224"/>
        <item x="459"/>
        <item x="499"/>
        <item x="1045"/>
        <item x="654"/>
        <item x="148"/>
        <item x="1088"/>
        <item x="201"/>
        <item x="545"/>
        <item x="555"/>
        <item x="609"/>
        <item x="603"/>
        <item x="408"/>
        <item x="360"/>
        <item x="763"/>
        <item x="219"/>
        <item x="639"/>
        <item x="246"/>
        <item x="845"/>
        <item x="415"/>
        <item x="988"/>
        <item x="306"/>
        <item x="1026"/>
        <item x="976"/>
        <item x="917"/>
        <item x="1097"/>
        <item x="1018"/>
        <item x="256"/>
        <item x="540"/>
        <item x="1061"/>
        <item x="577"/>
        <item x="258"/>
        <item x="969"/>
        <item x="543"/>
        <item x="731"/>
        <item x="422"/>
        <item x="955"/>
        <item x="331"/>
        <item x="280"/>
        <item x="432"/>
        <item x="507"/>
        <item x="291"/>
        <item x="997"/>
        <item x="534"/>
        <item x="336"/>
        <item x="674"/>
        <item x="565"/>
        <item x="637"/>
        <item x="358"/>
        <item x="1013"/>
        <item x="6"/>
        <item x="664"/>
        <item x="803"/>
        <item x="126"/>
        <item x="363"/>
        <item x="68"/>
        <item x="313"/>
        <item x="39"/>
        <item x="831"/>
        <item x="206"/>
        <item x="243"/>
        <item x="396"/>
        <item x="301"/>
        <item x="149"/>
        <item x="929"/>
        <item x="742"/>
        <item x="233"/>
        <item x="863"/>
        <item x="473"/>
        <item x="853"/>
        <item x="1015"/>
        <item x="28"/>
        <item x="692"/>
        <item x="91"/>
        <item x="656"/>
        <item x="1020"/>
        <item x="1077"/>
        <item x="780"/>
        <item x="352"/>
        <item x="594"/>
        <item x="647"/>
        <item x="361"/>
        <item x="185"/>
        <item x="741"/>
        <item x="128"/>
        <item x="125"/>
        <item x="779"/>
        <item x="1140"/>
        <item x="503"/>
        <item x="132"/>
        <item x="630"/>
        <item x="569"/>
        <item x="1160"/>
        <item x="738"/>
        <item x="946"/>
        <item x="634"/>
        <item x="899"/>
        <item x="417"/>
        <item x="414"/>
        <item x="495"/>
        <item x="107"/>
        <item x="90"/>
        <item x="1051"/>
        <item x="92"/>
        <item x="462"/>
        <item x="404"/>
        <item x="252"/>
        <item x="53"/>
        <item x="420"/>
        <item x="717"/>
        <item x="605"/>
        <item x="535"/>
        <item x="465"/>
        <item x="441"/>
        <item x="761"/>
        <item x="977"/>
        <item x="660"/>
        <item x="106"/>
        <item x="602"/>
        <item x="1054"/>
        <item x="939"/>
        <item x="737"/>
        <item x="496"/>
        <item x="509"/>
        <item x="1155"/>
        <item x="191"/>
        <item x="173"/>
        <item x="284"/>
        <item x="165"/>
        <item x="1153"/>
        <item x="481"/>
        <item x="332"/>
        <item x="1031"/>
        <item x="355"/>
        <item x="1143"/>
        <item x="1058"/>
        <item x="474"/>
        <item x="720"/>
        <item x="702"/>
        <item x="925"/>
        <item x="838"/>
        <item x="227"/>
        <item x="127"/>
        <item x="36"/>
        <item x="944"/>
        <item x="539"/>
        <item x="467"/>
        <item x="959"/>
        <item x="152"/>
        <item x="121"/>
        <item x="879"/>
        <item x="867"/>
        <item x="424"/>
        <item x="124"/>
        <item x="491"/>
        <item x="385"/>
        <item x="661"/>
        <item x="1112"/>
        <item x="719"/>
        <item x="18"/>
        <item x="225"/>
        <item x="398"/>
        <item x="967"/>
        <item x="762"/>
        <item x="1136"/>
        <item x="232"/>
        <item x="921"/>
        <item x="913"/>
        <item x="365"/>
        <item x="1145"/>
        <item x="628"/>
        <item x="953"/>
        <item x="667"/>
        <item x="1149"/>
        <item x="952"/>
        <item x="538"/>
        <item x="435"/>
        <item x="329"/>
        <item x="205"/>
        <item x="523"/>
        <item x="49"/>
        <item x="930"/>
        <item x="282"/>
        <item x="271"/>
        <item x="501"/>
        <item x="262"/>
        <item x="652"/>
        <item x="436"/>
        <item x="278"/>
        <item x="772"/>
        <item x="858"/>
        <item x="164"/>
        <item x="1115"/>
        <item x="413"/>
        <item x="1127"/>
        <item x="971"/>
        <item x="381"/>
        <item x="893"/>
        <item x="855"/>
        <item x="1009"/>
        <item x="20"/>
        <item x="161"/>
        <item x="1064"/>
        <item x="966"/>
        <item x="1014"/>
        <item x="1076"/>
        <item x="373"/>
        <item x="711"/>
        <item x="954"/>
        <item x="1164"/>
        <item x="904"/>
        <item x="450"/>
        <item x="537"/>
        <item x="811"/>
        <item x="86"/>
        <item x="547"/>
        <item x="45"/>
        <item x="497"/>
        <item x="981"/>
        <item x="962"/>
        <item x="166"/>
        <item x="102"/>
        <item x="111"/>
        <item x="1105"/>
        <item x="865"/>
        <item x="1110"/>
        <item x="635"/>
        <item x="186"/>
        <item x="712"/>
        <item x="369"/>
        <item x="902"/>
        <item x="155"/>
        <item x="21"/>
        <item x="1124"/>
        <item x="253"/>
        <item x="310"/>
        <item x="1022"/>
        <item x="920"/>
        <item x="586"/>
        <item x="117"/>
        <item x="200"/>
        <item x="751"/>
        <item x="560"/>
        <item x="640"/>
        <item x="541"/>
        <item x="13"/>
        <item x="542"/>
        <item x="1166"/>
        <item x="852"/>
        <item x="394"/>
        <item x="2"/>
        <item x="940"/>
        <item x="785"/>
        <item x="109"/>
        <item x="263"/>
        <item x="81"/>
        <item x="947"/>
        <item x="1123"/>
        <item x="229"/>
        <item x="793"/>
        <item x="168"/>
        <item x="51"/>
        <item x="769"/>
        <item x="193"/>
        <item x="728"/>
        <item x="309"/>
        <item x="721"/>
        <item x="170"/>
        <item x="1"/>
        <item x="131"/>
        <item x="14"/>
        <item x="302"/>
        <item x="285"/>
        <item x="159"/>
        <item x="22"/>
        <item x="458"/>
        <item x="466"/>
        <item x="950"/>
        <item x="64"/>
        <item x="32"/>
        <item x="1003"/>
        <item x="812"/>
        <item x="488"/>
        <item x="1037"/>
        <item x="653"/>
        <item x="791"/>
        <item x="513"/>
        <item x="816"/>
        <item x="575"/>
        <item x="862"/>
        <item x="270"/>
        <item x="429"/>
        <item x="799"/>
        <item x="89"/>
        <item x="604"/>
        <item x="48"/>
        <item x="455"/>
        <item x="1038"/>
        <item x="1055"/>
        <item x="854"/>
        <item x="1101"/>
        <item x="294"/>
        <item x="87"/>
        <item x="171"/>
        <item x="715"/>
        <item x="342"/>
        <item x="861"/>
        <item x="199"/>
        <item x="671"/>
        <item x="167"/>
        <item x="1078"/>
        <item x="529"/>
        <item x="426"/>
        <item x="63"/>
        <item x="58"/>
        <item x="210"/>
        <item x="303"/>
        <item x="460"/>
        <item x="158"/>
        <item x="104"/>
        <item x="1144"/>
        <item x="298"/>
        <item x="776"/>
        <item x="810"/>
        <item x="269"/>
        <item x="790"/>
        <item x="391"/>
        <item x="409"/>
        <item x="1100"/>
        <item x="116"/>
        <item x="490"/>
        <item x="26"/>
        <item x="1063"/>
        <item x="829"/>
        <item x="873"/>
        <item x="1068"/>
        <item x="518"/>
        <item x="757"/>
        <item x="1104"/>
        <item x="340"/>
        <item x="311"/>
        <item x="33"/>
        <item x="782"/>
        <item x="378"/>
        <item x="1000"/>
        <item x="597"/>
        <item x="326"/>
        <item x="141"/>
        <item x="476"/>
        <item x="250"/>
        <item x="676"/>
        <item x="493"/>
        <item x="202"/>
        <item x="551"/>
        <item x="665"/>
        <item x="894"/>
        <item x="449"/>
        <item x="221"/>
        <item x="933"/>
        <item x="1047"/>
        <item x="35"/>
        <item x="62"/>
        <item x="556"/>
        <item x="851"/>
        <item x="878"/>
        <item x="980"/>
        <item x="438"/>
        <item x="644"/>
        <item x="675"/>
        <item x="843"/>
        <item x="1048"/>
        <item x="454"/>
        <item x="695"/>
        <item x="996"/>
        <item x="931"/>
        <item x="57"/>
        <item x="267"/>
        <item x="1128"/>
        <item x="451"/>
        <item x="204"/>
        <item x="255"/>
        <item x="375"/>
        <item x="136"/>
        <item x="613"/>
        <item x="1023"/>
        <item x="723"/>
        <item x="208"/>
        <item x="960"/>
        <item x="1141"/>
        <item x="973"/>
        <item x="231"/>
        <item x="663"/>
        <item x="25"/>
        <item x="17"/>
        <item x="1092"/>
        <item x="1154"/>
        <item x="1017"/>
        <item x="536"/>
        <item x="1034"/>
        <item x="770"/>
        <item x="983"/>
        <item x="688"/>
        <item x="992"/>
        <item x="343"/>
        <item x="584"/>
        <item x="1039"/>
        <item x="593"/>
        <item x="95"/>
        <item x="129"/>
        <item x="3"/>
        <item x="986"/>
        <item x="1167"/>
        <item x="975"/>
        <item x="94"/>
        <item x="932"/>
        <item x="1012"/>
        <item x="704"/>
        <item x="55"/>
        <item x="151"/>
        <item x="105"/>
        <item x="683"/>
        <item x="283"/>
        <item x="77"/>
        <item x="485"/>
        <item x="411"/>
        <item x="177"/>
        <item x="80"/>
        <item x="249"/>
        <item x="846"/>
        <item x="1156"/>
        <item x="237"/>
        <item x="703"/>
        <item x="849"/>
        <item x="37"/>
        <item x="217"/>
        <item x="492"/>
        <item x="56"/>
        <item x="498"/>
        <item x="795"/>
        <item x="308"/>
        <item x="416"/>
        <item x="1091"/>
        <item x="801"/>
        <item x="548"/>
        <item x="847"/>
        <item x="884"/>
        <item x="299"/>
        <item x="195"/>
        <item x="999"/>
        <item x="1028"/>
        <item x="626"/>
        <item x="370"/>
        <item x="27"/>
        <item x="771"/>
        <item x="989"/>
        <item x="34"/>
        <item x="982"/>
        <item x="344"/>
        <item x="1125"/>
        <item x="272"/>
        <item x="774"/>
        <item x="123"/>
        <item x="484"/>
        <item x="153"/>
        <item x="669"/>
        <item x="516"/>
        <item x="399"/>
        <item x="1080"/>
        <item x="47"/>
        <item x="1011"/>
        <item x="500"/>
        <item x="265"/>
        <item x="327"/>
        <item x="382"/>
        <item x="900"/>
        <item x="130"/>
        <item x="176"/>
        <item x="883"/>
        <item x="874"/>
        <item x="31"/>
        <item x="935"/>
        <item x="65"/>
        <item x="347"/>
        <item x="295"/>
        <item x="379"/>
        <item x="554"/>
        <item x="909"/>
        <item x="222"/>
        <item x="312"/>
        <item x="781"/>
        <item x="792"/>
        <item x="606"/>
        <item x="96"/>
        <item x="755"/>
        <item x="631"/>
        <item x="837"/>
        <item x="526"/>
        <item x="1146"/>
        <item x="856"/>
        <item x="506"/>
        <item x="532"/>
        <item x="156"/>
        <item x="881"/>
        <item x="522"/>
        <item x="749"/>
        <item x="750"/>
        <item x="520"/>
        <item x="1001"/>
        <item x="348"/>
        <item x="524"/>
        <item x="789"/>
        <item x="494"/>
        <item x="633"/>
        <item x="590"/>
        <item x="822"/>
        <item x="464"/>
        <item x="42"/>
        <item x="1147"/>
        <item x="190"/>
        <item x="972"/>
        <item x="872"/>
        <item x="100"/>
        <item x="758"/>
        <item x="1122"/>
        <item x="668"/>
        <item x="477"/>
        <item x="948"/>
        <item x="866"/>
        <item x="213"/>
        <item x="433"/>
        <item x="290"/>
        <item x="440"/>
        <item x="120"/>
        <item x="1062"/>
        <item x="820"/>
        <item x="70"/>
        <item x="934"/>
        <item x="574"/>
        <item x="1150"/>
        <item x="1084"/>
        <item x="1069"/>
        <item x="514"/>
        <item x="390"/>
        <item x="388"/>
        <item x="1046"/>
        <item x="61"/>
        <item x="585"/>
        <item x="367"/>
        <item x="453"/>
        <item x="880"/>
        <item x="99"/>
        <item x="1111"/>
        <item x="1165"/>
        <item x="338"/>
        <item x="502"/>
        <item x="826"/>
        <item x="1086"/>
        <item x="778"/>
        <item x="611"/>
        <item x="318"/>
        <item x="144"/>
        <item x="289"/>
        <item x="760"/>
        <item x="623"/>
        <item x="297"/>
        <item x="885"/>
        <item x="480"/>
        <item x="1033"/>
        <item x="1120"/>
        <item x="184"/>
        <item x="877"/>
        <item x="765"/>
        <item x="316"/>
        <item x="824"/>
        <item x="607"/>
        <item x="276"/>
        <item x="97"/>
        <item x="566"/>
        <item x="266"/>
        <item x="530"/>
        <item x="610"/>
        <item x="479"/>
        <item x="145"/>
        <item x="672"/>
        <item x="402"/>
        <item x="681"/>
        <item x="1021"/>
        <item x="325"/>
        <item x="527"/>
        <item x="75"/>
        <item x="439"/>
        <item x="809"/>
        <item x="1134"/>
        <item x="764"/>
        <item x="443"/>
        <item x="335"/>
        <item x="677"/>
        <item x="1119"/>
        <item x="1142"/>
        <item x="44"/>
        <item x="1081"/>
        <item x="666"/>
        <item x="198"/>
        <item x="636"/>
        <item x="587"/>
        <item x="773"/>
        <item x="621"/>
        <item x="747"/>
        <item x="194"/>
        <item x="146"/>
        <item x="943"/>
        <item x="24"/>
        <item x="619"/>
        <item x="288"/>
        <item x="1029"/>
        <item x="974"/>
        <item x="1027"/>
        <item x="752"/>
        <item x="163"/>
        <item x="119"/>
        <item x="1094"/>
        <item x="264"/>
        <item x="912"/>
        <item x="407"/>
        <item x="346"/>
        <item x="938"/>
        <item x="1060"/>
        <item x="1036"/>
        <item x="11"/>
        <item x="322"/>
        <item x="734"/>
        <item x="380"/>
        <item x="748"/>
        <item x="334"/>
        <item x="223"/>
        <item x="722"/>
        <item x="1083"/>
        <item x="882"/>
        <item x="134"/>
        <item x="84"/>
        <item x="786"/>
        <item x="733"/>
        <item x="823"/>
        <item x="115"/>
        <item x="1099"/>
        <item x="362"/>
        <item x="582"/>
        <item x="143"/>
        <item x="239"/>
        <item x="550"/>
        <item x="579"/>
        <item x="38"/>
        <item x="423"/>
        <item x="729"/>
        <item x="377"/>
        <item x="1007"/>
        <item x="207"/>
        <item x="649"/>
        <item x="736"/>
        <item x="157"/>
        <item x="646"/>
        <item x="349"/>
        <item x="428"/>
        <item x="1117"/>
        <item x="868"/>
        <item x="478"/>
        <item x="431"/>
        <item x="248"/>
        <item x="430"/>
        <item x="259"/>
        <item x="740"/>
        <item x="806"/>
        <item x="196"/>
        <item x="777"/>
        <item x="400"/>
        <item x="12"/>
        <item x="739"/>
        <item x="916"/>
        <item x="638"/>
        <item x="215"/>
        <item x="241"/>
        <item x="985"/>
        <item x="724"/>
        <item x="905"/>
        <item x="356"/>
        <item x="515"/>
        <item x="345"/>
        <item x="228"/>
        <item x="483"/>
        <item x="707"/>
        <item x="339"/>
        <item x="209"/>
        <item x="517"/>
        <item x="354"/>
        <item x="392"/>
        <item x="697"/>
        <item x="825"/>
        <item x="1044"/>
        <item x="1070"/>
        <item x="1113"/>
        <item x="987"/>
        <item x="69"/>
        <item x="139"/>
        <item x="991"/>
        <item x="686"/>
        <item x="600"/>
        <item x="1085"/>
        <item x="456"/>
        <item x="444"/>
        <item x="162"/>
        <item x="508"/>
        <item x="1072"/>
        <item x="624"/>
        <item x="160"/>
        <item x="254"/>
        <item x="374"/>
        <item x="766"/>
        <item x="679"/>
        <item x="570"/>
        <item x="775"/>
        <item x="1035"/>
        <item x="50"/>
        <item x="487"/>
        <item x="595"/>
        <item x="60"/>
        <item x="625"/>
        <item x="16"/>
        <item x="19"/>
        <item x="833"/>
        <item x="945"/>
        <item x="180"/>
        <item x="839"/>
        <item x="592"/>
        <item x="101"/>
        <item x="187"/>
        <item x="682"/>
        <item x="813"/>
        <item x="43"/>
        <item x="1095"/>
        <item x="798"/>
        <item x="397"/>
        <item x="448"/>
        <item x="827"/>
        <item x="889"/>
        <item x="531"/>
        <item x="673"/>
        <item x="226"/>
        <item x="662"/>
        <item x="918"/>
        <item x="995"/>
        <item x="372"/>
        <item x="357"/>
        <item x="949"/>
        <item x="122"/>
        <item x="906"/>
        <item x="601"/>
        <item x="970"/>
        <item x="828"/>
        <item x="1002"/>
        <item x="892"/>
        <item x="1159"/>
        <item x="211"/>
        <item x="251"/>
        <item x="651"/>
        <item x="844"/>
        <item x="88"/>
        <item x="59"/>
        <item x="1067"/>
        <item x="1066"/>
        <item x="642"/>
        <item x="1049"/>
        <item x="1024"/>
        <item x="553"/>
        <item x="871"/>
        <item x="351"/>
        <item x="589"/>
        <item x="30"/>
        <item x="7"/>
        <item x="457"/>
        <item x="842"/>
        <item x="300"/>
        <item x="103"/>
        <item x="708"/>
        <item x="468"/>
        <item x="887"/>
        <item x="907"/>
        <item x="110"/>
        <item x="787"/>
        <item x="690"/>
        <item x="1108"/>
        <item x="419"/>
        <item x="287"/>
        <item x="901"/>
        <item x="425"/>
        <item x="617"/>
        <item x="655"/>
        <item x="922"/>
        <item x="533"/>
        <item x="942"/>
        <item x="614"/>
        <item x="924"/>
        <item x="214"/>
        <item x="937"/>
        <item x="442"/>
        <item x="670"/>
        <item x="230"/>
        <item x="998"/>
        <item x="648"/>
        <item x="434"/>
        <item x="261"/>
        <item x="427"/>
        <item x="315"/>
        <item x="292"/>
        <item x="85"/>
        <item x="796"/>
        <item x="212"/>
        <item x="401"/>
        <item x="1133"/>
        <item x="657"/>
        <item x="421"/>
        <item x="393"/>
        <item x="73"/>
        <item x="840"/>
        <item x="689"/>
        <item x="323"/>
        <item x="1118"/>
        <item x="1137"/>
        <item x="968"/>
        <item x="599"/>
        <item x="979"/>
        <item x="694"/>
        <item x="1052"/>
        <item x="658"/>
        <item x="319"/>
        <item x="963"/>
        <item x="1041"/>
        <item x="1074"/>
        <item x="743"/>
        <item x="4"/>
        <item x="1116"/>
        <item x="993"/>
        <item x="1106"/>
        <item x="317"/>
        <item x="961"/>
        <item x="383"/>
        <item x="745"/>
        <item x="1103"/>
        <item x="307"/>
        <item x="154"/>
        <item x="1161"/>
        <item x="700"/>
        <item x="559"/>
        <item x="591"/>
        <item x="994"/>
        <item x="936"/>
        <item x="895"/>
        <item x="693"/>
        <item x="797"/>
        <item x="525"/>
        <item x="732"/>
        <item x="470"/>
        <item x="505"/>
        <item x="40"/>
        <item x="240"/>
        <item x="562"/>
        <item x="475"/>
        <item x="277"/>
        <item x="234"/>
        <item x="257"/>
        <item x="783"/>
        <item x="218"/>
        <item x="1059"/>
        <item x="175"/>
        <item x="544"/>
        <item x="800"/>
        <item x="511"/>
        <item x="685"/>
        <item x="1168"/>
        <item x="72"/>
        <item x="220"/>
        <item x="461"/>
        <item x="296"/>
        <item x="1087"/>
        <item x="471"/>
        <item x="179"/>
        <item x="54"/>
        <item x="571"/>
        <item x="1157"/>
        <item x="1162"/>
        <item x="552"/>
        <item x="978"/>
        <item x="794"/>
        <item x="561"/>
        <item x="848"/>
        <item x="138"/>
        <item x="598"/>
        <item x="1056"/>
        <item x="911"/>
        <item x="1075"/>
        <item x="79"/>
        <item x="691"/>
        <item x="181"/>
        <item x="147"/>
        <item x="726"/>
        <item x="1008"/>
        <item x="1121"/>
        <item x="1005"/>
        <item x="1171"/>
        <item x="860"/>
        <item x="836"/>
        <item x="678"/>
        <item x="1082"/>
        <item x="784"/>
        <item x="140"/>
        <item x="273"/>
        <item x="384"/>
        <item x="645"/>
        <item x="622"/>
        <item x="1138"/>
        <item x="928"/>
        <item x="314"/>
        <item x="608"/>
        <item x="521"/>
        <item x="804"/>
        <item x="730"/>
        <item x="706"/>
        <item x="596"/>
        <item x="504"/>
        <item x="549"/>
        <item x="98"/>
        <item x="835"/>
        <item x="965"/>
        <item x="817"/>
        <item x="216"/>
        <item x="941"/>
        <item x="1093"/>
        <item x="818"/>
        <item x="387"/>
        <item x="29"/>
        <item x="890"/>
        <item x="578"/>
        <item x="242"/>
        <item x="576"/>
        <item x="1030"/>
        <item x="1073"/>
        <item x="1170"/>
        <item x="768"/>
        <item x="612"/>
        <item x="1107"/>
        <item x="452"/>
        <item x="1151"/>
        <item x="405"/>
        <item x="133"/>
        <item x="10"/>
        <item x="268"/>
        <item x="735"/>
        <item x="568"/>
        <item x="1090"/>
        <item x="174"/>
        <item x="870"/>
        <item x="472"/>
        <item x="238"/>
        <item x="1148"/>
        <item x="807"/>
        <item x="1126"/>
        <item x="510"/>
        <item x="286"/>
        <item x="832"/>
        <item x="386"/>
        <item x="821"/>
        <item x="83"/>
        <item x="1098"/>
        <item x="82"/>
        <item x="403"/>
        <item x="990"/>
        <item x="169"/>
        <item x="915"/>
        <item x="512"/>
        <item x="324"/>
        <item x="247"/>
        <item x="1129"/>
        <item x="1096"/>
        <item x="684"/>
        <item x="898"/>
        <item x="366"/>
        <item x="410"/>
        <item x="808"/>
        <item x="368"/>
        <item x="1135"/>
        <item x="113"/>
        <item x="71"/>
        <item x="718"/>
        <item x="328"/>
        <item x="984"/>
        <item x="0"/>
        <item x="546"/>
        <item x="627"/>
        <item x="446"/>
        <item x="897"/>
        <item x="705"/>
        <item x="1057"/>
        <item x="260"/>
        <item x="142"/>
        <item x="320"/>
        <item x="46"/>
        <item x="714"/>
        <item x="304"/>
        <item x="567"/>
        <item x="687"/>
        <item x="135"/>
        <item x="114"/>
        <item x="563"/>
        <item x="744"/>
        <item x="659"/>
        <item x="564"/>
        <item x="1050"/>
        <item x="1132"/>
        <item x="957"/>
        <item x="869"/>
        <item x="558"/>
        <item x="754"/>
        <item x="519"/>
        <item x="701"/>
        <item x="137"/>
        <item x="876"/>
        <item x="1071"/>
        <item x="52"/>
        <item x="1040"/>
        <item x="888"/>
        <item x="9"/>
        <item x="850"/>
        <item x="1032"/>
        <item x="305"/>
        <item x="857"/>
        <item x="275"/>
        <item x="1158"/>
        <item x="914"/>
        <item x="756"/>
        <item x="680"/>
        <item x="919"/>
        <item x="192"/>
        <item x="875"/>
        <item x="908"/>
        <item x="910"/>
        <item x="330"/>
        <item x="244"/>
        <item x="1130"/>
        <item x="572"/>
        <item x="814"/>
        <item x="23"/>
        <item x="1006"/>
        <item x="864"/>
        <item x="337"/>
        <item x="445"/>
        <item x="293"/>
        <item x="182"/>
        <item x="350"/>
        <item x="150"/>
        <item x="557"/>
        <item x="236"/>
        <item x="76"/>
        <item x="964"/>
        <item x="245"/>
        <item x="364"/>
        <item x="489"/>
        <item x="67"/>
        <item x="482"/>
        <item x="629"/>
        <item x="951"/>
        <item x="767"/>
        <item x="802"/>
        <item x="699"/>
        <item x="1042"/>
        <item x="926"/>
        <item x="580"/>
        <item x="412"/>
        <item x="74"/>
        <item x="1053"/>
        <item x="1169"/>
        <item x="528"/>
        <item x="188"/>
        <item x="1131"/>
        <item x="418"/>
        <item x="371"/>
        <item x="463"/>
        <item x="1152"/>
        <item x="108"/>
        <item x="197"/>
        <item x="788"/>
        <item x="321"/>
        <item x="903"/>
        <item x="1109"/>
        <item x="376"/>
        <item x="1043"/>
        <item x="1025"/>
        <item x="41"/>
        <item x="359"/>
        <item x="279"/>
        <item x="437"/>
        <item x="15"/>
        <item x="896"/>
        <item x="759"/>
        <item x="341"/>
        <item x="1065"/>
        <item x="643"/>
        <item x="746"/>
        <item x="1089"/>
        <item x="859"/>
        <item x="698"/>
        <item x="172"/>
        <item x="632"/>
        <item x="841"/>
        <item x="486"/>
        <item x="1163"/>
        <item x="1079"/>
        <item x="333"/>
        <item x="713"/>
        <item x="620"/>
        <item x="78"/>
        <item x="1019"/>
        <item x="923"/>
        <item x="274"/>
        <item x="650"/>
        <item x="753"/>
        <item x="389"/>
        <item x="66"/>
        <item x="447"/>
        <item x="725"/>
        <item x="5"/>
        <item x="406"/>
        <item x="891"/>
        <item x="583"/>
        <item x="618"/>
        <item x="235"/>
        <item x="469"/>
        <item x="1102"/>
        <item x="616"/>
        <item x="1004"/>
        <item x="588"/>
        <item x="815"/>
        <item x="709"/>
        <item x="615"/>
        <item x="958"/>
        <item x="1139"/>
        <item x="886"/>
        <item x="395"/>
        <item x="1010"/>
        <item x="1016"/>
        <item x="927"/>
        <item x="819"/>
        <item x="641"/>
        <item x="716"/>
        <item x="189"/>
        <item x="281"/>
        <item x="93"/>
        <item x="710"/>
        <item x="1114"/>
        <item x="353"/>
        <item x="203"/>
        <item x="573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38B92-DFE2-4B67-A10A-2148E9446A59}" name="Сводная таблица13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26:C32" firstHeaderRow="1" firstDataRow="1" firstDataCol="1"/>
  <pivotFields count="9">
    <pivotField showAll="0">
      <items count="1435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x="1433"/>
        <item t="default"/>
      </items>
    </pivotField>
    <pivotField showAll="0">
      <items count="1173">
        <item x="581"/>
        <item x="118"/>
        <item x="727"/>
        <item x="178"/>
        <item x="112"/>
        <item x="805"/>
        <item x="696"/>
        <item x="956"/>
        <item x="830"/>
        <item x="834"/>
        <item x="183"/>
        <item x="224"/>
        <item x="459"/>
        <item x="499"/>
        <item x="1045"/>
        <item x="654"/>
        <item x="148"/>
        <item x="1088"/>
        <item x="201"/>
        <item x="545"/>
        <item x="555"/>
        <item x="609"/>
        <item x="603"/>
        <item x="408"/>
        <item x="360"/>
        <item x="763"/>
        <item x="219"/>
        <item x="639"/>
        <item x="246"/>
        <item x="845"/>
        <item x="415"/>
        <item x="988"/>
        <item x="306"/>
        <item x="1026"/>
        <item x="976"/>
        <item x="917"/>
        <item x="1097"/>
        <item x="1018"/>
        <item x="256"/>
        <item x="540"/>
        <item x="1061"/>
        <item x="577"/>
        <item x="258"/>
        <item x="969"/>
        <item x="543"/>
        <item x="731"/>
        <item x="422"/>
        <item x="955"/>
        <item x="331"/>
        <item x="280"/>
        <item x="432"/>
        <item x="507"/>
        <item x="291"/>
        <item x="997"/>
        <item x="534"/>
        <item x="336"/>
        <item x="674"/>
        <item x="565"/>
        <item x="637"/>
        <item x="358"/>
        <item x="1013"/>
        <item x="6"/>
        <item x="664"/>
        <item x="803"/>
        <item x="126"/>
        <item x="363"/>
        <item x="68"/>
        <item x="313"/>
        <item x="39"/>
        <item x="831"/>
        <item x="206"/>
        <item x="243"/>
        <item x="396"/>
        <item x="301"/>
        <item x="149"/>
        <item x="929"/>
        <item x="742"/>
        <item x="233"/>
        <item x="863"/>
        <item x="473"/>
        <item x="853"/>
        <item x="1015"/>
        <item x="28"/>
        <item x="692"/>
        <item x="91"/>
        <item x="656"/>
        <item x="1020"/>
        <item x="1077"/>
        <item x="780"/>
        <item x="352"/>
        <item x="594"/>
        <item x="647"/>
        <item x="361"/>
        <item x="185"/>
        <item x="741"/>
        <item x="128"/>
        <item x="125"/>
        <item x="779"/>
        <item x="1140"/>
        <item x="503"/>
        <item x="132"/>
        <item x="630"/>
        <item x="569"/>
        <item x="1160"/>
        <item x="738"/>
        <item x="946"/>
        <item x="634"/>
        <item x="899"/>
        <item x="417"/>
        <item x="414"/>
        <item x="495"/>
        <item x="107"/>
        <item x="90"/>
        <item x="1051"/>
        <item x="92"/>
        <item x="462"/>
        <item x="404"/>
        <item x="252"/>
        <item x="53"/>
        <item x="420"/>
        <item x="717"/>
        <item x="605"/>
        <item x="535"/>
        <item x="465"/>
        <item x="441"/>
        <item x="761"/>
        <item x="977"/>
        <item x="660"/>
        <item x="106"/>
        <item x="602"/>
        <item x="1054"/>
        <item x="939"/>
        <item x="737"/>
        <item x="496"/>
        <item x="509"/>
        <item x="1155"/>
        <item x="191"/>
        <item x="173"/>
        <item x="284"/>
        <item x="165"/>
        <item x="1153"/>
        <item x="481"/>
        <item x="332"/>
        <item x="1031"/>
        <item x="355"/>
        <item x="1143"/>
        <item x="1058"/>
        <item x="474"/>
        <item x="720"/>
        <item x="702"/>
        <item x="925"/>
        <item x="838"/>
        <item x="227"/>
        <item x="127"/>
        <item x="36"/>
        <item x="944"/>
        <item x="539"/>
        <item x="467"/>
        <item x="959"/>
        <item x="152"/>
        <item x="121"/>
        <item x="879"/>
        <item x="867"/>
        <item x="424"/>
        <item x="124"/>
        <item x="491"/>
        <item x="385"/>
        <item x="661"/>
        <item x="1112"/>
        <item x="719"/>
        <item x="18"/>
        <item x="225"/>
        <item x="398"/>
        <item x="967"/>
        <item x="762"/>
        <item x="1136"/>
        <item x="232"/>
        <item x="921"/>
        <item x="913"/>
        <item x="365"/>
        <item x="1145"/>
        <item x="628"/>
        <item x="953"/>
        <item x="667"/>
        <item x="1149"/>
        <item x="952"/>
        <item x="538"/>
        <item x="435"/>
        <item x="329"/>
        <item x="205"/>
        <item x="523"/>
        <item x="49"/>
        <item x="930"/>
        <item x="282"/>
        <item x="271"/>
        <item x="501"/>
        <item x="262"/>
        <item x="652"/>
        <item x="436"/>
        <item x="278"/>
        <item x="772"/>
        <item x="858"/>
        <item x="164"/>
        <item x="1115"/>
        <item x="413"/>
        <item x="1127"/>
        <item x="971"/>
        <item x="381"/>
        <item x="893"/>
        <item x="855"/>
        <item x="1009"/>
        <item x="20"/>
        <item x="161"/>
        <item x="1064"/>
        <item x="966"/>
        <item x="1014"/>
        <item x="1076"/>
        <item x="373"/>
        <item x="711"/>
        <item x="954"/>
        <item x="1164"/>
        <item x="904"/>
        <item x="450"/>
        <item x="537"/>
        <item x="811"/>
        <item x="86"/>
        <item x="547"/>
        <item x="45"/>
        <item x="497"/>
        <item x="981"/>
        <item x="962"/>
        <item x="166"/>
        <item x="102"/>
        <item x="111"/>
        <item x="1105"/>
        <item x="865"/>
        <item x="1110"/>
        <item x="635"/>
        <item x="186"/>
        <item x="712"/>
        <item x="369"/>
        <item x="902"/>
        <item x="155"/>
        <item x="21"/>
        <item x="1124"/>
        <item x="253"/>
        <item x="310"/>
        <item x="1022"/>
        <item x="920"/>
        <item x="586"/>
        <item x="117"/>
        <item x="200"/>
        <item x="751"/>
        <item x="560"/>
        <item x="640"/>
        <item x="541"/>
        <item x="13"/>
        <item x="542"/>
        <item x="1166"/>
        <item x="852"/>
        <item x="394"/>
        <item x="2"/>
        <item x="940"/>
        <item x="785"/>
        <item x="109"/>
        <item x="263"/>
        <item x="81"/>
        <item x="947"/>
        <item x="1123"/>
        <item x="229"/>
        <item x="793"/>
        <item x="168"/>
        <item x="51"/>
        <item x="769"/>
        <item x="193"/>
        <item x="728"/>
        <item x="309"/>
        <item x="721"/>
        <item x="170"/>
        <item x="1"/>
        <item x="131"/>
        <item x="14"/>
        <item x="302"/>
        <item x="285"/>
        <item x="159"/>
        <item x="22"/>
        <item x="458"/>
        <item x="466"/>
        <item x="950"/>
        <item x="64"/>
        <item x="32"/>
        <item x="1003"/>
        <item x="812"/>
        <item x="488"/>
        <item x="1037"/>
        <item x="653"/>
        <item x="791"/>
        <item x="513"/>
        <item x="816"/>
        <item x="575"/>
        <item x="862"/>
        <item x="270"/>
        <item x="429"/>
        <item x="799"/>
        <item x="89"/>
        <item x="604"/>
        <item x="48"/>
        <item x="455"/>
        <item x="1038"/>
        <item x="1055"/>
        <item x="854"/>
        <item x="1101"/>
        <item x="294"/>
        <item x="87"/>
        <item x="171"/>
        <item x="715"/>
        <item x="342"/>
        <item x="861"/>
        <item x="199"/>
        <item x="671"/>
        <item x="167"/>
        <item x="1078"/>
        <item x="529"/>
        <item x="426"/>
        <item x="63"/>
        <item x="58"/>
        <item x="210"/>
        <item x="303"/>
        <item x="460"/>
        <item x="158"/>
        <item x="104"/>
        <item x="1144"/>
        <item x="298"/>
        <item x="776"/>
        <item x="810"/>
        <item x="269"/>
        <item x="790"/>
        <item x="391"/>
        <item x="409"/>
        <item x="1100"/>
        <item x="116"/>
        <item x="490"/>
        <item x="26"/>
        <item x="1063"/>
        <item x="829"/>
        <item x="873"/>
        <item x="1068"/>
        <item x="518"/>
        <item x="757"/>
        <item x="1104"/>
        <item x="340"/>
        <item x="311"/>
        <item x="33"/>
        <item x="782"/>
        <item x="378"/>
        <item x="1000"/>
        <item x="597"/>
        <item x="326"/>
        <item x="141"/>
        <item x="476"/>
        <item x="250"/>
        <item x="676"/>
        <item x="493"/>
        <item x="202"/>
        <item x="551"/>
        <item x="665"/>
        <item x="894"/>
        <item x="449"/>
        <item x="221"/>
        <item x="933"/>
        <item x="1047"/>
        <item x="35"/>
        <item x="62"/>
        <item x="556"/>
        <item x="851"/>
        <item x="878"/>
        <item x="980"/>
        <item x="438"/>
        <item x="644"/>
        <item x="675"/>
        <item x="843"/>
        <item x="1048"/>
        <item x="454"/>
        <item x="695"/>
        <item x="996"/>
        <item x="931"/>
        <item x="57"/>
        <item x="267"/>
        <item x="1128"/>
        <item x="451"/>
        <item x="204"/>
        <item x="255"/>
        <item x="375"/>
        <item x="136"/>
        <item x="613"/>
        <item x="1023"/>
        <item x="723"/>
        <item x="208"/>
        <item x="960"/>
        <item x="1141"/>
        <item x="973"/>
        <item x="231"/>
        <item x="663"/>
        <item x="25"/>
        <item x="17"/>
        <item x="1092"/>
        <item x="1154"/>
        <item x="1017"/>
        <item x="536"/>
        <item x="1034"/>
        <item x="770"/>
        <item x="983"/>
        <item x="688"/>
        <item x="992"/>
        <item x="343"/>
        <item x="584"/>
        <item x="1039"/>
        <item x="593"/>
        <item x="95"/>
        <item x="129"/>
        <item x="3"/>
        <item x="986"/>
        <item x="1167"/>
        <item x="975"/>
        <item x="94"/>
        <item x="932"/>
        <item x="1012"/>
        <item x="704"/>
        <item x="55"/>
        <item x="151"/>
        <item x="105"/>
        <item x="683"/>
        <item x="283"/>
        <item x="77"/>
        <item x="485"/>
        <item x="411"/>
        <item x="177"/>
        <item x="80"/>
        <item x="249"/>
        <item x="846"/>
        <item x="1156"/>
        <item x="237"/>
        <item x="703"/>
        <item x="849"/>
        <item x="37"/>
        <item x="217"/>
        <item x="492"/>
        <item x="56"/>
        <item x="498"/>
        <item x="795"/>
        <item x="308"/>
        <item x="416"/>
        <item x="1091"/>
        <item x="801"/>
        <item x="548"/>
        <item x="847"/>
        <item x="884"/>
        <item x="299"/>
        <item x="195"/>
        <item x="999"/>
        <item x="1028"/>
        <item x="626"/>
        <item x="370"/>
        <item x="27"/>
        <item x="771"/>
        <item x="989"/>
        <item x="34"/>
        <item x="982"/>
        <item x="344"/>
        <item x="1125"/>
        <item x="272"/>
        <item x="774"/>
        <item x="123"/>
        <item x="484"/>
        <item x="153"/>
        <item x="669"/>
        <item x="516"/>
        <item x="399"/>
        <item x="1080"/>
        <item x="47"/>
        <item x="1011"/>
        <item x="500"/>
        <item x="265"/>
        <item x="327"/>
        <item x="382"/>
        <item x="900"/>
        <item x="130"/>
        <item x="176"/>
        <item x="883"/>
        <item x="874"/>
        <item x="31"/>
        <item x="935"/>
        <item x="65"/>
        <item x="347"/>
        <item x="295"/>
        <item x="379"/>
        <item x="554"/>
        <item x="909"/>
        <item x="222"/>
        <item x="312"/>
        <item x="781"/>
        <item x="792"/>
        <item x="606"/>
        <item x="96"/>
        <item x="755"/>
        <item x="631"/>
        <item x="837"/>
        <item x="526"/>
        <item x="1146"/>
        <item x="856"/>
        <item x="506"/>
        <item x="532"/>
        <item x="156"/>
        <item x="881"/>
        <item x="522"/>
        <item x="749"/>
        <item x="750"/>
        <item x="520"/>
        <item x="1001"/>
        <item x="348"/>
        <item x="524"/>
        <item x="789"/>
        <item x="494"/>
        <item x="633"/>
        <item x="590"/>
        <item x="822"/>
        <item x="464"/>
        <item x="42"/>
        <item x="1147"/>
        <item x="190"/>
        <item x="972"/>
        <item x="872"/>
        <item x="100"/>
        <item x="758"/>
        <item x="1122"/>
        <item x="668"/>
        <item x="477"/>
        <item x="948"/>
        <item x="866"/>
        <item x="213"/>
        <item x="433"/>
        <item x="290"/>
        <item x="440"/>
        <item x="120"/>
        <item x="1062"/>
        <item x="820"/>
        <item x="70"/>
        <item x="934"/>
        <item x="574"/>
        <item x="1150"/>
        <item x="1084"/>
        <item x="1069"/>
        <item x="514"/>
        <item x="390"/>
        <item x="388"/>
        <item x="1046"/>
        <item x="61"/>
        <item x="585"/>
        <item x="367"/>
        <item x="453"/>
        <item x="880"/>
        <item x="99"/>
        <item x="1111"/>
        <item x="1165"/>
        <item x="338"/>
        <item x="502"/>
        <item x="826"/>
        <item x="1086"/>
        <item x="778"/>
        <item x="611"/>
        <item x="318"/>
        <item x="144"/>
        <item x="289"/>
        <item x="760"/>
        <item x="623"/>
        <item x="297"/>
        <item x="885"/>
        <item x="480"/>
        <item x="1033"/>
        <item x="1120"/>
        <item x="184"/>
        <item x="877"/>
        <item x="765"/>
        <item x="316"/>
        <item x="824"/>
        <item x="607"/>
        <item x="276"/>
        <item x="97"/>
        <item x="566"/>
        <item x="266"/>
        <item x="530"/>
        <item x="610"/>
        <item x="479"/>
        <item x="145"/>
        <item x="672"/>
        <item x="402"/>
        <item x="681"/>
        <item x="1021"/>
        <item x="325"/>
        <item x="527"/>
        <item x="75"/>
        <item x="439"/>
        <item x="809"/>
        <item x="1134"/>
        <item x="764"/>
        <item x="443"/>
        <item x="335"/>
        <item x="677"/>
        <item x="1119"/>
        <item x="1142"/>
        <item x="44"/>
        <item x="1081"/>
        <item x="666"/>
        <item x="198"/>
        <item x="636"/>
        <item x="587"/>
        <item x="773"/>
        <item x="621"/>
        <item x="747"/>
        <item x="194"/>
        <item x="146"/>
        <item x="943"/>
        <item x="24"/>
        <item x="619"/>
        <item x="288"/>
        <item x="1029"/>
        <item x="974"/>
        <item x="1027"/>
        <item x="752"/>
        <item x="163"/>
        <item x="119"/>
        <item x="1094"/>
        <item x="264"/>
        <item x="912"/>
        <item x="407"/>
        <item x="346"/>
        <item x="938"/>
        <item x="1060"/>
        <item x="1036"/>
        <item x="11"/>
        <item x="322"/>
        <item x="734"/>
        <item x="380"/>
        <item x="748"/>
        <item x="334"/>
        <item x="223"/>
        <item x="722"/>
        <item x="1083"/>
        <item x="882"/>
        <item x="134"/>
        <item x="84"/>
        <item x="786"/>
        <item x="733"/>
        <item x="823"/>
        <item x="115"/>
        <item x="1099"/>
        <item x="362"/>
        <item x="582"/>
        <item x="143"/>
        <item x="239"/>
        <item x="550"/>
        <item x="579"/>
        <item x="38"/>
        <item x="423"/>
        <item x="729"/>
        <item x="377"/>
        <item x="1007"/>
        <item x="207"/>
        <item x="649"/>
        <item x="736"/>
        <item x="157"/>
        <item x="646"/>
        <item x="349"/>
        <item x="428"/>
        <item x="1117"/>
        <item x="868"/>
        <item x="478"/>
        <item x="431"/>
        <item x="248"/>
        <item x="430"/>
        <item x="259"/>
        <item x="740"/>
        <item x="806"/>
        <item x="196"/>
        <item x="777"/>
        <item x="400"/>
        <item x="12"/>
        <item x="739"/>
        <item x="916"/>
        <item x="638"/>
        <item x="215"/>
        <item x="241"/>
        <item x="985"/>
        <item x="724"/>
        <item x="905"/>
        <item x="356"/>
        <item x="515"/>
        <item x="345"/>
        <item x="228"/>
        <item x="483"/>
        <item x="707"/>
        <item x="339"/>
        <item x="209"/>
        <item x="517"/>
        <item x="354"/>
        <item x="392"/>
        <item x="697"/>
        <item x="825"/>
        <item x="1044"/>
        <item x="1070"/>
        <item x="1113"/>
        <item x="987"/>
        <item x="69"/>
        <item x="139"/>
        <item x="991"/>
        <item x="686"/>
        <item x="600"/>
        <item x="1085"/>
        <item x="456"/>
        <item x="444"/>
        <item x="162"/>
        <item x="508"/>
        <item x="1072"/>
        <item x="624"/>
        <item x="160"/>
        <item x="254"/>
        <item x="374"/>
        <item x="766"/>
        <item x="679"/>
        <item x="570"/>
        <item x="775"/>
        <item x="1035"/>
        <item x="50"/>
        <item x="487"/>
        <item x="595"/>
        <item x="60"/>
        <item x="625"/>
        <item x="16"/>
        <item x="19"/>
        <item x="833"/>
        <item x="945"/>
        <item x="180"/>
        <item x="839"/>
        <item x="592"/>
        <item x="101"/>
        <item x="187"/>
        <item x="682"/>
        <item x="813"/>
        <item x="43"/>
        <item x="1095"/>
        <item x="798"/>
        <item x="397"/>
        <item x="448"/>
        <item x="827"/>
        <item x="889"/>
        <item x="531"/>
        <item x="673"/>
        <item x="226"/>
        <item x="662"/>
        <item x="918"/>
        <item x="995"/>
        <item x="372"/>
        <item x="357"/>
        <item x="949"/>
        <item x="122"/>
        <item x="906"/>
        <item x="601"/>
        <item x="970"/>
        <item x="828"/>
        <item x="1002"/>
        <item x="892"/>
        <item x="1159"/>
        <item x="211"/>
        <item x="251"/>
        <item x="651"/>
        <item x="844"/>
        <item x="88"/>
        <item x="59"/>
        <item x="1067"/>
        <item x="1066"/>
        <item x="642"/>
        <item x="1049"/>
        <item x="1024"/>
        <item x="553"/>
        <item x="871"/>
        <item x="351"/>
        <item x="589"/>
        <item x="30"/>
        <item x="7"/>
        <item x="457"/>
        <item x="842"/>
        <item x="300"/>
        <item x="103"/>
        <item x="708"/>
        <item x="468"/>
        <item x="887"/>
        <item x="907"/>
        <item x="110"/>
        <item x="787"/>
        <item x="690"/>
        <item x="1108"/>
        <item x="419"/>
        <item x="287"/>
        <item x="901"/>
        <item x="425"/>
        <item x="617"/>
        <item x="655"/>
        <item x="922"/>
        <item x="533"/>
        <item x="942"/>
        <item x="614"/>
        <item x="924"/>
        <item x="214"/>
        <item x="937"/>
        <item x="442"/>
        <item x="670"/>
        <item x="230"/>
        <item x="998"/>
        <item x="648"/>
        <item x="434"/>
        <item x="261"/>
        <item x="427"/>
        <item x="315"/>
        <item x="292"/>
        <item x="85"/>
        <item x="796"/>
        <item x="212"/>
        <item x="401"/>
        <item x="1133"/>
        <item x="657"/>
        <item x="421"/>
        <item x="393"/>
        <item x="73"/>
        <item x="840"/>
        <item x="689"/>
        <item x="323"/>
        <item x="1118"/>
        <item x="1137"/>
        <item x="968"/>
        <item x="599"/>
        <item x="979"/>
        <item x="694"/>
        <item x="1052"/>
        <item x="658"/>
        <item x="319"/>
        <item x="963"/>
        <item x="1041"/>
        <item x="1074"/>
        <item x="743"/>
        <item x="4"/>
        <item x="1116"/>
        <item x="993"/>
        <item x="1106"/>
        <item x="317"/>
        <item x="961"/>
        <item x="383"/>
        <item x="745"/>
        <item x="1103"/>
        <item x="307"/>
        <item x="154"/>
        <item x="1161"/>
        <item x="700"/>
        <item x="559"/>
        <item x="591"/>
        <item x="994"/>
        <item x="936"/>
        <item x="895"/>
        <item x="693"/>
        <item x="797"/>
        <item x="525"/>
        <item x="732"/>
        <item x="470"/>
        <item x="505"/>
        <item x="40"/>
        <item x="240"/>
        <item x="562"/>
        <item x="475"/>
        <item x="277"/>
        <item x="234"/>
        <item x="257"/>
        <item x="783"/>
        <item x="218"/>
        <item x="1059"/>
        <item x="175"/>
        <item x="544"/>
        <item x="800"/>
        <item x="511"/>
        <item x="685"/>
        <item x="1168"/>
        <item x="72"/>
        <item x="220"/>
        <item x="461"/>
        <item x="296"/>
        <item x="1087"/>
        <item x="471"/>
        <item x="179"/>
        <item x="54"/>
        <item x="571"/>
        <item x="1157"/>
        <item x="1162"/>
        <item x="552"/>
        <item x="978"/>
        <item x="794"/>
        <item x="561"/>
        <item x="848"/>
        <item x="138"/>
        <item x="598"/>
        <item x="1056"/>
        <item x="911"/>
        <item x="1075"/>
        <item x="79"/>
        <item x="691"/>
        <item x="181"/>
        <item x="147"/>
        <item x="726"/>
        <item x="1008"/>
        <item x="1121"/>
        <item x="1005"/>
        <item x="1171"/>
        <item x="860"/>
        <item x="836"/>
        <item x="678"/>
        <item x="1082"/>
        <item x="784"/>
        <item x="140"/>
        <item x="273"/>
        <item x="384"/>
        <item x="645"/>
        <item x="622"/>
        <item x="1138"/>
        <item x="928"/>
        <item x="314"/>
        <item x="608"/>
        <item x="521"/>
        <item x="804"/>
        <item x="730"/>
        <item x="706"/>
        <item x="596"/>
        <item x="504"/>
        <item x="549"/>
        <item x="98"/>
        <item x="835"/>
        <item x="965"/>
        <item x="817"/>
        <item x="216"/>
        <item x="941"/>
        <item x="1093"/>
        <item x="818"/>
        <item x="387"/>
        <item x="29"/>
        <item x="890"/>
        <item x="578"/>
        <item x="242"/>
        <item x="576"/>
        <item x="1030"/>
        <item x="1073"/>
        <item x="1170"/>
        <item x="768"/>
        <item x="612"/>
        <item x="1107"/>
        <item x="452"/>
        <item x="1151"/>
        <item x="405"/>
        <item x="133"/>
        <item x="10"/>
        <item x="268"/>
        <item x="735"/>
        <item x="568"/>
        <item x="1090"/>
        <item x="174"/>
        <item x="870"/>
        <item x="472"/>
        <item x="238"/>
        <item x="1148"/>
        <item x="807"/>
        <item x="1126"/>
        <item x="510"/>
        <item x="286"/>
        <item x="832"/>
        <item x="386"/>
        <item x="821"/>
        <item x="83"/>
        <item x="1098"/>
        <item x="82"/>
        <item x="403"/>
        <item x="990"/>
        <item x="169"/>
        <item x="915"/>
        <item x="512"/>
        <item x="324"/>
        <item x="247"/>
        <item x="1129"/>
        <item x="1096"/>
        <item x="684"/>
        <item x="898"/>
        <item x="366"/>
        <item x="410"/>
        <item x="808"/>
        <item x="368"/>
        <item x="1135"/>
        <item x="113"/>
        <item x="71"/>
        <item x="718"/>
        <item x="328"/>
        <item x="984"/>
        <item x="0"/>
        <item x="546"/>
        <item x="627"/>
        <item x="446"/>
        <item x="897"/>
        <item x="705"/>
        <item x="1057"/>
        <item x="260"/>
        <item x="142"/>
        <item x="320"/>
        <item x="46"/>
        <item x="714"/>
        <item x="304"/>
        <item x="567"/>
        <item x="687"/>
        <item x="135"/>
        <item x="114"/>
        <item x="563"/>
        <item x="744"/>
        <item x="659"/>
        <item x="564"/>
        <item x="1050"/>
        <item x="1132"/>
        <item x="957"/>
        <item x="869"/>
        <item x="558"/>
        <item x="754"/>
        <item x="519"/>
        <item x="701"/>
        <item x="137"/>
        <item x="876"/>
        <item x="1071"/>
        <item x="52"/>
        <item x="1040"/>
        <item x="888"/>
        <item x="9"/>
        <item x="850"/>
        <item x="1032"/>
        <item x="305"/>
        <item x="857"/>
        <item x="275"/>
        <item x="1158"/>
        <item x="914"/>
        <item x="756"/>
        <item x="680"/>
        <item x="919"/>
        <item x="192"/>
        <item x="875"/>
        <item x="908"/>
        <item x="910"/>
        <item x="330"/>
        <item x="244"/>
        <item x="1130"/>
        <item x="572"/>
        <item x="814"/>
        <item x="23"/>
        <item x="1006"/>
        <item x="864"/>
        <item x="337"/>
        <item x="445"/>
        <item x="293"/>
        <item x="182"/>
        <item x="350"/>
        <item x="150"/>
        <item x="557"/>
        <item x="236"/>
        <item x="76"/>
        <item x="964"/>
        <item x="245"/>
        <item x="364"/>
        <item x="489"/>
        <item x="67"/>
        <item x="482"/>
        <item x="629"/>
        <item x="951"/>
        <item x="767"/>
        <item x="802"/>
        <item x="699"/>
        <item x="1042"/>
        <item x="926"/>
        <item x="580"/>
        <item x="412"/>
        <item x="74"/>
        <item x="1053"/>
        <item x="1169"/>
        <item x="528"/>
        <item x="188"/>
        <item x="1131"/>
        <item x="418"/>
        <item x="371"/>
        <item x="463"/>
        <item x="1152"/>
        <item x="108"/>
        <item x="197"/>
        <item x="788"/>
        <item x="321"/>
        <item x="903"/>
        <item x="1109"/>
        <item x="376"/>
        <item x="1043"/>
        <item x="1025"/>
        <item x="41"/>
        <item x="359"/>
        <item x="279"/>
        <item x="437"/>
        <item x="15"/>
        <item x="896"/>
        <item x="759"/>
        <item x="341"/>
        <item x="1065"/>
        <item x="643"/>
        <item x="746"/>
        <item x="1089"/>
        <item x="859"/>
        <item x="698"/>
        <item x="172"/>
        <item x="632"/>
        <item x="841"/>
        <item x="486"/>
        <item x="1163"/>
        <item x="1079"/>
        <item x="333"/>
        <item x="713"/>
        <item x="620"/>
        <item x="78"/>
        <item x="1019"/>
        <item x="923"/>
        <item x="274"/>
        <item x="650"/>
        <item x="753"/>
        <item x="389"/>
        <item x="66"/>
        <item x="447"/>
        <item x="725"/>
        <item x="5"/>
        <item x="406"/>
        <item x="891"/>
        <item x="583"/>
        <item x="618"/>
        <item x="235"/>
        <item x="469"/>
        <item x="1102"/>
        <item x="616"/>
        <item x="1004"/>
        <item x="588"/>
        <item x="815"/>
        <item x="709"/>
        <item x="615"/>
        <item x="958"/>
        <item x="1139"/>
        <item x="886"/>
        <item x="395"/>
        <item x="1010"/>
        <item x="1016"/>
        <item x="927"/>
        <item x="819"/>
        <item x="641"/>
        <item x="716"/>
        <item x="189"/>
        <item x="281"/>
        <item x="93"/>
        <item x="710"/>
        <item x="1114"/>
        <item x="353"/>
        <item x="203"/>
        <item x="573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arrive_to_client_ti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57D19-3552-48D0-834A-72BB3C00A1F9}" name="Сводная таблица12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17:G23" firstHeaderRow="1" firstDataRow="1" firstDataCol="1"/>
  <pivotFields count="9">
    <pivotField showAll="0">
      <items count="1435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x="1433"/>
        <item t="default"/>
      </items>
    </pivotField>
    <pivotField showAll="0">
      <items count="1173">
        <item x="581"/>
        <item x="118"/>
        <item x="727"/>
        <item x="178"/>
        <item x="112"/>
        <item x="805"/>
        <item x="696"/>
        <item x="956"/>
        <item x="830"/>
        <item x="834"/>
        <item x="183"/>
        <item x="224"/>
        <item x="459"/>
        <item x="499"/>
        <item x="1045"/>
        <item x="654"/>
        <item x="148"/>
        <item x="1088"/>
        <item x="201"/>
        <item x="545"/>
        <item x="555"/>
        <item x="609"/>
        <item x="603"/>
        <item x="408"/>
        <item x="360"/>
        <item x="763"/>
        <item x="219"/>
        <item x="639"/>
        <item x="246"/>
        <item x="845"/>
        <item x="415"/>
        <item x="988"/>
        <item x="306"/>
        <item x="1026"/>
        <item x="976"/>
        <item x="917"/>
        <item x="1097"/>
        <item x="1018"/>
        <item x="256"/>
        <item x="540"/>
        <item x="1061"/>
        <item x="577"/>
        <item x="258"/>
        <item x="969"/>
        <item x="543"/>
        <item x="731"/>
        <item x="422"/>
        <item x="955"/>
        <item x="331"/>
        <item x="280"/>
        <item x="432"/>
        <item x="507"/>
        <item x="291"/>
        <item x="997"/>
        <item x="534"/>
        <item x="336"/>
        <item x="674"/>
        <item x="565"/>
        <item x="637"/>
        <item x="358"/>
        <item x="1013"/>
        <item x="6"/>
        <item x="664"/>
        <item x="803"/>
        <item x="126"/>
        <item x="363"/>
        <item x="68"/>
        <item x="313"/>
        <item x="39"/>
        <item x="831"/>
        <item x="206"/>
        <item x="243"/>
        <item x="396"/>
        <item x="301"/>
        <item x="149"/>
        <item x="929"/>
        <item x="742"/>
        <item x="233"/>
        <item x="863"/>
        <item x="473"/>
        <item x="853"/>
        <item x="1015"/>
        <item x="28"/>
        <item x="692"/>
        <item x="91"/>
        <item x="656"/>
        <item x="1020"/>
        <item x="1077"/>
        <item x="780"/>
        <item x="352"/>
        <item x="594"/>
        <item x="647"/>
        <item x="361"/>
        <item x="185"/>
        <item x="741"/>
        <item x="128"/>
        <item x="125"/>
        <item x="779"/>
        <item x="1140"/>
        <item x="503"/>
        <item x="132"/>
        <item x="630"/>
        <item x="569"/>
        <item x="1160"/>
        <item x="738"/>
        <item x="946"/>
        <item x="634"/>
        <item x="899"/>
        <item x="417"/>
        <item x="414"/>
        <item x="495"/>
        <item x="107"/>
        <item x="90"/>
        <item x="1051"/>
        <item x="92"/>
        <item x="462"/>
        <item x="404"/>
        <item x="252"/>
        <item x="53"/>
        <item x="420"/>
        <item x="717"/>
        <item x="605"/>
        <item x="535"/>
        <item x="465"/>
        <item x="441"/>
        <item x="761"/>
        <item x="977"/>
        <item x="660"/>
        <item x="106"/>
        <item x="602"/>
        <item x="1054"/>
        <item x="939"/>
        <item x="737"/>
        <item x="496"/>
        <item x="509"/>
        <item x="1155"/>
        <item x="191"/>
        <item x="173"/>
        <item x="284"/>
        <item x="165"/>
        <item x="1153"/>
        <item x="481"/>
        <item x="332"/>
        <item x="1031"/>
        <item x="355"/>
        <item x="1143"/>
        <item x="1058"/>
        <item x="474"/>
        <item x="720"/>
        <item x="702"/>
        <item x="925"/>
        <item x="838"/>
        <item x="227"/>
        <item x="127"/>
        <item x="36"/>
        <item x="944"/>
        <item x="539"/>
        <item x="467"/>
        <item x="959"/>
        <item x="152"/>
        <item x="121"/>
        <item x="879"/>
        <item x="867"/>
        <item x="424"/>
        <item x="124"/>
        <item x="491"/>
        <item x="385"/>
        <item x="661"/>
        <item x="1112"/>
        <item x="719"/>
        <item x="18"/>
        <item x="225"/>
        <item x="398"/>
        <item x="967"/>
        <item x="762"/>
        <item x="1136"/>
        <item x="232"/>
        <item x="921"/>
        <item x="913"/>
        <item x="365"/>
        <item x="1145"/>
        <item x="628"/>
        <item x="953"/>
        <item x="667"/>
        <item x="1149"/>
        <item x="952"/>
        <item x="538"/>
        <item x="435"/>
        <item x="329"/>
        <item x="205"/>
        <item x="523"/>
        <item x="49"/>
        <item x="930"/>
        <item x="282"/>
        <item x="271"/>
        <item x="501"/>
        <item x="262"/>
        <item x="652"/>
        <item x="436"/>
        <item x="278"/>
        <item x="772"/>
        <item x="858"/>
        <item x="164"/>
        <item x="1115"/>
        <item x="413"/>
        <item x="1127"/>
        <item x="971"/>
        <item x="381"/>
        <item x="893"/>
        <item x="855"/>
        <item x="1009"/>
        <item x="20"/>
        <item x="161"/>
        <item x="1064"/>
        <item x="966"/>
        <item x="1014"/>
        <item x="1076"/>
        <item x="373"/>
        <item x="711"/>
        <item x="954"/>
        <item x="1164"/>
        <item x="904"/>
        <item x="450"/>
        <item x="537"/>
        <item x="811"/>
        <item x="86"/>
        <item x="547"/>
        <item x="45"/>
        <item x="497"/>
        <item x="981"/>
        <item x="962"/>
        <item x="166"/>
        <item x="102"/>
        <item x="111"/>
        <item x="1105"/>
        <item x="865"/>
        <item x="1110"/>
        <item x="635"/>
        <item x="186"/>
        <item x="712"/>
        <item x="369"/>
        <item x="902"/>
        <item x="155"/>
        <item x="21"/>
        <item x="1124"/>
        <item x="253"/>
        <item x="310"/>
        <item x="1022"/>
        <item x="920"/>
        <item x="586"/>
        <item x="117"/>
        <item x="200"/>
        <item x="751"/>
        <item x="560"/>
        <item x="640"/>
        <item x="541"/>
        <item x="13"/>
        <item x="542"/>
        <item x="1166"/>
        <item x="852"/>
        <item x="394"/>
        <item x="2"/>
        <item x="940"/>
        <item x="785"/>
        <item x="109"/>
        <item x="263"/>
        <item x="81"/>
        <item x="947"/>
        <item x="1123"/>
        <item x="229"/>
        <item x="793"/>
        <item x="168"/>
        <item x="51"/>
        <item x="769"/>
        <item x="193"/>
        <item x="728"/>
        <item x="309"/>
        <item x="721"/>
        <item x="170"/>
        <item x="1"/>
        <item x="131"/>
        <item x="14"/>
        <item x="302"/>
        <item x="285"/>
        <item x="159"/>
        <item x="22"/>
        <item x="458"/>
        <item x="466"/>
        <item x="950"/>
        <item x="64"/>
        <item x="32"/>
        <item x="1003"/>
        <item x="812"/>
        <item x="488"/>
        <item x="1037"/>
        <item x="653"/>
        <item x="791"/>
        <item x="513"/>
        <item x="816"/>
        <item x="575"/>
        <item x="862"/>
        <item x="270"/>
        <item x="429"/>
        <item x="799"/>
        <item x="89"/>
        <item x="604"/>
        <item x="48"/>
        <item x="455"/>
        <item x="1038"/>
        <item x="1055"/>
        <item x="854"/>
        <item x="1101"/>
        <item x="294"/>
        <item x="87"/>
        <item x="171"/>
        <item x="715"/>
        <item x="342"/>
        <item x="861"/>
        <item x="199"/>
        <item x="671"/>
        <item x="167"/>
        <item x="1078"/>
        <item x="529"/>
        <item x="426"/>
        <item x="63"/>
        <item x="58"/>
        <item x="210"/>
        <item x="303"/>
        <item x="460"/>
        <item x="158"/>
        <item x="104"/>
        <item x="1144"/>
        <item x="298"/>
        <item x="776"/>
        <item x="810"/>
        <item x="269"/>
        <item x="790"/>
        <item x="391"/>
        <item x="409"/>
        <item x="1100"/>
        <item x="116"/>
        <item x="490"/>
        <item x="26"/>
        <item x="1063"/>
        <item x="829"/>
        <item x="873"/>
        <item x="1068"/>
        <item x="518"/>
        <item x="757"/>
        <item x="1104"/>
        <item x="340"/>
        <item x="311"/>
        <item x="33"/>
        <item x="782"/>
        <item x="378"/>
        <item x="1000"/>
        <item x="597"/>
        <item x="326"/>
        <item x="141"/>
        <item x="476"/>
        <item x="250"/>
        <item x="676"/>
        <item x="493"/>
        <item x="202"/>
        <item x="551"/>
        <item x="665"/>
        <item x="894"/>
        <item x="449"/>
        <item x="221"/>
        <item x="933"/>
        <item x="1047"/>
        <item x="35"/>
        <item x="62"/>
        <item x="556"/>
        <item x="851"/>
        <item x="878"/>
        <item x="980"/>
        <item x="438"/>
        <item x="644"/>
        <item x="675"/>
        <item x="843"/>
        <item x="1048"/>
        <item x="454"/>
        <item x="695"/>
        <item x="996"/>
        <item x="931"/>
        <item x="57"/>
        <item x="267"/>
        <item x="1128"/>
        <item x="451"/>
        <item x="204"/>
        <item x="255"/>
        <item x="375"/>
        <item x="136"/>
        <item x="613"/>
        <item x="1023"/>
        <item x="723"/>
        <item x="208"/>
        <item x="960"/>
        <item x="1141"/>
        <item x="973"/>
        <item x="231"/>
        <item x="663"/>
        <item x="25"/>
        <item x="17"/>
        <item x="1092"/>
        <item x="1154"/>
        <item x="1017"/>
        <item x="536"/>
        <item x="1034"/>
        <item x="770"/>
        <item x="983"/>
        <item x="688"/>
        <item x="992"/>
        <item x="343"/>
        <item x="584"/>
        <item x="1039"/>
        <item x="593"/>
        <item x="95"/>
        <item x="129"/>
        <item x="3"/>
        <item x="986"/>
        <item x="1167"/>
        <item x="975"/>
        <item x="94"/>
        <item x="932"/>
        <item x="1012"/>
        <item x="704"/>
        <item x="55"/>
        <item x="151"/>
        <item x="105"/>
        <item x="683"/>
        <item x="283"/>
        <item x="77"/>
        <item x="485"/>
        <item x="411"/>
        <item x="177"/>
        <item x="80"/>
        <item x="249"/>
        <item x="846"/>
        <item x="1156"/>
        <item x="237"/>
        <item x="703"/>
        <item x="849"/>
        <item x="37"/>
        <item x="217"/>
        <item x="492"/>
        <item x="56"/>
        <item x="498"/>
        <item x="795"/>
        <item x="308"/>
        <item x="416"/>
        <item x="1091"/>
        <item x="801"/>
        <item x="548"/>
        <item x="847"/>
        <item x="884"/>
        <item x="299"/>
        <item x="195"/>
        <item x="999"/>
        <item x="1028"/>
        <item x="626"/>
        <item x="370"/>
        <item x="27"/>
        <item x="771"/>
        <item x="989"/>
        <item x="34"/>
        <item x="982"/>
        <item x="344"/>
        <item x="1125"/>
        <item x="272"/>
        <item x="774"/>
        <item x="123"/>
        <item x="484"/>
        <item x="153"/>
        <item x="669"/>
        <item x="516"/>
        <item x="399"/>
        <item x="1080"/>
        <item x="47"/>
        <item x="1011"/>
        <item x="500"/>
        <item x="265"/>
        <item x="327"/>
        <item x="382"/>
        <item x="900"/>
        <item x="130"/>
        <item x="176"/>
        <item x="883"/>
        <item x="874"/>
        <item x="31"/>
        <item x="935"/>
        <item x="65"/>
        <item x="347"/>
        <item x="295"/>
        <item x="379"/>
        <item x="554"/>
        <item x="909"/>
        <item x="222"/>
        <item x="312"/>
        <item x="781"/>
        <item x="792"/>
        <item x="606"/>
        <item x="96"/>
        <item x="755"/>
        <item x="631"/>
        <item x="837"/>
        <item x="526"/>
        <item x="1146"/>
        <item x="856"/>
        <item x="506"/>
        <item x="532"/>
        <item x="156"/>
        <item x="881"/>
        <item x="522"/>
        <item x="749"/>
        <item x="750"/>
        <item x="520"/>
        <item x="1001"/>
        <item x="348"/>
        <item x="524"/>
        <item x="789"/>
        <item x="494"/>
        <item x="633"/>
        <item x="590"/>
        <item x="822"/>
        <item x="464"/>
        <item x="42"/>
        <item x="1147"/>
        <item x="190"/>
        <item x="972"/>
        <item x="872"/>
        <item x="100"/>
        <item x="758"/>
        <item x="1122"/>
        <item x="668"/>
        <item x="477"/>
        <item x="948"/>
        <item x="866"/>
        <item x="213"/>
        <item x="433"/>
        <item x="290"/>
        <item x="440"/>
        <item x="120"/>
        <item x="1062"/>
        <item x="820"/>
        <item x="70"/>
        <item x="934"/>
        <item x="574"/>
        <item x="1150"/>
        <item x="1084"/>
        <item x="1069"/>
        <item x="514"/>
        <item x="390"/>
        <item x="388"/>
        <item x="1046"/>
        <item x="61"/>
        <item x="585"/>
        <item x="367"/>
        <item x="453"/>
        <item x="880"/>
        <item x="99"/>
        <item x="1111"/>
        <item x="1165"/>
        <item x="338"/>
        <item x="502"/>
        <item x="826"/>
        <item x="1086"/>
        <item x="778"/>
        <item x="611"/>
        <item x="318"/>
        <item x="144"/>
        <item x="289"/>
        <item x="760"/>
        <item x="623"/>
        <item x="297"/>
        <item x="885"/>
        <item x="480"/>
        <item x="1033"/>
        <item x="1120"/>
        <item x="184"/>
        <item x="877"/>
        <item x="765"/>
        <item x="316"/>
        <item x="824"/>
        <item x="607"/>
        <item x="276"/>
        <item x="97"/>
        <item x="566"/>
        <item x="266"/>
        <item x="530"/>
        <item x="610"/>
        <item x="479"/>
        <item x="145"/>
        <item x="672"/>
        <item x="402"/>
        <item x="681"/>
        <item x="1021"/>
        <item x="325"/>
        <item x="527"/>
        <item x="75"/>
        <item x="439"/>
        <item x="809"/>
        <item x="1134"/>
        <item x="764"/>
        <item x="443"/>
        <item x="335"/>
        <item x="677"/>
        <item x="1119"/>
        <item x="1142"/>
        <item x="44"/>
        <item x="1081"/>
        <item x="666"/>
        <item x="198"/>
        <item x="636"/>
        <item x="587"/>
        <item x="773"/>
        <item x="621"/>
        <item x="747"/>
        <item x="194"/>
        <item x="146"/>
        <item x="943"/>
        <item x="24"/>
        <item x="619"/>
        <item x="288"/>
        <item x="1029"/>
        <item x="974"/>
        <item x="1027"/>
        <item x="752"/>
        <item x="163"/>
        <item x="119"/>
        <item x="1094"/>
        <item x="264"/>
        <item x="912"/>
        <item x="407"/>
        <item x="346"/>
        <item x="938"/>
        <item x="1060"/>
        <item x="1036"/>
        <item x="11"/>
        <item x="322"/>
        <item x="734"/>
        <item x="380"/>
        <item x="748"/>
        <item x="334"/>
        <item x="223"/>
        <item x="722"/>
        <item x="1083"/>
        <item x="882"/>
        <item x="134"/>
        <item x="84"/>
        <item x="786"/>
        <item x="733"/>
        <item x="823"/>
        <item x="115"/>
        <item x="1099"/>
        <item x="362"/>
        <item x="582"/>
        <item x="143"/>
        <item x="239"/>
        <item x="550"/>
        <item x="579"/>
        <item x="38"/>
        <item x="423"/>
        <item x="729"/>
        <item x="377"/>
        <item x="1007"/>
        <item x="207"/>
        <item x="649"/>
        <item x="736"/>
        <item x="157"/>
        <item x="646"/>
        <item x="349"/>
        <item x="428"/>
        <item x="1117"/>
        <item x="868"/>
        <item x="478"/>
        <item x="431"/>
        <item x="248"/>
        <item x="430"/>
        <item x="259"/>
        <item x="740"/>
        <item x="806"/>
        <item x="196"/>
        <item x="777"/>
        <item x="400"/>
        <item x="12"/>
        <item x="739"/>
        <item x="916"/>
        <item x="638"/>
        <item x="215"/>
        <item x="241"/>
        <item x="985"/>
        <item x="724"/>
        <item x="905"/>
        <item x="356"/>
        <item x="515"/>
        <item x="345"/>
        <item x="228"/>
        <item x="483"/>
        <item x="707"/>
        <item x="339"/>
        <item x="209"/>
        <item x="517"/>
        <item x="354"/>
        <item x="392"/>
        <item x="697"/>
        <item x="825"/>
        <item x="1044"/>
        <item x="1070"/>
        <item x="1113"/>
        <item x="987"/>
        <item x="69"/>
        <item x="139"/>
        <item x="991"/>
        <item x="686"/>
        <item x="600"/>
        <item x="1085"/>
        <item x="456"/>
        <item x="444"/>
        <item x="162"/>
        <item x="508"/>
        <item x="1072"/>
        <item x="624"/>
        <item x="160"/>
        <item x="254"/>
        <item x="374"/>
        <item x="766"/>
        <item x="679"/>
        <item x="570"/>
        <item x="775"/>
        <item x="1035"/>
        <item x="50"/>
        <item x="487"/>
        <item x="595"/>
        <item x="60"/>
        <item x="625"/>
        <item x="16"/>
        <item x="19"/>
        <item x="833"/>
        <item x="945"/>
        <item x="180"/>
        <item x="839"/>
        <item x="592"/>
        <item x="101"/>
        <item x="187"/>
        <item x="682"/>
        <item x="813"/>
        <item x="43"/>
        <item x="1095"/>
        <item x="798"/>
        <item x="397"/>
        <item x="448"/>
        <item x="827"/>
        <item x="889"/>
        <item x="531"/>
        <item x="673"/>
        <item x="226"/>
        <item x="662"/>
        <item x="918"/>
        <item x="995"/>
        <item x="372"/>
        <item x="357"/>
        <item x="949"/>
        <item x="122"/>
        <item x="906"/>
        <item x="601"/>
        <item x="970"/>
        <item x="828"/>
        <item x="1002"/>
        <item x="892"/>
        <item x="1159"/>
        <item x="211"/>
        <item x="251"/>
        <item x="651"/>
        <item x="844"/>
        <item x="88"/>
        <item x="59"/>
        <item x="1067"/>
        <item x="1066"/>
        <item x="642"/>
        <item x="1049"/>
        <item x="1024"/>
        <item x="553"/>
        <item x="871"/>
        <item x="351"/>
        <item x="589"/>
        <item x="30"/>
        <item x="7"/>
        <item x="457"/>
        <item x="842"/>
        <item x="300"/>
        <item x="103"/>
        <item x="708"/>
        <item x="468"/>
        <item x="887"/>
        <item x="907"/>
        <item x="110"/>
        <item x="787"/>
        <item x="690"/>
        <item x="1108"/>
        <item x="419"/>
        <item x="287"/>
        <item x="901"/>
        <item x="425"/>
        <item x="617"/>
        <item x="655"/>
        <item x="922"/>
        <item x="533"/>
        <item x="942"/>
        <item x="614"/>
        <item x="924"/>
        <item x="214"/>
        <item x="937"/>
        <item x="442"/>
        <item x="670"/>
        <item x="230"/>
        <item x="998"/>
        <item x="648"/>
        <item x="434"/>
        <item x="261"/>
        <item x="427"/>
        <item x="315"/>
        <item x="292"/>
        <item x="85"/>
        <item x="796"/>
        <item x="212"/>
        <item x="401"/>
        <item x="1133"/>
        <item x="657"/>
        <item x="421"/>
        <item x="393"/>
        <item x="73"/>
        <item x="840"/>
        <item x="689"/>
        <item x="323"/>
        <item x="1118"/>
        <item x="1137"/>
        <item x="968"/>
        <item x="599"/>
        <item x="979"/>
        <item x="694"/>
        <item x="1052"/>
        <item x="658"/>
        <item x="319"/>
        <item x="963"/>
        <item x="1041"/>
        <item x="1074"/>
        <item x="743"/>
        <item x="4"/>
        <item x="1116"/>
        <item x="993"/>
        <item x="1106"/>
        <item x="317"/>
        <item x="961"/>
        <item x="383"/>
        <item x="745"/>
        <item x="1103"/>
        <item x="307"/>
        <item x="154"/>
        <item x="1161"/>
        <item x="700"/>
        <item x="559"/>
        <item x="591"/>
        <item x="994"/>
        <item x="936"/>
        <item x="895"/>
        <item x="693"/>
        <item x="797"/>
        <item x="525"/>
        <item x="732"/>
        <item x="470"/>
        <item x="505"/>
        <item x="40"/>
        <item x="240"/>
        <item x="562"/>
        <item x="475"/>
        <item x="277"/>
        <item x="234"/>
        <item x="257"/>
        <item x="783"/>
        <item x="218"/>
        <item x="1059"/>
        <item x="175"/>
        <item x="544"/>
        <item x="800"/>
        <item x="511"/>
        <item x="685"/>
        <item x="1168"/>
        <item x="72"/>
        <item x="220"/>
        <item x="461"/>
        <item x="296"/>
        <item x="1087"/>
        <item x="471"/>
        <item x="179"/>
        <item x="54"/>
        <item x="571"/>
        <item x="1157"/>
        <item x="1162"/>
        <item x="552"/>
        <item x="978"/>
        <item x="794"/>
        <item x="561"/>
        <item x="848"/>
        <item x="138"/>
        <item x="598"/>
        <item x="1056"/>
        <item x="911"/>
        <item x="1075"/>
        <item x="79"/>
        <item x="691"/>
        <item x="181"/>
        <item x="147"/>
        <item x="726"/>
        <item x="1008"/>
        <item x="1121"/>
        <item x="1005"/>
        <item x="1171"/>
        <item x="860"/>
        <item x="836"/>
        <item x="678"/>
        <item x="1082"/>
        <item x="784"/>
        <item x="140"/>
        <item x="273"/>
        <item x="384"/>
        <item x="645"/>
        <item x="622"/>
        <item x="1138"/>
        <item x="928"/>
        <item x="314"/>
        <item x="608"/>
        <item x="521"/>
        <item x="804"/>
        <item x="730"/>
        <item x="706"/>
        <item x="596"/>
        <item x="504"/>
        <item x="549"/>
        <item x="98"/>
        <item x="835"/>
        <item x="965"/>
        <item x="817"/>
        <item x="216"/>
        <item x="941"/>
        <item x="1093"/>
        <item x="818"/>
        <item x="387"/>
        <item x="29"/>
        <item x="890"/>
        <item x="578"/>
        <item x="242"/>
        <item x="576"/>
        <item x="1030"/>
        <item x="1073"/>
        <item x="1170"/>
        <item x="768"/>
        <item x="612"/>
        <item x="1107"/>
        <item x="452"/>
        <item x="1151"/>
        <item x="405"/>
        <item x="133"/>
        <item x="10"/>
        <item x="268"/>
        <item x="735"/>
        <item x="568"/>
        <item x="1090"/>
        <item x="174"/>
        <item x="870"/>
        <item x="472"/>
        <item x="238"/>
        <item x="1148"/>
        <item x="807"/>
        <item x="1126"/>
        <item x="510"/>
        <item x="286"/>
        <item x="832"/>
        <item x="386"/>
        <item x="821"/>
        <item x="83"/>
        <item x="1098"/>
        <item x="82"/>
        <item x="403"/>
        <item x="990"/>
        <item x="169"/>
        <item x="915"/>
        <item x="512"/>
        <item x="324"/>
        <item x="247"/>
        <item x="1129"/>
        <item x="1096"/>
        <item x="684"/>
        <item x="898"/>
        <item x="366"/>
        <item x="410"/>
        <item x="808"/>
        <item x="368"/>
        <item x="1135"/>
        <item x="113"/>
        <item x="71"/>
        <item x="718"/>
        <item x="328"/>
        <item x="984"/>
        <item x="0"/>
        <item x="546"/>
        <item x="627"/>
        <item x="446"/>
        <item x="897"/>
        <item x="705"/>
        <item x="1057"/>
        <item x="260"/>
        <item x="142"/>
        <item x="320"/>
        <item x="46"/>
        <item x="714"/>
        <item x="304"/>
        <item x="567"/>
        <item x="687"/>
        <item x="135"/>
        <item x="114"/>
        <item x="563"/>
        <item x="744"/>
        <item x="659"/>
        <item x="564"/>
        <item x="1050"/>
        <item x="1132"/>
        <item x="957"/>
        <item x="869"/>
        <item x="558"/>
        <item x="754"/>
        <item x="519"/>
        <item x="701"/>
        <item x="137"/>
        <item x="876"/>
        <item x="1071"/>
        <item x="52"/>
        <item x="1040"/>
        <item x="888"/>
        <item x="9"/>
        <item x="850"/>
        <item x="1032"/>
        <item x="305"/>
        <item x="857"/>
        <item x="275"/>
        <item x="1158"/>
        <item x="914"/>
        <item x="756"/>
        <item x="680"/>
        <item x="919"/>
        <item x="192"/>
        <item x="875"/>
        <item x="908"/>
        <item x="910"/>
        <item x="330"/>
        <item x="244"/>
        <item x="1130"/>
        <item x="572"/>
        <item x="814"/>
        <item x="23"/>
        <item x="1006"/>
        <item x="864"/>
        <item x="337"/>
        <item x="445"/>
        <item x="293"/>
        <item x="182"/>
        <item x="350"/>
        <item x="150"/>
        <item x="557"/>
        <item x="236"/>
        <item x="76"/>
        <item x="964"/>
        <item x="245"/>
        <item x="364"/>
        <item x="489"/>
        <item x="67"/>
        <item x="482"/>
        <item x="629"/>
        <item x="951"/>
        <item x="767"/>
        <item x="802"/>
        <item x="699"/>
        <item x="1042"/>
        <item x="926"/>
        <item x="580"/>
        <item x="412"/>
        <item x="74"/>
        <item x="1053"/>
        <item x="1169"/>
        <item x="528"/>
        <item x="188"/>
        <item x="1131"/>
        <item x="418"/>
        <item x="371"/>
        <item x="463"/>
        <item x="1152"/>
        <item x="108"/>
        <item x="197"/>
        <item x="788"/>
        <item x="321"/>
        <item x="903"/>
        <item x="1109"/>
        <item x="376"/>
        <item x="1043"/>
        <item x="1025"/>
        <item x="41"/>
        <item x="359"/>
        <item x="279"/>
        <item x="437"/>
        <item x="15"/>
        <item x="896"/>
        <item x="759"/>
        <item x="341"/>
        <item x="1065"/>
        <item x="643"/>
        <item x="746"/>
        <item x="1089"/>
        <item x="859"/>
        <item x="698"/>
        <item x="172"/>
        <item x="632"/>
        <item x="841"/>
        <item x="486"/>
        <item x="1163"/>
        <item x="1079"/>
        <item x="333"/>
        <item x="713"/>
        <item x="620"/>
        <item x="78"/>
        <item x="1019"/>
        <item x="923"/>
        <item x="274"/>
        <item x="650"/>
        <item x="753"/>
        <item x="389"/>
        <item x="66"/>
        <item x="447"/>
        <item x="725"/>
        <item x="5"/>
        <item x="406"/>
        <item x="891"/>
        <item x="583"/>
        <item x="618"/>
        <item x="235"/>
        <item x="469"/>
        <item x="1102"/>
        <item x="616"/>
        <item x="1004"/>
        <item x="588"/>
        <item x="815"/>
        <item x="709"/>
        <item x="615"/>
        <item x="958"/>
        <item x="1139"/>
        <item x="886"/>
        <item x="395"/>
        <item x="1010"/>
        <item x="1016"/>
        <item x="927"/>
        <item x="819"/>
        <item x="641"/>
        <item x="716"/>
        <item x="189"/>
        <item x="281"/>
        <item x="93"/>
        <item x="710"/>
        <item x="1114"/>
        <item x="353"/>
        <item x="203"/>
        <item x="573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assign_ti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F497E-F551-4721-A7EA-957FCC14D455}" name="Сводная таблица11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17:C23" firstHeaderRow="1" firstDataRow="1" firstDataCol="1"/>
  <pivotFields count="9">
    <pivotField dataField="1" showAll="0">
      <items count="1435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x="1433"/>
        <item t="default"/>
      </items>
    </pivotField>
    <pivotField showAll="0">
      <items count="1173">
        <item x="581"/>
        <item x="118"/>
        <item x="727"/>
        <item x="178"/>
        <item x="112"/>
        <item x="805"/>
        <item x="696"/>
        <item x="956"/>
        <item x="830"/>
        <item x="834"/>
        <item x="183"/>
        <item x="224"/>
        <item x="459"/>
        <item x="499"/>
        <item x="1045"/>
        <item x="654"/>
        <item x="148"/>
        <item x="1088"/>
        <item x="201"/>
        <item x="545"/>
        <item x="555"/>
        <item x="609"/>
        <item x="603"/>
        <item x="408"/>
        <item x="360"/>
        <item x="763"/>
        <item x="219"/>
        <item x="639"/>
        <item x="246"/>
        <item x="845"/>
        <item x="415"/>
        <item x="988"/>
        <item x="306"/>
        <item x="1026"/>
        <item x="976"/>
        <item x="917"/>
        <item x="1097"/>
        <item x="1018"/>
        <item x="256"/>
        <item x="540"/>
        <item x="1061"/>
        <item x="577"/>
        <item x="258"/>
        <item x="969"/>
        <item x="543"/>
        <item x="731"/>
        <item x="422"/>
        <item x="955"/>
        <item x="331"/>
        <item x="280"/>
        <item x="432"/>
        <item x="507"/>
        <item x="291"/>
        <item x="997"/>
        <item x="534"/>
        <item x="336"/>
        <item x="674"/>
        <item x="565"/>
        <item x="637"/>
        <item x="358"/>
        <item x="1013"/>
        <item x="6"/>
        <item x="664"/>
        <item x="803"/>
        <item x="126"/>
        <item x="363"/>
        <item x="68"/>
        <item x="313"/>
        <item x="39"/>
        <item x="831"/>
        <item x="206"/>
        <item x="243"/>
        <item x="396"/>
        <item x="301"/>
        <item x="149"/>
        <item x="929"/>
        <item x="742"/>
        <item x="233"/>
        <item x="863"/>
        <item x="473"/>
        <item x="853"/>
        <item x="1015"/>
        <item x="28"/>
        <item x="692"/>
        <item x="91"/>
        <item x="656"/>
        <item x="1020"/>
        <item x="1077"/>
        <item x="780"/>
        <item x="352"/>
        <item x="594"/>
        <item x="647"/>
        <item x="361"/>
        <item x="185"/>
        <item x="741"/>
        <item x="128"/>
        <item x="125"/>
        <item x="779"/>
        <item x="1140"/>
        <item x="503"/>
        <item x="132"/>
        <item x="630"/>
        <item x="569"/>
        <item x="1160"/>
        <item x="738"/>
        <item x="946"/>
        <item x="634"/>
        <item x="899"/>
        <item x="417"/>
        <item x="414"/>
        <item x="495"/>
        <item x="107"/>
        <item x="90"/>
        <item x="1051"/>
        <item x="92"/>
        <item x="462"/>
        <item x="404"/>
        <item x="252"/>
        <item x="53"/>
        <item x="420"/>
        <item x="717"/>
        <item x="605"/>
        <item x="535"/>
        <item x="465"/>
        <item x="441"/>
        <item x="761"/>
        <item x="977"/>
        <item x="660"/>
        <item x="106"/>
        <item x="602"/>
        <item x="1054"/>
        <item x="939"/>
        <item x="737"/>
        <item x="496"/>
        <item x="509"/>
        <item x="1155"/>
        <item x="191"/>
        <item x="173"/>
        <item x="284"/>
        <item x="165"/>
        <item x="1153"/>
        <item x="481"/>
        <item x="332"/>
        <item x="1031"/>
        <item x="355"/>
        <item x="1143"/>
        <item x="1058"/>
        <item x="474"/>
        <item x="720"/>
        <item x="702"/>
        <item x="925"/>
        <item x="838"/>
        <item x="227"/>
        <item x="127"/>
        <item x="36"/>
        <item x="944"/>
        <item x="539"/>
        <item x="467"/>
        <item x="959"/>
        <item x="152"/>
        <item x="121"/>
        <item x="879"/>
        <item x="867"/>
        <item x="424"/>
        <item x="124"/>
        <item x="491"/>
        <item x="385"/>
        <item x="661"/>
        <item x="1112"/>
        <item x="719"/>
        <item x="18"/>
        <item x="225"/>
        <item x="398"/>
        <item x="967"/>
        <item x="762"/>
        <item x="1136"/>
        <item x="232"/>
        <item x="921"/>
        <item x="913"/>
        <item x="365"/>
        <item x="1145"/>
        <item x="628"/>
        <item x="953"/>
        <item x="667"/>
        <item x="1149"/>
        <item x="952"/>
        <item x="538"/>
        <item x="435"/>
        <item x="329"/>
        <item x="205"/>
        <item x="523"/>
        <item x="49"/>
        <item x="930"/>
        <item x="282"/>
        <item x="271"/>
        <item x="501"/>
        <item x="262"/>
        <item x="652"/>
        <item x="436"/>
        <item x="278"/>
        <item x="772"/>
        <item x="858"/>
        <item x="164"/>
        <item x="1115"/>
        <item x="413"/>
        <item x="1127"/>
        <item x="971"/>
        <item x="381"/>
        <item x="893"/>
        <item x="855"/>
        <item x="1009"/>
        <item x="20"/>
        <item x="161"/>
        <item x="1064"/>
        <item x="966"/>
        <item x="1014"/>
        <item x="1076"/>
        <item x="373"/>
        <item x="711"/>
        <item x="954"/>
        <item x="1164"/>
        <item x="904"/>
        <item x="450"/>
        <item x="537"/>
        <item x="811"/>
        <item x="86"/>
        <item x="547"/>
        <item x="45"/>
        <item x="497"/>
        <item x="981"/>
        <item x="962"/>
        <item x="166"/>
        <item x="102"/>
        <item x="111"/>
        <item x="1105"/>
        <item x="865"/>
        <item x="1110"/>
        <item x="635"/>
        <item x="186"/>
        <item x="712"/>
        <item x="369"/>
        <item x="902"/>
        <item x="155"/>
        <item x="21"/>
        <item x="1124"/>
        <item x="253"/>
        <item x="310"/>
        <item x="1022"/>
        <item x="920"/>
        <item x="586"/>
        <item x="117"/>
        <item x="200"/>
        <item x="751"/>
        <item x="560"/>
        <item x="640"/>
        <item x="541"/>
        <item x="13"/>
        <item x="542"/>
        <item x="1166"/>
        <item x="852"/>
        <item x="394"/>
        <item x="2"/>
        <item x="940"/>
        <item x="785"/>
        <item x="109"/>
        <item x="263"/>
        <item x="81"/>
        <item x="947"/>
        <item x="1123"/>
        <item x="229"/>
        <item x="793"/>
        <item x="168"/>
        <item x="51"/>
        <item x="769"/>
        <item x="193"/>
        <item x="728"/>
        <item x="309"/>
        <item x="721"/>
        <item x="170"/>
        <item x="1"/>
        <item x="131"/>
        <item x="14"/>
        <item x="302"/>
        <item x="285"/>
        <item x="159"/>
        <item x="22"/>
        <item x="458"/>
        <item x="466"/>
        <item x="950"/>
        <item x="64"/>
        <item x="32"/>
        <item x="1003"/>
        <item x="812"/>
        <item x="488"/>
        <item x="1037"/>
        <item x="653"/>
        <item x="791"/>
        <item x="513"/>
        <item x="816"/>
        <item x="575"/>
        <item x="862"/>
        <item x="270"/>
        <item x="429"/>
        <item x="799"/>
        <item x="89"/>
        <item x="604"/>
        <item x="48"/>
        <item x="455"/>
        <item x="1038"/>
        <item x="1055"/>
        <item x="854"/>
        <item x="1101"/>
        <item x="294"/>
        <item x="87"/>
        <item x="171"/>
        <item x="715"/>
        <item x="342"/>
        <item x="861"/>
        <item x="199"/>
        <item x="671"/>
        <item x="167"/>
        <item x="1078"/>
        <item x="529"/>
        <item x="426"/>
        <item x="63"/>
        <item x="58"/>
        <item x="210"/>
        <item x="303"/>
        <item x="460"/>
        <item x="158"/>
        <item x="104"/>
        <item x="1144"/>
        <item x="298"/>
        <item x="776"/>
        <item x="810"/>
        <item x="269"/>
        <item x="790"/>
        <item x="391"/>
        <item x="409"/>
        <item x="1100"/>
        <item x="116"/>
        <item x="490"/>
        <item x="26"/>
        <item x="1063"/>
        <item x="829"/>
        <item x="873"/>
        <item x="1068"/>
        <item x="518"/>
        <item x="757"/>
        <item x="1104"/>
        <item x="340"/>
        <item x="311"/>
        <item x="33"/>
        <item x="782"/>
        <item x="378"/>
        <item x="1000"/>
        <item x="597"/>
        <item x="326"/>
        <item x="141"/>
        <item x="476"/>
        <item x="250"/>
        <item x="676"/>
        <item x="493"/>
        <item x="202"/>
        <item x="551"/>
        <item x="665"/>
        <item x="894"/>
        <item x="449"/>
        <item x="221"/>
        <item x="933"/>
        <item x="1047"/>
        <item x="35"/>
        <item x="62"/>
        <item x="556"/>
        <item x="851"/>
        <item x="878"/>
        <item x="980"/>
        <item x="438"/>
        <item x="644"/>
        <item x="675"/>
        <item x="843"/>
        <item x="1048"/>
        <item x="454"/>
        <item x="695"/>
        <item x="996"/>
        <item x="931"/>
        <item x="57"/>
        <item x="267"/>
        <item x="1128"/>
        <item x="451"/>
        <item x="204"/>
        <item x="255"/>
        <item x="375"/>
        <item x="136"/>
        <item x="613"/>
        <item x="1023"/>
        <item x="723"/>
        <item x="208"/>
        <item x="960"/>
        <item x="1141"/>
        <item x="973"/>
        <item x="231"/>
        <item x="663"/>
        <item x="25"/>
        <item x="17"/>
        <item x="1092"/>
        <item x="1154"/>
        <item x="1017"/>
        <item x="536"/>
        <item x="1034"/>
        <item x="770"/>
        <item x="983"/>
        <item x="688"/>
        <item x="992"/>
        <item x="343"/>
        <item x="584"/>
        <item x="1039"/>
        <item x="593"/>
        <item x="95"/>
        <item x="129"/>
        <item x="3"/>
        <item x="986"/>
        <item x="1167"/>
        <item x="975"/>
        <item x="94"/>
        <item x="932"/>
        <item x="1012"/>
        <item x="704"/>
        <item x="55"/>
        <item x="151"/>
        <item x="105"/>
        <item x="683"/>
        <item x="283"/>
        <item x="77"/>
        <item x="485"/>
        <item x="411"/>
        <item x="177"/>
        <item x="80"/>
        <item x="249"/>
        <item x="846"/>
        <item x="1156"/>
        <item x="237"/>
        <item x="703"/>
        <item x="849"/>
        <item x="37"/>
        <item x="217"/>
        <item x="492"/>
        <item x="56"/>
        <item x="498"/>
        <item x="795"/>
        <item x="308"/>
        <item x="416"/>
        <item x="1091"/>
        <item x="801"/>
        <item x="548"/>
        <item x="847"/>
        <item x="884"/>
        <item x="299"/>
        <item x="195"/>
        <item x="999"/>
        <item x="1028"/>
        <item x="626"/>
        <item x="370"/>
        <item x="27"/>
        <item x="771"/>
        <item x="989"/>
        <item x="34"/>
        <item x="982"/>
        <item x="344"/>
        <item x="1125"/>
        <item x="272"/>
        <item x="774"/>
        <item x="123"/>
        <item x="484"/>
        <item x="153"/>
        <item x="669"/>
        <item x="516"/>
        <item x="399"/>
        <item x="1080"/>
        <item x="47"/>
        <item x="1011"/>
        <item x="500"/>
        <item x="265"/>
        <item x="327"/>
        <item x="382"/>
        <item x="900"/>
        <item x="130"/>
        <item x="176"/>
        <item x="883"/>
        <item x="874"/>
        <item x="31"/>
        <item x="935"/>
        <item x="65"/>
        <item x="347"/>
        <item x="295"/>
        <item x="379"/>
        <item x="554"/>
        <item x="909"/>
        <item x="222"/>
        <item x="312"/>
        <item x="781"/>
        <item x="792"/>
        <item x="606"/>
        <item x="96"/>
        <item x="755"/>
        <item x="631"/>
        <item x="837"/>
        <item x="526"/>
        <item x="1146"/>
        <item x="856"/>
        <item x="506"/>
        <item x="532"/>
        <item x="156"/>
        <item x="881"/>
        <item x="522"/>
        <item x="749"/>
        <item x="750"/>
        <item x="520"/>
        <item x="1001"/>
        <item x="348"/>
        <item x="524"/>
        <item x="789"/>
        <item x="494"/>
        <item x="633"/>
        <item x="590"/>
        <item x="822"/>
        <item x="464"/>
        <item x="42"/>
        <item x="1147"/>
        <item x="190"/>
        <item x="972"/>
        <item x="872"/>
        <item x="100"/>
        <item x="758"/>
        <item x="1122"/>
        <item x="668"/>
        <item x="477"/>
        <item x="948"/>
        <item x="866"/>
        <item x="213"/>
        <item x="433"/>
        <item x="290"/>
        <item x="440"/>
        <item x="120"/>
        <item x="1062"/>
        <item x="820"/>
        <item x="70"/>
        <item x="934"/>
        <item x="574"/>
        <item x="1150"/>
        <item x="1084"/>
        <item x="1069"/>
        <item x="514"/>
        <item x="390"/>
        <item x="388"/>
        <item x="1046"/>
        <item x="61"/>
        <item x="585"/>
        <item x="367"/>
        <item x="453"/>
        <item x="880"/>
        <item x="99"/>
        <item x="1111"/>
        <item x="1165"/>
        <item x="338"/>
        <item x="502"/>
        <item x="826"/>
        <item x="1086"/>
        <item x="778"/>
        <item x="611"/>
        <item x="318"/>
        <item x="144"/>
        <item x="289"/>
        <item x="760"/>
        <item x="623"/>
        <item x="297"/>
        <item x="885"/>
        <item x="480"/>
        <item x="1033"/>
        <item x="1120"/>
        <item x="184"/>
        <item x="877"/>
        <item x="765"/>
        <item x="316"/>
        <item x="824"/>
        <item x="607"/>
        <item x="276"/>
        <item x="97"/>
        <item x="566"/>
        <item x="266"/>
        <item x="530"/>
        <item x="610"/>
        <item x="479"/>
        <item x="145"/>
        <item x="672"/>
        <item x="402"/>
        <item x="681"/>
        <item x="1021"/>
        <item x="325"/>
        <item x="527"/>
        <item x="75"/>
        <item x="439"/>
        <item x="809"/>
        <item x="1134"/>
        <item x="764"/>
        <item x="443"/>
        <item x="335"/>
        <item x="677"/>
        <item x="1119"/>
        <item x="1142"/>
        <item x="44"/>
        <item x="1081"/>
        <item x="666"/>
        <item x="198"/>
        <item x="636"/>
        <item x="587"/>
        <item x="773"/>
        <item x="621"/>
        <item x="747"/>
        <item x="194"/>
        <item x="146"/>
        <item x="943"/>
        <item x="24"/>
        <item x="619"/>
        <item x="288"/>
        <item x="1029"/>
        <item x="974"/>
        <item x="1027"/>
        <item x="752"/>
        <item x="163"/>
        <item x="119"/>
        <item x="1094"/>
        <item x="264"/>
        <item x="912"/>
        <item x="407"/>
        <item x="346"/>
        <item x="938"/>
        <item x="1060"/>
        <item x="1036"/>
        <item x="11"/>
        <item x="322"/>
        <item x="734"/>
        <item x="380"/>
        <item x="748"/>
        <item x="334"/>
        <item x="223"/>
        <item x="722"/>
        <item x="1083"/>
        <item x="882"/>
        <item x="134"/>
        <item x="84"/>
        <item x="786"/>
        <item x="733"/>
        <item x="823"/>
        <item x="115"/>
        <item x="1099"/>
        <item x="362"/>
        <item x="582"/>
        <item x="143"/>
        <item x="239"/>
        <item x="550"/>
        <item x="579"/>
        <item x="38"/>
        <item x="423"/>
        <item x="729"/>
        <item x="377"/>
        <item x="1007"/>
        <item x="207"/>
        <item x="649"/>
        <item x="736"/>
        <item x="157"/>
        <item x="646"/>
        <item x="349"/>
        <item x="428"/>
        <item x="1117"/>
        <item x="868"/>
        <item x="478"/>
        <item x="431"/>
        <item x="248"/>
        <item x="430"/>
        <item x="259"/>
        <item x="740"/>
        <item x="806"/>
        <item x="196"/>
        <item x="777"/>
        <item x="400"/>
        <item x="12"/>
        <item x="739"/>
        <item x="916"/>
        <item x="638"/>
        <item x="215"/>
        <item x="241"/>
        <item x="985"/>
        <item x="724"/>
        <item x="905"/>
        <item x="356"/>
        <item x="515"/>
        <item x="345"/>
        <item x="228"/>
        <item x="483"/>
        <item x="707"/>
        <item x="339"/>
        <item x="209"/>
        <item x="517"/>
        <item x="354"/>
        <item x="392"/>
        <item x="697"/>
        <item x="825"/>
        <item x="1044"/>
        <item x="1070"/>
        <item x="1113"/>
        <item x="987"/>
        <item x="69"/>
        <item x="139"/>
        <item x="991"/>
        <item x="686"/>
        <item x="600"/>
        <item x="1085"/>
        <item x="456"/>
        <item x="444"/>
        <item x="162"/>
        <item x="508"/>
        <item x="1072"/>
        <item x="624"/>
        <item x="160"/>
        <item x="254"/>
        <item x="374"/>
        <item x="766"/>
        <item x="679"/>
        <item x="570"/>
        <item x="775"/>
        <item x="1035"/>
        <item x="50"/>
        <item x="487"/>
        <item x="595"/>
        <item x="60"/>
        <item x="625"/>
        <item x="16"/>
        <item x="19"/>
        <item x="833"/>
        <item x="945"/>
        <item x="180"/>
        <item x="839"/>
        <item x="592"/>
        <item x="101"/>
        <item x="187"/>
        <item x="682"/>
        <item x="813"/>
        <item x="43"/>
        <item x="1095"/>
        <item x="798"/>
        <item x="397"/>
        <item x="448"/>
        <item x="827"/>
        <item x="889"/>
        <item x="531"/>
        <item x="673"/>
        <item x="226"/>
        <item x="662"/>
        <item x="918"/>
        <item x="995"/>
        <item x="372"/>
        <item x="357"/>
        <item x="949"/>
        <item x="122"/>
        <item x="906"/>
        <item x="601"/>
        <item x="970"/>
        <item x="828"/>
        <item x="1002"/>
        <item x="892"/>
        <item x="1159"/>
        <item x="211"/>
        <item x="251"/>
        <item x="651"/>
        <item x="844"/>
        <item x="88"/>
        <item x="59"/>
        <item x="1067"/>
        <item x="1066"/>
        <item x="642"/>
        <item x="1049"/>
        <item x="1024"/>
        <item x="553"/>
        <item x="871"/>
        <item x="351"/>
        <item x="589"/>
        <item x="30"/>
        <item x="7"/>
        <item x="457"/>
        <item x="842"/>
        <item x="300"/>
        <item x="103"/>
        <item x="708"/>
        <item x="468"/>
        <item x="887"/>
        <item x="907"/>
        <item x="110"/>
        <item x="787"/>
        <item x="690"/>
        <item x="1108"/>
        <item x="419"/>
        <item x="287"/>
        <item x="901"/>
        <item x="425"/>
        <item x="617"/>
        <item x="655"/>
        <item x="922"/>
        <item x="533"/>
        <item x="942"/>
        <item x="614"/>
        <item x="924"/>
        <item x="214"/>
        <item x="937"/>
        <item x="442"/>
        <item x="670"/>
        <item x="230"/>
        <item x="998"/>
        <item x="648"/>
        <item x="434"/>
        <item x="261"/>
        <item x="427"/>
        <item x="315"/>
        <item x="292"/>
        <item x="85"/>
        <item x="796"/>
        <item x="212"/>
        <item x="401"/>
        <item x="1133"/>
        <item x="657"/>
        <item x="421"/>
        <item x="393"/>
        <item x="73"/>
        <item x="840"/>
        <item x="689"/>
        <item x="323"/>
        <item x="1118"/>
        <item x="1137"/>
        <item x="968"/>
        <item x="599"/>
        <item x="979"/>
        <item x="694"/>
        <item x="1052"/>
        <item x="658"/>
        <item x="319"/>
        <item x="963"/>
        <item x="1041"/>
        <item x="1074"/>
        <item x="743"/>
        <item x="4"/>
        <item x="1116"/>
        <item x="993"/>
        <item x="1106"/>
        <item x="317"/>
        <item x="961"/>
        <item x="383"/>
        <item x="745"/>
        <item x="1103"/>
        <item x="307"/>
        <item x="154"/>
        <item x="1161"/>
        <item x="700"/>
        <item x="559"/>
        <item x="591"/>
        <item x="994"/>
        <item x="936"/>
        <item x="895"/>
        <item x="693"/>
        <item x="797"/>
        <item x="525"/>
        <item x="732"/>
        <item x="470"/>
        <item x="505"/>
        <item x="40"/>
        <item x="240"/>
        <item x="562"/>
        <item x="475"/>
        <item x="277"/>
        <item x="234"/>
        <item x="257"/>
        <item x="783"/>
        <item x="218"/>
        <item x="1059"/>
        <item x="175"/>
        <item x="544"/>
        <item x="800"/>
        <item x="511"/>
        <item x="685"/>
        <item x="1168"/>
        <item x="72"/>
        <item x="220"/>
        <item x="461"/>
        <item x="296"/>
        <item x="1087"/>
        <item x="471"/>
        <item x="179"/>
        <item x="54"/>
        <item x="571"/>
        <item x="1157"/>
        <item x="1162"/>
        <item x="552"/>
        <item x="978"/>
        <item x="794"/>
        <item x="561"/>
        <item x="848"/>
        <item x="138"/>
        <item x="598"/>
        <item x="1056"/>
        <item x="911"/>
        <item x="1075"/>
        <item x="79"/>
        <item x="691"/>
        <item x="181"/>
        <item x="147"/>
        <item x="726"/>
        <item x="1008"/>
        <item x="1121"/>
        <item x="1005"/>
        <item x="1171"/>
        <item x="860"/>
        <item x="836"/>
        <item x="678"/>
        <item x="1082"/>
        <item x="784"/>
        <item x="140"/>
        <item x="273"/>
        <item x="384"/>
        <item x="645"/>
        <item x="622"/>
        <item x="1138"/>
        <item x="928"/>
        <item x="314"/>
        <item x="608"/>
        <item x="521"/>
        <item x="804"/>
        <item x="730"/>
        <item x="706"/>
        <item x="596"/>
        <item x="504"/>
        <item x="549"/>
        <item x="98"/>
        <item x="835"/>
        <item x="965"/>
        <item x="817"/>
        <item x="216"/>
        <item x="941"/>
        <item x="1093"/>
        <item x="818"/>
        <item x="387"/>
        <item x="29"/>
        <item x="890"/>
        <item x="578"/>
        <item x="242"/>
        <item x="576"/>
        <item x="1030"/>
        <item x="1073"/>
        <item x="1170"/>
        <item x="768"/>
        <item x="612"/>
        <item x="1107"/>
        <item x="452"/>
        <item x="1151"/>
        <item x="405"/>
        <item x="133"/>
        <item x="10"/>
        <item x="268"/>
        <item x="735"/>
        <item x="568"/>
        <item x="1090"/>
        <item x="174"/>
        <item x="870"/>
        <item x="472"/>
        <item x="238"/>
        <item x="1148"/>
        <item x="807"/>
        <item x="1126"/>
        <item x="510"/>
        <item x="286"/>
        <item x="832"/>
        <item x="386"/>
        <item x="821"/>
        <item x="83"/>
        <item x="1098"/>
        <item x="82"/>
        <item x="403"/>
        <item x="990"/>
        <item x="169"/>
        <item x="915"/>
        <item x="512"/>
        <item x="324"/>
        <item x="247"/>
        <item x="1129"/>
        <item x="1096"/>
        <item x="684"/>
        <item x="898"/>
        <item x="366"/>
        <item x="410"/>
        <item x="808"/>
        <item x="368"/>
        <item x="1135"/>
        <item x="113"/>
        <item x="71"/>
        <item x="718"/>
        <item x="328"/>
        <item x="984"/>
        <item x="0"/>
        <item x="546"/>
        <item x="627"/>
        <item x="446"/>
        <item x="897"/>
        <item x="705"/>
        <item x="1057"/>
        <item x="260"/>
        <item x="142"/>
        <item x="320"/>
        <item x="46"/>
        <item x="714"/>
        <item x="304"/>
        <item x="567"/>
        <item x="687"/>
        <item x="135"/>
        <item x="114"/>
        <item x="563"/>
        <item x="744"/>
        <item x="659"/>
        <item x="564"/>
        <item x="1050"/>
        <item x="1132"/>
        <item x="957"/>
        <item x="869"/>
        <item x="558"/>
        <item x="754"/>
        <item x="519"/>
        <item x="701"/>
        <item x="137"/>
        <item x="876"/>
        <item x="1071"/>
        <item x="52"/>
        <item x="1040"/>
        <item x="888"/>
        <item x="9"/>
        <item x="850"/>
        <item x="1032"/>
        <item x="305"/>
        <item x="857"/>
        <item x="275"/>
        <item x="1158"/>
        <item x="914"/>
        <item x="756"/>
        <item x="680"/>
        <item x="919"/>
        <item x="192"/>
        <item x="875"/>
        <item x="908"/>
        <item x="910"/>
        <item x="330"/>
        <item x="244"/>
        <item x="1130"/>
        <item x="572"/>
        <item x="814"/>
        <item x="23"/>
        <item x="1006"/>
        <item x="864"/>
        <item x="337"/>
        <item x="445"/>
        <item x="293"/>
        <item x="182"/>
        <item x="350"/>
        <item x="150"/>
        <item x="557"/>
        <item x="236"/>
        <item x="76"/>
        <item x="964"/>
        <item x="245"/>
        <item x="364"/>
        <item x="489"/>
        <item x="67"/>
        <item x="482"/>
        <item x="629"/>
        <item x="951"/>
        <item x="767"/>
        <item x="802"/>
        <item x="699"/>
        <item x="1042"/>
        <item x="926"/>
        <item x="580"/>
        <item x="412"/>
        <item x="74"/>
        <item x="1053"/>
        <item x="1169"/>
        <item x="528"/>
        <item x="188"/>
        <item x="1131"/>
        <item x="418"/>
        <item x="371"/>
        <item x="463"/>
        <item x="1152"/>
        <item x="108"/>
        <item x="197"/>
        <item x="788"/>
        <item x="321"/>
        <item x="903"/>
        <item x="1109"/>
        <item x="376"/>
        <item x="1043"/>
        <item x="1025"/>
        <item x="41"/>
        <item x="359"/>
        <item x="279"/>
        <item x="437"/>
        <item x="15"/>
        <item x="896"/>
        <item x="759"/>
        <item x="341"/>
        <item x="1065"/>
        <item x="643"/>
        <item x="746"/>
        <item x="1089"/>
        <item x="859"/>
        <item x="698"/>
        <item x="172"/>
        <item x="632"/>
        <item x="841"/>
        <item x="486"/>
        <item x="1163"/>
        <item x="1079"/>
        <item x="333"/>
        <item x="713"/>
        <item x="620"/>
        <item x="78"/>
        <item x="1019"/>
        <item x="923"/>
        <item x="274"/>
        <item x="650"/>
        <item x="753"/>
        <item x="389"/>
        <item x="66"/>
        <item x="447"/>
        <item x="725"/>
        <item x="5"/>
        <item x="406"/>
        <item x="891"/>
        <item x="583"/>
        <item x="618"/>
        <item x="235"/>
        <item x="469"/>
        <item x="1102"/>
        <item x="616"/>
        <item x="1004"/>
        <item x="588"/>
        <item x="815"/>
        <item x="709"/>
        <item x="615"/>
        <item x="958"/>
        <item x="1139"/>
        <item x="886"/>
        <item x="395"/>
        <item x="1010"/>
        <item x="1016"/>
        <item x="927"/>
        <item x="819"/>
        <item x="641"/>
        <item x="716"/>
        <item x="189"/>
        <item x="281"/>
        <item x="93"/>
        <item x="710"/>
        <item x="1114"/>
        <item x="353"/>
        <item x="203"/>
        <item x="57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id_order" fld="0" subtotal="count" baseField="0" baseItem="70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807C4-7C23-4B0B-9320-0805E197F21F}" name="Сводная таблица7" cacheId="2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1:N13" firstHeaderRow="1" firstDataRow="1" firstDataCol="1"/>
  <pivotFields count="5">
    <pivotField showAll="0">
      <items count="1203">
        <item x="399"/>
        <item x="344"/>
        <item x="325"/>
        <item x="589"/>
        <item x="64"/>
        <item x="125"/>
        <item x="1166"/>
        <item x="86"/>
        <item x="193"/>
        <item x="162"/>
        <item x="604"/>
        <item x="311"/>
        <item x="1004"/>
        <item x="520"/>
        <item x="496"/>
        <item x="584"/>
        <item x="966"/>
        <item x="1105"/>
        <item x="722"/>
        <item x="663"/>
        <item x="209"/>
        <item x="1070"/>
        <item x="1054"/>
        <item x="384"/>
        <item x="455"/>
        <item x="24"/>
        <item x="9"/>
        <item x="260"/>
        <item x="615"/>
        <item x="1035"/>
        <item x="389"/>
        <item x="404"/>
        <item x="486"/>
        <item x="783"/>
        <item x="715"/>
        <item x="471"/>
        <item x="358"/>
        <item x="93"/>
        <item x="675"/>
        <item x="199"/>
        <item x="1132"/>
        <item x="979"/>
        <item x="441"/>
        <item x="932"/>
        <item x="805"/>
        <item x="1093"/>
        <item x="639"/>
        <item x="934"/>
        <item x="732"/>
        <item x="928"/>
        <item x="425"/>
        <item x="120"/>
        <item x="950"/>
        <item x="53"/>
        <item x="324"/>
        <item x="41"/>
        <item x="1195"/>
        <item x="558"/>
        <item x="1111"/>
        <item x="817"/>
        <item x="554"/>
        <item x="619"/>
        <item x="188"/>
        <item x="848"/>
        <item x="418"/>
        <item x="844"/>
        <item x="770"/>
        <item x="11"/>
        <item x="643"/>
        <item x="595"/>
        <item x="495"/>
        <item x="871"/>
        <item x="393"/>
        <item x="407"/>
        <item x="226"/>
        <item x="1154"/>
        <item x="562"/>
        <item x="280"/>
        <item x="729"/>
        <item x="971"/>
        <item x="159"/>
        <item x="985"/>
        <item x="1049"/>
        <item x="661"/>
        <item x="694"/>
        <item x="1109"/>
        <item x="952"/>
        <item x="13"/>
        <item x="1183"/>
        <item x="374"/>
        <item x="1077"/>
        <item x="475"/>
        <item x="1134"/>
        <item x="302"/>
        <item x="843"/>
        <item x="383"/>
        <item x="303"/>
        <item x="664"/>
        <item x="301"/>
        <item x="506"/>
        <item x="555"/>
        <item x="459"/>
        <item x="227"/>
        <item x="1122"/>
        <item x="143"/>
        <item x="181"/>
        <item x="22"/>
        <item x="368"/>
        <item x="248"/>
        <item x="365"/>
        <item x="333"/>
        <item x="282"/>
        <item x="484"/>
        <item x="1141"/>
        <item x="1115"/>
        <item x="96"/>
        <item x="76"/>
        <item x="347"/>
        <item x="52"/>
        <item x="172"/>
        <item x="106"/>
        <item x="1091"/>
        <item x="852"/>
        <item x="831"/>
        <item x="375"/>
        <item x="95"/>
        <item x="478"/>
        <item x="977"/>
        <item x="638"/>
        <item x="312"/>
        <item x="1140"/>
        <item x="508"/>
        <item x="571"/>
        <item x="933"/>
        <item x="1053"/>
        <item x="31"/>
        <item x="888"/>
        <item x="176"/>
        <item x="539"/>
        <item x="1171"/>
        <item x="400"/>
        <item x="56"/>
        <item x="676"/>
        <item x="92"/>
        <item x="716"/>
        <item x="687"/>
        <item x="982"/>
        <item x="772"/>
        <item x="319"/>
        <item x="448"/>
        <item x="874"/>
        <item x="173"/>
        <item x="920"/>
        <item x="884"/>
        <item x="444"/>
        <item x="753"/>
        <item x="955"/>
        <item x="124"/>
        <item x="742"/>
        <item x="234"/>
        <item x="567"/>
        <item x="702"/>
        <item x="403"/>
        <item x="1135"/>
        <item x="265"/>
        <item x="328"/>
        <item x="103"/>
        <item x="421"/>
        <item x="630"/>
        <item x="1150"/>
        <item x="279"/>
        <item x="816"/>
        <item x="960"/>
        <item x="515"/>
        <item x="158"/>
        <item x="517"/>
        <item x="385"/>
        <item x="789"/>
        <item x="1143"/>
        <item x="250"/>
        <item x="534"/>
        <item x="211"/>
        <item x="254"/>
        <item x="168"/>
        <item x="577"/>
        <item x="808"/>
        <item x="709"/>
        <item x="1155"/>
        <item x="362"/>
        <item x="655"/>
        <item x="672"/>
        <item x="1040"/>
        <item x="1048"/>
        <item x="67"/>
        <item x="768"/>
        <item x="620"/>
        <item x="346"/>
        <item x="327"/>
        <item x="824"/>
        <item x="376"/>
        <item x="225"/>
        <item x="809"/>
        <item x="976"/>
        <item x="195"/>
        <item x="198"/>
        <item x="913"/>
        <item x="308"/>
        <item x="458"/>
        <item x="1052"/>
        <item x="1146"/>
        <item x="838"/>
        <item x="557"/>
        <item x="647"/>
        <item x="1117"/>
        <item x="692"/>
        <item x="355"/>
        <item x="117"/>
        <item x="925"/>
        <item x="437"/>
        <item x="892"/>
        <item x="778"/>
        <item x="112"/>
        <item x="14"/>
        <item x="986"/>
        <item x="305"/>
        <item x="318"/>
        <item x="1133"/>
        <item x="1014"/>
        <item x="253"/>
        <item x="578"/>
        <item x="1096"/>
        <item x="247"/>
        <item x="1120"/>
        <item x="907"/>
        <item x="623"/>
        <item x="230"/>
        <item x="501"/>
        <item x="613"/>
        <item x="451"/>
        <item x="603"/>
        <item x="331"/>
        <item x="548"/>
        <item x="108"/>
        <item x="828"/>
        <item x="428"/>
        <item x="784"/>
        <item x="614"/>
        <item x="449"/>
        <item x="718"/>
        <item x="395"/>
        <item x="1110"/>
        <item x="257"/>
        <item x="220"/>
        <item x="992"/>
        <item x="748"/>
        <item x="397"/>
        <item x="299"/>
        <item x="1190"/>
        <item x="518"/>
        <item x="422"/>
        <item x="898"/>
        <item x="142"/>
        <item x="885"/>
        <item x="1086"/>
        <item x="538"/>
        <item x="530"/>
        <item x="442"/>
        <item x="237"/>
        <item x="121"/>
        <item x="866"/>
        <item x="669"/>
        <item x="330"/>
        <item x="133"/>
        <item x="163"/>
        <item x="274"/>
        <item x="466"/>
        <item x="1046"/>
        <item x="50"/>
        <item x="391"/>
        <item x="438"/>
        <item x="749"/>
        <item x="388"/>
        <item x="774"/>
        <item x="145"/>
        <item x="1151"/>
        <item x="373"/>
        <item x="1069"/>
        <item x="204"/>
        <item x="154"/>
        <item x="435"/>
        <item x="931"/>
        <item x="752"/>
        <item x="1075"/>
        <item x="570"/>
        <item x="79"/>
        <item x="386"/>
        <item x="775"/>
        <item x="224"/>
        <item x="161"/>
        <item x="911"/>
        <item x="1116"/>
        <item x="315"/>
        <item x="288"/>
        <item x="1028"/>
        <item x="1180"/>
        <item x="1092"/>
        <item x="258"/>
        <item x="596"/>
        <item x="618"/>
        <item x="450"/>
        <item x="1073"/>
        <item x="263"/>
        <item x="36"/>
        <item x="189"/>
        <item x="306"/>
        <item x="806"/>
        <item x="941"/>
        <item x="1185"/>
        <item x="1058"/>
        <item x="533"/>
        <item x="1127"/>
        <item x="37"/>
        <item x="559"/>
        <item x="84"/>
        <item x="949"/>
        <item x="16"/>
        <item x="66"/>
        <item x="126"/>
        <item x="658"/>
        <item x="864"/>
        <item x="123"/>
        <item x="429"/>
        <item x="553"/>
        <item x="1165"/>
        <item x="12"/>
        <item x="679"/>
        <item x="957"/>
        <item x="1026"/>
        <item x="524"/>
        <item x="412"/>
        <item x="1097"/>
        <item x="300"/>
        <item x="51"/>
        <item x="896"/>
        <item x="372"/>
        <item x="673"/>
        <item x="469"/>
        <item x="543"/>
        <item x="89"/>
        <item x="432"/>
        <item x="350"/>
        <item x="837"/>
        <item x="465"/>
        <item x="474"/>
        <item x="677"/>
        <item x="33"/>
        <item x="353"/>
        <item x="139"/>
        <item x="1194"/>
        <item x="747"/>
        <item x="585"/>
        <item x="744"/>
        <item x="678"/>
        <item x="398"/>
        <item x="370"/>
        <item x="781"/>
        <item x="765"/>
        <item x="336"/>
        <item x="268"/>
        <item x="320"/>
        <item x="897"/>
        <item x="969"/>
        <item x="467"/>
        <item x="943"/>
        <item x="1071"/>
        <item x="1178"/>
        <item x="541"/>
        <item x="625"/>
        <item x="575"/>
        <item x="78"/>
        <item x="232"/>
        <item x="717"/>
        <item x="210"/>
        <item x="1047"/>
        <item x="236"/>
        <item x="997"/>
        <item x="273"/>
        <item x="881"/>
        <item x="197"/>
        <item x="59"/>
        <item x="719"/>
        <item x="632"/>
        <item x="935"/>
        <item x="34"/>
        <item x="1"/>
        <item x="628"/>
        <item x="244"/>
        <item x="72"/>
        <item x="637"/>
        <item x="157"/>
        <item x="1084"/>
        <item x="648"/>
        <item x="164"/>
        <item x="556"/>
        <item x="135"/>
        <item x="270"/>
        <item x="565"/>
        <item x="276"/>
        <item x="891"/>
        <item x="1080"/>
        <item x="895"/>
        <item x="366"/>
        <item x="1112"/>
        <item x="790"/>
        <item x="1119"/>
        <item x="314"/>
        <item x="995"/>
        <item x="560"/>
        <item x="457"/>
        <item x="500"/>
        <item x="814"/>
        <item x="927"/>
        <item x="1100"/>
        <item x="1156"/>
        <item x="699"/>
        <item x="1152"/>
        <item x="743"/>
        <item x="2"/>
        <item x="454"/>
        <item x="886"/>
        <item x="240"/>
        <item x="523"/>
        <item x="823"/>
        <item x="1062"/>
        <item x="341"/>
        <item x="588"/>
        <item x="660"/>
        <item x="313"/>
        <item x="511"/>
        <item x="777"/>
        <item x="235"/>
        <item x="600"/>
        <item x="521"/>
        <item x="205"/>
        <item x="190"/>
        <item x="481"/>
        <item x="27"/>
        <item x="122"/>
        <item x="1137"/>
        <item x="310"/>
        <item x="829"/>
        <item x="983"/>
        <item x="1114"/>
        <item x="316"/>
        <item x="1022"/>
        <item x="357"/>
        <item x="113"/>
        <item x="531"/>
        <item x="883"/>
        <item x="20"/>
        <item x="105"/>
        <item x="3"/>
        <item x="249"/>
        <item x="662"/>
        <item x="542"/>
        <item x="1030"/>
        <item x="545"/>
        <item x="94"/>
        <item x="894"/>
        <item x="1000"/>
        <item x="171"/>
        <item x="1010"/>
        <item x="243"/>
        <item x="923"/>
        <item x="488"/>
        <item x="445"/>
        <item x="1074"/>
        <item x="1198"/>
        <item x="179"/>
        <item x="746"/>
        <item x="939"/>
        <item x="910"/>
        <item x="926"/>
        <item x="706"/>
        <item x="4"/>
        <item x="214"/>
        <item x="573"/>
        <item x="222"/>
        <item x="974"/>
        <item x="1099"/>
        <item x="439"/>
        <item x="954"/>
        <item x="635"/>
        <item x="999"/>
        <item x="836"/>
        <item x="1130"/>
        <item x="1017"/>
        <item x="277"/>
        <item x="292"/>
        <item x="651"/>
        <item x="938"/>
        <item x="940"/>
        <item x="1076"/>
        <item x="1131"/>
        <item x="532"/>
        <item x="138"/>
        <item x="689"/>
        <item x="1106"/>
        <item x="1012"/>
        <item x="944"/>
        <item x="724"/>
        <item x="691"/>
        <item x="487"/>
        <item x="167"/>
        <item x="156"/>
        <item x="140"/>
        <item x="43"/>
        <item x="734"/>
        <item x="902"/>
        <item x="566"/>
        <item x="87"/>
        <item x="208"/>
        <item x="452"/>
        <item x="489"/>
        <item x="491"/>
        <item x="74"/>
        <item x="645"/>
        <item x="739"/>
        <item x="81"/>
        <item x="137"/>
        <item x="1065"/>
        <item x="757"/>
        <item x="611"/>
        <item x="337"/>
        <item x="832"/>
        <item x="653"/>
        <item x="1082"/>
        <item x="219"/>
        <item x="187"/>
        <item x="348"/>
        <item x="406"/>
        <item x="1181"/>
        <item x="840"/>
        <item x="759"/>
        <item x="165"/>
        <item x="191"/>
        <item x="57"/>
        <item x="741"/>
        <item x="563"/>
        <item x="657"/>
        <item x="547"/>
        <item x="297"/>
        <item x="286"/>
        <item x="456"/>
        <item x="551"/>
        <item x="728"/>
        <item x="115"/>
        <item x="904"/>
        <item x="6"/>
        <item x="993"/>
        <item x="1188"/>
        <item x="572"/>
        <item x="516"/>
        <item x="870"/>
        <item x="88"/>
        <item x="755"/>
        <item x="382"/>
        <item x="70"/>
        <item x="499"/>
        <item x="387"/>
        <item x="582"/>
        <item x="850"/>
        <item x="255"/>
        <item x="929"/>
        <item x="1060"/>
        <item x="642"/>
        <item x="485"/>
        <item x="1139"/>
        <item x="859"/>
        <item x="394"/>
        <item x="293"/>
        <item x="380"/>
        <item x="835"/>
        <item x="867"/>
        <item x="834"/>
        <item x="1157"/>
        <item x="1089"/>
        <item x="326"/>
        <item x="526"/>
        <item x="656"/>
        <item x="820"/>
        <item x="847"/>
        <item x="477"/>
        <item x="967"/>
        <item x="610"/>
        <item x="29"/>
        <item x="440"/>
        <item x="470"/>
        <item x="1085"/>
        <item x="818"/>
        <item x="798"/>
        <item x="17"/>
        <item x="1059"/>
        <item x="857"/>
        <item x="599"/>
        <item x="1042"/>
        <item x="228"/>
        <item x="296"/>
        <item x="10"/>
        <item x="546"/>
        <item x="754"/>
        <item x="1148"/>
        <item x="1088"/>
        <item x="1145"/>
        <item x="579"/>
        <item x="1039"/>
        <item x="65"/>
        <item x="215"/>
        <item x="1095"/>
        <item x="266"/>
        <item x="63"/>
        <item x="369"/>
        <item x="116"/>
        <item x="827"/>
        <item x="1123"/>
        <item x="797"/>
        <item x="919"/>
        <item x="151"/>
        <item x="858"/>
        <item x="654"/>
        <item x="1182"/>
        <item x="492"/>
        <item x="1081"/>
        <item x="918"/>
        <item x="377"/>
        <item x="601"/>
        <item x="289"/>
        <item x="930"/>
        <item x="223"/>
        <item x="586"/>
        <item x="987"/>
        <item x="972"/>
        <item x="118"/>
        <item x="727"/>
        <item x="322"/>
        <item x="275"/>
        <item x="364"/>
        <item x="5"/>
        <item x="342"/>
        <item x="991"/>
        <item x="908"/>
        <item x="552"/>
        <item x="833"/>
        <item x="262"/>
        <item x="283"/>
        <item x="1018"/>
        <item x="252"/>
        <item x="15"/>
        <item x="1009"/>
        <item x="60"/>
        <item x="361"/>
        <item x="912"/>
        <item x="964"/>
        <item x="799"/>
        <item x="1199"/>
        <item x="1118"/>
        <item x="815"/>
        <item x="510"/>
        <item x="146"/>
        <item x="7"/>
        <item x="652"/>
        <item x="763"/>
        <item x="509"/>
        <item x="427"/>
        <item x="893"/>
        <item x="705"/>
        <item x="431"/>
        <item x="576"/>
        <item x="307"/>
        <item x="703"/>
        <item x="650"/>
        <item x="1087"/>
        <item x="152"/>
        <item x="8"/>
        <item x="278"/>
        <item x="349"/>
        <item x="1019"/>
        <item x="758"/>
        <item x="988"/>
        <item x="936"/>
        <item x="876"/>
        <item x="1068"/>
        <item x="463"/>
        <item x="598"/>
        <item x="150"/>
        <item x="695"/>
        <item x="1023"/>
        <item x="1138"/>
        <item x="409"/>
        <item x="507"/>
        <item x="101"/>
        <item x="914"/>
        <item x="1025"/>
        <item x="631"/>
        <item x="740"/>
        <item x="241"/>
        <item x="261"/>
        <item x="725"/>
        <item x="19"/>
        <item x="269"/>
        <item x="1051"/>
        <item x="54"/>
        <item x="1153"/>
        <item x="1021"/>
        <item x="493"/>
        <item x="646"/>
        <item x="294"/>
        <item x="1032"/>
        <item x="1158"/>
        <item x="21"/>
        <item x="40"/>
        <item x="769"/>
        <item x="352"/>
        <item x="1043"/>
        <item x="1184"/>
        <item x="690"/>
        <item x="1169"/>
        <item x="791"/>
        <item x="1005"/>
        <item x="1003"/>
        <item x="1125"/>
        <item x="948"/>
        <item x="714"/>
        <item x="134"/>
        <item x="1078"/>
        <item x="963"/>
        <item x="340"/>
        <item x="708"/>
        <item x="810"/>
        <item x="922"/>
        <item x="1200"/>
        <item x="612"/>
        <item x="1163"/>
        <item x="221"/>
        <item x="233"/>
        <item x="48"/>
        <item x="417"/>
        <item x="1173"/>
        <item x="284"/>
        <item x="351"/>
        <item x="736"/>
        <item x="569"/>
        <item x="970"/>
        <item x="909"/>
        <item x="519"/>
        <item x="915"/>
        <item x="529"/>
        <item x="513"/>
        <item x="345"/>
        <item x="786"/>
        <item x="97"/>
        <item x="69"/>
        <item x="605"/>
        <item x="621"/>
        <item x="58"/>
        <item x="951"/>
        <item x="984"/>
        <item x="360"/>
        <item x="1121"/>
        <item x="975"/>
        <item x="264"/>
        <item x="1050"/>
        <item x="889"/>
        <item x="147"/>
        <item x="75"/>
        <item x="587"/>
        <item x="202"/>
        <item x="1164"/>
        <item x="590"/>
        <item x="624"/>
        <item x="1129"/>
        <item x="434"/>
        <item x="85"/>
        <item x="32"/>
        <item x="1057"/>
        <item x="178"/>
        <item x="231"/>
        <item x="460"/>
        <item x="853"/>
        <item x="46"/>
        <item x="514"/>
        <item x="298"/>
        <item x="1104"/>
        <item x="110"/>
        <item x="127"/>
        <item x="166"/>
        <item x="83"/>
        <item x="877"/>
        <item x="568"/>
        <item x="420"/>
        <item x="401"/>
        <item x="879"/>
        <item x="363"/>
        <item x="192"/>
        <item x="1193"/>
        <item x="634"/>
        <item x="1162"/>
        <item x="762"/>
        <item x="680"/>
        <item x="981"/>
        <item x="1055"/>
        <item x="453"/>
        <item x="1107"/>
        <item x="290"/>
        <item x="62"/>
        <item x="796"/>
        <item x="849"/>
        <item x="812"/>
        <item x="180"/>
        <item x="160"/>
        <item x="860"/>
        <item x="1063"/>
        <item x="468"/>
        <item x="149"/>
        <item x="873"/>
        <item x="905"/>
        <item x="1067"/>
        <item x="863"/>
        <item x="504"/>
        <item x="107"/>
        <item x="1027"/>
        <item x="861"/>
        <item x="801"/>
        <item x="419"/>
        <item x="592"/>
        <item x="794"/>
        <item x="356"/>
        <item x="497"/>
        <item x="229"/>
        <item x="800"/>
        <item x="1044"/>
        <item x="751"/>
        <item x="959"/>
        <item x="644"/>
        <item x="1016"/>
        <item x="780"/>
        <item x="111"/>
        <item x="1147"/>
        <item x="937"/>
        <item x="731"/>
        <item x="826"/>
        <item x="1013"/>
        <item x="868"/>
        <item x="696"/>
        <item x="830"/>
        <item x="1024"/>
        <item x="271"/>
        <item x="462"/>
        <item x="184"/>
        <item x="735"/>
        <item x="862"/>
        <item x="99"/>
        <item x="580"/>
        <item x="978"/>
        <item x="321"/>
        <item x="942"/>
        <item x="846"/>
        <item x="285"/>
        <item x="42"/>
        <item x="1011"/>
        <item x="1128"/>
        <item x="1029"/>
        <item x="682"/>
        <item x="1020"/>
        <item x="200"/>
        <item x="549"/>
        <item x="77"/>
        <item x="723"/>
        <item x="1186"/>
        <item x="1161"/>
        <item x="608"/>
        <item x="415"/>
        <item x="945"/>
        <item x="503"/>
        <item x="423"/>
        <item x="1006"/>
        <item x="1192"/>
        <item x="473"/>
        <item x="317"/>
        <item x="402"/>
        <item x="502"/>
        <item x="1015"/>
        <item x="636"/>
        <item x="38"/>
        <item x="251"/>
        <item x="617"/>
        <item x="1090"/>
        <item x="194"/>
        <item x="338"/>
        <item x="998"/>
        <item x="609"/>
        <item x="47"/>
        <item x="825"/>
        <item x="756"/>
        <item x="540"/>
        <item x="98"/>
        <item x="721"/>
        <item x="968"/>
        <item x="865"/>
        <item x="713"/>
        <item x="564"/>
        <item x="68"/>
        <item x="476"/>
        <item x="681"/>
        <item x="1176"/>
        <item x="1172"/>
        <item x="890"/>
        <item x="131"/>
        <item x="924"/>
        <item x="413"/>
        <item x="726"/>
        <item x="750"/>
        <item x="641"/>
        <item x="114"/>
        <item x="737"/>
        <item x="878"/>
        <item x="136"/>
        <item x="686"/>
        <item x="426"/>
        <item x="212"/>
        <item x="903"/>
        <item x="594"/>
        <item x="206"/>
        <item x="256"/>
        <item x="186"/>
        <item x="607"/>
        <item x="776"/>
        <item x="842"/>
        <item x="730"/>
        <item x="1159"/>
        <item x="629"/>
        <item x="1083"/>
        <item x="183"/>
        <item x="855"/>
        <item x="201"/>
        <item x="73"/>
        <item x="821"/>
        <item x="1061"/>
        <item x="0"/>
        <item x="698"/>
        <item x="446"/>
        <item x="1170"/>
        <item x="602"/>
        <item x="381"/>
        <item x="267"/>
        <item x="141"/>
        <item x="528"/>
        <item x="1007"/>
        <item x="238"/>
        <item x="410"/>
        <item x="659"/>
        <item x="245"/>
        <item x="782"/>
        <item x="544"/>
        <item x="359"/>
        <item x="574"/>
        <item x="28"/>
        <item x="1002"/>
        <item x="819"/>
        <item x="953"/>
        <item x="880"/>
        <item x="104"/>
        <item x="720"/>
        <item x="90"/>
        <item x="1144"/>
        <item x="710"/>
        <item x="392"/>
        <item x="1034"/>
        <item x="480"/>
        <item x="378"/>
        <item x="1079"/>
        <item x="169"/>
        <item x="593"/>
        <item x="405"/>
        <item x="583"/>
        <item x="203"/>
        <item x="436"/>
        <item x="958"/>
        <item x="622"/>
        <item x="1008"/>
        <item x="785"/>
        <item x="272"/>
        <item x="667"/>
        <item x="304"/>
        <item x="49"/>
        <item x="811"/>
        <item x="447"/>
        <item x="1037"/>
        <item x="916"/>
        <item x="82"/>
        <item x="704"/>
        <item x="839"/>
        <item x="323"/>
        <item x="693"/>
        <item x="1191"/>
        <item x="335"/>
        <item x="61"/>
        <item x="130"/>
        <item x="989"/>
        <item x="102"/>
        <item x="153"/>
        <item x="788"/>
        <item x="91"/>
        <item x="25"/>
        <item x="26"/>
        <item x="461"/>
        <item x="396"/>
        <item x="965"/>
        <item x="100"/>
        <item x="701"/>
        <item x="1149"/>
        <item x="761"/>
        <item x="132"/>
        <item x="390"/>
        <item x="807"/>
        <item x="973"/>
        <item x="668"/>
        <item x="309"/>
        <item x="1033"/>
        <item x="1196"/>
        <item x="869"/>
        <item x="472"/>
        <item x="841"/>
        <item x="962"/>
        <item x="367"/>
        <item x="711"/>
        <item x="295"/>
        <item x="334"/>
        <item x="1064"/>
        <item x="1136"/>
        <item x="174"/>
        <item x="1094"/>
        <item x="490"/>
        <item x="745"/>
        <item x="30"/>
        <item x="649"/>
        <item x="332"/>
        <item x="591"/>
        <item x="80"/>
        <item x="947"/>
        <item x="771"/>
        <item x="433"/>
        <item x="155"/>
        <item x="767"/>
        <item x="872"/>
        <item x="213"/>
        <item x="1175"/>
        <item x="18"/>
        <item x="688"/>
        <item x="685"/>
        <item x="1168"/>
        <item x="505"/>
        <item x="793"/>
        <item x="792"/>
        <item x="856"/>
        <item x="597"/>
        <item x="464"/>
        <item x="875"/>
        <item x="343"/>
        <item x="525"/>
        <item x="1187"/>
        <item x="887"/>
        <item x="1038"/>
        <item x="483"/>
        <item x="1098"/>
        <item x="674"/>
        <item x="128"/>
        <item x="498"/>
        <item x="561"/>
        <item x="443"/>
        <item x="129"/>
        <item x="537"/>
        <item x="1113"/>
        <item x="1001"/>
        <item x="379"/>
        <item x="216"/>
        <item x="535"/>
        <item x="1174"/>
        <item x="287"/>
        <item x="44"/>
        <item x="956"/>
        <item x="1108"/>
        <item x="185"/>
        <item x="527"/>
        <item x="39"/>
        <item x="779"/>
        <item x="1072"/>
        <item x="917"/>
        <item x="291"/>
        <item x="522"/>
        <item x="760"/>
        <item x="670"/>
        <item x="1031"/>
        <item x="259"/>
        <item x="813"/>
        <item x="55"/>
        <item x="536"/>
        <item x="733"/>
        <item x="411"/>
        <item x="961"/>
        <item x="177"/>
        <item x="281"/>
        <item x="242"/>
        <item x="803"/>
        <item x="900"/>
        <item x="207"/>
        <item x="371"/>
        <item x="802"/>
        <item x="1045"/>
        <item x="764"/>
        <item x="217"/>
        <item x="684"/>
        <item x="671"/>
        <item x="707"/>
        <item x="665"/>
        <item x="148"/>
        <item x="626"/>
        <item x="1101"/>
        <item x="906"/>
        <item x="697"/>
        <item x="627"/>
        <item x="35"/>
        <item x="822"/>
        <item x="994"/>
        <item x="773"/>
        <item x="1103"/>
        <item x="144"/>
        <item x="766"/>
        <item x="479"/>
        <item x="1124"/>
        <item x="45"/>
        <item x="71"/>
        <item x="246"/>
        <item x="424"/>
        <item x="996"/>
        <item x="700"/>
        <item x="416"/>
        <item x="1066"/>
        <item x="239"/>
        <item x="494"/>
        <item x="23"/>
        <item x="845"/>
        <item x="329"/>
        <item x="921"/>
        <item x="882"/>
        <item x="1197"/>
        <item x="787"/>
        <item x="1167"/>
        <item x="1041"/>
        <item x="712"/>
        <item x="804"/>
        <item x="414"/>
        <item x="1142"/>
        <item x="1036"/>
        <item x="795"/>
        <item x="196"/>
        <item x="901"/>
        <item x="1179"/>
        <item x="119"/>
        <item x="1189"/>
        <item x="170"/>
        <item x="182"/>
        <item x="1126"/>
        <item x="408"/>
        <item x="1102"/>
        <item x="354"/>
        <item x="482"/>
        <item x="550"/>
        <item x="1160"/>
        <item x="175"/>
        <item x="683"/>
        <item x="430"/>
        <item x="854"/>
        <item x="616"/>
        <item x="633"/>
        <item x="666"/>
        <item x="990"/>
        <item x="339"/>
        <item x="946"/>
        <item x="512"/>
        <item x="640"/>
        <item x="581"/>
        <item x="1177"/>
        <item x="606"/>
        <item x="109"/>
        <item x="899"/>
        <item x="980"/>
        <item x="851"/>
        <item x="738"/>
        <item x="1056"/>
        <item x="218"/>
        <item x="1201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Неделя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B0FA7-1154-430F-B28F-3CBD9E23548F}" name="Сводная таблица9" cacheId="3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20:N37" firstHeaderRow="1" firstDataRow="1" firstDataCol="0"/>
  <pivotFields count="2">
    <pivotField numFmtId="9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3C2B-3F1C-46C8-8482-8B47D232A9F0}" name="Сводная таблица36" cacheId="7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75:C81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D5D2-6446-4E18-AC5C-D51707282830}" name="Сводная таблица35" cacheId="7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E67:F73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arrive_to_client_ti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79EBC-D2CB-4CDC-BA8D-BCA6877F9FC2}" name="Сводная таблица34" cacheId="7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67:C73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assign_ti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C0EA2-BBAA-4B45-ABA2-75DA4753F7FB}" name="Сводная таблица33" cacheId="7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E59:F65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id_driver" fld="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F0470-D51E-4CF4-8AD8-CDAFDF162C96}" name="Сводная таблица32" cacheId="7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59:C65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id_order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A05C9-F5F9-4B85-8EAB-6F235AEC946A}" name="Сводная таблица15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17:J23" firstHeaderRow="1" firstDataRow="1" firstDataCol="1"/>
  <pivotFields count="9">
    <pivotField showAll="0">
      <items count="1435">
        <item x="711"/>
        <item x="899"/>
        <item x="192"/>
        <item x="1216"/>
        <item x="957"/>
        <item x="497"/>
        <item x="15"/>
        <item x="1035"/>
        <item x="1308"/>
        <item x="75"/>
        <item x="263"/>
        <item x="1272"/>
        <item x="873"/>
        <item x="346"/>
        <item x="712"/>
        <item x="1299"/>
        <item x="915"/>
        <item x="155"/>
        <item x="780"/>
        <item x="701"/>
        <item x="734"/>
        <item x="226"/>
        <item x="921"/>
        <item x="672"/>
        <item x="1311"/>
        <item x="257"/>
        <item x="751"/>
        <item x="514"/>
        <item x="372"/>
        <item x="911"/>
        <item x="608"/>
        <item x="759"/>
        <item x="427"/>
        <item x="509"/>
        <item x="684"/>
        <item x="124"/>
        <item x="1246"/>
        <item x="400"/>
        <item x="1090"/>
        <item x="8"/>
        <item x="1319"/>
        <item x="1331"/>
        <item x="579"/>
        <item x="922"/>
        <item x="891"/>
        <item x="1349"/>
        <item x="34"/>
        <item x="1120"/>
        <item x="1192"/>
        <item x="470"/>
        <item x="1207"/>
        <item x="1282"/>
        <item x="877"/>
        <item x="89"/>
        <item x="870"/>
        <item x="1431"/>
        <item x="1297"/>
        <item x="1184"/>
        <item x="1412"/>
        <item x="337"/>
        <item x="1220"/>
        <item x="229"/>
        <item x="1081"/>
        <item x="264"/>
        <item x="148"/>
        <item x="1119"/>
        <item x="1270"/>
        <item x="1100"/>
        <item x="1363"/>
        <item x="222"/>
        <item x="1314"/>
        <item x="881"/>
        <item x="228"/>
        <item x="52"/>
        <item x="162"/>
        <item x="1103"/>
        <item x="297"/>
        <item x="1240"/>
        <item x="1065"/>
        <item x="828"/>
        <item x="1427"/>
        <item x="5"/>
        <item x="645"/>
        <item x="90"/>
        <item x="58"/>
        <item x="105"/>
        <item x="1082"/>
        <item x="493"/>
        <item x="1247"/>
        <item x="23"/>
        <item x="1378"/>
        <item x="1126"/>
        <item x="67"/>
        <item x="1347"/>
        <item x="703"/>
        <item x="1229"/>
        <item x="565"/>
        <item x="85"/>
        <item x="398"/>
        <item x="185"/>
        <item x="1316"/>
        <item x="347"/>
        <item x="110"/>
        <item x="1267"/>
        <item x="1399"/>
        <item x="65"/>
        <item x="903"/>
        <item x="1307"/>
        <item x="971"/>
        <item x="883"/>
        <item x="553"/>
        <item x="1398"/>
        <item x="289"/>
        <item x="782"/>
        <item x="1195"/>
        <item x="790"/>
        <item x="1335"/>
        <item x="95"/>
        <item x="576"/>
        <item x="20"/>
        <item x="1326"/>
        <item x="272"/>
        <item x="163"/>
        <item x="973"/>
        <item x="488"/>
        <item x="159"/>
        <item x="1239"/>
        <item x="527"/>
        <item x="131"/>
        <item x="1233"/>
        <item x="61"/>
        <item x="128"/>
        <item x="63"/>
        <item x="1042"/>
        <item x="452"/>
        <item x="667"/>
        <item x="1302"/>
        <item x="607"/>
        <item x="976"/>
        <item x="556"/>
        <item x="871"/>
        <item x="115"/>
        <item x="367"/>
        <item x="70"/>
        <item x="832"/>
        <item x="32"/>
        <item x="304"/>
        <item x="1092"/>
        <item x="1341"/>
        <item x="996"/>
        <item x="1056"/>
        <item x="1155"/>
        <item x="821"/>
        <item x="1232"/>
        <item x="673"/>
        <item x="954"/>
        <item x="970"/>
        <item x="692"/>
        <item x="1062"/>
        <item x="1017"/>
        <item x="255"/>
        <item x="111"/>
        <item x="804"/>
        <item x="496"/>
        <item x="1130"/>
        <item x="224"/>
        <item x="1067"/>
        <item x="519"/>
        <item x="464"/>
        <item x="747"/>
        <item x="1385"/>
        <item x="725"/>
        <item x="1140"/>
        <item x="361"/>
        <item x="473"/>
        <item x="539"/>
        <item x="1313"/>
        <item x="281"/>
        <item x="699"/>
        <item x="1395"/>
        <item x="412"/>
        <item x="1342"/>
        <item x="1252"/>
        <item x="594"/>
        <item x="718"/>
        <item x="1196"/>
        <item x="1167"/>
        <item x="431"/>
        <item x="1122"/>
        <item x="1186"/>
        <item x="410"/>
        <item x="651"/>
        <item x="776"/>
        <item x="1201"/>
        <item x="416"/>
        <item x="769"/>
        <item x="1079"/>
        <item x="53"/>
        <item x="1"/>
        <item x="961"/>
        <item x="154"/>
        <item x="1369"/>
        <item x="820"/>
        <item x="1051"/>
        <item x="54"/>
        <item x="186"/>
        <item x="12"/>
        <item x="1176"/>
        <item x="504"/>
        <item x="1039"/>
        <item x="1138"/>
        <item x="1131"/>
        <item x="852"/>
        <item x="1339"/>
        <item x="1159"/>
        <item x="1185"/>
        <item x="547"/>
        <item x="248"/>
        <item x="64"/>
        <item x="752"/>
        <item x="1112"/>
        <item x="572"/>
        <item x="108"/>
        <item x="123"/>
        <item x="1371"/>
        <item x="443"/>
        <item x="772"/>
        <item x="577"/>
        <item x="7"/>
        <item x="1087"/>
        <item x="1367"/>
        <item x="295"/>
        <item x="262"/>
        <item x="823"/>
        <item x="866"/>
        <item x="1136"/>
        <item x="503"/>
        <item x="285"/>
        <item x="74"/>
        <item x="906"/>
        <item x="341"/>
        <item x="1215"/>
        <item x="886"/>
        <item x="1198"/>
        <item x="740"/>
        <item x="619"/>
        <item x="1344"/>
        <item x="352"/>
        <item x="354"/>
        <item x="359"/>
        <item x="980"/>
        <item x="1304"/>
        <item x="904"/>
        <item x="270"/>
        <item x="1139"/>
        <item x="175"/>
        <item x="1373"/>
        <item x="859"/>
        <item x="21"/>
        <item x="1291"/>
        <item x="535"/>
        <item x="714"/>
        <item x="1075"/>
        <item x="1117"/>
        <item x="704"/>
        <item x="79"/>
        <item x="43"/>
        <item x="1405"/>
        <item x="1016"/>
        <item x="697"/>
        <item x="775"/>
        <item x="1263"/>
        <item x="1008"/>
        <item x="745"/>
        <item x="77"/>
        <item x="1157"/>
        <item x="396"/>
        <item x="127"/>
        <item x="42"/>
        <item x="120"/>
        <item x="835"/>
        <item x="1113"/>
        <item x="199"/>
        <item x="129"/>
        <item x="413"/>
        <item x="1052"/>
        <item x="1310"/>
        <item x="522"/>
        <item x="482"/>
        <item x="598"/>
        <item x="833"/>
        <item x="176"/>
        <item x="1066"/>
        <item x="1321"/>
        <item x="1025"/>
        <item x="713"/>
        <item x="744"/>
        <item x="1289"/>
        <item x="356"/>
        <item x="36"/>
        <item x="438"/>
        <item x="168"/>
        <item x="1262"/>
        <item x="1030"/>
        <item x="1069"/>
        <item x="1221"/>
        <item x="1150"/>
        <item x="94"/>
        <item x="250"/>
        <item x="1072"/>
        <item x="856"/>
        <item x="1303"/>
        <item x="0"/>
        <item x="379"/>
        <item x="166"/>
        <item x="612"/>
        <item x="1320"/>
        <item x="1409"/>
        <item x="218"/>
        <item x="293"/>
        <item x="487"/>
        <item x="1227"/>
        <item x="602"/>
        <item x="1416"/>
        <item x="1396"/>
        <item x="897"/>
        <item x="595"/>
        <item x="853"/>
        <item x="2"/>
        <item x="18"/>
        <item x="974"/>
        <item x="862"/>
        <item x="486"/>
        <item x="331"/>
        <item x="1286"/>
        <item x="604"/>
        <item x="283"/>
        <item x="455"/>
        <item x="1386"/>
        <item x="1085"/>
        <item x="1362"/>
        <item x="596"/>
        <item x="1358"/>
        <item x="585"/>
        <item x="60"/>
        <item x="668"/>
        <item x="943"/>
        <item x="825"/>
        <item x="1015"/>
        <item x="197"/>
        <item x="1266"/>
        <item x="1083"/>
        <item x="998"/>
        <item x="937"/>
        <item x="440"/>
        <item x="494"/>
        <item x="1026"/>
        <item x="665"/>
        <item x="1070"/>
        <item x="393"/>
        <item x="435"/>
        <item x="1102"/>
        <item x="1338"/>
        <item x="425"/>
        <item x="1177"/>
        <item x="845"/>
        <item x="1163"/>
        <item x="160"/>
        <item x="1234"/>
        <item x="615"/>
        <item x="391"/>
        <item x="338"/>
        <item x="1380"/>
        <item x="931"/>
        <item x="555"/>
        <item x="40"/>
        <item x="150"/>
        <item x="1129"/>
        <item x="806"/>
        <item x="1148"/>
        <item x="948"/>
        <item x="1271"/>
        <item x="895"/>
        <item x="648"/>
        <item x="587"/>
        <item x="203"/>
        <item x="187"/>
        <item x="364"/>
        <item x="779"/>
        <item x="100"/>
        <item x="664"/>
        <item x="217"/>
        <item x="317"/>
        <item x="221"/>
        <item x="183"/>
        <item x="145"/>
        <item x="1037"/>
        <item x="253"/>
        <item x="698"/>
        <item x="1366"/>
        <item x="868"/>
        <item x="1034"/>
        <item x="1156"/>
        <item x="569"/>
        <item x="1390"/>
        <item x="1428"/>
        <item x="803"/>
        <item x="342"/>
        <item x="869"/>
        <item x="1400"/>
        <item x="1340"/>
        <item x="706"/>
        <item x="817"/>
        <item x="939"/>
        <item x="91"/>
        <item x="259"/>
        <item x="960"/>
        <item x="326"/>
        <item x="194"/>
        <item x="1295"/>
        <item x="122"/>
        <item x="827"/>
        <item x="392"/>
        <item x="265"/>
        <item x="1027"/>
        <item x="442"/>
        <item x="526"/>
        <item x="267"/>
        <item x="423"/>
        <item x="722"/>
        <item x="618"/>
        <item x="1226"/>
        <item x="765"/>
        <item x="843"/>
        <item x="109"/>
        <item x="383"/>
        <item x="551"/>
        <item x="1036"/>
        <item x="300"/>
        <item x="1152"/>
        <item x="741"/>
        <item x="655"/>
        <item x="205"/>
        <item x="386"/>
        <item x="284"/>
        <item x="532"/>
        <item x="1077"/>
        <item x="590"/>
        <item x="215"/>
        <item x="893"/>
        <item x="1012"/>
        <item x="138"/>
        <item x="1091"/>
        <item x="512"/>
        <item x="570"/>
        <item x="1225"/>
        <item x="380"/>
        <item x="588"/>
        <item x="312"/>
        <item x="1006"/>
        <item x="842"/>
        <item x="757"/>
        <item x="1013"/>
        <item x="924"/>
        <item x="245"/>
        <item x="146"/>
        <item x="1334"/>
        <item x="310"/>
        <item x="586"/>
        <item x="230"/>
        <item x="55"/>
        <item x="902"/>
        <item x="1182"/>
        <item x="674"/>
        <item x="946"/>
        <item x="1172"/>
        <item x="170"/>
        <item x="50"/>
        <item x="243"/>
        <item x="152"/>
        <item x="721"/>
        <item x="376"/>
        <item x="165"/>
        <item x="540"/>
        <item x="1031"/>
        <item x="365"/>
        <item x="574"/>
        <item x="1212"/>
        <item x="30"/>
        <item x="1108"/>
        <item x="484"/>
        <item x="1328"/>
        <item x="562"/>
        <item x="1058"/>
        <item x="557"/>
        <item x="426"/>
        <item x="1305"/>
        <item x="73"/>
        <item x="1194"/>
        <item x="1261"/>
        <item x="781"/>
        <item x="286"/>
        <item x="390"/>
        <item x="141"/>
        <item x="1382"/>
        <item x="1306"/>
        <item x="447"/>
        <item x="591"/>
        <item x="462"/>
        <item x="739"/>
        <item x="433"/>
        <item x="663"/>
        <item x="1049"/>
        <item x="1153"/>
        <item x="98"/>
        <item x="705"/>
        <item x="313"/>
        <item x="1389"/>
        <item x="554"/>
        <item x="225"/>
        <item x="1245"/>
        <item x="1365"/>
        <item x="362"/>
        <item x="657"/>
        <item x="501"/>
        <item x="887"/>
        <item x="849"/>
        <item x="789"/>
        <item x="191"/>
        <item x="436"/>
        <item x="1093"/>
        <item x="232"/>
        <item x="777"/>
        <item x="784"/>
        <item x="799"/>
        <item x="578"/>
        <item x="387"/>
        <item x="885"/>
        <item x="991"/>
        <item x="444"/>
        <item x="353"/>
        <item x="1318"/>
        <item x="956"/>
        <item x="637"/>
        <item x="1214"/>
        <item x="103"/>
        <item x="378"/>
        <item x="1080"/>
        <item x="1193"/>
        <item x="935"/>
        <item x="573"/>
        <item x="465"/>
        <item x="546"/>
        <item x="39"/>
        <item x="273"/>
        <item x="78"/>
        <item x="530"/>
        <item x="330"/>
        <item x="1179"/>
        <item x="1276"/>
        <item x="1288"/>
        <item x="1322"/>
        <item x="318"/>
        <item x="302"/>
        <item x="732"/>
        <item x="429"/>
        <item x="1101"/>
        <item x="733"/>
        <item x="355"/>
        <item x="1018"/>
        <item x="172"/>
        <item x="1354"/>
        <item x="294"/>
        <item x="246"/>
        <item x="914"/>
        <item x="756"/>
        <item x="839"/>
        <item x="997"/>
        <item x="240"/>
        <item x="1401"/>
        <item x="518"/>
        <item x="989"/>
        <item x="936"/>
        <item x="511"/>
        <item x="1059"/>
        <item x="848"/>
        <item x="850"/>
        <item x="909"/>
        <item x="1158"/>
        <item x="437"/>
        <item x="1402"/>
        <item x="622"/>
        <item x="690"/>
        <item x="840"/>
        <item x="137"/>
        <item x="223"/>
        <item x="164"/>
        <item x="717"/>
        <item x="1249"/>
        <item x="846"/>
        <item x="649"/>
        <item x="6"/>
        <item x="507"/>
        <item x="1095"/>
        <item x="783"/>
        <item x="135"/>
        <item x="1235"/>
        <item x="315"/>
        <item x="636"/>
        <item x="200"/>
        <item x="1137"/>
        <item x="269"/>
        <item x="1421"/>
        <item x="309"/>
        <item x="210"/>
        <item x="729"/>
        <item x="336"/>
        <item x="770"/>
        <item x="898"/>
        <item x="1393"/>
        <item x="384"/>
        <item x="1260"/>
        <item x="508"/>
        <item x="1099"/>
        <item x="600"/>
        <item x="1336"/>
        <item x="1134"/>
        <item x="329"/>
        <item x="826"/>
        <item x="403"/>
        <item x="453"/>
        <item x="1391"/>
        <item x="1118"/>
        <item x="418"/>
        <item x="499"/>
        <item x="1180"/>
        <item x="401"/>
        <item x="171"/>
        <item x="136"/>
        <item x="307"/>
        <item x="601"/>
        <item x="566"/>
        <item x="1050"/>
        <item x="1110"/>
        <item x="949"/>
        <item x="942"/>
        <item x="189"/>
        <item x="894"/>
        <item x="1111"/>
        <item x="430"/>
        <item x="306"/>
        <item x="1238"/>
        <item x="865"/>
        <item x="677"/>
        <item x="463"/>
        <item x="1346"/>
        <item x="134"/>
        <item x="457"/>
        <item x="450"/>
        <item x="68"/>
        <item x="261"/>
        <item x="653"/>
        <item x="1327"/>
        <item x="617"/>
        <item x="1381"/>
        <item x="1300"/>
        <item x="1041"/>
        <item x="743"/>
        <item x="147"/>
        <item x="451"/>
        <item x="44"/>
        <item x="1169"/>
        <item x="37"/>
        <item x="896"/>
        <item x="1392"/>
        <item x="798"/>
        <item x="235"/>
        <item x="950"/>
        <item x="458"/>
        <item x="561"/>
        <item x="1022"/>
        <item x="1355"/>
        <item x="505"/>
        <item x="966"/>
        <item x="405"/>
        <item x="1251"/>
        <item x="1250"/>
        <item x="47"/>
        <item x="978"/>
        <item x="1397"/>
        <item x="676"/>
        <item x="397"/>
        <item x="1343"/>
        <item x="863"/>
        <item x="995"/>
        <item x="227"/>
        <item x="559"/>
        <item x="874"/>
        <item x="945"/>
        <item x="771"/>
        <item x="291"/>
        <item x="288"/>
        <item x="1014"/>
        <item x="1312"/>
        <item x="239"/>
        <item x="583"/>
        <item x="209"/>
        <item x="1223"/>
        <item x="1324"/>
        <item x="1259"/>
        <item x="339"/>
        <item x="180"/>
        <item x="446"/>
        <item x="72"/>
        <item x="395"/>
        <item x="321"/>
        <item x="666"/>
        <item x="1268"/>
        <item x="650"/>
        <item x="434"/>
        <item x="993"/>
        <item x="474"/>
        <item x="731"/>
        <item x="208"/>
        <item x="884"/>
        <item x="1418"/>
        <item x="14"/>
        <item x="548"/>
        <item x="630"/>
        <item x="112"/>
        <item x="308"/>
        <item x="558"/>
        <item x="796"/>
        <item x="278"/>
        <item x="1162"/>
        <item x="244"/>
        <item x="876"/>
        <item x="1054"/>
        <item x="571"/>
        <item x="11"/>
        <item x="727"/>
        <item x="968"/>
        <item x="363"/>
        <item x="1242"/>
        <item x="938"/>
        <item x="483"/>
        <item x="76"/>
        <item x="1170"/>
        <item x="686"/>
        <item x="1254"/>
        <item x="188"/>
        <item x="1187"/>
        <item x="1230"/>
        <item x="1429"/>
        <item x="1426"/>
        <item x="1068"/>
        <item x="381"/>
        <item x="358"/>
        <item x="17"/>
        <item x="1325"/>
        <item x="888"/>
        <item x="193"/>
        <item x="220"/>
        <item x="623"/>
        <item x="758"/>
        <item x="388"/>
        <item x="626"/>
        <item x="955"/>
        <item x="1142"/>
        <item x="258"/>
        <item x="736"/>
        <item x="708"/>
        <item x="1143"/>
        <item x="1296"/>
        <item x="1171"/>
        <item x="370"/>
        <item x="934"/>
        <item x="1345"/>
        <item x="335"/>
        <item x="1032"/>
        <item x="181"/>
        <item x="1115"/>
        <item x="687"/>
        <item x="788"/>
        <item x="726"/>
        <item x="1241"/>
        <item x="130"/>
        <item x="1028"/>
        <item x="303"/>
        <item x="1350"/>
        <item x="46"/>
        <item x="847"/>
        <item x="1273"/>
        <item x="345"/>
        <item x="520"/>
        <item x="344"/>
        <item x="787"/>
        <item x="524"/>
        <item x="805"/>
        <item x="541"/>
        <item x="1244"/>
        <item x="1173"/>
        <item x="1073"/>
        <item x="99"/>
        <item x="204"/>
        <item x="9"/>
        <item x="92"/>
        <item x="22"/>
        <item x="268"/>
        <item x="568"/>
        <item x="121"/>
        <item x="716"/>
        <item x="27"/>
        <item x="1237"/>
        <item x="1044"/>
        <item x="13"/>
        <item x="521"/>
        <item x="654"/>
        <item x="478"/>
        <item x="1274"/>
        <item x="480"/>
        <item x="801"/>
        <item x="517"/>
        <item x="28"/>
        <item x="1352"/>
        <item x="1021"/>
        <item x="582"/>
        <item x="314"/>
        <item x="266"/>
        <item x="415"/>
        <item x="349"/>
        <item x="969"/>
        <item x="901"/>
        <item x="1149"/>
        <item x="456"/>
        <item x="1043"/>
        <item x="575"/>
        <item x="679"/>
        <item x="812"/>
        <item x="177"/>
        <item x="142"/>
        <item x="1337"/>
        <item x="857"/>
        <item x="234"/>
        <item x="688"/>
        <item x="1361"/>
        <item x="33"/>
        <item x="48"/>
        <item x="212"/>
        <item x="119"/>
        <item x="1222"/>
        <item x="495"/>
        <item x="819"/>
        <item x="299"/>
        <item x="213"/>
        <item x="1060"/>
        <item x="1317"/>
        <item x="139"/>
        <item x="763"/>
        <item x="1106"/>
        <item x="538"/>
        <item x="953"/>
        <item x="1315"/>
        <item x="1364"/>
        <item x="1190"/>
        <item x="613"/>
        <item x="371"/>
        <item x="878"/>
        <item x="201"/>
        <item x="420"/>
        <item x="238"/>
        <item x="999"/>
        <item x="472"/>
        <item x="428"/>
        <item x="332"/>
        <item x="1132"/>
        <item x="537"/>
        <item x="369"/>
        <item x="1104"/>
        <item x="1005"/>
        <item x="153"/>
        <item x="634"/>
        <item x="802"/>
        <item x="66"/>
        <item x="305"/>
        <item x="256"/>
        <item x="762"/>
        <item x="552"/>
        <item x="1278"/>
        <item x="179"/>
        <item x="635"/>
        <item x="1002"/>
        <item x="795"/>
        <item x="1404"/>
        <item x="1000"/>
        <item x="1281"/>
        <item x="841"/>
        <item x="1061"/>
        <item x="4"/>
        <item x="1203"/>
        <item x="951"/>
        <item x="510"/>
        <item x="808"/>
        <item x="118"/>
        <item x="864"/>
        <item x="1097"/>
        <item x="1408"/>
        <item x="1046"/>
        <item x="932"/>
        <item x="411"/>
        <item x="1010"/>
        <item x="580"/>
        <item x="1357"/>
        <item x="1277"/>
        <item x="890"/>
        <item x="424"/>
        <item x="144"/>
        <item x="198"/>
        <item x="1379"/>
        <item x="419"/>
        <item x="421"/>
        <item x="837"/>
        <item x="933"/>
        <item x="791"/>
        <item x="38"/>
        <item x="277"/>
        <item x="1243"/>
        <item x="925"/>
        <item x="449"/>
        <item x="910"/>
        <item x="678"/>
        <item x="1204"/>
        <item x="929"/>
        <item x="1332"/>
        <item x="1333"/>
        <item x="515"/>
        <item x="93"/>
        <item x="609"/>
        <item x="1368"/>
        <item x="69"/>
        <item x="599"/>
        <item x="861"/>
        <item x="1280"/>
        <item x="1360"/>
        <item x="1425"/>
        <item x="1374"/>
        <item x="836"/>
        <item x="236"/>
        <item x="1023"/>
        <item x="1228"/>
        <item x="25"/>
        <item x="88"/>
        <item x="958"/>
        <item x="1377"/>
        <item x="797"/>
        <item x="749"/>
        <item x="656"/>
        <item x="829"/>
        <item x="764"/>
        <item x="360"/>
        <item x="542"/>
        <item x="750"/>
        <item x="1403"/>
        <item x="1168"/>
        <item x="96"/>
        <item x="414"/>
        <item x="340"/>
        <item x="107"/>
        <item x="158"/>
        <item x="880"/>
        <item x="940"/>
        <item x="1033"/>
        <item x="84"/>
        <item x="1121"/>
        <item x="671"/>
        <item x="941"/>
        <item x="628"/>
        <item x="581"/>
        <item x="211"/>
        <item x="49"/>
        <item x="867"/>
        <item x="549"/>
        <item x="905"/>
        <item x="543"/>
        <item x="471"/>
        <item x="638"/>
        <item x="685"/>
        <item x="818"/>
        <item x="1285"/>
        <item x="597"/>
        <item x="680"/>
        <item x="1294"/>
        <item x="1125"/>
        <item x="534"/>
        <item x="140"/>
        <item x="984"/>
        <item x="3"/>
        <item x="157"/>
        <item x="1375"/>
        <item x="1029"/>
        <item x="1410"/>
        <item x="375"/>
        <item x="417"/>
        <item x="1411"/>
        <item x="755"/>
        <item x="723"/>
        <item x="1057"/>
        <item x="319"/>
        <item x="913"/>
        <item x="1257"/>
        <item x="1210"/>
        <item x="1165"/>
        <item x="985"/>
        <item x="1224"/>
        <item x="1370"/>
        <item x="992"/>
        <item x="101"/>
        <item x="1298"/>
        <item x="1301"/>
        <item x="116"/>
        <item x="605"/>
        <item x="670"/>
        <item x="844"/>
        <item x="71"/>
        <item x="707"/>
        <item x="660"/>
        <item x="207"/>
        <item x="106"/>
        <item x="1161"/>
        <item x="1255"/>
        <item x="276"/>
        <item x="1356"/>
        <item x="709"/>
        <item x="316"/>
        <item x="1114"/>
        <item x="97"/>
        <item x="525"/>
        <item x="182"/>
        <item x="1209"/>
        <item x="368"/>
        <item x="972"/>
        <item x="251"/>
        <item x="681"/>
        <item x="80"/>
        <item x="249"/>
        <item x="1146"/>
        <item x="879"/>
        <item x="461"/>
        <item x="167"/>
        <item x="382"/>
        <item x="86"/>
        <item x="735"/>
        <item x="324"/>
        <item x="683"/>
        <item x="625"/>
        <item x="928"/>
        <item x="695"/>
        <item x="947"/>
        <item x="983"/>
        <item x="1422"/>
        <item x="742"/>
        <item x="785"/>
        <item x="206"/>
        <item x="1074"/>
        <item x="738"/>
        <item x="500"/>
        <item x="875"/>
        <item x="786"/>
        <item x="348"/>
        <item x="402"/>
        <item x="807"/>
        <item x="1359"/>
        <item x="944"/>
        <item x="1086"/>
        <item x="439"/>
        <item x="1088"/>
        <item x="459"/>
        <item x="1189"/>
        <item x="296"/>
        <item x="1024"/>
        <item x="816"/>
        <item x="117"/>
        <item x="1258"/>
        <item x="441"/>
        <item x="778"/>
        <item x="682"/>
        <item x="1064"/>
        <item x="642"/>
        <item x="409"/>
        <item x="1107"/>
        <item x="691"/>
        <item x="1123"/>
        <item x="1432"/>
        <item x="908"/>
        <item x="694"/>
        <item x="516"/>
        <item x="260"/>
        <item x="125"/>
        <item x="545"/>
        <item x="1178"/>
        <item x="143"/>
        <item x="1206"/>
        <item x="528"/>
        <item x="761"/>
        <item x="407"/>
        <item x="975"/>
        <item x="1166"/>
        <item x="768"/>
        <item x="374"/>
        <item x="333"/>
        <item x="531"/>
        <item x="792"/>
        <item x="161"/>
        <item x="977"/>
        <item x="151"/>
        <item x="275"/>
        <item x="10"/>
        <item x="16"/>
        <item x="719"/>
        <item x="1175"/>
        <item x="1265"/>
        <item x="322"/>
        <item x="1394"/>
        <item x="965"/>
        <item x="1415"/>
        <item x="1430"/>
        <item x="1388"/>
        <item x="298"/>
        <item x="51"/>
        <item x="1009"/>
        <item x="1011"/>
        <item x="746"/>
        <item x="219"/>
        <item x="1007"/>
        <item x="292"/>
        <item x="282"/>
        <item x="988"/>
        <item x="900"/>
        <item x="536"/>
        <item x="214"/>
        <item x="1376"/>
        <item x="202"/>
        <item x="454"/>
        <item x="237"/>
        <item x="629"/>
        <item x="24"/>
        <item x="1211"/>
        <item x="445"/>
        <item x="774"/>
        <item x="169"/>
        <item x="190"/>
        <item x="1348"/>
        <item x="1279"/>
        <item x="926"/>
        <item x="994"/>
        <item x="892"/>
        <item x="916"/>
        <item x="1419"/>
        <item x="800"/>
        <item x="1045"/>
        <item x="366"/>
        <item x="1151"/>
        <item x="1420"/>
        <item x="793"/>
        <item x="1208"/>
        <item x="1055"/>
        <item x="979"/>
        <item x="1048"/>
        <item x="1174"/>
        <item x="920"/>
        <item x="1078"/>
        <item x="31"/>
        <item x="912"/>
        <item x="59"/>
        <item x="1038"/>
        <item x="1109"/>
        <item x="156"/>
        <item x="986"/>
        <item x="1383"/>
        <item x="1127"/>
        <item x="822"/>
        <item x="1144"/>
        <item x="467"/>
        <item x="627"/>
        <item x="83"/>
        <item x="1141"/>
        <item x="233"/>
        <item x="274"/>
        <item x="564"/>
        <item x="1053"/>
        <item x="1384"/>
        <item x="325"/>
        <item x="271"/>
        <item x="616"/>
        <item x="964"/>
        <item x="1096"/>
        <item x="858"/>
        <item x="614"/>
        <item x="1329"/>
        <item x="834"/>
        <item x="195"/>
        <item x="753"/>
        <item x="563"/>
        <item x="1293"/>
        <item x="327"/>
        <item x="1020"/>
        <item x="62"/>
        <item x="702"/>
        <item x="720"/>
        <item x="351"/>
        <item x="962"/>
        <item x="647"/>
        <item x="662"/>
        <item x="1406"/>
        <item x="987"/>
        <item x="350"/>
        <item x="963"/>
        <item x="1284"/>
        <item x="231"/>
        <item x="851"/>
        <item x="184"/>
        <item x="481"/>
        <item x="1309"/>
        <item x="696"/>
        <item x="408"/>
        <item x="133"/>
        <item x="544"/>
        <item x="1424"/>
        <item x="1423"/>
        <item x="343"/>
        <item x="490"/>
        <item x="824"/>
        <item x="1292"/>
        <item x="114"/>
        <item x="334"/>
        <item x="639"/>
        <item x="1236"/>
        <item x="658"/>
        <item x="57"/>
        <item x="809"/>
        <item x="1275"/>
        <item x="448"/>
        <item x="1084"/>
        <item x="927"/>
        <item x="1417"/>
        <item x="1205"/>
        <item x="242"/>
        <item x="1076"/>
        <item x="1001"/>
        <item x="773"/>
        <item x="592"/>
        <item x="377"/>
        <item x="1407"/>
        <item x="919"/>
        <item x="320"/>
        <item x="252"/>
        <item x="589"/>
        <item x="1105"/>
        <item x="652"/>
        <item x="132"/>
        <item x="1154"/>
        <item x="811"/>
        <item x="907"/>
        <item x="1231"/>
        <item x="1353"/>
        <item x="1019"/>
        <item x="872"/>
        <item x="126"/>
        <item x="1191"/>
        <item x="1202"/>
        <item x="1135"/>
        <item x="967"/>
        <item x="567"/>
        <item x="860"/>
        <item x="1213"/>
        <item x="1199"/>
        <item x="814"/>
        <item x="468"/>
        <item x="930"/>
        <item x="620"/>
        <item x="102"/>
        <item x="1098"/>
        <item x="643"/>
        <item x="287"/>
        <item x="491"/>
        <item x="328"/>
        <item x="624"/>
        <item x="477"/>
        <item x="506"/>
        <item x="1094"/>
        <item x="432"/>
        <item x="290"/>
        <item x="1145"/>
        <item x="724"/>
        <item x="737"/>
        <item x="669"/>
        <item x="700"/>
        <item x="469"/>
        <item x="399"/>
        <item x="560"/>
        <item x="661"/>
        <item x="173"/>
        <item x="466"/>
        <item x="889"/>
        <item x="715"/>
        <item x="389"/>
        <item x="760"/>
        <item x="646"/>
        <item x="1351"/>
        <item x="422"/>
        <item x="1253"/>
        <item x="981"/>
        <item x="45"/>
        <item x="476"/>
        <item x="838"/>
        <item x="990"/>
        <item x="104"/>
        <item x="1219"/>
        <item x="754"/>
        <item x="633"/>
        <item x="748"/>
        <item x="810"/>
        <item x="533"/>
        <item x="1290"/>
        <item x="611"/>
        <item x="1218"/>
        <item x="41"/>
        <item x="855"/>
        <item x="918"/>
        <item x="917"/>
        <item x="492"/>
        <item x="710"/>
        <item x="406"/>
        <item x="550"/>
        <item x="373"/>
        <item x="1089"/>
        <item x="385"/>
        <item x="1323"/>
        <item x="1387"/>
        <item x="81"/>
        <item x="1124"/>
        <item x="1071"/>
        <item x="815"/>
        <item x="1217"/>
        <item x="1040"/>
        <item x="29"/>
        <item x="1147"/>
        <item x="513"/>
        <item x="959"/>
        <item x="1283"/>
        <item x="1330"/>
        <item x="632"/>
        <item x="1181"/>
        <item x="923"/>
        <item x="498"/>
        <item x="794"/>
        <item x="659"/>
        <item x="394"/>
        <item x="196"/>
        <item x="87"/>
        <item x="644"/>
        <item x="247"/>
        <item x="1063"/>
        <item x="1188"/>
        <item x="502"/>
        <item x="254"/>
        <item x="1256"/>
        <item x="216"/>
        <item x="982"/>
        <item x="178"/>
        <item x="766"/>
        <item x="854"/>
        <item x="279"/>
        <item x="479"/>
        <item x="1414"/>
        <item x="1372"/>
        <item x="641"/>
        <item x="1264"/>
        <item x="35"/>
        <item x="404"/>
        <item x="1047"/>
        <item x="311"/>
        <item x="460"/>
        <item x="1413"/>
        <item x="730"/>
        <item x="693"/>
        <item x="523"/>
        <item x="813"/>
        <item x="728"/>
        <item x="19"/>
        <item x="830"/>
        <item x="689"/>
        <item x="631"/>
        <item x="584"/>
        <item x="640"/>
        <item x="529"/>
        <item x="485"/>
        <item x="952"/>
        <item x="606"/>
        <item x="1183"/>
        <item x="1197"/>
        <item x="280"/>
        <item x="1160"/>
        <item x="882"/>
        <item x="56"/>
        <item x="593"/>
        <item x="323"/>
        <item x="1128"/>
        <item x="113"/>
        <item x="301"/>
        <item x="241"/>
        <item x="1287"/>
        <item x="489"/>
        <item x="610"/>
        <item x="603"/>
        <item x="174"/>
        <item x="1248"/>
        <item x="1164"/>
        <item x="82"/>
        <item x="357"/>
        <item x="1269"/>
        <item x="149"/>
        <item x="675"/>
        <item x="831"/>
        <item x="1004"/>
        <item x="1200"/>
        <item x="475"/>
        <item x="621"/>
        <item x="1116"/>
        <item x="1133"/>
        <item x="26"/>
        <item x="767"/>
        <item x="1003"/>
        <item x="1433"/>
        <item t="default"/>
      </items>
    </pivotField>
    <pivotField dataField="1" showAll="0">
      <items count="1173">
        <item x="581"/>
        <item x="118"/>
        <item x="727"/>
        <item x="178"/>
        <item x="112"/>
        <item x="805"/>
        <item x="696"/>
        <item x="956"/>
        <item x="830"/>
        <item x="834"/>
        <item x="183"/>
        <item x="224"/>
        <item x="459"/>
        <item x="499"/>
        <item x="1045"/>
        <item x="654"/>
        <item x="148"/>
        <item x="1088"/>
        <item x="201"/>
        <item x="545"/>
        <item x="555"/>
        <item x="609"/>
        <item x="603"/>
        <item x="408"/>
        <item x="360"/>
        <item x="763"/>
        <item x="219"/>
        <item x="639"/>
        <item x="246"/>
        <item x="845"/>
        <item x="415"/>
        <item x="988"/>
        <item x="306"/>
        <item x="1026"/>
        <item x="976"/>
        <item x="917"/>
        <item x="1097"/>
        <item x="1018"/>
        <item x="256"/>
        <item x="540"/>
        <item x="1061"/>
        <item x="577"/>
        <item x="258"/>
        <item x="969"/>
        <item x="543"/>
        <item x="731"/>
        <item x="422"/>
        <item x="955"/>
        <item x="331"/>
        <item x="280"/>
        <item x="432"/>
        <item x="507"/>
        <item x="291"/>
        <item x="997"/>
        <item x="534"/>
        <item x="336"/>
        <item x="674"/>
        <item x="565"/>
        <item x="637"/>
        <item x="358"/>
        <item x="1013"/>
        <item x="6"/>
        <item x="664"/>
        <item x="803"/>
        <item x="126"/>
        <item x="363"/>
        <item x="68"/>
        <item x="313"/>
        <item x="39"/>
        <item x="831"/>
        <item x="206"/>
        <item x="243"/>
        <item x="396"/>
        <item x="301"/>
        <item x="149"/>
        <item x="929"/>
        <item x="742"/>
        <item x="233"/>
        <item x="863"/>
        <item x="473"/>
        <item x="853"/>
        <item x="1015"/>
        <item x="28"/>
        <item x="692"/>
        <item x="91"/>
        <item x="656"/>
        <item x="1020"/>
        <item x="1077"/>
        <item x="780"/>
        <item x="352"/>
        <item x="594"/>
        <item x="647"/>
        <item x="361"/>
        <item x="185"/>
        <item x="741"/>
        <item x="128"/>
        <item x="125"/>
        <item x="779"/>
        <item x="1140"/>
        <item x="503"/>
        <item x="132"/>
        <item x="630"/>
        <item x="569"/>
        <item x="1160"/>
        <item x="738"/>
        <item x="946"/>
        <item x="634"/>
        <item x="899"/>
        <item x="417"/>
        <item x="414"/>
        <item x="495"/>
        <item x="107"/>
        <item x="90"/>
        <item x="1051"/>
        <item x="92"/>
        <item x="462"/>
        <item x="404"/>
        <item x="252"/>
        <item x="53"/>
        <item x="420"/>
        <item x="717"/>
        <item x="605"/>
        <item x="535"/>
        <item x="465"/>
        <item x="441"/>
        <item x="761"/>
        <item x="977"/>
        <item x="660"/>
        <item x="106"/>
        <item x="602"/>
        <item x="1054"/>
        <item x="939"/>
        <item x="737"/>
        <item x="496"/>
        <item x="509"/>
        <item x="1155"/>
        <item x="191"/>
        <item x="173"/>
        <item x="284"/>
        <item x="165"/>
        <item x="1153"/>
        <item x="481"/>
        <item x="332"/>
        <item x="1031"/>
        <item x="355"/>
        <item x="1143"/>
        <item x="1058"/>
        <item x="474"/>
        <item x="720"/>
        <item x="702"/>
        <item x="925"/>
        <item x="838"/>
        <item x="227"/>
        <item x="127"/>
        <item x="36"/>
        <item x="944"/>
        <item x="539"/>
        <item x="467"/>
        <item x="959"/>
        <item x="152"/>
        <item x="121"/>
        <item x="879"/>
        <item x="867"/>
        <item x="424"/>
        <item x="124"/>
        <item x="491"/>
        <item x="385"/>
        <item x="661"/>
        <item x="1112"/>
        <item x="719"/>
        <item x="18"/>
        <item x="225"/>
        <item x="398"/>
        <item x="967"/>
        <item x="762"/>
        <item x="1136"/>
        <item x="232"/>
        <item x="921"/>
        <item x="913"/>
        <item x="365"/>
        <item x="1145"/>
        <item x="628"/>
        <item x="953"/>
        <item x="667"/>
        <item x="1149"/>
        <item x="952"/>
        <item x="538"/>
        <item x="435"/>
        <item x="329"/>
        <item x="205"/>
        <item x="523"/>
        <item x="49"/>
        <item x="930"/>
        <item x="282"/>
        <item x="271"/>
        <item x="501"/>
        <item x="262"/>
        <item x="652"/>
        <item x="436"/>
        <item x="278"/>
        <item x="772"/>
        <item x="858"/>
        <item x="164"/>
        <item x="1115"/>
        <item x="413"/>
        <item x="1127"/>
        <item x="971"/>
        <item x="381"/>
        <item x="893"/>
        <item x="855"/>
        <item x="1009"/>
        <item x="20"/>
        <item x="161"/>
        <item x="1064"/>
        <item x="966"/>
        <item x="1014"/>
        <item x="1076"/>
        <item x="373"/>
        <item x="711"/>
        <item x="954"/>
        <item x="1164"/>
        <item x="904"/>
        <item x="450"/>
        <item x="537"/>
        <item x="811"/>
        <item x="86"/>
        <item x="547"/>
        <item x="45"/>
        <item x="497"/>
        <item x="981"/>
        <item x="962"/>
        <item x="166"/>
        <item x="102"/>
        <item x="111"/>
        <item x="1105"/>
        <item x="865"/>
        <item x="1110"/>
        <item x="635"/>
        <item x="186"/>
        <item x="712"/>
        <item x="369"/>
        <item x="902"/>
        <item x="155"/>
        <item x="21"/>
        <item x="1124"/>
        <item x="253"/>
        <item x="310"/>
        <item x="1022"/>
        <item x="920"/>
        <item x="586"/>
        <item x="117"/>
        <item x="200"/>
        <item x="751"/>
        <item x="560"/>
        <item x="640"/>
        <item x="541"/>
        <item x="13"/>
        <item x="542"/>
        <item x="1166"/>
        <item x="852"/>
        <item x="394"/>
        <item x="2"/>
        <item x="940"/>
        <item x="785"/>
        <item x="109"/>
        <item x="263"/>
        <item x="81"/>
        <item x="947"/>
        <item x="1123"/>
        <item x="229"/>
        <item x="793"/>
        <item x="168"/>
        <item x="51"/>
        <item x="769"/>
        <item x="193"/>
        <item x="728"/>
        <item x="309"/>
        <item x="721"/>
        <item x="170"/>
        <item x="1"/>
        <item x="131"/>
        <item x="14"/>
        <item x="302"/>
        <item x="285"/>
        <item x="159"/>
        <item x="22"/>
        <item x="458"/>
        <item x="466"/>
        <item x="950"/>
        <item x="64"/>
        <item x="32"/>
        <item x="1003"/>
        <item x="812"/>
        <item x="488"/>
        <item x="1037"/>
        <item x="653"/>
        <item x="791"/>
        <item x="513"/>
        <item x="816"/>
        <item x="575"/>
        <item x="862"/>
        <item x="270"/>
        <item x="429"/>
        <item x="799"/>
        <item x="89"/>
        <item x="604"/>
        <item x="48"/>
        <item x="455"/>
        <item x="1038"/>
        <item x="1055"/>
        <item x="854"/>
        <item x="1101"/>
        <item x="294"/>
        <item x="87"/>
        <item x="171"/>
        <item x="715"/>
        <item x="342"/>
        <item x="861"/>
        <item x="199"/>
        <item x="671"/>
        <item x="167"/>
        <item x="1078"/>
        <item x="529"/>
        <item x="426"/>
        <item x="63"/>
        <item x="58"/>
        <item x="210"/>
        <item x="303"/>
        <item x="460"/>
        <item x="158"/>
        <item x="104"/>
        <item x="1144"/>
        <item x="298"/>
        <item x="776"/>
        <item x="810"/>
        <item x="269"/>
        <item x="790"/>
        <item x="391"/>
        <item x="409"/>
        <item x="1100"/>
        <item x="116"/>
        <item x="490"/>
        <item x="26"/>
        <item x="1063"/>
        <item x="829"/>
        <item x="873"/>
        <item x="1068"/>
        <item x="518"/>
        <item x="757"/>
        <item x="1104"/>
        <item x="340"/>
        <item x="311"/>
        <item x="33"/>
        <item x="782"/>
        <item x="378"/>
        <item x="1000"/>
        <item x="597"/>
        <item x="326"/>
        <item x="141"/>
        <item x="476"/>
        <item x="250"/>
        <item x="676"/>
        <item x="493"/>
        <item x="202"/>
        <item x="551"/>
        <item x="665"/>
        <item x="894"/>
        <item x="449"/>
        <item x="221"/>
        <item x="933"/>
        <item x="1047"/>
        <item x="35"/>
        <item x="62"/>
        <item x="556"/>
        <item x="851"/>
        <item x="878"/>
        <item x="980"/>
        <item x="438"/>
        <item x="644"/>
        <item x="675"/>
        <item x="843"/>
        <item x="1048"/>
        <item x="454"/>
        <item x="695"/>
        <item x="996"/>
        <item x="931"/>
        <item x="57"/>
        <item x="267"/>
        <item x="1128"/>
        <item x="451"/>
        <item x="204"/>
        <item x="255"/>
        <item x="375"/>
        <item x="136"/>
        <item x="613"/>
        <item x="1023"/>
        <item x="723"/>
        <item x="208"/>
        <item x="960"/>
        <item x="1141"/>
        <item x="973"/>
        <item x="231"/>
        <item x="663"/>
        <item x="25"/>
        <item x="17"/>
        <item x="1092"/>
        <item x="1154"/>
        <item x="1017"/>
        <item x="536"/>
        <item x="1034"/>
        <item x="770"/>
        <item x="983"/>
        <item x="688"/>
        <item x="992"/>
        <item x="343"/>
        <item x="584"/>
        <item x="1039"/>
        <item x="593"/>
        <item x="95"/>
        <item x="129"/>
        <item x="3"/>
        <item x="986"/>
        <item x="1167"/>
        <item x="975"/>
        <item x="94"/>
        <item x="932"/>
        <item x="1012"/>
        <item x="704"/>
        <item x="55"/>
        <item x="151"/>
        <item x="105"/>
        <item x="683"/>
        <item x="283"/>
        <item x="77"/>
        <item x="485"/>
        <item x="411"/>
        <item x="177"/>
        <item x="80"/>
        <item x="249"/>
        <item x="846"/>
        <item x="1156"/>
        <item x="237"/>
        <item x="703"/>
        <item x="849"/>
        <item x="37"/>
        <item x="217"/>
        <item x="492"/>
        <item x="56"/>
        <item x="498"/>
        <item x="795"/>
        <item x="308"/>
        <item x="416"/>
        <item x="1091"/>
        <item x="801"/>
        <item x="548"/>
        <item x="847"/>
        <item x="884"/>
        <item x="299"/>
        <item x="195"/>
        <item x="999"/>
        <item x="1028"/>
        <item x="626"/>
        <item x="370"/>
        <item x="27"/>
        <item x="771"/>
        <item x="989"/>
        <item x="34"/>
        <item x="982"/>
        <item x="344"/>
        <item x="1125"/>
        <item x="272"/>
        <item x="774"/>
        <item x="123"/>
        <item x="484"/>
        <item x="153"/>
        <item x="669"/>
        <item x="516"/>
        <item x="399"/>
        <item x="1080"/>
        <item x="47"/>
        <item x="1011"/>
        <item x="500"/>
        <item x="265"/>
        <item x="327"/>
        <item x="382"/>
        <item x="900"/>
        <item x="130"/>
        <item x="176"/>
        <item x="883"/>
        <item x="874"/>
        <item x="31"/>
        <item x="935"/>
        <item x="65"/>
        <item x="347"/>
        <item x="295"/>
        <item x="379"/>
        <item x="554"/>
        <item x="909"/>
        <item x="222"/>
        <item x="312"/>
        <item x="781"/>
        <item x="792"/>
        <item x="606"/>
        <item x="96"/>
        <item x="755"/>
        <item x="631"/>
        <item x="837"/>
        <item x="526"/>
        <item x="1146"/>
        <item x="856"/>
        <item x="506"/>
        <item x="532"/>
        <item x="156"/>
        <item x="881"/>
        <item x="522"/>
        <item x="749"/>
        <item x="750"/>
        <item x="520"/>
        <item x="1001"/>
        <item x="348"/>
        <item x="524"/>
        <item x="789"/>
        <item x="494"/>
        <item x="633"/>
        <item x="590"/>
        <item x="822"/>
        <item x="464"/>
        <item x="42"/>
        <item x="1147"/>
        <item x="190"/>
        <item x="972"/>
        <item x="872"/>
        <item x="100"/>
        <item x="758"/>
        <item x="1122"/>
        <item x="668"/>
        <item x="477"/>
        <item x="948"/>
        <item x="866"/>
        <item x="213"/>
        <item x="433"/>
        <item x="290"/>
        <item x="440"/>
        <item x="120"/>
        <item x="1062"/>
        <item x="820"/>
        <item x="70"/>
        <item x="934"/>
        <item x="574"/>
        <item x="1150"/>
        <item x="1084"/>
        <item x="1069"/>
        <item x="514"/>
        <item x="390"/>
        <item x="388"/>
        <item x="1046"/>
        <item x="61"/>
        <item x="585"/>
        <item x="367"/>
        <item x="453"/>
        <item x="880"/>
        <item x="99"/>
        <item x="1111"/>
        <item x="1165"/>
        <item x="338"/>
        <item x="502"/>
        <item x="826"/>
        <item x="1086"/>
        <item x="778"/>
        <item x="611"/>
        <item x="318"/>
        <item x="144"/>
        <item x="289"/>
        <item x="760"/>
        <item x="623"/>
        <item x="297"/>
        <item x="885"/>
        <item x="480"/>
        <item x="1033"/>
        <item x="1120"/>
        <item x="184"/>
        <item x="877"/>
        <item x="765"/>
        <item x="316"/>
        <item x="824"/>
        <item x="607"/>
        <item x="276"/>
        <item x="97"/>
        <item x="566"/>
        <item x="266"/>
        <item x="530"/>
        <item x="610"/>
        <item x="479"/>
        <item x="145"/>
        <item x="672"/>
        <item x="402"/>
        <item x="681"/>
        <item x="1021"/>
        <item x="325"/>
        <item x="527"/>
        <item x="75"/>
        <item x="439"/>
        <item x="809"/>
        <item x="1134"/>
        <item x="764"/>
        <item x="443"/>
        <item x="335"/>
        <item x="677"/>
        <item x="1119"/>
        <item x="1142"/>
        <item x="44"/>
        <item x="1081"/>
        <item x="666"/>
        <item x="198"/>
        <item x="636"/>
        <item x="587"/>
        <item x="773"/>
        <item x="621"/>
        <item x="747"/>
        <item x="194"/>
        <item x="146"/>
        <item x="943"/>
        <item x="24"/>
        <item x="619"/>
        <item x="288"/>
        <item x="1029"/>
        <item x="974"/>
        <item x="1027"/>
        <item x="752"/>
        <item x="163"/>
        <item x="119"/>
        <item x="1094"/>
        <item x="264"/>
        <item x="912"/>
        <item x="407"/>
        <item x="346"/>
        <item x="938"/>
        <item x="1060"/>
        <item x="1036"/>
        <item x="11"/>
        <item x="322"/>
        <item x="734"/>
        <item x="380"/>
        <item x="748"/>
        <item x="334"/>
        <item x="223"/>
        <item x="722"/>
        <item x="1083"/>
        <item x="882"/>
        <item x="134"/>
        <item x="84"/>
        <item x="786"/>
        <item x="733"/>
        <item x="823"/>
        <item x="115"/>
        <item x="1099"/>
        <item x="362"/>
        <item x="582"/>
        <item x="143"/>
        <item x="239"/>
        <item x="550"/>
        <item x="579"/>
        <item x="38"/>
        <item x="423"/>
        <item x="729"/>
        <item x="377"/>
        <item x="1007"/>
        <item x="207"/>
        <item x="649"/>
        <item x="736"/>
        <item x="157"/>
        <item x="646"/>
        <item x="349"/>
        <item x="428"/>
        <item x="1117"/>
        <item x="868"/>
        <item x="478"/>
        <item x="431"/>
        <item x="248"/>
        <item x="430"/>
        <item x="259"/>
        <item x="740"/>
        <item x="806"/>
        <item x="196"/>
        <item x="777"/>
        <item x="400"/>
        <item x="12"/>
        <item x="739"/>
        <item x="916"/>
        <item x="638"/>
        <item x="215"/>
        <item x="241"/>
        <item x="985"/>
        <item x="724"/>
        <item x="905"/>
        <item x="356"/>
        <item x="515"/>
        <item x="345"/>
        <item x="228"/>
        <item x="483"/>
        <item x="707"/>
        <item x="339"/>
        <item x="209"/>
        <item x="517"/>
        <item x="354"/>
        <item x="392"/>
        <item x="697"/>
        <item x="825"/>
        <item x="1044"/>
        <item x="1070"/>
        <item x="1113"/>
        <item x="987"/>
        <item x="69"/>
        <item x="139"/>
        <item x="991"/>
        <item x="686"/>
        <item x="600"/>
        <item x="1085"/>
        <item x="456"/>
        <item x="444"/>
        <item x="162"/>
        <item x="508"/>
        <item x="1072"/>
        <item x="624"/>
        <item x="160"/>
        <item x="254"/>
        <item x="374"/>
        <item x="766"/>
        <item x="679"/>
        <item x="570"/>
        <item x="775"/>
        <item x="1035"/>
        <item x="50"/>
        <item x="487"/>
        <item x="595"/>
        <item x="60"/>
        <item x="625"/>
        <item x="16"/>
        <item x="19"/>
        <item x="833"/>
        <item x="945"/>
        <item x="180"/>
        <item x="839"/>
        <item x="592"/>
        <item x="101"/>
        <item x="187"/>
        <item x="682"/>
        <item x="813"/>
        <item x="43"/>
        <item x="1095"/>
        <item x="798"/>
        <item x="397"/>
        <item x="448"/>
        <item x="827"/>
        <item x="889"/>
        <item x="531"/>
        <item x="673"/>
        <item x="226"/>
        <item x="662"/>
        <item x="918"/>
        <item x="995"/>
        <item x="372"/>
        <item x="357"/>
        <item x="949"/>
        <item x="122"/>
        <item x="906"/>
        <item x="601"/>
        <item x="970"/>
        <item x="828"/>
        <item x="1002"/>
        <item x="892"/>
        <item x="1159"/>
        <item x="211"/>
        <item x="251"/>
        <item x="651"/>
        <item x="844"/>
        <item x="88"/>
        <item x="59"/>
        <item x="1067"/>
        <item x="1066"/>
        <item x="642"/>
        <item x="1049"/>
        <item x="1024"/>
        <item x="553"/>
        <item x="871"/>
        <item x="351"/>
        <item x="589"/>
        <item x="30"/>
        <item x="7"/>
        <item x="457"/>
        <item x="842"/>
        <item x="300"/>
        <item x="103"/>
        <item x="708"/>
        <item x="468"/>
        <item x="887"/>
        <item x="907"/>
        <item x="110"/>
        <item x="787"/>
        <item x="690"/>
        <item x="1108"/>
        <item x="419"/>
        <item x="287"/>
        <item x="901"/>
        <item x="425"/>
        <item x="617"/>
        <item x="655"/>
        <item x="922"/>
        <item x="533"/>
        <item x="942"/>
        <item x="614"/>
        <item x="924"/>
        <item x="214"/>
        <item x="937"/>
        <item x="442"/>
        <item x="670"/>
        <item x="230"/>
        <item x="998"/>
        <item x="648"/>
        <item x="434"/>
        <item x="261"/>
        <item x="427"/>
        <item x="315"/>
        <item x="292"/>
        <item x="85"/>
        <item x="796"/>
        <item x="212"/>
        <item x="401"/>
        <item x="1133"/>
        <item x="657"/>
        <item x="421"/>
        <item x="393"/>
        <item x="73"/>
        <item x="840"/>
        <item x="689"/>
        <item x="323"/>
        <item x="1118"/>
        <item x="1137"/>
        <item x="968"/>
        <item x="599"/>
        <item x="979"/>
        <item x="694"/>
        <item x="1052"/>
        <item x="658"/>
        <item x="319"/>
        <item x="963"/>
        <item x="1041"/>
        <item x="1074"/>
        <item x="743"/>
        <item x="4"/>
        <item x="1116"/>
        <item x="993"/>
        <item x="1106"/>
        <item x="317"/>
        <item x="961"/>
        <item x="383"/>
        <item x="745"/>
        <item x="1103"/>
        <item x="307"/>
        <item x="154"/>
        <item x="1161"/>
        <item x="700"/>
        <item x="559"/>
        <item x="591"/>
        <item x="994"/>
        <item x="936"/>
        <item x="895"/>
        <item x="693"/>
        <item x="797"/>
        <item x="525"/>
        <item x="732"/>
        <item x="470"/>
        <item x="505"/>
        <item x="40"/>
        <item x="240"/>
        <item x="562"/>
        <item x="475"/>
        <item x="277"/>
        <item x="234"/>
        <item x="257"/>
        <item x="783"/>
        <item x="218"/>
        <item x="1059"/>
        <item x="175"/>
        <item x="544"/>
        <item x="800"/>
        <item x="511"/>
        <item x="685"/>
        <item x="1168"/>
        <item x="72"/>
        <item x="220"/>
        <item x="461"/>
        <item x="296"/>
        <item x="1087"/>
        <item x="471"/>
        <item x="179"/>
        <item x="54"/>
        <item x="571"/>
        <item x="1157"/>
        <item x="1162"/>
        <item x="552"/>
        <item x="978"/>
        <item x="794"/>
        <item x="561"/>
        <item x="848"/>
        <item x="138"/>
        <item x="598"/>
        <item x="1056"/>
        <item x="911"/>
        <item x="1075"/>
        <item x="79"/>
        <item x="691"/>
        <item x="181"/>
        <item x="147"/>
        <item x="726"/>
        <item x="1008"/>
        <item x="1121"/>
        <item x="1005"/>
        <item x="1171"/>
        <item x="860"/>
        <item x="836"/>
        <item x="678"/>
        <item x="1082"/>
        <item x="784"/>
        <item x="140"/>
        <item x="273"/>
        <item x="384"/>
        <item x="645"/>
        <item x="622"/>
        <item x="1138"/>
        <item x="928"/>
        <item x="314"/>
        <item x="608"/>
        <item x="521"/>
        <item x="804"/>
        <item x="730"/>
        <item x="706"/>
        <item x="596"/>
        <item x="504"/>
        <item x="549"/>
        <item x="98"/>
        <item x="835"/>
        <item x="965"/>
        <item x="817"/>
        <item x="216"/>
        <item x="941"/>
        <item x="1093"/>
        <item x="818"/>
        <item x="387"/>
        <item x="29"/>
        <item x="890"/>
        <item x="578"/>
        <item x="242"/>
        <item x="576"/>
        <item x="1030"/>
        <item x="1073"/>
        <item x="1170"/>
        <item x="768"/>
        <item x="612"/>
        <item x="1107"/>
        <item x="452"/>
        <item x="1151"/>
        <item x="405"/>
        <item x="133"/>
        <item x="10"/>
        <item x="268"/>
        <item x="735"/>
        <item x="568"/>
        <item x="1090"/>
        <item x="174"/>
        <item x="870"/>
        <item x="472"/>
        <item x="238"/>
        <item x="1148"/>
        <item x="807"/>
        <item x="1126"/>
        <item x="510"/>
        <item x="286"/>
        <item x="832"/>
        <item x="386"/>
        <item x="821"/>
        <item x="83"/>
        <item x="1098"/>
        <item x="82"/>
        <item x="403"/>
        <item x="990"/>
        <item x="169"/>
        <item x="915"/>
        <item x="512"/>
        <item x="324"/>
        <item x="247"/>
        <item x="1129"/>
        <item x="1096"/>
        <item x="684"/>
        <item x="898"/>
        <item x="366"/>
        <item x="410"/>
        <item x="808"/>
        <item x="368"/>
        <item x="1135"/>
        <item x="113"/>
        <item x="71"/>
        <item x="718"/>
        <item x="328"/>
        <item x="984"/>
        <item x="0"/>
        <item x="546"/>
        <item x="627"/>
        <item x="446"/>
        <item x="897"/>
        <item x="705"/>
        <item x="1057"/>
        <item x="260"/>
        <item x="142"/>
        <item x="320"/>
        <item x="46"/>
        <item x="714"/>
        <item x="304"/>
        <item x="567"/>
        <item x="687"/>
        <item x="135"/>
        <item x="114"/>
        <item x="563"/>
        <item x="744"/>
        <item x="659"/>
        <item x="564"/>
        <item x="1050"/>
        <item x="1132"/>
        <item x="957"/>
        <item x="869"/>
        <item x="558"/>
        <item x="754"/>
        <item x="519"/>
        <item x="701"/>
        <item x="137"/>
        <item x="876"/>
        <item x="1071"/>
        <item x="52"/>
        <item x="1040"/>
        <item x="888"/>
        <item x="9"/>
        <item x="850"/>
        <item x="1032"/>
        <item x="305"/>
        <item x="857"/>
        <item x="275"/>
        <item x="1158"/>
        <item x="914"/>
        <item x="756"/>
        <item x="680"/>
        <item x="919"/>
        <item x="192"/>
        <item x="875"/>
        <item x="908"/>
        <item x="910"/>
        <item x="330"/>
        <item x="244"/>
        <item x="1130"/>
        <item x="572"/>
        <item x="814"/>
        <item x="23"/>
        <item x="1006"/>
        <item x="864"/>
        <item x="337"/>
        <item x="445"/>
        <item x="293"/>
        <item x="182"/>
        <item x="350"/>
        <item x="150"/>
        <item x="557"/>
        <item x="236"/>
        <item x="76"/>
        <item x="964"/>
        <item x="245"/>
        <item x="364"/>
        <item x="489"/>
        <item x="67"/>
        <item x="482"/>
        <item x="629"/>
        <item x="951"/>
        <item x="767"/>
        <item x="802"/>
        <item x="699"/>
        <item x="1042"/>
        <item x="926"/>
        <item x="580"/>
        <item x="412"/>
        <item x="74"/>
        <item x="1053"/>
        <item x="1169"/>
        <item x="528"/>
        <item x="188"/>
        <item x="1131"/>
        <item x="418"/>
        <item x="371"/>
        <item x="463"/>
        <item x="1152"/>
        <item x="108"/>
        <item x="197"/>
        <item x="788"/>
        <item x="321"/>
        <item x="903"/>
        <item x="1109"/>
        <item x="376"/>
        <item x="1043"/>
        <item x="1025"/>
        <item x="41"/>
        <item x="359"/>
        <item x="279"/>
        <item x="437"/>
        <item x="15"/>
        <item x="896"/>
        <item x="759"/>
        <item x="341"/>
        <item x="1065"/>
        <item x="643"/>
        <item x="746"/>
        <item x="1089"/>
        <item x="859"/>
        <item x="698"/>
        <item x="172"/>
        <item x="632"/>
        <item x="841"/>
        <item x="486"/>
        <item x="1163"/>
        <item x="1079"/>
        <item x="333"/>
        <item x="713"/>
        <item x="620"/>
        <item x="78"/>
        <item x="1019"/>
        <item x="923"/>
        <item x="274"/>
        <item x="650"/>
        <item x="753"/>
        <item x="389"/>
        <item x="66"/>
        <item x="447"/>
        <item x="725"/>
        <item x="5"/>
        <item x="406"/>
        <item x="891"/>
        <item x="583"/>
        <item x="618"/>
        <item x="235"/>
        <item x="469"/>
        <item x="1102"/>
        <item x="616"/>
        <item x="1004"/>
        <item x="588"/>
        <item x="815"/>
        <item x="709"/>
        <item x="615"/>
        <item x="958"/>
        <item x="1139"/>
        <item x="886"/>
        <item x="395"/>
        <item x="1010"/>
        <item x="1016"/>
        <item x="927"/>
        <item x="819"/>
        <item x="641"/>
        <item x="716"/>
        <item x="189"/>
        <item x="281"/>
        <item x="93"/>
        <item x="710"/>
        <item x="1114"/>
        <item x="353"/>
        <item x="203"/>
        <item x="57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id_driver" fld="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N1381"/>
  <sheetViews>
    <sheetView workbookViewId="0">
      <selection activeCell="C9" sqref="C9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0.140625" customWidth="1"/>
    <col min="7" max="7" width="11" bestFit="1" customWidth="1"/>
    <col min="10" max="10" width="11" bestFit="1" customWidth="1"/>
    <col min="13" max="13" width="17.28515625" bestFit="1" customWidth="1"/>
    <col min="14" max="14" width="28.42578125" bestFit="1" customWidth="1"/>
    <col min="15" max="15" width="23.28515625" bestFit="1" customWidth="1"/>
    <col min="16" max="1214" width="8" bestFit="1" customWidth="1"/>
    <col min="1215" max="1215" width="7.42578125" bestFit="1" customWidth="1"/>
    <col min="1216" max="1216" width="11.85546875" bestFit="1" customWidth="1"/>
  </cols>
  <sheetData>
    <row r="1" spans="1:14" x14ac:dyDescent="0.25">
      <c r="A1" t="s">
        <v>0</v>
      </c>
      <c r="B1" t="s">
        <v>1</v>
      </c>
      <c r="C1" t="s">
        <v>26</v>
      </c>
      <c r="D1" t="s">
        <v>22</v>
      </c>
      <c r="E1" t="s">
        <v>24</v>
      </c>
      <c r="G1" t="s">
        <v>0</v>
      </c>
      <c r="H1" t="s">
        <v>22</v>
      </c>
      <c r="J1" t="s">
        <v>0</v>
      </c>
      <c r="K1" t="s">
        <v>24</v>
      </c>
      <c r="M1" s="13" t="s">
        <v>16</v>
      </c>
      <c r="N1" t="s">
        <v>23</v>
      </c>
    </row>
    <row r="2" spans="1:14" x14ac:dyDescent="0.25">
      <c r="A2">
        <v>3235480</v>
      </c>
      <c r="B2" s="1">
        <v>44378</v>
      </c>
      <c r="C2" s="18">
        <f>B2-44377</f>
        <v>1</v>
      </c>
      <c r="D2">
        <f>WEEKNUM(B2)</f>
        <v>27</v>
      </c>
      <c r="E2">
        <v>1</v>
      </c>
      <c r="G2">
        <v>3235480</v>
      </c>
      <c r="H2">
        <v>27</v>
      </c>
      <c r="J2">
        <v>3235480</v>
      </c>
      <c r="K2">
        <v>1</v>
      </c>
      <c r="M2" s="14">
        <v>27</v>
      </c>
      <c r="N2" s="15">
        <v>74</v>
      </c>
    </row>
    <row r="3" spans="1:14" x14ac:dyDescent="0.25">
      <c r="A3">
        <v>3234926</v>
      </c>
      <c r="B3" s="1">
        <v>44378</v>
      </c>
      <c r="C3" s="18">
        <f t="shared" ref="C3:C66" si="0">B3-44377</f>
        <v>1</v>
      </c>
      <c r="D3">
        <f>WEEKNUM(B3)</f>
        <v>27</v>
      </c>
      <c r="E3">
        <v>1</v>
      </c>
      <c r="G3">
        <v>3234926</v>
      </c>
      <c r="H3">
        <v>27</v>
      </c>
      <c r="J3">
        <v>3234926</v>
      </c>
      <c r="K3">
        <v>1</v>
      </c>
      <c r="M3" s="14">
        <v>28</v>
      </c>
      <c r="N3" s="15">
        <v>170</v>
      </c>
    </row>
    <row r="4" spans="1:14" x14ac:dyDescent="0.25">
      <c r="A4">
        <v>3234959</v>
      </c>
      <c r="B4" s="1">
        <v>44378</v>
      </c>
      <c r="C4" s="18">
        <f t="shared" si="0"/>
        <v>1</v>
      </c>
      <c r="D4">
        <f>WEEKNUM(B4)</f>
        <v>27</v>
      </c>
      <c r="E4">
        <v>1</v>
      </c>
      <c r="G4">
        <v>3234959</v>
      </c>
      <c r="H4">
        <v>27</v>
      </c>
      <c r="J4">
        <v>3234959</v>
      </c>
      <c r="K4">
        <v>1</v>
      </c>
      <c r="M4" s="14">
        <v>29</v>
      </c>
      <c r="N4" s="15">
        <v>164</v>
      </c>
    </row>
    <row r="5" spans="1:14" x14ac:dyDescent="0.25">
      <c r="A5">
        <v>3234993</v>
      </c>
      <c r="B5" s="1">
        <v>44378</v>
      </c>
      <c r="C5" s="18">
        <f t="shared" si="0"/>
        <v>1</v>
      </c>
      <c r="D5">
        <f>WEEKNUM(B5)</f>
        <v>27</v>
      </c>
      <c r="E5">
        <v>1</v>
      </c>
      <c r="G5">
        <v>3234993</v>
      </c>
      <c r="H5">
        <v>27</v>
      </c>
      <c r="J5">
        <v>3234993</v>
      </c>
      <c r="K5">
        <v>1</v>
      </c>
      <c r="M5" s="14">
        <v>30</v>
      </c>
      <c r="N5" s="15">
        <v>165</v>
      </c>
    </row>
    <row r="6" spans="1:14" x14ac:dyDescent="0.25">
      <c r="A6">
        <v>3235016</v>
      </c>
      <c r="B6" s="1">
        <v>44378</v>
      </c>
      <c r="C6" s="18">
        <f t="shared" si="0"/>
        <v>1</v>
      </c>
      <c r="D6">
        <f>WEEKNUM(B6)</f>
        <v>27</v>
      </c>
      <c r="E6">
        <v>1</v>
      </c>
      <c r="G6">
        <v>3235016</v>
      </c>
      <c r="H6">
        <v>27</v>
      </c>
      <c r="J6">
        <v>3235016</v>
      </c>
      <c r="K6">
        <v>1</v>
      </c>
      <c r="M6" s="14">
        <v>31</v>
      </c>
      <c r="N6" s="15">
        <v>154</v>
      </c>
    </row>
    <row r="7" spans="1:14" x14ac:dyDescent="0.25">
      <c r="A7">
        <v>3235179</v>
      </c>
      <c r="B7" s="1">
        <v>44378</v>
      </c>
      <c r="C7" s="18">
        <f t="shared" si="0"/>
        <v>1</v>
      </c>
      <c r="D7">
        <f>WEEKNUM(B7)</f>
        <v>27</v>
      </c>
      <c r="E7">
        <v>1</v>
      </c>
      <c r="G7">
        <v>3235179</v>
      </c>
      <c r="H7">
        <v>27</v>
      </c>
      <c r="J7">
        <v>3235179</v>
      </c>
      <c r="K7">
        <v>1</v>
      </c>
      <c r="M7" s="14">
        <v>32</v>
      </c>
      <c r="N7" s="15">
        <v>141</v>
      </c>
    </row>
    <row r="8" spans="1:14" x14ac:dyDescent="0.25">
      <c r="A8">
        <v>3235090</v>
      </c>
      <c r="B8" s="1">
        <v>44378</v>
      </c>
      <c r="C8" s="18">
        <f t="shared" si="0"/>
        <v>1</v>
      </c>
      <c r="D8">
        <f>WEEKNUM(B8)</f>
        <v>27</v>
      </c>
      <c r="E8">
        <v>1</v>
      </c>
      <c r="G8">
        <v>3235090</v>
      </c>
      <c r="H8">
        <v>27</v>
      </c>
      <c r="J8">
        <v>3235090</v>
      </c>
      <c r="K8">
        <v>1</v>
      </c>
      <c r="M8" s="14">
        <v>33</v>
      </c>
      <c r="N8" s="15">
        <v>151</v>
      </c>
    </row>
    <row r="9" spans="1:14" x14ac:dyDescent="0.25">
      <c r="A9">
        <v>3235201</v>
      </c>
      <c r="B9" s="1">
        <v>44378</v>
      </c>
      <c r="C9" s="18">
        <f t="shared" si="0"/>
        <v>1</v>
      </c>
      <c r="D9">
        <f>WEEKNUM(B9)</f>
        <v>27</v>
      </c>
      <c r="E9">
        <v>1</v>
      </c>
      <c r="G9">
        <v>3235201</v>
      </c>
      <c r="H9">
        <v>27</v>
      </c>
      <c r="J9">
        <v>3235201</v>
      </c>
      <c r="K9">
        <v>1</v>
      </c>
      <c r="M9" s="14">
        <v>34</v>
      </c>
      <c r="N9" s="15">
        <v>154</v>
      </c>
    </row>
    <row r="10" spans="1:14" x14ac:dyDescent="0.25">
      <c r="A10">
        <v>3235215</v>
      </c>
      <c r="B10" s="1">
        <v>44378</v>
      </c>
      <c r="C10" s="18">
        <f t="shared" si="0"/>
        <v>1</v>
      </c>
      <c r="D10">
        <f>WEEKNUM(B10)</f>
        <v>27</v>
      </c>
      <c r="E10">
        <v>1</v>
      </c>
      <c r="G10">
        <v>3235215</v>
      </c>
      <c r="H10">
        <v>27</v>
      </c>
      <c r="J10">
        <v>3235215</v>
      </c>
      <c r="K10">
        <v>1</v>
      </c>
      <c r="M10" s="14">
        <v>35</v>
      </c>
      <c r="N10" s="15">
        <v>169</v>
      </c>
    </row>
    <row r="11" spans="1:14" x14ac:dyDescent="0.25">
      <c r="A11">
        <v>3234558</v>
      </c>
      <c r="B11" s="1">
        <v>44378</v>
      </c>
      <c r="C11" s="18">
        <f t="shared" si="0"/>
        <v>1</v>
      </c>
      <c r="D11">
        <f>WEEKNUM(B11)</f>
        <v>27</v>
      </c>
      <c r="E11">
        <v>1</v>
      </c>
      <c r="G11">
        <v>3234558</v>
      </c>
      <c r="H11">
        <v>27</v>
      </c>
      <c r="J11">
        <v>3234558</v>
      </c>
      <c r="K11">
        <v>1</v>
      </c>
      <c r="M11" s="14">
        <v>36</v>
      </c>
      <c r="N11" s="15">
        <v>37</v>
      </c>
    </row>
    <row r="12" spans="1:14" x14ac:dyDescent="0.25">
      <c r="A12">
        <v>3235140</v>
      </c>
      <c r="B12" s="1">
        <v>44378</v>
      </c>
      <c r="C12" s="18">
        <f t="shared" si="0"/>
        <v>1</v>
      </c>
      <c r="D12">
        <f>WEEKNUM(B12)</f>
        <v>27</v>
      </c>
      <c r="E12">
        <v>1</v>
      </c>
      <c r="G12">
        <v>3235140</v>
      </c>
      <c r="H12">
        <v>27</v>
      </c>
      <c r="J12">
        <v>3235140</v>
      </c>
      <c r="K12">
        <v>1</v>
      </c>
      <c r="M12" s="14" t="s">
        <v>17</v>
      </c>
      <c r="N12" s="15"/>
    </row>
    <row r="13" spans="1:14" x14ac:dyDescent="0.25">
      <c r="A13">
        <v>3234599</v>
      </c>
      <c r="B13" s="1">
        <v>44378</v>
      </c>
      <c r="C13" s="18">
        <f t="shared" si="0"/>
        <v>1</v>
      </c>
      <c r="D13">
        <f>WEEKNUM(B13)</f>
        <v>27</v>
      </c>
      <c r="E13">
        <v>1</v>
      </c>
      <c r="G13">
        <v>3234599</v>
      </c>
      <c r="H13">
        <v>27</v>
      </c>
      <c r="J13">
        <v>3234599</v>
      </c>
      <c r="K13">
        <v>1</v>
      </c>
      <c r="M13" s="14" t="s">
        <v>18</v>
      </c>
      <c r="N13" s="15">
        <v>1379</v>
      </c>
    </row>
    <row r="14" spans="1:14" x14ac:dyDescent="0.25">
      <c r="A14">
        <v>3234866</v>
      </c>
      <c r="B14" s="1">
        <v>44378</v>
      </c>
      <c r="C14" s="18">
        <f t="shared" si="0"/>
        <v>1</v>
      </c>
      <c r="D14">
        <f>WEEKNUM(B14)</f>
        <v>27</v>
      </c>
      <c r="E14">
        <v>1</v>
      </c>
      <c r="G14">
        <v>3234866</v>
      </c>
      <c r="H14">
        <v>27</v>
      </c>
      <c r="J14">
        <v>3234866</v>
      </c>
      <c r="K14">
        <v>1</v>
      </c>
    </row>
    <row r="15" spans="1:14" x14ac:dyDescent="0.25">
      <c r="A15">
        <v>3234619</v>
      </c>
      <c r="B15" s="1">
        <v>44378</v>
      </c>
      <c r="C15" s="18">
        <f t="shared" si="0"/>
        <v>1</v>
      </c>
      <c r="D15">
        <f>WEEKNUM(B15)</f>
        <v>27</v>
      </c>
      <c r="E15">
        <v>1</v>
      </c>
      <c r="G15">
        <v>3234619</v>
      </c>
      <c r="H15">
        <v>27</v>
      </c>
      <c r="J15">
        <v>3234619</v>
      </c>
      <c r="K15">
        <v>1</v>
      </c>
    </row>
    <row r="16" spans="1:14" x14ac:dyDescent="0.25">
      <c r="A16">
        <v>3234754</v>
      </c>
      <c r="B16" s="1">
        <v>44378</v>
      </c>
      <c r="C16" s="18">
        <f t="shared" si="0"/>
        <v>1</v>
      </c>
      <c r="D16">
        <f>WEEKNUM(B16)</f>
        <v>27</v>
      </c>
      <c r="E16">
        <v>1</v>
      </c>
      <c r="G16">
        <v>3234754</v>
      </c>
      <c r="H16">
        <v>27</v>
      </c>
      <c r="J16">
        <v>3234754</v>
      </c>
      <c r="K16">
        <v>1</v>
      </c>
    </row>
    <row r="17" spans="1:14" x14ac:dyDescent="0.25">
      <c r="A17">
        <v>3235189</v>
      </c>
      <c r="B17" s="1">
        <v>44378</v>
      </c>
      <c r="C17" s="18">
        <f t="shared" si="0"/>
        <v>1</v>
      </c>
      <c r="D17">
        <f>WEEKNUM(B17)</f>
        <v>27</v>
      </c>
      <c r="E17">
        <v>1</v>
      </c>
      <c r="G17">
        <v>3235189</v>
      </c>
      <c r="H17">
        <v>27</v>
      </c>
      <c r="J17">
        <v>3235189</v>
      </c>
      <c r="K17">
        <v>1</v>
      </c>
      <c r="M17" s="13" t="s">
        <v>16</v>
      </c>
      <c r="N17" t="s">
        <v>19</v>
      </c>
    </row>
    <row r="18" spans="1:14" x14ac:dyDescent="0.25">
      <c r="A18">
        <v>3234857</v>
      </c>
      <c r="B18" s="1">
        <v>44378</v>
      </c>
      <c r="C18" s="18">
        <f t="shared" si="0"/>
        <v>1</v>
      </c>
      <c r="D18">
        <f>WEEKNUM(B18)</f>
        <v>27</v>
      </c>
      <c r="E18">
        <v>1</v>
      </c>
      <c r="G18">
        <v>3234857</v>
      </c>
      <c r="H18">
        <v>27</v>
      </c>
      <c r="J18">
        <v>3234857</v>
      </c>
      <c r="K18">
        <v>1</v>
      </c>
      <c r="M18" s="14">
        <v>1</v>
      </c>
      <c r="N18" s="15">
        <v>690</v>
      </c>
    </row>
    <row r="19" spans="1:14" x14ac:dyDescent="0.25">
      <c r="A19">
        <v>3235133</v>
      </c>
      <c r="B19" s="1">
        <v>44378</v>
      </c>
      <c r="C19" s="18">
        <f t="shared" si="0"/>
        <v>1</v>
      </c>
      <c r="D19">
        <f>WEEKNUM(B19)</f>
        <v>27</v>
      </c>
      <c r="E19">
        <v>1</v>
      </c>
      <c r="G19">
        <v>3235133</v>
      </c>
      <c r="H19">
        <v>27</v>
      </c>
      <c r="J19">
        <v>3235133</v>
      </c>
      <c r="K19">
        <v>1</v>
      </c>
      <c r="M19" s="14">
        <v>2</v>
      </c>
      <c r="N19" s="15">
        <v>607</v>
      </c>
    </row>
    <row r="20" spans="1:14" x14ac:dyDescent="0.25">
      <c r="A20">
        <v>3235589</v>
      </c>
      <c r="B20" s="1">
        <v>44378</v>
      </c>
      <c r="C20" s="18">
        <f t="shared" si="0"/>
        <v>1</v>
      </c>
      <c r="D20">
        <f>WEEKNUM(B20)</f>
        <v>27</v>
      </c>
      <c r="E20">
        <v>1</v>
      </c>
      <c r="G20">
        <v>3235589</v>
      </c>
      <c r="H20">
        <v>27</v>
      </c>
      <c r="J20">
        <v>3235589</v>
      </c>
      <c r="K20">
        <v>1</v>
      </c>
      <c r="M20" s="14" t="s">
        <v>17</v>
      </c>
      <c r="N20" s="15"/>
    </row>
    <row r="21" spans="1:14" x14ac:dyDescent="0.25">
      <c r="A21">
        <v>3235240</v>
      </c>
      <c r="B21" s="1">
        <v>44378</v>
      </c>
      <c r="C21" s="18">
        <f t="shared" si="0"/>
        <v>1</v>
      </c>
      <c r="D21">
        <f>WEEKNUM(B21)</f>
        <v>27</v>
      </c>
      <c r="E21">
        <v>1</v>
      </c>
      <c r="G21">
        <v>3235240</v>
      </c>
      <c r="H21">
        <v>27</v>
      </c>
      <c r="J21">
        <v>3235240</v>
      </c>
      <c r="K21">
        <v>1</v>
      </c>
      <c r="M21" s="14" t="s">
        <v>18</v>
      </c>
      <c r="N21" s="15">
        <v>1297</v>
      </c>
    </row>
    <row r="22" spans="1:14" x14ac:dyDescent="0.25">
      <c r="A22">
        <v>3234991</v>
      </c>
      <c r="B22" s="1">
        <v>44378</v>
      </c>
      <c r="C22" s="18">
        <f t="shared" si="0"/>
        <v>1</v>
      </c>
      <c r="D22">
        <f>WEEKNUM(B22)</f>
        <v>27</v>
      </c>
      <c r="E22">
        <v>1</v>
      </c>
      <c r="G22">
        <v>3234991</v>
      </c>
      <c r="H22">
        <v>27</v>
      </c>
      <c r="J22">
        <v>3234991</v>
      </c>
      <c r="K22">
        <v>1</v>
      </c>
    </row>
    <row r="23" spans="1:14" x14ac:dyDescent="0.25">
      <c r="A23">
        <v>3235251</v>
      </c>
      <c r="B23" s="1">
        <v>44379</v>
      </c>
      <c r="C23" s="18">
        <f t="shared" si="0"/>
        <v>2</v>
      </c>
      <c r="D23">
        <f>WEEKNUM(B23)</f>
        <v>27</v>
      </c>
      <c r="E23">
        <v>1</v>
      </c>
      <c r="G23">
        <v>3235251</v>
      </c>
      <c r="H23">
        <v>27</v>
      </c>
      <c r="J23">
        <v>3235251</v>
      </c>
      <c r="K23">
        <v>1</v>
      </c>
    </row>
    <row r="24" spans="1:14" x14ac:dyDescent="0.25">
      <c r="A24">
        <v>3234638</v>
      </c>
      <c r="B24" s="1">
        <v>44379</v>
      </c>
      <c r="C24" s="18">
        <f t="shared" si="0"/>
        <v>2</v>
      </c>
      <c r="D24">
        <f>WEEKNUM(B24)</f>
        <v>27</v>
      </c>
      <c r="E24">
        <v>1</v>
      </c>
      <c r="G24">
        <v>3234638</v>
      </c>
      <c r="H24">
        <v>27</v>
      </c>
      <c r="J24">
        <v>3234638</v>
      </c>
      <c r="K24">
        <v>1</v>
      </c>
    </row>
    <row r="25" spans="1:14" x14ac:dyDescent="0.25">
      <c r="A25">
        <v>3235682</v>
      </c>
      <c r="B25" s="1">
        <v>44379</v>
      </c>
      <c r="C25" s="18">
        <f t="shared" si="0"/>
        <v>2</v>
      </c>
      <c r="D25">
        <f>WEEKNUM(B25)</f>
        <v>27</v>
      </c>
      <c r="E25">
        <v>1</v>
      </c>
      <c r="G25">
        <v>3235682</v>
      </c>
      <c r="H25">
        <v>27</v>
      </c>
      <c r="J25">
        <v>3235682</v>
      </c>
      <c r="K25">
        <v>1</v>
      </c>
    </row>
    <row r="26" spans="1:14" x14ac:dyDescent="0.25">
      <c r="A26">
        <v>3234557</v>
      </c>
      <c r="B26" s="1">
        <v>44379</v>
      </c>
      <c r="C26" s="18">
        <f t="shared" si="0"/>
        <v>2</v>
      </c>
      <c r="D26">
        <f>WEEKNUM(B26)</f>
        <v>27</v>
      </c>
      <c r="E26">
        <v>1</v>
      </c>
      <c r="G26">
        <v>3234557</v>
      </c>
      <c r="H26">
        <v>27</v>
      </c>
      <c r="J26">
        <v>3234557</v>
      </c>
      <c r="K26">
        <v>1</v>
      </c>
    </row>
    <row r="27" spans="1:14" x14ac:dyDescent="0.25">
      <c r="A27">
        <v>3235545</v>
      </c>
      <c r="B27" s="1">
        <v>44379</v>
      </c>
      <c r="C27" s="18">
        <f t="shared" si="0"/>
        <v>2</v>
      </c>
      <c r="D27">
        <f>WEEKNUM(B27)</f>
        <v>27</v>
      </c>
      <c r="E27">
        <v>1</v>
      </c>
      <c r="G27">
        <v>3235545</v>
      </c>
      <c r="H27">
        <v>27</v>
      </c>
      <c r="J27">
        <v>3235545</v>
      </c>
      <c r="K27">
        <v>1</v>
      </c>
    </row>
    <row r="28" spans="1:14" x14ac:dyDescent="0.25">
      <c r="A28">
        <v>3235546</v>
      </c>
      <c r="B28" s="1">
        <v>44379</v>
      </c>
      <c r="C28" s="18">
        <f t="shared" si="0"/>
        <v>2</v>
      </c>
      <c r="D28">
        <f>WEEKNUM(B28)</f>
        <v>27</v>
      </c>
      <c r="E28">
        <v>1</v>
      </c>
      <c r="G28">
        <v>3235546</v>
      </c>
      <c r="H28">
        <v>27</v>
      </c>
      <c r="J28">
        <v>3235546</v>
      </c>
      <c r="K28">
        <v>1</v>
      </c>
    </row>
    <row r="29" spans="1:14" x14ac:dyDescent="0.25">
      <c r="A29">
        <v>3234978</v>
      </c>
      <c r="B29" s="1">
        <v>44379</v>
      </c>
      <c r="C29" s="18">
        <f t="shared" si="0"/>
        <v>2</v>
      </c>
      <c r="D29">
        <f>WEEKNUM(B29)</f>
        <v>27</v>
      </c>
      <c r="E29">
        <v>1</v>
      </c>
      <c r="G29">
        <v>3234978</v>
      </c>
      <c r="H29">
        <v>27</v>
      </c>
      <c r="J29">
        <v>3234978</v>
      </c>
      <c r="K29">
        <v>1</v>
      </c>
    </row>
    <row r="30" spans="1:14" x14ac:dyDescent="0.25">
      <c r="A30">
        <v>3235498</v>
      </c>
      <c r="B30" s="1">
        <v>44379</v>
      </c>
      <c r="C30" s="18">
        <f t="shared" si="0"/>
        <v>2</v>
      </c>
      <c r="D30">
        <f>WEEKNUM(B30)</f>
        <v>27</v>
      </c>
      <c r="E30">
        <v>1</v>
      </c>
      <c r="G30">
        <v>3235498</v>
      </c>
      <c r="H30">
        <v>27</v>
      </c>
      <c r="J30">
        <v>3235498</v>
      </c>
      <c r="K30">
        <v>1</v>
      </c>
    </row>
    <row r="31" spans="1:14" x14ac:dyDescent="0.25">
      <c r="A31">
        <v>3235127</v>
      </c>
      <c r="B31" s="1">
        <v>44379</v>
      </c>
      <c r="C31" s="18">
        <f t="shared" si="0"/>
        <v>2</v>
      </c>
      <c r="D31">
        <f>WEEKNUM(B31)</f>
        <v>27</v>
      </c>
      <c r="E31">
        <v>1</v>
      </c>
      <c r="G31">
        <v>3235127</v>
      </c>
      <c r="H31">
        <v>27</v>
      </c>
      <c r="J31">
        <v>3235127</v>
      </c>
      <c r="K31">
        <v>1</v>
      </c>
    </row>
    <row r="32" spans="1:14" x14ac:dyDescent="0.25">
      <c r="A32">
        <v>3235576</v>
      </c>
      <c r="B32" s="1">
        <v>44379</v>
      </c>
      <c r="C32" s="18">
        <f t="shared" si="0"/>
        <v>2</v>
      </c>
      <c r="D32">
        <f>WEEKNUM(B32)</f>
        <v>27</v>
      </c>
      <c r="E32">
        <v>1</v>
      </c>
      <c r="G32">
        <v>3235576</v>
      </c>
      <c r="H32">
        <v>27</v>
      </c>
      <c r="J32">
        <v>3235576</v>
      </c>
      <c r="K32">
        <v>1</v>
      </c>
    </row>
    <row r="33" spans="1:11" x14ac:dyDescent="0.25">
      <c r="A33">
        <v>3234667</v>
      </c>
      <c r="B33" s="1">
        <v>44379</v>
      </c>
      <c r="C33" s="18">
        <f t="shared" si="0"/>
        <v>2</v>
      </c>
      <c r="D33">
        <f>WEEKNUM(B33)</f>
        <v>27</v>
      </c>
      <c r="E33">
        <v>1</v>
      </c>
      <c r="G33">
        <v>3234667</v>
      </c>
      <c r="H33">
        <v>27</v>
      </c>
      <c r="J33">
        <v>3234667</v>
      </c>
      <c r="K33">
        <v>1</v>
      </c>
    </row>
    <row r="34" spans="1:11" x14ac:dyDescent="0.25">
      <c r="A34">
        <v>3235315</v>
      </c>
      <c r="B34" s="1">
        <v>44379</v>
      </c>
      <c r="C34" s="18">
        <f t="shared" si="0"/>
        <v>2</v>
      </c>
      <c r="D34">
        <f>WEEKNUM(B34)</f>
        <v>27</v>
      </c>
      <c r="E34">
        <v>1</v>
      </c>
      <c r="G34">
        <v>3235315</v>
      </c>
      <c r="H34">
        <v>27</v>
      </c>
      <c r="J34">
        <v>3235315</v>
      </c>
      <c r="K34">
        <v>1</v>
      </c>
    </row>
    <row r="35" spans="1:11" x14ac:dyDescent="0.25">
      <c r="A35">
        <v>3234887</v>
      </c>
      <c r="B35" s="1">
        <v>44379</v>
      </c>
      <c r="C35" s="18">
        <f t="shared" si="0"/>
        <v>2</v>
      </c>
      <c r="D35">
        <f>WEEKNUM(B35)</f>
        <v>27</v>
      </c>
      <c r="E35">
        <v>1</v>
      </c>
      <c r="G35">
        <v>3234887</v>
      </c>
      <c r="H35">
        <v>27</v>
      </c>
      <c r="J35">
        <v>3234887</v>
      </c>
      <c r="K35">
        <v>1</v>
      </c>
    </row>
    <row r="36" spans="1:11" x14ac:dyDescent="0.25">
      <c r="A36">
        <v>3234925</v>
      </c>
      <c r="B36" s="1">
        <v>44379</v>
      </c>
      <c r="C36" s="18">
        <f t="shared" si="0"/>
        <v>2</v>
      </c>
      <c r="D36">
        <f>WEEKNUM(B36)</f>
        <v>27</v>
      </c>
      <c r="E36">
        <v>1</v>
      </c>
      <c r="G36">
        <v>3234925</v>
      </c>
      <c r="H36">
        <v>27</v>
      </c>
      <c r="J36">
        <v>3234925</v>
      </c>
      <c r="K36">
        <v>1</v>
      </c>
    </row>
    <row r="37" spans="1:11" x14ac:dyDescent="0.25">
      <c r="A37">
        <v>3235663</v>
      </c>
      <c r="B37" s="1">
        <v>44379</v>
      </c>
      <c r="C37" s="18">
        <f t="shared" si="0"/>
        <v>2</v>
      </c>
      <c r="D37">
        <f>WEEKNUM(B37)</f>
        <v>27</v>
      </c>
      <c r="E37">
        <v>1</v>
      </c>
      <c r="G37">
        <v>3235663</v>
      </c>
      <c r="H37">
        <v>27</v>
      </c>
      <c r="J37">
        <v>3235663</v>
      </c>
      <c r="K37">
        <v>1</v>
      </c>
    </row>
    <row r="38" spans="1:11" x14ac:dyDescent="0.25">
      <c r="A38">
        <v>3234844</v>
      </c>
      <c r="B38" s="1">
        <v>44379</v>
      </c>
      <c r="C38" s="18">
        <f t="shared" si="0"/>
        <v>2</v>
      </c>
      <c r="D38">
        <f>WEEKNUM(B38)</f>
        <v>27</v>
      </c>
      <c r="E38">
        <v>1</v>
      </c>
      <c r="G38">
        <v>3234844</v>
      </c>
      <c r="H38">
        <v>27</v>
      </c>
      <c r="J38">
        <v>3234844</v>
      </c>
      <c r="K38">
        <v>1</v>
      </c>
    </row>
    <row r="39" spans="1:11" x14ac:dyDescent="0.25">
      <c r="A39">
        <v>3234853</v>
      </c>
      <c r="B39" s="1">
        <v>44379</v>
      </c>
      <c r="C39" s="18">
        <f t="shared" si="0"/>
        <v>2</v>
      </c>
      <c r="D39">
        <f>WEEKNUM(B39)</f>
        <v>27</v>
      </c>
      <c r="E39">
        <v>1</v>
      </c>
      <c r="G39">
        <v>3234853</v>
      </c>
      <c r="H39">
        <v>27</v>
      </c>
      <c r="J39">
        <v>3234853</v>
      </c>
      <c r="K39">
        <v>1</v>
      </c>
    </row>
    <row r="40" spans="1:11" x14ac:dyDescent="0.25">
      <c r="A40">
        <v>3235425</v>
      </c>
      <c r="B40" s="1">
        <v>44379</v>
      </c>
      <c r="C40" s="18">
        <f t="shared" si="0"/>
        <v>2</v>
      </c>
      <c r="D40">
        <f>WEEKNUM(B40)</f>
        <v>27</v>
      </c>
      <c r="E40">
        <v>1</v>
      </c>
      <c r="G40">
        <v>3235425</v>
      </c>
      <c r="H40">
        <v>27</v>
      </c>
      <c r="J40">
        <v>3235425</v>
      </c>
      <c r="K40">
        <v>1</v>
      </c>
    </row>
    <row r="41" spans="1:11" x14ac:dyDescent="0.25">
      <c r="A41">
        <v>3235626</v>
      </c>
      <c r="B41" s="1">
        <v>44379</v>
      </c>
      <c r="C41" s="18">
        <f t="shared" si="0"/>
        <v>2</v>
      </c>
      <c r="D41">
        <f>WEEKNUM(B41)</f>
        <v>27</v>
      </c>
      <c r="E41">
        <v>1</v>
      </c>
      <c r="G41">
        <v>3235626</v>
      </c>
      <c r="H41">
        <v>27</v>
      </c>
      <c r="J41">
        <v>3235626</v>
      </c>
      <c r="K41">
        <v>1</v>
      </c>
    </row>
    <row r="42" spans="1:11" x14ac:dyDescent="0.25">
      <c r="A42">
        <v>3235252</v>
      </c>
      <c r="B42" s="1">
        <v>44379</v>
      </c>
      <c r="C42" s="18">
        <f t="shared" si="0"/>
        <v>2</v>
      </c>
      <c r="D42">
        <f>WEEKNUM(B42)</f>
        <v>27</v>
      </c>
      <c r="E42">
        <v>1</v>
      </c>
      <c r="G42">
        <v>3235252</v>
      </c>
      <c r="H42">
        <v>27</v>
      </c>
      <c r="J42">
        <v>3235252</v>
      </c>
      <c r="K42">
        <v>1</v>
      </c>
    </row>
    <row r="43" spans="1:11" x14ac:dyDescent="0.25">
      <c r="A43">
        <v>3234587</v>
      </c>
      <c r="B43" s="1">
        <v>44379</v>
      </c>
      <c r="C43" s="18">
        <f t="shared" si="0"/>
        <v>2</v>
      </c>
      <c r="D43">
        <f>WEEKNUM(B43)</f>
        <v>27</v>
      </c>
      <c r="E43">
        <v>1</v>
      </c>
      <c r="G43">
        <v>3234587</v>
      </c>
      <c r="H43">
        <v>27</v>
      </c>
      <c r="J43">
        <v>3234587</v>
      </c>
      <c r="K43">
        <v>1</v>
      </c>
    </row>
    <row r="44" spans="1:11" x14ac:dyDescent="0.25">
      <c r="A44">
        <v>3235400</v>
      </c>
      <c r="B44" s="1">
        <v>44379</v>
      </c>
      <c r="C44" s="18">
        <f t="shared" si="0"/>
        <v>2</v>
      </c>
      <c r="D44">
        <f>WEEKNUM(B44)</f>
        <v>27</v>
      </c>
      <c r="E44">
        <v>1</v>
      </c>
      <c r="G44">
        <v>3235400</v>
      </c>
      <c r="H44">
        <v>27</v>
      </c>
      <c r="J44">
        <v>3235400</v>
      </c>
      <c r="K44">
        <v>1</v>
      </c>
    </row>
    <row r="45" spans="1:11" x14ac:dyDescent="0.25">
      <c r="A45">
        <v>3235048</v>
      </c>
      <c r="B45" s="1">
        <v>44379</v>
      </c>
      <c r="C45" s="18">
        <f t="shared" si="0"/>
        <v>2</v>
      </c>
      <c r="D45">
        <f>WEEKNUM(B45)</f>
        <v>27</v>
      </c>
      <c r="E45">
        <v>1</v>
      </c>
      <c r="G45">
        <v>3235048</v>
      </c>
      <c r="H45">
        <v>27</v>
      </c>
      <c r="J45">
        <v>3235048</v>
      </c>
      <c r="K45">
        <v>1</v>
      </c>
    </row>
    <row r="46" spans="1:11" x14ac:dyDescent="0.25">
      <c r="A46">
        <v>3235621</v>
      </c>
      <c r="B46" s="1">
        <v>44379</v>
      </c>
      <c r="C46" s="18">
        <f t="shared" si="0"/>
        <v>2</v>
      </c>
      <c r="D46">
        <f>WEEKNUM(B46)</f>
        <v>27</v>
      </c>
      <c r="E46">
        <v>1</v>
      </c>
      <c r="G46">
        <v>3235621</v>
      </c>
      <c r="H46">
        <v>27</v>
      </c>
      <c r="J46">
        <v>3235621</v>
      </c>
      <c r="K46">
        <v>1</v>
      </c>
    </row>
    <row r="47" spans="1:11" x14ac:dyDescent="0.25">
      <c r="A47">
        <v>3235672</v>
      </c>
      <c r="B47" s="1">
        <v>44379</v>
      </c>
      <c r="C47" s="18">
        <f t="shared" si="0"/>
        <v>2</v>
      </c>
      <c r="D47">
        <f>WEEKNUM(B47)</f>
        <v>27</v>
      </c>
      <c r="E47">
        <v>1</v>
      </c>
      <c r="G47">
        <v>3235672</v>
      </c>
      <c r="H47">
        <v>27</v>
      </c>
      <c r="J47">
        <v>3235672</v>
      </c>
      <c r="K47">
        <v>1</v>
      </c>
    </row>
    <row r="48" spans="1:11" x14ac:dyDescent="0.25">
      <c r="A48">
        <v>3235321</v>
      </c>
      <c r="B48" s="1">
        <v>44379</v>
      </c>
      <c r="C48" s="18">
        <f t="shared" si="0"/>
        <v>2</v>
      </c>
      <c r="D48">
        <f>WEEKNUM(B48)</f>
        <v>27</v>
      </c>
      <c r="E48">
        <v>1</v>
      </c>
      <c r="G48">
        <v>3235321</v>
      </c>
      <c r="H48">
        <v>27</v>
      </c>
      <c r="J48">
        <v>3235321</v>
      </c>
      <c r="K48">
        <v>1</v>
      </c>
    </row>
    <row r="49" spans="1:11" x14ac:dyDescent="0.25">
      <c r="A49">
        <v>3235433</v>
      </c>
      <c r="B49" s="1">
        <v>44379</v>
      </c>
      <c r="C49" s="18">
        <f t="shared" si="0"/>
        <v>2</v>
      </c>
      <c r="D49">
        <f>WEEKNUM(B49)</f>
        <v>27</v>
      </c>
      <c r="E49">
        <v>1</v>
      </c>
      <c r="G49">
        <v>3235433</v>
      </c>
      <c r="H49">
        <v>27</v>
      </c>
      <c r="J49">
        <v>3235433</v>
      </c>
      <c r="K49">
        <v>1</v>
      </c>
    </row>
    <row r="50" spans="1:11" x14ac:dyDescent="0.25">
      <c r="A50">
        <v>3235277</v>
      </c>
      <c r="B50" s="1">
        <v>44379</v>
      </c>
      <c r="C50" s="18">
        <f t="shared" si="0"/>
        <v>2</v>
      </c>
      <c r="D50">
        <f>WEEKNUM(B50)</f>
        <v>27</v>
      </c>
      <c r="E50">
        <v>1</v>
      </c>
      <c r="G50">
        <v>3235277</v>
      </c>
      <c r="H50">
        <v>27</v>
      </c>
      <c r="J50">
        <v>3235277</v>
      </c>
      <c r="K50">
        <v>1</v>
      </c>
    </row>
    <row r="51" spans="1:11" x14ac:dyDescent="0.25">
      <c r="A51">
        <v>3235526</v>
      </c>
      <c r="B51" s="1">
        <v>44380</v>
      </c>
      <c r="C51" s="18">
        <f t="shared" si="0"/>
        <v>3</v>
      </c>
      <c r="D51">
        <f>WEEKNUM(B51)</f>
        <v>27</v>
      </c>
      <c r="E51">
        <v>1</v>
      </c>
      <c r="G51">
        <v>3235526</v>
      </c>
      <c r="H51">
        <v>27</v>
      </c>
      <c r="J51">
        <v>3235526</v>
      </c>
      <c r="K51">
        <v>1</v>
      </c>
    </row>
    <row r="52" spans="1:11" x14ac:dyDescent="0.25">
      <c r="A52">
        <v>3234809</v>
      </c>
      <c r="B52" s="1">
        <v>44380</v>
      </c>
      <c r="C52" s="18">
        <f t="shared" si="0"/>
        <v>3</v>
      </c>
      <c r="D52">
        <f>WEEKNUM(B52)</f>
        <v>27</v>
      </c>
      <c r="E52">
        <v>1</v>
      </c>
      <c r="G52">
        <v>3234809</v>
      </c>
      <c r="H52">
        <v>27</v>
      </c>
      <c r="J52">
        <v>3234809</v>
      </c>
      <c r="K52">
        <v>1</v>
      </c>
    </row>
    <row r="53" spans="1:11" x14ac:dyDescent="0.25">
      <c r="A53">
        <v>3234874</v>
      </c>
      <c r="B53" s="1">
        <v>44380</v>
      </c>
      <c r="C53" s="18">
        <f t="shared" si="0"/>
        <v>3</v>
      </c>
      <c r="D53">
        <f>WEEKNUM(B53)</f>
        <v>27</v>
      </c>
      <c r="E53">
        <v>1</v>
      </c>
      <c r="G53">
        <v>3234874</v>
      </c>
      <c r="H53">
        <v>27</v>
      </c>
      <c r="J53">
        <v>3234874</v>
      </c>
      <c r="K53">
        <v>1</v>
      </c>
    </row>
    <row r="54" spans="1:11" x14ac:dyDescent="0.25">
      <c r="A54">
        <v>3234650</v>
      </c>
      <c r="B54" s="1">
        <v>44380</v>
      </c>
      <c r="C54" s="18">
        <f t="shared" si="0"/>
        <v>3</v>
      </c>
      <c r="D54">
        <f>WEEKNUM(B54)</f>
        <v>27</v>
      </c>
      <c r="E54">
        <v>1</v>
      </c>
      <c r="G54">
        <v>3234650</v>
      </c>
      <c r="H54">
        <v>27</v>
      </c>
      <c r="J54">
        <v>3234650</v>
      </c>
      <c r="K54">
        <v>1</v>
      </c>
    </row>
    <row r="55" spans="1:11" x14ac:dyDescent="0.25">
      <c r="A55">
        <v>3234585</v>
      </c>
      <c r="B55" s="1">
        <v>44380</v>
      </c>
      <c r="C55" s="18">
        <f t="shared" si="0"/>
        <v>3</v>
      </c>
      <c r="D55">
        <f>WEEKNUM(B55)</f>
        <v>27</v>
      </c>
      <c r="E55">
        <v>1</v>
      </c>
      <c r="G55">
        <v>3234585</v>
      </c>
      <c r="H55">
        <v>27</v>
      </c>
      <c r="J55">
        <v>3234585</v>
      </c>
      <c r="K55">
        <v>1</v>
      </c>
    </row>
    <row r="56" spans="1:11" x14ac:dyDescent="0.25">
      <c r="A56">
        <v>3235243</v>
      </c>
      <c r="B56" s="1">
        <v>44380</v>
      </c>
      <c r="C56" s="18">
        <f t="shared" si="0"/>
        <v>3</v>
      </c>
      <c r="D56">
        <f>WEEKNUM(B56)</f>
        <v>27</v>
      </c>
      <c r="E56">
        <v>1</v>
      </c>
      <c r="G56">
        <v>3235243</v>
      </c>
      <c r="H56">
        <v>27</v>
      </c>
      <c r="J56">
        <v>3235243</v>
      </c>
      <c r="K56">
        <v>1</v>
      </c>
    </row>
    <row r="57" spans="1:11" x14ac:dyDescent="0.25">
      <c r="A57">
        <v>3235637</v>
      </c>
      <c r="B57" s="1">
        <v>44380</v>
      </c>
      <c r="C57" s="18">
        <f t="shared" si="0"/>
        <v>3</v>
      </c>
      <c r="D57">
        <f>WEEKNUM(B57)</f>
        <v>27</v>
      </c>
      <c r="E57">
        <v>1</v>
      </c>
      <c r="G57">
        <v>3235637</v>
      </c>
      <c r="H57">
        <v>27</v>
      </c>
      <c r="J57">
        <v>3235637</v>
      </c>
      <c r="K57">
        <v>1</v>
      </c>
    </row>
    <row r="58" spans="1:11" x14ac:dyDescent="0.25">
      <c r="A58">
        <v>3234673</v>
      </c>
      <c r="B58" s="1">
        <v>44380</v>
      </c>
      <c r="C58" s="18">
        <f t="shared" si="0"/>
        <v>3</v>
      </c>
      <c r="D58">
        <f>WEEKNUM(B58)</f>
        <v>27</v>
      </c>
      <c r="E58">
        <v>1</v>
      </c>
      <c r="G58">
        <v>3234673</v>
      </c>
      <c r="H58">
        <v>27</v>
      </c>
      <c r="J58">
        <v>3234673</v>
      </c>
      <c r="K58">
        <v>1</v>
      </c>
    </row>
    <row r="59" spans="1:11" x14ac:dyDescent="0.25">
      <c r="A59">
        <v>3235078</v>
      </c>
      <c r="B59" s="1">
        <v>44380</v>
      </c>
      <c r="C59" s="18">
        <f t="shared" si="0"/>
        <v>3</v>
      </c>
      <c r="D59">
        <f>WEEKNUM(B59)</f>
        <v>27</v>
      </c>
      <c r="E59">
        <v>1</v>
      </c>
      <c r="G59">
        <v>3235078</v>
      </c>
      <c r="H59">
        <v>27</v>
      </c>
      <c r="J59">
        <v>3235078</v>
      </c>
      <c r="K59">
        <v>1</v>
      </c>
    </row>
    <row r="60" spans="1:11" x14ac:dyDescent="0.25">
      <c r="A60">
        <v>3235296</v>
      </c>
      <c r="B60" s="1">
        <v>44380</v>
      </c>
      <c r="C60" s="18">
        <f t="shared" si="0"/>
        <v>3</v>
      </c>
      <c r="D60">
        <f>WEEKNUM(B60)</f>
        <v>27</v>
      </c>
      <c r="E60">
        <v>1</v>
      </c>
      <c r="G60">
        <v>3235296</v>
      </c>
      <c r="H60">
        <v>27</v>
      </c>
      <c r="J60">
        <v>3235296</v>
      </c>
      <c r="K60">
        <v>1</v>
      </c>
    </row>
    <row r="61" spans="1:11" x14ac:dyDescent="0.25">
      <c r="A61">
        <v>3234921</v>
      </c>
      <c r="B61" s="1">
        <v>44380</v>
      </c>
      <c r="C61" s="18">
        <f t="shared" si="0"/>
        <v>3</v>
      </c>
      <c r="D61">
        <f>WEEKNUM(B61)</f>
        <v>27</v>
      </c>
      <c r="E61">
        <v>1</v>
      </c>
      <c r="G61">
        <v>3234921</v>
      </c>
      <c r="H61">
        <v>27</v>
      </c>
      <c r="J61">
        <v>3234921</v>
      </c>
      <c r="K61">
        <v>1</v>
      </c>
    </row>
    <row r="62" spans="1:11" x14ac:dyDescent="0.25">
      <c r="A62">
        <v>3235191</v>
      </c>
      <c r="B62" s="1">
        <v>44380</v>
      </c>
      <c r="C62" s="18">
        <f t="shared" si="0"/>
        <v>3</v>
      </c>
      <c r="D62">
        <f>WEEKNUM(B62)</f>
        <v>27</v>
      </c>
      <c r="E62">
        <v>1</v>
      </c>
      <c r="G62">
        <v>3235191</v>
      </c>
      <c r="H62">
        <v>27</v>
      </c>
      <c r="J62">
        <v>3235191</v>
      </c>
      <c r="K62">
        <v>1</v>
      </c>
    </row>
    <row r="63" spans="1:11" x14ac:dyDescent="0.25">
      <c r="A63">
        <v>3235538</v>
      </c>
      <c r="B63" s="1">
        <v>44380</v>
      </c>
      <c r="C63" s="18">
        <f t="shared" si="0"/>
        <v>3</v>
      </c>
      <c r="D63">
        <f>WEEKNUM(B63)</f>
        <v>27</v>
      </c>
      <c r="E63">
        <v>1</v>
      </c>
      <c r="G63">
        <v>3235538</v>
      </c>
      <c r="H63">
        <v>27</v>
      </c>
      <c r="J63">
        <v>3235538</v>
      </c>
      <c r="K63">
        <v>1</v>
      </c>
    </row>
    <row r="64" spans="1:11" x14ac:dyDescent="0.25">
      <c r="A64">
        <v>3235346</v>
      </c>
      <c r="B64" s="1">
        <v>44380</v>
      </c>
      <c r="C64" s="18">
        <f t="shared" si="0"/>
        <v>3</v>
      </c>
      <c r="D64">
        <f>WEEKNUM(B64)</f>
        <v>27</v>
      </c>
      <c r="E64">
        <v>1</v>
      </c>
      <c r="G64">
        <v>3235346</v>
      </c>
      <c r="H64">
        <v>27</v>
      </c>
      <c r="J64">
        <v>3235346</v>
      </c>
      <c r="K64">
        <v>1</v>
      </c>
    </row>
    <row r="65" spans="1:11" x14ac:dyDescent="0.25">
      <c r="A65">
        <v>3235152</v>
      </c>
      <c r="B65" s="1">
        <v>44380</v>
      </c>
      <c r="C65" s="18">
        <f t="shared" si="0"/>
        <v>3</v>
      </c>
      <c r="D65">
        <f>WEEKNUM(B65)</f>
        <v>27</v>
      </c>
      <c r="E65">
        <v>1</v>
      </c>
      <c r="G65">
        <v>3235152</v>
      </c>
      <c r="H65">
        <v>27</v>
      </c>
      <c r="J65">
        <v>3235152</v>
      </c>
      <c r="K65">
        <v>1</v>
      </c>
    </row>
    <row r="66" spans="1:11" x14ac:dyDescent="0.25">
      <c r="A66">
        <v>3234536</v>
      </c>
      <c r="B66" s="1">
        <v>44380</v>
      </c>
      <c r="C66" s="18">
        <f t="shared" si="0"/>
        <v>3</v>
      </c>
      <c r="D66">
        <f>WEEKNUM(B66)</f>
        <v>27</v>
      </c>
      <c r="E66">
        <v>1</v>
      </c>
      <c r="G66">
        <v>3234536</v>
      </c>
      <c r="H66">
        <v>27</v>
      </c>
      <c r="J66">
        <v>3234536</v>
      </c>
      <c r="K66">
        <v>1</v>
      </c>
    </row>
    <row r="67" spans="1:11" x14ac:dyDescent="0.25">
      <c r="A67">
        <v>3235148</v>
      </c>
      <c r="B67" s="1">
        <v>44380</v>
      </c>
      <c r="C67" s="18">
        <f t="shared" ref="C67:C130" si="1">B67-44377</f>
        <v>3</v>
      </c>
      <c r="D67">
        <f>WEEKNUM(B67)</f>
        <v>27</v>
      </c>
      <c r="E67">
        <v>1</v>
      </c>
      <c r="G67">
        <v>3235148</v>
      </c>
      <c r="H67">
        <v>27</v>
      </c>
      <c r="J67">
        <v>3235148</v>
      </c>
      <c r="K67">
        <v>1</v>
      </c>
    </row>
    <row r="68" spans="1:11" x14ac:dyDescent="0.25">
      <c r="A68">
        <v>3234858</v>
      </c>
      <c r="B68" s="1">
        <v>44380</v>
      </c>
      <c r="C68" s="18">
        <f t="shared" si="1"/>
        <v>3</v>
      </c>
      <c r="D68">
        <f>WEEKNUM(B68)</f>
        <v>27</v>
      </c>
      <c r="E68">
        <v>1</v>
      </c>
      <c r="G68">
        <v>3234858</v>
      </c>
      <c r="H68">
        <v>27</v>
      </c>
      <c r="J68">
        <v>3234858</v>
      </c>
      <c r="K68">
        <v>1</v>
      </c>
    </row>
    <row r="69" spans="1:11" x14ac:dyDescent="0.25">
      <c r="A69">
        <v>3234725</v>
      </c>
      <c r="B69" s="1">
        <v>44380</v>
      </c>
      <c r="C69" s="18">
        <f t="shared" si="1"/>
        <v>3</v>
      </c>
      <c r="D69">
        <f>WEEKNUM(B69)</f>
        <v>27</v>
      </c>
      <c r="E69">
        <v>1</v>
      </c>
      <c r="G69">
        <v>3234725</v>
      </c>
      <c r="H69">
        <v>27</v>
      </c>
      <c r="J69">
        <v>3234725</v>
      </c>
      <c r="K69">
        <v>1</v>
      </c>
    </row>
    <row r="70" spans="1:11" x14ac:dyDescent="0.25">
      <c r="A70">
        <v>3235443</v>
      </c>
      <c r="B70" s="1">
        <v>44380</v>
      </c>
      <c r="C70" s="18">
        <f t="shared" si="1"/>
        <v>3</v>
      </c>
      <c r="D70">
        <f>WEEKNUM(B70)</f>
        <v>27</v>
      </c>
      <c r="E70">
        <v>1</v>
      </c>
      <c r="G70">
        <v>3235443</v>
      </c>
      <c r="H70">
        <v>27</v>
      </c>
      <c r="J70">
        <v>3235443</v>
      </c>
      <c r="K70">
        <v>1</v>
      </c>
    </row>
    <row r="71" spans="1:11" x14ac:dyDescent="0.25">
      <c r="A71">
        <v>3235293</v>
      </c>
      <c r="B71" s="1">
        <v>44380</v>
      </c>
      <c r="C71" s="18">
        <f t="shared" si="1"/>
        <v>3</v>
      </c>
      <c r="D71">
        <f>WEEKNUM(B71)</f>
        <v>27</v>
      </c>
      <c r="E71">
        <v>1</v>
      </c>
      <c r="G71">
        <v>3235293</v>
      </c>
      <c r="H71">
        <v>27</v>
      </c>
      <c r="J71">
        <v>3235293</v>
      </c>
      <c r="K71">
        <v>1</v>
      </c>
    </row>
    <row r="72" spans="1:11" x14ac:dyDescent="0.25">
      <c r="A72">
        <v>3235099</v>
      </c>
      <c r="B72" s="1">
        <v>44380</v>
      </c>
      <c r="C72" s="18">
        <f t="shared" si="1"/>
        <v>3</v>
      </c>
      <c r="D72">
        <f>WEEKNUM(B72)</f>
        <v>27</v>
      </c>
      <c r="E72">
        <v>1</v>
      </c>
      <c r="G72">
        <v>3235099</v>
      </c>
      <c r="H72">
        <v>27</v>
      </c>
      <c r="J72">
        <v>3235099</v>
      </c>
      <c r="K72">
        <v>1</v>
      </c>
    </row>
    <row r="73" spans="1:11" x14ac:dyDescent="0.25">
      <c r="A73">
        <v>3235673</v>
      </c>
      <c r="B73" s="1">
        <v>44380</v>
      </c>
      <c r="C73" s="18">
        <f t="shared" si="1"/>
        <v>3</v>
      </c>
      <c r="D73">
        <f>WEEKNUM(B73)</f>
        <v>27</v>
      </c>
      <c r="E73">
        <v>1</v>
      </c>
      <c r="G73">
        <v>3235673</v>
      </c>
      <c r="H73">
        <v>27</v>
      </c>
      <c r="J73">
        <v>3235673</v>
      </c>
      <c r="K73">
        <v>1</v>
      </c>
    </row>
    <row r="74" spans="1:11" x14ac:dyDescent="0.25">
      <c r="A74">
        <v>3234929</v>
      </c>
      <c r="B74" s="1">
        <v>44380</v>
      </c>
      <c r="C74" s="18">
        <f t="shared" si="1"/>
        <v>3</v>
      </c>
      <c r="D74">
        <f>WEEKNUM(B74)</f>
        <v>27</v>
      </c>
      <c r="E74">
        <v>1</v>
      </c>
      <c r="G74">
        <v>3234929</v>
      </c>
      <c r="H74">
        <v>27</v>
      </c>
      <c r="J74">
        <v>3234929</v>
      </c>
      <c r="K74">
        <v>1</v>
      </c>
    </row>
    <row r="75" spans="1:11" x14ac:dyDescent="0.25">
      <c r="A75" s="16">
        <v>3235477</v>
      </c>
      <c r="B75" s="17">
        <v>44380</v>
      </c>
      <c r="C75" s="19">
        <f t="shared" si="1"/>
        <v>3</v>
      </c>
      <c r="D75" s="16">
        <f>WEEKNUM(B75)</f>
        <v>27</v>
      </c>
      <c r="E75" s="16">
        <v>1</v>
      </c>
      <c r="G75">
        <v>3235477</v>
      </c>
      <c r="H75">
        <v>27</v>
      </c>
      <c r="J75">
        <v>3235477</v>
      </c>
      <c r="K75">
        <v>1</v>
      </c>
    </row>
    <row r="76" spans="1:11" x14ac:dyDescent="0.25">
      <c r="A76">
        <v>3235057</v>
      </c>
      <c r="B76" s="1">
        <v>44381</v>
      </c>
      <c r="C76" s="18">
        <f t="shared" si="1"/>
        <v>4</v>
      </c>
      <c r="D76">
        <f>WEEKNUM(B76)</f>
        <v>28</v>
      </c>
      <c r="E76">
        <v>1</v>
      </c>
      <c r="G76">
        <v>3235057</v>
      </c>
      <c r="H76">
        <v>28</v>
      </c>
      <c r="J76">
        <v>3235057</v>
      </c>
      <c r="K76">
        <v>1</v>
      </c>
    </row>
    <row r="77" spans="1:11" x14ac:dyDescent="0.25">
      <c r="A77">
        <v>3235306</v>
      </c>
      <c r="B77" s="1">
        <v>44381</v>
      </c>
      <c r="C77" s="18">
        <f t="shared" si="1"/>
        <v>4</v>
      </c>
      <c r="D77">
        <f>WEEKNUM(B77)</f>
        <v>28</v>
      </c>
      <c r="E77">
        <v>1</v>
      </c>
      <c r="G77">
        <v>3235306</v>
      </c>
      <c r="H77">
        <v>28</v>
      </c>
      <c r="J77">
        <v>3235306</v>
      </c>
      <c r="K77">
        <v>1</v>
      </c>
    </row>
    <row r="78" spans="1:11" x14ac:dyDescent="0.25">
      <c r="A78">
        <v>3234648</v>
      </c>
      <c r="B78" s="1">
        <v>44381</v>
      </c>
      <c r="C78" s="18">
        <f t="shared" si="1"/>
        <v>4</v>
      </c>
      <c r="D78">
        <f>WEEKNUM(B78)</f>
        <v>28</v>
      </c>
      <c r="E78">
        <v>1</v>
      </c>
      <c r="G78">
        <v>3234648</v>
      </c>
      <c r="H78">
        <v>28</v>
      </c>
      <c r="J78">
        <v>3234648</v>
      </c>
      <c r="K78">
        <v>1</v>
      </c>
    </row>
    <row r="79" spans="1:11" x14ac:dyDescent="0.25">
      <c r="A79">
        <v>3235408</v>
      </c>
      <c r="B79" s="1">
        <v>44381</v>
      </c>
      <c r="C79" s="18">
        <f t="shared" si="1"/>
        <v>4</v>
      </c>
      <c r="D79">
        <f>WEEKNUM(B79)</f>
        <v>28</v>
      </c>
      <c r="E79">
        <v>1</v>
      </c>
      <c r="G79">
        <v>3235408</v>
      </c>
      <c r="H79">
        <v>28</v>
      </c>
      <c r="J79">
        <v>3235408</v>
      </c>
      <c r="K79">
        <v>1</v>
      </c>
    </row>
    <row r="80" spans="1:11" x14ac:dyDescent="0.25">
      <c r="A80">
        <v>3234911</v>
      </c>
      <c r="B80" s="1">
        <v>44381</v>
      </c>
      <c r="C80" s="18">
        <f t="shared" si="1"/>
        <v>4</v>
      </c>
      <c r="D80">
        <f>WEEKNUM(B80)</f>
        <v>28</v>
      </c>
      <c r="E80">
        <v>1</v>
      </c>
      <c r="G80">
        <v>3234911</v>
      </c>
      <c r="H80">
        <v>28</v>
      </c>
      <c r="J80">
        <v>3234911</v>
      </c>
      <c r="K80">
        <v>1</v>
      </c>
    </row>
    <row r="81" spans="1:11" x14ac:dyDescent="0.25">
      <c r="A81">
        <v>3234826</v>
      </c>
      <c r="B81" s="1">
        <v>44381</v>
      </c>
      <c r="C81" s="18">
        <f t="shared" si="1"/>
        <v>4</v>
      </c>
      <c r="D81">
        <f>WEEKNUM(B81)</f>
        <v>28</v>
      </c>
      <c r="E81">
        <v>1</v>
      </c>
      <c r="G81">
        <v>3234826</v>
      </c>
      <c r="H81">
        <v>28</v>
      </c>
      <c r="J81">
        <v>3234826</v>
      </c>
      <c r="K81">
        <v>1</v>
      </c>
    </row>
    <row r="82" spans="1:11" x14ac:dyDescent="0.25">
      <c r="A82">
        <v>3235580</v>
      </c>
      <c r="B82" s="1">
        <v>44381</v>
      </c>
      <c r="C82" s="18">
        <f t="shared" si="1"/>
        <v>4</v>
      </c>
      <c r="D82">
        <f>WEEKNUM(B82)</f>
        <v>28</v>
      </c>
      <c r="E82">
        <v>1</v>
      </c>
      <c r="G82">
        <v>3235580</v>
      </c>
      <c r="H82">
        <v>28</v>
      </c>
      <c r="J82">
        <v>3235580</v>
      </c>
      <c r="K82">
        <v>1</v>
      </c>
    </row>
    <row r="83" spans="1:11" x14ac:dyDescent="0.25">
      <c r="A83">
        <v>3235060</v>
      </c>
      <c r="B83" s="1">
        <v>44381</v>
      </c>
      <c r="C83" s="18">
        <f t="shared" si="1"/>
        <v>4</v>
      </c>
      <c r="D83">
        <f>WEEKNUM(B83)</f>
        <v>28</v>
      </c>
      <c r="E83">
        <v>1</v>
      </c>
      <c r="G83">
        <v>3235060</v>
      </c>
      <c r="H83">
        <v>28</v>
      </c>
      <c r="J83">
        <v>3235060</v>
      </c>
      <c r="K83">
        <v>1</v>
      </c>
    </row>
    <row r="84" spans="1:11" x14ac:dyDescent="0.25">
      <c r="A84">
        <v>3235531</v>
      </c>
      <c r="B84" s="1">
        <v>44381</v>
      </c>
      <c r="C84" s="18">
        <f t="shared" si="1"/>
        <v>4</v>
      </c>
      <c r="D84">
        <f>WEEKNUM(B84)</f>
        <v>28</v>
      </c>
      <c r="E84">
        <v>1</v>
      </c>
      <c r="G84">
        <v>3235531</v>
      </c>
      <c r="H84">
        <v>28</v>
      </c>
      <c r="J84">
        <v>3235531</v>
      </c>
      <c r="K84">
        <v>1</v>
      </c>
    </row>
    <row r="85" spans="1:11" x14ac:dyDescent="0.25">
      <c r="A85">
        <v>3235328</v>
      </c>
      <c r="B85" s="1">
        <v>44381</v>
      </c>
      <c r="C85" s="18">
        <f t="shared" si="1"/>
        <v>4</v>
      </c>
      <c r="D85">
        <f>WEEKNUM(B85)</f>
        <v>28</v>
      </c>
      <c r="E85">
        <v>1</v>
      </c>
      <c r="G85">
        <v>3235328</v>
      </c>
      <c r="H85">
        <v>28</v>
      </c>
      <c r="J85">
        <v>3235328</v>
      </c>
      <c r="K85">
        <v>1</v>
      </c>
    </row>
    <row r="86" spans="1:11" x14ac:dyDescent="0.25">
      <c r="A86">
        <v>3234855</v>
      </c>
      <c r="B86" s="1">
        <v>44381</v>
      </c>
      <c r="C86" s="18">
        <f t="shared" si="1"/>
        <v>4</v>
      </c>
      <c r="D86">
        <f>WEEKNUM(B86)</f>
        <v>28</v>
      </c>
      <c r="E86">
        <v>1</v>
      </c>
      <c r="G86">
        <v>3234855</v>
      </c>
      <c r="H86">
        <v>28</v>
      </c>
      <c r="J86">
        <v>3234855</v>
      </c>
      <c r="K86">
        <v>1</v>
      </c>
    </row>
    <row r="87" spans="1:11" x14ac:dyDescent="0.25">
      <c r="A87">
        <v>3235314</v>
      </c>
      <c r="B87" s="1">
        <v>44381</v>
      </c>
      <c r="C87" s="18">
        <f t="shared" si="1"/>
        <v>4</v>
      </c>
      <c r="D87">
        <f>WEEKNUM(B87)</f>
        <v>28</v>
      </c>
      <c r="E87">
        <v>1</v>
      </c>
      <c r="G87">
        <v>3235314</v>
      </c>
      <c r="H87">
        <v>28</v>
      </c>
      <c r="J87">
        <v>3235314</v>
      </c>
      <c r="K87">
        <v>1</v>
      </c>
    </row>
    <row r="88" spans="1:11" x14ac:dyDescent="0.25">
      <c r="A88">
        <v>3234539</v>
      </c>
      <c r="B88" s="1">
        <v>44381</v>
      </c>
      <c r="C88" s="18">
        <f t="shared" si="1"/>
        <v>4</v>
      </c>
      <c r="D88">
        <f>WEEKNUM(B88)</f>
        <v>28</v>
      </c>
      <c r="E88">
        <v>1</v>
      </c>
      <c r="G88">
        <v>3234539</v>
      </c>
      <c r="H88">
        <v>28</v>
      </c>
      <c r="J88">
        <v>3234539</v>
      </c>
      <c r="K88">
        <v>1</v>
      </c>
    </row>
    <row r="89" spans="1:11" x14ac:dyDescent="0.25">
      <c r="A89">
        <v>3235052</v>
      </c>
      <c r="B89" s="1">
        <v>44381</v>
      </c>
      <c r="C89" s="18">
        <f t="shared" si="1"/>
        <v>4</v>
      </c>
      <c r="D89">
        <f>WEEKNUM(B89)</f>
        <v>28</v>
      </c>
      <c r="E89">
        <v>1</v>
      </c>
      <c r="G89">
        <v>3235052</v>
      </c>
      <c r="H89">
        <v>28</v>
      </c>
      <c r="J89">
        <v>3235052</v>
      </c>
      <c r="K89">
        <v>1</v>
      </c>
    </row>
    <row r="90" spans="1:11" x14ac:dyDescent="0.25">
      <c r="A90">
        <v>3235096</v>
      </c>
      <c r="B90" s="1">
        <v>44381</v>
      </c>
      <c r="C90" s="18">
        <f t="shared" si="1"/>
        <v>4</v>
      </c>
      <c r="D90">
        <f>WEEKNUM(B90)</f>
        <v>28</v>
      </c>
      <c r="E90">
        <v>1</v>
      </c>
      <c r="G90">
        <v>3235096</v>
      </c>
      <c r="H90">
        <v>28</v>
      </c>
      <c r="J90">
        <v>3235096</v>
      </c>
      <c r="K90">
        <v>1</v>
      </c>
    </row>
    <row r="91" spans="1:11" x14ac:dyDescent="0.25">
      <c r="A91">
        <v>3234880</v>
      </c>
      <c r="B91" s="1">
        <v>44381</v>
      </c>
      <c r="C91" s="18">
        <f t="shared" si="1"/>
        <v>4</v>
      </c>
      <c r="D91">
        <f>WEEKNUM(B91)</f>
        <v>28</v>
      </c>
      <c r="E91">
        <v>1</v>
      </c>
      <c r="G91">
        <v>3234880</v>
      </c>
      <c r="H91">
        <v>28</v>
      </c>
      <c r="J91">
        <v>3234880</v>
      </c>
      <c r="K91">
        <v>1</v>
      </c>
    </row>
    <row r="92" spans="1:11" x14ac:dyDescent="0.25">
      <c r="A92">
        <v>3235505</v>
      </c>
      <c r="B92" s="1">
        <v>44381</v>
      </c>
      <c r="C92" s="18">
        <f t="shared" si="1"/>
        <v>4</v>
      </c>
      <c r="D92">
        <f>WEEKNUM(B92)</f>
        <v>28</v>
      </c>
      <c r="E92">
        <v>1</v>
      </c>
      <c r="G92">
        <v>3235505</v>
      </c>
      <c r="H92">
        <v>28</v>
      </c>
      <c r="J92">
        <v>3235505</v>
      </c>
      <c r="K92">
        <v>1</v>
      </c>
    </row>
    <row r="93" spans="1:11" x14ac:dyDescent="0.25">
      <c r="A93">
        <v>3235544</v>
      </c>
      <c r="B93" s="1">
        <v>44381</v>
      </c>
      <c r="C93" s="18">
        <f t="shared" si="1"/>
        <v>4</v>
      </c>
      <c r="D93">
        <f>WEEKNUM(B93)</f>
        <v>28</v>
      </c>
      <c r="E93">
        <v>1</v>
      </c>
      <c r="G93">
        <v>3235544</v>
      </c>
      <c r="H93">
        <v>28</v>
      </c>
      <c r="J93">
        <v>3235544</v>
      </c>
      <c r="K93">
        <v>1</v>
      </c>
    </row>
    <row r="94" spans="1:11" x14ac:dyDescent="0.25">
      <c r="A94">
        <v>3234675</v>
      </c>
      <c r="B94" s="1">
        <v>44381</v>
      </c>
      <c r="C94" s="18">
        <f t="shared" si="1"/>
        <v>4</v>
      </c>
      <c r="D94">
        <f>WEEKNUM(B94)</f>
        <v>28</v>
      </c>
      <c r="E94">
        <v>1</v>
      </c>
      <c r="G94">
        <v>3234675</v>
      </c>
      <c r="H94">
        <v>28</v>
      </c>
      <c r="J94">
        <v>3234675</v>
      </c>
      <c r="K94">
        <v>1</v>
      </c>
    </row>
    <row r="95" spans="1:11" x14ac:dyDescent="0.25">
      <c r="A95">
        <v>3234569</v>
      </c>
      <c r="B95" s="1">
        <v>44381</v>
      </c>
      <c r="C95" s="18">
        <f t="shared" si="1"/>
        <v>4</v>
      </c>
      <c r="D95">
        <f>WEEKNUM(B95)</f>
        <v>28</v>
      </c>
      <c r="E95">
        <v>1</v>
      </c>
      <c r="G95">
        <v>3234569</v>
      </c>
      <c r="H95">
        <v>28</v>
      </c>
      <c r="J95">
        <v>3234569</v>
      </c>
      <c r="K95">
        <v>1</v>
      </c>
    </row>
    <row r="96" spans="1:11" x14ac:dyDescent="0.25">
      <c r="A96">
        <v>3234999</v>
      </c>
      <c r="B96" s="1">
        <v>44381</v>
      </c>
      <c r="C96" s="18">
        <f t="shared" si="1"/>
        <v>4</v>
      </c>
      <c r="D96">
        <f>WEEKNUM(B96)</f>
        <v>28</v>
      </c>
      <c r="E96">
        <v>1</v>
      </c>
      <c r="G96">
        <v>3234999</v>
      </c>
      <c r="H96">
        <v>28</v>
      </c>
      <c r="J96">
        <v>3234999</v>
      </c>
      <c r="K96">
        <v>1</v>
      </c>
    </row>
    <row r="97" spans="1:11" x14ac:dyDescent="0.25">
      <c r="A97">
        <v>3234657</v>
      </c>
      <c r="B97" s="1">
        <v>44381</v>
      </c>
      <c r="C97" s="18">
        <f t="shared" si="1"/>
        <v>4</v>
      </c>
      <c r="D97">
        <f>WEEKNUM(B97)</f>
        <v>28</v>
      </c>
      <c r="E97">
        <v>1</v>
      </c>
      <c r="G97">
        <v>3234657</v>
      </c>
      <c r="H97">
        <v>28</v>
      </c>
      <c r="J97">
        <v>3234657</v>
      </c>
      <c r="K97">
        <v>1</v>
      </c>
    </row>
    <row r="98" spans="1:11" x14ac:dyDescent="0.25">
      <c r="A98">
        <v>3234647</v>
      </c>
      <c r="B98" s="1">
        <v>44381</v>
      </c>
      <c r="C98" s="18">
        <f t="shared" si="1"/>
        <v>4</v>
      </c>
      <c r="D98">
        <f>WEEKNUM(B98)</f>
        <v>28</v>
      </c>
      <c r="E98">
        <v>1</v>
      </c>
      <c r="G98">
        <v>3234647</v>
      </c>
      <c r="H98">
        <v>28</v>
      </c>
      <c r="J98">
        <v>3234647</v>
      </c>
      <c r="K98">
        <v>1</v>
      </c>
    </row>
    <row r="99" spans="1:11" x14ac:dyDescent="0.25">
      <c r="A99">
        <v>3235292</v>
      </c>
      <c r="B99" s="1">
        <v>44381</v>
      </c>
      <c r="C99" s="18">
        <f t="shared" si="1"/>
        <v>4</v>
      </c>
      <c r="D99">
        <f>WEEKNUM(B99)</f>
        <v>28</v>
      </c>
      <c r="E99">
        <v>1</v>
      </c>
      <c r="G99">
        <v>3235292</v>
      </c>
      <c r="H99">
        <v>28</v>
      </c>
      <c r="J99">
        <v>3235292</v>
      </c>
      <c r="K99">
        <v>1</v>
      </c>
    </row>
    <row r="100" spans="1:11" x14ac:dyDescent="0.25">
      <c r="A100">
        <v>3235437</v>
      </c>
      <c r="B100" s="1">
        <v>44381</v>
      </c>
      <c r="C100" s="18">
        <f t="shared" si="1"/>
        <v>4</v>
      </c>
      <c r="D100">
        <f>WEEKNUM(B100)</f>
        <v>28</v>
      </c>
      <c r="E100">
        <v>1</v>
      </c>
      <c r="G100">
        <v>3235437</v>
      </c>
      <c r="H100">
        <v>28</v>
      </c>
      <c r="J100">
        <v>3235437</v>
      </c>
      <c r="K100">
        <v>1</v>
      </c>
    </row>
    <row r="101" spans="1:11" x14ac:dyDescent="0.25">
      <c r="A101">
        <v>3235393</v>
      </c>
      <c r="B101" s="1">
        <v>44382</v>
      </c>
      <c r="C101" s="18">
        <f t="shared" si="1"/>
        <v>5</v>
      </c>
      <c r="D101">
        <f>WEEKNUM(B101)</f>
        <v>28</v>
      </c>
      <c r="E101">
        <v>1</v>
      </c>
      <c r="G101">
        <v>3235393</v>
      </c>
      <c r="H101">
        <v>28</v>
      </c>
      <c r="J101">
        <v>3235393</v>
      </c>
      <c r="K101">
        <v>1</v>
      </c>
    </row>
    <row r="102" spans="1:11" x14ac:dyDescent="0.25">
      <c r="A102">
        <v>3235550</v>
      </c>
      <c r="B102" s="1">
        <v>44382</v>
      </c>
      <c r="C102" s="18">
        <f t="shared" si="1"/>
        <v>5</v>
      </c>
      <c r="D102">
        <f>WEEKNUM(B102)</f>
        <v>28</v>
      </c>
      <c r="E102">
        <v>1</v>
      </c>
      <c r="G102">
        <v>3235550</v>
      </c>
      <c r="H102">
        <v>28</v>
      </c>
      <c r="J102">
        <v>3235550</v>
      </c>
      <c r="K102">
        <v>1</v>
      </c>
    </row>
    <row r="103" spans="1:11" x14ac:dyDescent="0.25">
      <c r="A103">
        <v>3235232</v>
      </c>
      <c r="B103" s="1">
        <v>44382</v>
      </c>
      <c r="C103" s="18">
        <f t="shared" si="1"/>
        <v>5</v>
      </c>
      <c r="D103">
        <f>WEEKNUM(B103)</f>
        <v>28</v>
      </c>
      <c r="E103">
        <v>1</v>
      </c>
      <c r="G103">
        <v>3235232</v>
      </c>
      <c r="H103">
        <v>28</v>
      </c>
      <c r="J103">
        <v>3235232</v>
      </c>
      <c r="K103">
        <v>1</v>
      </c>
    </row>
    <row r="104" spans="1:11" x14ac:dyDescent="0.25">
      <c r="A104">
        <v>3235541</v>
      </c>
      <c r="B104" s="1">
        <v>44382</v>
      </c>
      <c r="C104" s="18">
        <f t="shared" si="1"/>
        <v>5</v>
      </c>
      <c r="D104">
        <f>WEEKNUM(B104)</f>
        <v>28</v>
      </c>
      <c r="E104">
        <v>1</v>
      </c>
      <c r="G104">
        <v>3235541</v>
      </c>
      <c r="H104">
        <v>28</v>
      </c>
      <c r="J104">
        <v>3235541</v>
      </c>
      <c r="K104">
        <v>1</v>
      </c>
    </row>
    <row r="105" spans="1:11" x14ac:dyDescent="0.25">
      <c r="A105">
        <v>3234698</v>
      </c>
      <c r="B105" s="1">
        <v>44382</v>
      </c>
      <c r="C105" s="18">
        <f t="shared" si="1"/>
        <v>5</v>
      </c>
      <c r="D105">
        <f>WEEKNUM(B105)</f>
        <v>28</v>
      </c>
      <c r="E105">
        <v>1</v>
      </c>
      <c r="G105">
        <v>3234698</v>
      </c>
      <c r="H105">
        <v>28</v>
      </c>
      <c r="J105">
        <v>3234698</v>
      </c>
      <c r="K105">
        <v>1</v>
      </c>
    </row>
    <row r="106" spans="1:11" x14ac:dyDescent="0.25">
      <c r="A106">
        <v>3235503</v>
      </c>
      <c r="B106" s="1">
        <v>44382</v>
      </c>
      <c r="C106" s="18">
        <f t="shared" si="1"/>
        <v>5</v>
      </c>
      <c r="D106">
        <f>WEEKNUM(B106)</f>
        <v>28</v>
      </c>
      <c r="E106">
        <v>1</v>
      </c>
      <c r="G106">
        <v>3235503</v>
      </c>
      <c r="H106">
        <v>28</v>
      </c>
      <c r="J106">
        <v>3235503</v>
      </c>
      <c r="K106">
        <v>1</v>
      </c>
    </row>
    <row r="107" spans="1:11" x14ac:dyDescent="0.25">
      <c r="A107">
        <v>3234992</v>
      </c>
      <c r="B107" s="1">
        <v>44382</v>
      </c>
      <c r="C107" s="18">
        <f t="shared" si="1"/>
        <v>5</v>
      </c>
      <c r="D107">
        <f>WEEKNUM(B107)</f>
        <v>28</v>
      </c>
      <c r="E107">
        <v>1</v>
      </c>
      <c r="G107">
        <v>3234992</v>
      </c>
      <c r="H107">
        <v>28</v>
      </c>
      <c r="J107">
        <v>3234992</v>
      </c>
      <c r="K107">
        <v>1</v>
      </c>
    </row>
    <row r="108" spans="1:11" x14ac:dyDescent="0.25">
      <c r="A108">
        <v>3234652</v>
      </c>
      <c r="B108" s="1">
        <v>44382</v>
      </c>
      <c r="C108" s="18">
        <f t="shared" si="1"/>
        <v>5</v>
      </c>
      <c r="D108">
        <f>WEEKNUM(B108)</f>
        <v>28</v>
      </c>
      <c r="E108">
        <v>1</v>
      </c>
      <c r="G108">
        <v>3234652</v>
      </c>
      <c r="H108">
        <v>28</v>
      </c>
      <c r="J108">
        <v>3234652</v>
      </c>
      <c r="K108">
        <v>1</v>
      </c>
    </row>
    <row r="109" spans="1:11" x14ac:dyDescent="0.25">
      <c r="A109">
        <v>3235361</v>
      </c>
      <c r="B109" s="1">
        <v>44382</v>
      </c>
      <c r="C109" s="18">
        <f t="shared" si="1"/>
        <v>5</v>
      </c>
      <c r="D109">
        <f>WEEKNUM(B109)</f>
        <v>28</v>
      </c>
      <c r="E109">
        <v>1</v>
      </c>
      <c r="G109">
        <v>3235361</v>
      </c>
      <c r="H109">
        <v>28</v>
      </c>
      <c r="J109">
        <v>3235361</v>
      </c>
      <c r="K109">
        <v>1</v>
      </c>
    </row>
    <row r="110" spans="1:11" x14ac:dyDescent="0.25">
      <c r="A110">
        <v>3234774</v>
      </c>
      <c r="B110" s="1">
        <v>44382</v>
      </c>
      <c r="C110" s="18">
        <f t="shared" si="1"/>
        <v>5</v>
      </c>
      <c r="D110">
        <f>WEEKNUM(B110)</f>
        <v>28</v>
      </c>
      <c r="E110">
        <v>1</v>
      </c>
      <c r="G110">
        <v>3234774</v>
      </c>
      <c r="H110">
        <v>28</v>
      </c>
      <c r="J110">
        <v>3234774</v>
      </c>
      <c r="K110">
        <v>1</v>
      </c>
    </row>
    <row r="111" spans="1:11" x14ac:dyDescent="0.25">
      <c r="A111">
        <v>3235726</v>
      </c>
      <c r="B111" s="1">
        <v>44382</v>
      </c>
      <c r="C111" s="18">
        <f t="shared" si="1"/>
        <v>5</v>
      </c>
      <c r="D111">
        <f>WEEKNUM(B111)</f>
        <v>28</v>
      </c>
      <c r="E111">
        <v>1</v>
      </c>
      <c r="G111">
        <v>3235726</v>
      </c>
      <c r="H111">
        <v>28</v>
      </c>
      <c r="J111">
        <v>3235726</v>
      </c>
      <c r="K111">
        <v>1</v>
      </c>
    </row>
    <row r="112" spans="1:11" x14ac:dyDescent="0.25">
      <c r="A112">
        <v>3235325</v>
      </c>
      <c r="B112" s="1">
        <v>44382</v>
      </c>
      <c r="C112" s="18">
        <f t="shared" si="1"/>
        <v>5</v>
      </c>
      <c r="D112">
        <f>WEEKNUM(B112)</f>
        <v>28</v>
      </c>
      <c r="E112">
        <v>1</v>
      </c>
      <c r="G112">
        <v>3235325</v>
      </c>
      <c r="H112">
        <v>28</v>
      </c>
      <c r="J112">
        <v>3235325</v>
      </c>
      <c r="K112">
        <v>1</v>
      </c>
    </row>
    <row r="113" spans="1:11" x14ac:dyDescent="0.25">
      <c r="A113">
        <v>3235378</v>
      </c>
      <c r="B113" s="1">
        <v>44382</v>
      </c>
      <c r="C113" s="18">
        <f t="shared" si="1"/>
        <v>5</v>
      </c>
      <c r="D113">
        <f>WEEKNUM(B113)</f>
        <v>28</v>
      </c>
      <c r="E113">
        <v>1</v>
      </c>
      <c r="G113">
        <v>3235378</v>
      </c>
      <c r="H113">
        <v>28</v>
      </c>
      <c r="J113">
        <v>3235378</v>
      </c>
      <c r="K113">
        <v>1</v>
      </c>
    </row>
    <row r="114" spans="1:11" x14ac:dyDescent="0.25">
      <c r="A114">
        <v>3234753</v>
      </c>
      <c r="B114" s="1">
        <v>44382</v>
      </c>
      <c r="C114" s="18">
        <f t="shared" si="1"/>
        <v>5</v>
      </c>
      <c r="D114">
        <f>WEEKNUM(B114)</f>
        <v>28</v>
      </c>
      <c r="E114">
        <v>1</v>
      </c>
      <c r="G114">
        <v>3234753</v>
      </c>
      <c r="H114">
        <v>28</v>
      </c>
      <c r="J114">
        <v>3234753</v>
      </c>
      <c r="K114">
        <v>1</v>
      </c>
    </row>
    <row r="115" spans="1:11" x14ac:dyDescent="0.25">
      <c r="A115">
        <v>3234988</v>
      </c>
      <c r="B115" s="1">
        <v>44382</v>
      </c>
      <c r="C115" s="18">
        <f t="shared" si="1"/>
        <v>5</v>
      </c>
      <c r="D115">
        <f>WEEKNUM(B115)</f>
        <v>28</v>
      </c>
      <c r="E115">
        <v>1</v>
      </c>
      <c r="G115">
        <v>3234988</v>
      </c>
      <c r="H115">
        <v>28</v>
      </c>
      <c r="J115">
        <v>3234988</v>
      </c>
      <c r="K115">
        <v>1</v>
      </c>
    </row>
    <row r="116" spans="1:11" x14ac:dyDescent="0.25">
      <c r="A116">
        <v>3235455</v>
      </c>
      <c r="B116" s="1">
        <v>44382</v>
      </c>
      <c r="C116" s="18">
        <f t="shared" si="1"/>
        <v>5</v>
      </c>
      <c r="D116">
        <f>WEEKNUM(B116)</f>
        <v>28</v>
      </c>
      <c r="E116">
        <v>1</v>
      </c>
      <c r="G116">
        <v>3235455</v>
      </c>
      <c r="H116">
        <v>28</v>
      </c>
      <c r="J116">
        <v>3235455</v>
      </c>
      <c r="K116">
        <v>1</v>
      </c>
    </row>
    <row r="117" spans="1:11" x14ac:dyDescent="0.25">
      <c r="A117">
        <v>3235088</v>
      </c>
      <c r="B117" s="1">
        <v>44382</v>
      </c>
      <c r="C117" s="18">
        <f t="shared" si="1"/>
        <v>5</v>
      </c>
      <c r="D117">
        <f>WEEKNUM(B117)</f>
        <v>28</v>
      </c>
      <c r="E117">
        <v>1</v>
      </c>
      <c r="G117">
        <v>3235088</v>
      </c>
      <c r="H117">
        <v>28</v>
      </c>
      <c r="J117">
        <v>3235088</v>
      </c>
      <c r="K117">
        <v>1</v>
      </c>
    </row>
    <row r="118" spans="1:11" x14ac:dyDescent="0.25">
      <c r="A118">
        <v>3235154</v>
      </c>
      <c r="B118" s="1">
        <v>44382</v>
      </c>
      <c r="C118" s="18">
        <f t="shared" si="1"/>
        <v>5</v>
      </c>
      <c r="D118">
        <f>WEEKNUM(B118)</f>
        <v>28</v>
      </c>
      <c r="E118">
        <v>1</v>
      </c>
      <c r="G118">
        <v>3235154</v>
      </c>
      <c r="H118">
        <v>28</v>
      </c>
      <c r="J118">
        <v>3235154</v>
      </c>
      <c r="K118">
        <v>1</v>
      </c>
    </row>
    <row r="119" spans="1:11" x14ac:dyDescent="0.25">
      <c r="A119">
        <v>3234748</v>
      </c>
      <c r="B119" s="1">
        <v>44382</v>
      </c>
      <c r="C119" s="18">
        <f t="shared" si="1"/>
        <v>5</v>
      </c>
      <c r="D119">
        <f>WEEKNUM(B119)</f>
        <v>28</v>
      </c>
      <c r="E119">
        <v>1</v>
      </c>
      <c r="G119">
        <v>3234748</v>
      </c>
      <c r="H119">
        <v>28</v>
      </c>
      <c r="J119">
        <v>3234748</v>
      </c>
      <c r="K119">
        <v>1</v>
      </c>
    </row>
    <row r="120" spans="1:11" x14ac:dyDescent="0.25">
      <c r="A120">
        <v>3235174</v>
      </c>
      <c r="B120" s="1">
        <v>44382</v>
      </c>
      <c r="C120" s="18">
        <f t="shared" si="1"/>
        <v>5</v>
      </c>
      <c r="D120">
        <f>WEEKNUM(B120)</f>
        <v>28</v>
      </c>
      <c r="E120">
        <v>1</v>
      </c>
      <c r="G120">
        <v>3235174</v>
      </c>
      <c r="H120">
        <v>28</v>
      </c>
      <c r="J120">
        <v>3235174</v>
      </c>
      <c r="K120">
        <v>1</v>
      </c>
    </row>
    <row r="121" spans="1:11" x14ac:dyDescent="0.25">
      <c r="A121">
        <v>3235700</v>
      </c>
      <c r="B121" s="1">
        <v>44382</v>
      </c>
      <c r="C121" s="18">
        <f t="shared" si="1"/>
        <v>5</v>
      </c>
      <c r="D121">
        <f>WEEKNUM(B121)</f>
        <v>28</v>
      </c>
      <c r="E121">
        <v>1</v>
      </c>
      <c r="G121">
        <v>3235700</v>
      </c>
      <c r="H121">
        <v>28</v>
      </c>
      <c r="J121">
        <v>3235700</v>
      </c>
      <c r="K121">
        <v>1</v>
      </c>
    </row>
    <row r="122" spans="1:11" x14ac:dyDescent="0.25">
      <c r="A122">
        <v>3234583</v>
      </c>
      <c r="B122" s="1">
        <v>44382</v>
      </c>
      <c r="C122" s="18">
        <f t="shared" si="1"/>
        <v>5</v>
      </c>
      <c r="D122">
        <f>WEEKNUM(B122)</f>
        <v>28</v>
      </c>
      <c r="E122">
        <v>1</v>
      </c>
      <c r="G122">
        <v>3234583</v>
      </c>
      <c r="H122">
        <v>28</v>
      </c>
      <c r="J122">
        <v>3234583</v>
      </c>
      <c r="K122">
        <v>1</v>
      </c>
    </row>
    <row r="123" spans="1:11" x14ac:dyDescent="0.25">
      <c r="A123">
        <v>3234800</v>
      </c>
      <c r="B123" s="1">
        <v>44382</v>
      </c>
      <c r="C123" s="18">
        <f t="shared" si="1"/>
        <v>5</v>
      </c>
      <c r="D123">
        <f>WEEKNUM(B123)</f>
        <v>28</v>
      </c>
      <c r="E123">
        <v>1</v>
      </c>
      <c r="G123">
        <v>3234800</v>
      </c>
      <c r="H123">
        <v>28</v>
      </c>
      <c r="J123">
        <v>3234800</v>
      </c>
      <c r="K123">
        <v>1</v>
      </c>
    </row>
    <row r="124" spans="1:11" x14ac:dyDescent="0.25">
      <c r="A124">
        <v>3234979</v>
      </c>
      <c r="B124" s="1">
        <v>44382</v>
      </c>
      <c r="C124" s="18">
        <f t="shared" si="1"/>
        <v>5</v>
      </c>
      <c r="D124">
        <f>WEEKNUM(B124)</f>
        <v>28</v>
      </c>
      <c r="E124">
        <v>1</v>
      </c>
      <c r="G124">
        <v>3234979</v>
      </c>
      <c r="H124">
        <v>28</v>
      </c>
      <c r="J124">
        <v>3234979</v>
      </c>
      <c r="K124">
        <v>1</v>
      </c>
    </row>
    <row r="125" spans="1:11" x14ac:dyDescent="0.25">
      <c r="A125">
        <v>3234862</v>
      </c>
      <c r="B125" s="1">
        <v>44382</v>
      </c>
      <c r="C125" s="18">
        <f t="shared" si="1"/>
        <v>5</v>
      </c>
      <c r="D125">
        <f>WEEKNUM(B125)</f>
        <v>28</v>
      </c>
      <c r="E125">
        <v>1</v>
      </c>
      <c r="G125">
        <v>3234862</v>
      </c>
      <c r="H125">
        <v>28</v>
      </c>
      <c r="J125">
        <v>3234862</v>
      </c>
      <c r="K125">
        <v>1</v>
      </c>
    </row>
    <row r="126" spans="1:11" x14ac:dyDescent="0.25">
      <c r="A126">
        <v>3234689</v>
      </c>
      <c r="B126" s="1">
        <v>44382</v>
      </c>
      <c r="C126" s="18">
        <f t="shared" si="1"/>
        <v>5</v>
      </c>
      <c r="D126">
        <f>WEEKNUM(B126)</f>
        <v>28</v>
      </c>
      <c r="E126">
        <v>1</v>
      </c>
      <c r="G126">
        <v>3234689</v>
      </c>
      <c r="H126">
        <v>28</v>
      </c>
      <c r="J126">
        <v>3234689</v>
      </c>
      <c r="K126">
        <v>1</v>
      </c>
    </row>
    <row r="127" spans="1:11" x14ac:dyDescent="0.25">
      <c r="A127">
        <v>3234537</v>
      </c>
      <c r="B127" s="1">
        <v>44382</v>
      </c>
      <c r="C127" s="18">
        <f t="shared" si="1"/>
        <v>5</v>
      </c>
      <c r="D127">
        <f>WEEKNUM(B127)</f>
        <v>28</v>
      </c>
      <c r="E127">
        <v>1</v>
      </c>
      <c r="G127">
        <v>3234537</v>
      </c>
      <c r="H127">
        <v>28</v>
      </c>
      <c r="J127">
        <v>3234537</v>
      </c>
      <c r="K127">
        <v>1</v>
      </c>
    </row>
    <row r="128" spans="1:11" x14ac:dyDescent="0.25">
      <c r="A128">
        <v>3234859</v>
      </c>
      <c r="B128" s="1">
        <v>44382</v>
      </c>
      <c r="C128" s="18">
        <f t="shared" si="1"/>
        <v>5</v>
      </c>
      <c r="D128">
        <f>WEEKNUM(B128)</f>
        <v>28</v>
      </c>
      <c r="E128">
        <v>1</v>
      </c>
      <c r="G128">
        <v>3234859</v>
      </c>
      <c r="H128">
        <v>28</v>
      </c>
      <c r="J128">
        <v>3234859</v>
      </c>
      <c r="K128">
        <v>1</v>
      </c>
    </row>
    <row r="129" spans="1:11" x14ac:dyDescent="0.25">
      <c r="A129">
        <v>3235326</v>
      </c>
      <c r="B129" s="1">
        <v>44383</v>
      </c>
      <c r="C129" s="18">
        <f t="shared" si="1"/>
        <v>6</v>
      </c>
      <c r="D129">
        <f>WEEKNUM(B129)</f>
        <v>28</v>
      </c>
      <c r="E129">
        <v>1</v>
      </c>
      <c r="G129">
        <v>3235326</v>
      </c>
      <c r="H129">
        <v>28</v>
      </c>
      <c r="J129">
        <v>3235326</v>
      </c>
      <c r="K129">
        <v>1</v>
      </c>
    </row>
    <row r="130" spans="1:11" x14ac:dyDescent="0.25">
      <c r="A130">
        <v>3235608</v>
      </c>
      <c r="B130" s="1">
        <v>44383</v>
      </c>
      <c r="C130" s="18">
        <f t="shared" si="1"/>
        <v>6</v>
      </c>
      <c r="D130">
        <f>WEEKNUM(B130)</f>
        <v>28</v>
      </c>
      <c r="E130">
        <v>1</v>
      </c>
      <c r="G130">
        <v>3235608</v>
      </c>
      <c r="H130">
        <v>28</v>
      </c>
      <c r="J130">
        <v>3235608</v>
      </c>
      <c r="K130">
        <v>1</v>
      </c>
    </row>
    <row r="131" spans="1:11" x14ac:dyDescent="0.25">
      <c r="A131">
        <v>3235612</v>
      </c>
      <c r="B131" s="1">
        <v>44383</v>
      </c>
      <c r="C131" s="18">
        <f t="shared" ref="C131:C194" si="2">B131-44377</f>
        <v>6</v>
      </c>
      <c r="D131">
        <f>WEEKNUM(B131)</f>
        <v>28</v>
      </c>
      <c r="E131">
        <v>1</v>
      </c>
      <c r="G131">
        <v>3235612</v>
      </c>
      <c r="H131">
        <v>28</v>
      </c>
      <c r="J131">
        <v>3235612</v>
      </c>
      <c r="K131">
        <v>1</v>
      </c>
    </row>
    <row r="132" spans="1:11" x14ac:dyDescent="0.25">
      <c r="A132">
        <v>3235539</v>
      </c>
      <c r="B132" s="1">
        <v>44383</v>
      </c>
      <c r="C132" s="18">
        <f t="shared" si="2"/>
        <v>6</v>
      </c>
      <c r="D132">
        <f>WEEKNUM(B132)</f>
        <v>28</v>
      </c>
      <c r="E132">
        <v>1</v>
      </c>
      <c r="G132">
        <v>3235539</v>
      </c>
      <c r="H132">
        <v>28</v>
      </c>
      <c r="J132">
        <v>3235539</v>
      </c>
      <c r="K132">
        <v>1</v>
      </c>
    </row>
    <row r="133" spans="1:11" x14ac:dyDescent="0.25">
      <c r="A133">
        <v>3235449</v>
      </c>
      <c r="B133" s="1">
        <v>44383</v>
      </c>
      <c r="C133" s="18">
        <f t="shared" si="2"/>
        <v>6</v>
      </c>
      <c r="D133">
        <f>WEEKNUM(B133)</f>
        <v>28</v>
      </c>
      <c r="E133">
        <v>1</v>
      </c>
      <c r="G133">
        <v>3235449</v>
      </c>
      <c r="H133">
        <v>28</v>
      </c>
      <c r="J133">
        <v>3235449</v>
      </c>
      <c r="K133">
        <v>1</v>
      </c>
    </row>
    <row r="134" spans="1:11" x14ac:dyDescent="0.25">
      <c r="A134">
        <v>3235554</v>
      </c>
      <c r="B134" s="1">
        <v>44383</v>
      </c>
      <c r="C134" s="18">
        <f t="shared" si="2"/>
        <v>6</v>
      </c>
      <c r="D134">
        <f>WEEKNUM(B134)</f>
        <v>28</v>
      </c>
      <c r="E134">
        <v>1</v>
      </c>
      <c r="G134">
        <v>3235554</v>
      </c>
      <c r="H134">
        <v>28</v>
      </c>
      <c r="J134">
        <v>3235554</v>
      </c>
      <c r="K134">
        <v>1</v>
      </c>
    </row>
    <row r="135" spans="1:11" x14ac:dyDescent="0.25">
      <c r="A135">
        <v>3234804</v>
      </c>
      <c r="B135" s="1">
        <v>44383</v>
      </c>
      <c r="C135" s="18">
        <f t="shared" si="2"/>
        <v>6</v>
      </c>
      <c r="D135">
        <f>WEEKNUM(B135)</f>
        <v>28</v>
      </c>
      <c r="E135">
        <v>1</v>
      </c>
      <c r="G135">
        <v>3234804</v>
      </c>
      <c r="H135">
        <v>28</v>
      </c>
      <c r="J135">
        <v>3234804</v>
      </c>
      <c r="K135">
        <v>1</v>
      </c>
    </row>
    <row r="136" spans="1:11" x14ac:dyDescent="0.25">
      <c r="A136">
        <v>3235265</v>
      </c>
      <c r="B136" s="1">
        <v>44383</v>
      </c>
      <c r="C136" s="18">
        <f t="shared" si="2"/>
        <v>6</v>
      </c>
      <c r="D136">
        <f>WEEKNUM(B136)</f>
        <v>28</v>
      </c>
      <c r="E136">
        <v>1</v>
      </c>
      <c r="G136">
        <v>3235265</v>
      </c>
      <c r="H136">
        <v>28</v>
      </c>
      <c r="J136">
        <v>3235265</v>
      </c>
      <c r="K136">
        <v>1</v>
      </c>
    </row>
    <row r="137" spans="1:11" x14ac:dyDescent="0.25">
      <c r="A137">
        <v>3234936</v>
      </c>
      <c r="B137" s="1">
        <v>44383</v>
      </c>
      <c r="C137" s="18">
        <f t="shared" si="2"/>
        <v>6</v>
      </c>
      <c r="D137">
        <f>WEEKNUM(B137)</f>
        <v>28</v>
      </c>
      <c r="E137">
        <v>1</v>
      </c>
      <c r="G137">
        <v>3234936</v>
      </c>
      <c r="H137">
        <v>28</v>
      </c>
      <c r="J137">
        <v>3234936</v>
      </c>
      <c r="K137">
        <v>1</v>
      </c>
    </row>
    <row r="138" spans="1:11" x14ac:dyDescent="0.25">
      <c r="A138">
        <v>3235458</v>
      </c>
      <c r="B138" s="1">
        <v>44383</v>
      </c>
      <c r="C138" s="18">
        <f t="shared" si="2"/>
        <v>6</v>
      </c>
      <c r="D138">
        <f>WEEKNUM(B138)</f>
        <v>28</v>
      </c>
      <c r="E138">
        <v>1</v>
      </c>
      <c r="G138">
        <v>3235458</v>
      </c>
      <c r="H138">
        <v>28</v>
      </c>
      <c r="J138">
        <v>3235458</v>
      </c>
      <c r="K138">
        <v>1</v>
      </c>
    </row>
    <row r="139" spans="1:11" x14ac:dyDescent="0.25">
      <c r="A139">
        <v>3235061</v>
      </c>
      <c r="B139" s="1">
        <v>44383</v>
      </c>
      <c r="C139" s="18">
        <f t="shared" si="2"/>
        <v>6</v>
      </c>
      <c r="D139">
        <f>WEEKNUM(B139)</f>
        <v>28</v>
      </c>
      <c r="E139">
        <v>1</v>
      </c>
      <c r="G139">
        <v>3235061</v>
      </c>
      <c r="H139">
        <v>28</v>
      </c>
      <c r="J139">
        <v>3235061</v>
      </c>
      <c r="K139">
        <v>1</v>
      </c>
    </row>
    <row r="140" spans="1:11" x14ac:dyDescent="0.25">
      <c r="A140">
        <v>3235037</v>
      </c>
      <c r="B140" s="1">
        <v>44383</v>
      </c>
      <c r="C140" s="18">
        <f t="shared" si="2"/>
        <v>6</v>
      </c>
      <c r="D140">
        <f>WEEKNUM(B140)</f>
        <v>28</v>
      </c>
      <c r="E140">
        <v>1</v>
      </c>
      <c r="G140">
        <v>3235037</v>
      </c>
      <c r="H140">
        <v>28</v>
      </c>
      <c r="J140">
        <v>3235037</v>
      </c>
      <c r="K140">
        <v>1</v>
      </c>
    </row>
    <row r="141" spans="1:11" x14ac:dyDescent="0.25">
      <c r="A141">
        <v>3234889</v>
      </c>
      <c r="B141" s="1">
        <v>44383</v>
      </c>
      <c r="C141" s="18">
        <f t="shared" si="2"/>
        <v>6</v>
      </c>
      <c r="D141">
        <f>WEEKNUM(B141)</f>
        <v>28</v>
      </c>
      <c r="E141">
        <v>1</v>
      </c>
      <c r="G141">
        <v>3234889</v>
      </c>
      <c r="H141">
        <v>28</v>
      </c>
      <c r="J141">
        <v>3234889</v>
      </c>
      <c r="K141">
        <v>1</v>
      </c>
    </row>
    <row r="142" spans="1:11" x14ac:dyDescent="0.25">
      <c r="A142">
        <v>3235047</v>
      </c>
      <c r="B142" s="1">
        <v>44383</v>
      </c>
      <c r="C142" s="18">
        <f t="shared" si="2"/>
        <v>6</v>
      </c>
      <c r="D142">
        <f>WEEKNUM(B142)</f>
        <v>28</v>
      </c>
      <c r="E142">
        <v>1</v>
      </c>
      <c r="G142">
        <v>3235047</v>
      </c>
      <c r="H142">
        <v>28</v>
      </c>
      <c r="J142">
        <v>3235047</v>
      </c>
      <c r="K142">
        <v>1</v>
      </c>
    </row>
    <row r="143" spans="1:11" x14ac:dyDescent="0.25">
      <c r="A143">
        <v>3235487</v>
      </c>
      <c r="B143" s="1">
        <v>44383</v>
      </c>
      <c r="C143" s="18">
        <f t="shared" si="2"/>
        <v>6</v>
      </c>
      <c r="D143">
        <f>WEEKNUM(B143)</f>
        <v>28</v>
      </c>
      <c r="E143">
        <v>1</v>
      </c>
      <c r="G143">
        <v>3235487</v>
      </c>
      <c r="H143">
        <v>28</v>
      </c>
      <c r="J143">
        <v>3235487</v>
      </c>
      <c r="K143">
        <v>1</v>
      </c>
    </row>
    <row r="144" spans="1:11" x14ac:dyDescent="0.25">
      <c r="A144">
        <v>3234793</v>
      </c>
      <c r="B144" s="1">
        <v>44383</v>
      </c>
      <c r="C144" s="18">
        <f t="shared" si="2"/>
        <v>6</v>
      </c>
      <c r="D144">
        <f>WEEKNUM(B144)</f>
        <v>28</v>
      </c>
      <c r="E144">
        <v>1</v>
      </c>
      <c r="G144">
        <v>3234793</v>
      </c>
      <c r="H144">
        <v>28</v>
      </c>
      <c r="J144">
        <v>3234793</v>
      </c>
      <c r="K144">
        <v>1</v>
      </c>
    </row>
    <row r="145" spans="1:11" x14ac:dyDescent="0.25">
      <c r="A145">
        <v>3234636</v>
      </c>
      <c r="B145" s="1">
        <v>44383</v>
      </c>
      <c r="C145" s="18">
        <f t="shared" si="2"/>
        <v>6</v>
      </c>
      <c r="D145">
        <f>WEEKNUM(B145)</f>
        <v>28</v>
      </c>
      <c r="E145">
        <v>1</v>
      </c>
      <c r="G145">
        <v>3234636</v>
      </c>
      <c r="H145">
        <v>28</v>
      </c>
      <c r="J145">
        <v>3234636</v>
      </c>
      <c r="K145">
        <v>1</v>
      </c>
    </row>
    <row r="146" spans="1:11" x14ac:dyDescent="0.25">
      <c r="A146">
        <v>3234859</v>
      </c>
      <c r="B146" s="1">
        <v>44384</v>
      </c>
      <c r="C146" s="18">
        <f t="shared" si="2"/>
        <v>7</v>
      </c>
      <c r="D146">
        <f>WEEKNUM(B146)</f>
        <v>28</v>
      </c>
      <c r="E146">
        <v>1</v>
      </c>
      <c r="G146">
        <v>3235668</v>
      </c>
      <c r="H146">
        <v>28</v>
      </c>
      <c r="J146">
        <v>3235668</v>
      </c>
      <c r="K146">
        <v>1</v>
      </c>
    </row>
    <row r="147" spans="1:11" x14ac:dyDescent="0.25">
      <c r="A147">
        <v>3235668</v>
      </c>
      <c r="B147" s="1">
        <v>44384</v>
      </c>
      <c r="C147" s="18">
        <f t="shared" si="2"/>
        <v>7</v>
      </c>
      <c r="D147">
        <f>WEEKNUM(B147)</f>
        <v>28</v>
      </c>
      <c r="E147">
        <v>1</v>
      </c>
      <c r="G147">
        <v>3234815</v>
      </c>
      <c r="H147">
        <v>28</v>
      </c>
      <c r="J147">
        <v>3234815</v>
      </c>
      <c r="K147">
        <v>1</v>
      </c>
    </row>
    <row r="148" spans="1:11" x14ac:dyDescent="0.25">
      <c r="A148">
        <v>3234815</v>
      </c>
      <c r="B148" s="1">
        <v>44384</v>
      </c>
      <c r="C148" s="18">
        <f t="shared" si="2"/>
        <v>7</v>
      </c>
      <c r="D148">
        <f>WEEKNUM(B148)</f>
        <v>28</v>
      </c>
      <c r="E148">
        <v>1</v>
      </c>
      <c r="G148">
        <v>3235200</v>
      </c>
      <c r="H148">
        <v>28</v>
      </c>
      <c r="J148">
        <v>3235200</v>
      </c>
      <c r="K148">
        <v>1</v>
      </c>
    </row>
    <row r="149" spans="1:11" x14ac:dyDescent="0.25">
      <c r="A149">
        <v>3235200</v>
      </c>
      <c r="B149" s="1">
        <v>44384</v>
      </c>
      <c r="C149" s="18">
        <f t="shared" si="2"/>
        <v>7</v>
      </c>
      <c r="D149">
        <f>WEEKNUM(B149)</f>
        <v>28</v>
      </c>
      <c r="E149">
        <v>1</v>
      </c>
      <c r="G149">
        <v>3235305</v>
      </c>
      <c r="H149">
        <v>28</v>
      </c>
      <c r="J149">
        <v>3235305</v>
      </c>
      <c r="K149">
        <v>1</v>
      </c>
    </row>
    <row r="150" spans="1:11" x14ac:dyDescent="0.25">
      <c r="A150">
        <v>3235305</v>
      </c>
      <c r="B150" s="1">
        <v>44384</v>
      </c>
      <c r="C150" s="18">
        <f t="shared" si="2"/>
        <v>7</v>
      </c>
      <c r="D150">
        <f>WEEKNUM(B150)</f>
        <v>28</v>
      </c>
      <c r="E150">
        <v>1</v>
      </c>
      <c r="G150">
        <v>3235657</v>
      </c>
      <c r="H150">
        <v>28</v>
      </c>
      <c r="J150">
        <v>3235657</v>
      </c>
      <c r="K150">
        <v>1</v>
      </c>
    </row>
    <row r="151" spans="1:11" x14ac:dyDescent="0.25">
      <c r="A151">
        <v>3235657</v>
      </c>
      <c r="B151" s="1">
        <v>44384</v>
      </c>
      <c r="C151" s="18">
        <f t="shared" si="2"/>
        <v>7</v>
      </c>
      <c r="D151">
        <f>WEEKNUM(B151)</f>
        <v>28</v>
      </c>
      <c r="E151">
        <v>1</v>
      </c>
      <c r="G151">
        <v>3235355</v>
      </c>
      <c r="H151">
        <v>28</v>
      </c>
      <c r="J151">
        <v>3235355</v>
      </c>
      <c r="K151">
        <v>1</v>
      </c>
    </row>
    <row r="152" spans="1:11" x14ac:dyDescent="0.25">
      <c r="A152">
        <v>3235355</v>
      </c>
      <c r="B152" s="1">
        <v>44384</v>
      </c>
      <c r="C152" s="18">
        <f t="shared" si="2"/>
        <v>7</v>
      </c>
      <c r="D152">
        <f>WEEKNUM(B152)</f>
        <v>28</v>
      </c>
      <c r="E152">
        <v>1</v>
      </c>
      <c r="G152">
        <v>3235226</v>
      </c>
      <c r="H152">
        <v>28</v>
      </c>
      <c r="J152">
        <v>3235226</v>
      </c>
      <c r="K152">
        <v>1</v>
      </c>
    </row>
    <row r="153" spans="1:11" x14ac:dyDescent="0.25">
      <c r="A153">
        <v>3235226</v>
      </c>
      <c r="B153" s="1">
        <v>44384</v>
      </c>
      <c r="C153" s="18">
        <f t="shared" si="2"/>
        <v>7</v>
      </c>
      <c r="D153">
        <f>WEEKNUM(B153)</f>
        <v>28</v>
      </c>
      <c r="E153">
        <v>1</v>
      </c>
      <c r="G153">
        <v>3235159</v>
      </c>
      <c r="H153">
        <v>28</v>
      </c>
      <c r="J153">
        <v>3235159</v>
      </c>
      <c r="K153">
        <v>1</v>
      </c>
    </row>
    <row r="154" spans="1:11" x14ac:dyDescent="0.25">
      <c r="A154">
        <v>3235159</v>
      </c>
      <c r="B154" s="1">
        <v>44384</v>
      </c>
      <c r="C154" s="18">
        <f t="shared" si="2"/>
        <v>7</v>
      </c>
      <c r="D154">
        <f>WEEKNUM(B154)</f>
        <v>28</v>
      </c>
      <c r="E154">
        <v>1</v>
      </c>
      <c r="G154">
        <v>3235214</v>
      </c>
      <c r="H154">
        <v>28</v>
      </c>
      <c r="J154">
        <v>3235214</v>
      </c>
      <c r="K154">
        <v>1</v>
      </c>
    </row>
    <row r="155" spans="1:11" x14ac:dyDescent="0.25">
      <c r="A155">
        <v>3235214</v>
      </c>
      <c r="B155" s="1">
        <v>44384</v>
      </c>
      <c r="C155" s="18">
        <f t="shared" si="2"/>
        <v>7</v>
      </c>
      <c r="D155">
        <f>WEEKNUM(B155)</f>
        <v>28</v>
      </c>
      <c r="E155">
        <v>1</v>
      </c>
      <c r="G155">
        <v>3235542</v>
      </c>
      <c r="H155">
        <v>28</v>
      </c>
      <c r="J155">
        <v>3235542</v>
      </c>
      <c r="K155">
        <v>1</v>
      </c>
    </row>
    <row r="156" spans="1:11" x14ac:dyDescent="0.25">
      <c r="A156">
        <v>3235542</v>
      </c>
      <c r="B156" s="1">
        <v>44384</v>
      </c>
      <c r="C156" s="18">
        <f t="shared" si="2"/>
        <v>7</v>
      </c>
      <c r="D156">
        <f>WEEKNUM(B156)</f>
        <v>28</v>
      </c>
      <c r="E156">
        <v>1</v>
      </c>
      <c r="G156">
        <v>3234820</v>
      </c>
      <c r="H156">
        <v>28</v>
      </c>
      <c r="J156">
        <v>3234820</v>
      </c>
      <c r="K156">
        <v>1</v>
      </c>
    </row>
    <row r="157" spans="1:11" x14ac:dyDescent="0.25">
      <c r="A157">
        <v>3234820</v>
      </c>
      <c r="B157" s="1">
        <v>44384</v>
      </c>
      <c r="C157" s="18">
        <f t="shared" si="2"/>
        <v>7</v>
      </c>
      <c r="D157">
        <f>WEEKNUM(B157)</f>
        <v>28</v>
      </c>
      <c r="E157">
        <v>1</v>
      </c>
      <c r="G157">
        <v>3235584</v>
      </c>
      <c r="H157">
        <v>28</v>
      </c>
      <c r="J157">
        <v>3235584</v>
      </c>
      <c r="K157">
        <v>1</v>
      </c>
    </row>
    <row r="158" spans="1:11" x14ac:dyDescent="0.25">
      <c r="A158">
        <v>3235584</v>
      </c>
      <c r="B158" s="1">
        <v>44384</v>
      </c>
      <c r="C158" s="18">
        <f t="shared" si="2"/>
        <v>7</v>
      </c>
      <c r="D158">
        <f>WEEKNUM(B158)</f>
        <v>28</v>
      </c>
      <c r="E158">
        <v>1</v>
      </c>
      <c r="G158">
        <v>3235046</v>
      </c>
      <c r="H158">
        <v>28</v>
      </c>
      <c r="J158">
        <v>3235046</v>
      </c>
      <c r="K158">
        <v>1</v>
      </c>
    </row>
    <row r="159" spans="1:11" x14ac:dyDescent="0.25">
      <c r="A159">
        <v>3235046</v>
      </c>
      <c r="B159" s="1">
        <v>44384</v>
      </c>
      <c r="C159" s="18">
        <f t="shared" si="2"/>
        <v>7</v>
      </c>
      <c r="D159">
        <f>WEEKNUM(B159)</f>
        <v>28</v>
      </c>
      <c r="E159">
        <v>1</v>
      </c>
      <c r="G159">
        <v>3234931</v>
      </c>
      <c r="H159">
        <v>28</v>
      </c>
      <c r="J159">
        <v>3234931</v>
      </c>
      <c r="K159">
        <v>1</v>
      </c>
    </row>
    <row r="160" spans="1:11" x14ac:dyDescent="0.25">
      <c r="A160">
        <v>3234931</v>
      </c>
      <c r="B160" s="1">
        <v>44384</v>
      </c>
      <c r="C160" s="18">
        <f t="shared" si="2"/>
        <v>7</v>
      </c>
      <c r="D160">
        <f>WEEKNUM(B160)</f>
        <v>28</v>
      </c>
      <c r="E160">
        <v>1</v>
      </c>
      <c r="G160">
        <v>3234706</v>
      </c>
      <c r="H160">
        <v>28</v>
      </c>
      <c r="J160">
        <v>3234706</v>
      </c>
      <c r="K160">
        <v>1</v>
      </c>
    </row>
    <row r="161" spans="1:11" x14ac:dyDescent="0.25">
      <c r="A161">
        <v>3234706</v>
      </c>
      <c r="B161" s="1">
        <v>44384</v>
      </c>
      <c r="C161" s="18">
        <f t="shared" si="2"/>
        <v>7</v>
      </c>
      <c r="D161">
        <f>WEEKNUM(B161)</f>
        <v>28</v>
      </c>
      <c r="E161">
        <v>1</v>
      </c>
      <c r="G161">
        <v>3234612</v>
      </c>
      <c r="H161">
        <v>28</v>
      </c>
      <c r="J161">
        <v>3234612</v>
      </c>
      <c r="K161">
        <v>1</v>
      </c>
    </row>
    <row r="162" spans="1:11" x14ac:dyDescent="0.25">
      <c r="A162">
        <v>3234612</v>
      </c>
      <c r="B162" s="1">
        <v>44384</v>
      </c>
      <c r="C162" s="18">
        <f t="shared" si="2"/>
        <v>7</v>
      </c>
      <c r="D162">
        <f>WEEKNUM(B162)</f>
        <v>28</v>
      </c>
      <c r="E162">
        <v>1</v>
      </c>
      <c r="G162">
        <v>3235351</v>
      </c>
      <c r="H162">
        <v>28</v>
      </c>
      <c r="J162">
        <v>3235351</v>
      </c>
      <c r="K162">
        <v>1</v>
      </c>
    </row>
    <row r="163" spans="1:11" x14ac:dyDescent="0.25">
      <c r="A163">
        <v>3235351</v>
      </c>
      <c r="B163" s="1">
        <v>44384</v>
      </c>
      <c r="C163" s="18">
        <f t="shared" si="2"/>
        <v>7</v>
      </c>
      <c r="D163">
        <f>WEEKNUM(B163)</f>
        <v>28</v>
      </c>
      <c r="E163">
        <v>1</v>
      </c>
      <c r="G163">
        <v>3234830</v>
      </c>
      <c r="H163">
        <v>28</v>
      </c>
      <c r="J163">
        <v>3234830</v>
      </c>
      <c r="K163">
        <v>1</v>
      </c>
    </row>
    <row r="164" spans="1:11" x14ac:dyDescent="0.25">
      <c r="A164">
        <v>3234830</v>
      </c>
      <c r="B164" s="1">
        <v>44384</v>
      </c>
      <c r="C164" s="18">
        <f t="shared" si="2"/>
        <v>7</v>
      </c>
      <c r="D164">
        <f>WEEKNUM(B164)</f>
        <v>28</v>
      </c>
      <c r="E164">
        <v>1</v>
      </c>
      <c r="G164">
        <v>3234541</v>
      </c>
      <c r="H164">
        <v>28</v>
      </c>
      <c r="J164">
        <v>3234541</v>
      </c>
      <c r="K164">
        <v>1</v>
      </c>
    </row>
    <row r="165" spans="1:11" x14ac:dyDescent="0.25">
      <c r="A165">
        <v>3234541</v>
      </c>
      <c r="B165" s="1">
        <v>44384</v>
      </c>
      <c r="C165" s="18">
        <f t="shared" si="2"/>
        <v>7</v>
      </c>
      <c r="D165">
        <f>WEEKNUM(B165)</f>
        <v>28</v>
      </c>
      <c r="E165">
        <v>1</v>
      </c>
      <c r="G165">
        <v>3234805</v>
      </c>
      <c r="H165">
        <v>28</v>
      </c>
      <c r="J165">
        <v>3234805</v>
      </c>
      <c r="K165">
        <v>1</v>
      </c>
    </row>
    <row r="166" spans="1:11" x14ac:dyDescent="0.25">
      <c r="A166">
        <v>3234805</v>
      </c>
      <c r="B166" s="1">
        <v>44384</v>
      </c>
      <c r="C166" s="18">
        <f t="shared" si="2"/>
        <v>7</v>
      </c>
      <c r="D166">
        <f>WEEKNUM(B166)</f>
        <v>28</v>
      </c>
      <c r="E166">
        <v>1</v>
      </c>
      <c r="G166">
        <v>3234934</v>
      </c>
      <c r="H166">
        <v>28</v>
      </c>
      <c r="J166">
        <v>3234934</v>
      </c>
      <c r="K166">
        <v>1</v>
      </c>
    </row>
    <row r="167" spans="1:11" x14ac:dyDescent="0.25">
      <c r="A167">
        <v>3234934</v>
      </c>
      <c r="B167" s="1">
        <v>44384</v>
      </c>
      <c r="C167" s="18">
        <f t="shared" si="2"/>
        <v>7</v>
      </c>
      <c r="D167">
        <f>WEEKNUM(B167)</f>
        <v>28</v>
      </c>
      <c r="E167">
        <v>1</v>
      </c>
      <c r="G167">
        <v>3235076</v>
      </c>
      <c r="H167">
        <v>28</v>
      </c>
      <c r="J167">
        <v>3235076</v>
      </c>
      <c r="K167">
        <v>1</v>
      </c>
    </row>
    <row r="168" spans="1:11" x14ac:dyDescent="0.25">
      <c r="A168">
        <v>3235076</v>
      </c>
      <c r="B168" s="1">
        <v>44385</v>
      </c>
      <c r="C168" s="18">
        <f t="shared" si="2"/>
        <v>8</v>
      </c>
      <c r="D168">
        <f>WEEKNUM(B168)</f>
        <v>28</v>
      </c>
      <c r="E168">
        <v>1</v>
      </c>
      <c r="G168">
        <v>3235327</v>
      </c>
      <c r="H168">
        <v>28</v>
      </c>
      <c r="J168">
        <v>3235327</v>
      </c>
      <c r="K168">
        <v>1</v>
      </c>
    </row>
    <row r="169" spans="1:11" x14ac:dyDescent="0.25">
      <c r="A169">
        <v>3235327</v>
      </c>
      <c r="B169" s="1">
        <v>44385</v>
      </c>
      <c r="C169" s="18">
        <f t="shared" si="2"/>
        <v>8</v>
      </c>
      <c r="D169">
        <f>WEEKNUM(B169)</f>
        <v>28</v>
      </c>
      <c r="E169">
        <v>1</v>
      </c>
      <c r="G169">
        <v>3235045</v>
      </c>
      <c r="H169">
        <v>28</v>
      </c>
      <c r="J169">
        <v>3235045</v>
      </c>
      <c r="K169">
        <v>1</v>
      </c>
    </row>
    <row r="170" spans="1:11" x14ac:dyDescent="0.25">
      <c r="A170">
        <v>3235045</v>
      </c>
      <c r="B170" s="1">
        <v>44385</v>
      </c>
      <c r="C170" s="18">
        <f t="shared" si="2"/>
        <v>8</v>
      </c>
      <c r="D170">
        <f>WEEKNUM(B170)</f>
        <v>28</v>
      </c>
      <c r="E170">
        <v>1</v>
      </c>
      <c r="G170">
        <v>3234715</v>
      </c>
      <c r="H170">
        <v>28</v>
      </c>
      <c r="J170">
        <v>3234715</v>
      </c>
      <c r="K170">
        <v>1</v>
      </c>
    </row>
    <row r="171" spans="1:11" x14ac:dyDescent="0.25">
      <c r="A171">
        <v>3234715</v>
      </c>
      <c r="B171" s="1">
        <v>44385</v>
      </c>
      <c r="C171" s="18">
        <f t="shared" si="2"/>
        <v>8</v>
      </c>
      <c r="D171">
        <f>WEEKNUM(B171)</f>
        <v>28</v>
      </c>
      <c r="E171">
        <v>1</v>
      </c>
      <c r="G171">
        <v>3235513</v>
      </c>
      <c r="H171">
        <v>28</v>
      </c>
      <c r="J171">
        <v>3235513</v>
      </c>
      <c r="K171">
        <v>1</v>
      </c>
    </row>
    <row r="172" spans="1:11" x14ac:dyDescent="0.25">
      <c r="A172">
        <v>3235513</v>
      </c>
      <c r="B172" s="1">
        <v>44385</v>
      </c>
      <c r="C172" s="18">
        <f t="shared" si="2"/>
        <v>8</v>
      </c>
      <c r="D172">
        <f>WEEKNUM(B172)</f>
        <v>28</v>
      </c>
      <c r="E172">
        <v>1</v>
      </c>
      <c r="G172">
        <v>3235702</v>
      </c>
      <c r="H172">
        <v>28</v>
      </c>
      <c r="J172">
        <v>3235702</v>
      </c>
      <c r="K172">
        <v>1</v>
      </c>
    </row>
    <row r="173" spans="1:11" x14ac:dyDescent="0.25">
      <c r="A173">
        <v>3235702</v>
      </c>
      <c r="B173" s="1">
        <v>44385</v>
      </c>
      <c r="C173" s="18">
        <f t="shared" si="2"/>
        <v>8</v>
      </c>
      <c r="D173">
        <f>WEEKNUM(B173)</f>
        <v>28</v>
      </c>
      <c r="E173">
        <v>1</v>
      </c>
      <c r="G173">
        <v>3235002</v>
      </c>
      <c r="H173">
        <v>28</v>
      </c>
      <c r="J173">
        <v>3235002</v>
      </c>
      <c r="K173">
        <v>1</v>
      </c>
    </row>
    <row r="174" spans="1:11" x14ac:dyDescent="0.25">
      <c r="A174">
        <v>3235002</v>
      </c>
      <c r="B174" s="1">
        <v>44385</v>
      </c>
      <c r="C174" s="18">
        <f t="shared" si="2"/>
        <v>8</v>
      </c>
      <c r="D174">
        <f>WEEKNUM(B174)</f>
        <v>28</v>
      </c>
      <c r="E174">
        <v>1</v>
      </c>
      <c r="G174">
        <v>3234651</v>
      </c>
      <c r="H174">
        <v>28</v>
      </c>
      <c r="J174">
        <v>3234651</v>
      </c>
      <c r="K174">
        <v>1</v>
      </c>
    </row>
    <row r="175" spans="1:11" x14ac:dyDescent="0.25">
      <c r="A175">
        <v>3234651</v>
      </c>
      <c r="B175" s="1">
        <v>44385</v>
      </c>
      <c r="C175" s="18">
        <f t="shared" si="2"/>
        <v>8</v>
      </c>
      <c r="D175">
        <f>WEEKNUM(B175)</f>
        <v>28</v>
      </c>
      <c r="E175">
        <v>1</v>
      </c>
      <c r="G175">
        <v>3234683</v>
      </c>
      <c r="H175">
        <v>28</v>
      </c>
      <c r="J175">
        <v>3234683</v>
      </c>
      <c r="K175">
        <v>1</v>
      </c>
    </row>
    <row r="176" spans="1:11" x14ac:dyDescent="0.25">
      <c r="A176">
        <v>3234683</v>
      </c>
      <c r="B176" s="1">
        <v>44385</v>
      </c>
      <c r="C176" s="18">
        <f t="shared" si="2"/>
        <v>8</v>
      </c>
      <c r="D176">
        <f>WEEKNUM(B176)</f>
        <v>28</v>
      </c>
      <c r="E176">
        <v>1</v>
      </c>
      <c r="G176">
        <v>3235572</v>
      </c>
      <c r="H176">
        <v>28</v>
      </c>
      <c r="J176">
        <v>3235572</v>
      </c>
      <c r="K176">
        <v>1</v>
      </c>
    </row>
    <row r="177" spans="1:11" x14ac:dyDescent="0.25">
      <c r="A177">
        <v>3235572</v>
      </c>
      <c r="B177" s="1">
        <v>44385</v>
      </c>
      <c r="C177" s="18">
        <f t="shared" si="2"/>
        <v>8</v>
      </c>
      <c r="D177">
        <f>WEEKNUM(B177)</f>
        <v>28</v>
      </c>
      <c r="E177">
        <v>1</v>
      </c>
      <c r="G177">
        <v>3235711</v>
      </c>
      <c r="H177">
        <v>28</v>
      </c>
      <c r="J177">
        <v>3235711</v>
      </c>
      <c r="K177">
        <v>1</v>
      </c>
    </row>
    <row r="178" spans="1:11" x14ac:dyDescent="0.25">
      <c r="A178">
        <v>3235711</v>
      </c>
      <c r="B178" s="1">
        <v>44385</v>
      </c>
      <c r="C178" s="18">
        <f t="shared" si="2"/>
        <v>8</v>
      </c>
      <c r="D178">
        <f>WEEKNUM(B178)</f>
        <v>28</v>
      </c>
      <c r="E178">
        <v>1</v>
      </c>
      <c r="G178">
        <v>3234669</v>
      </c>
      <c r="H178">
        <v>28</v>
      </c>
      <c r="J178">
        <v>3234669</v>
      </c>
      <c r="K178">
        <v>1</v>
      </c>
    </row>
    <row r="179" spans="1:11" x14ac:dyDescent="0.25">
      <c r="A179">
        <v>3234669</v>
      </c>
      <c r="B179" s="1">
        <v>44385</v>
      </c>
      <c r="C179" s="18">
        <f t="shared" si="2"/>
        <v>8</v>
      </c>
      <c r="D179">
        <f>WEEKNUM(B179)</f>
        <v>28</v>
      </c>
      <c r="E179">
        <v>1</v>
      </c>
      <c r="G179">
        <v>3235642</v>
      </c>
      <c r="H179">
        <v>28</v>
      </c>
      <c r="J179">
        <v>3235642</v>
      </c>
      <c r="K179">
        <v>1</v>
      </c>
    </row>
    <row r="180" spans="1:11" x14ac:dyDescent="0.25">
      <c r="A180">
        <v>3235642</v>
      </c>
      <c r="B180" s="1">
        <v>44385</v>
      </c>
      <c r="C180" s="18">
        <f t="shared" si="2"/>
        <v>8</v>
      </c>
      <c r="D180">
        <f>WEEKNUM(B180)</f>
        <v>28</v>
      </c>
      <c r="E180">
        <v>1</v>
      </c>
      <c r="G180">
        <v>3235317</v>
      </c>
      <c r="H180">
        <v>28</v>
      </c>
      <c r="J180">
        <v>3235317</v>
      </c>
      <c r="K180">
        <v>1</v>
      </c>
    </row>
    <row r="181" spans="1:11" x14ac:dyDescent="0.25">
      <c r="A181">
        <v>3235317</v>
      </c>
      <c r="B181" s="1">
        <v>44385</v>
      </c>
      <c r="C181" s="18">
        <f t="shared" si="2"/>
        <v>8</v>
      </c>
      <c r="D181">
        <f>WEEKNUM(B181)</f>
        <v>28</v>
      </c>
      <c r="E181">
        <v>1</v>
      </c>
      <c r="G181">
        <v>3235010</v>
      </c>
      <c r="H181">
        <v>28</v>
      </c>
      <c r="J181">
        <v>3235010</v>
      </c>
      <c r="K181">
        <v>1</v>
      </c>
    </row>
    <row r="182" spans="1:11" x14ac:dyDescent="0.25">
      <c r="A182">
        <v>3235010</v>
      </c>
      <c r="B182" s="1">
        <v>44385</v>
      </c>
      <c r="C182" s="18">
        <f t="shared" si="2"/>
        <v>8</v>
      </c>
      <c r="D182">
        <f>WEEKNUM(B182)</f>
        <v>28</v>
      </c>
      <c r="E182">
        <v>1</v>
      </c>
      <c r="G182">
        <v>3235350</v>
      </c>
      <c r="H182">
        <v>28</v>
      </c>
      <c r="J182">
        <v>3235350</v>
      </c>
      <c r="K182">
        <v>1</v>
      </c>
    </row>
    <row r="183" spans="1:11" x14ac:dyDescent="0.25">
      <c r="A183">
        <v>3235350</v>
      </c>
      <c r="B183" s="1">
        <v>44385</v>
      </c>
      <c r="C183" s="18">
        <f t="shared" si="2"/>
        <v>8</v>
      </c>
      <c r="D183">
        <f>WEEKNUM(B183)</f>
        <v>28</v>
      </c>
      <c r="E183">
        <v>1</v>
      </c>
      <c r="G183">
        <v>3234637</v>
      </c>
      <c r="H183">
        <v>28</v>
      </c>
      <c r="J183">
        <v>3234637</v>
      </c>
      <c r="K183">
        <v>1</v>
      </c>
    </row>
    <row r="184" spans="1:11" x14ac:dyDescent="0.25">
      <c r="A184">
        <v>3234637</v>
      </c>
      <c r="B184" s="1">
        <v>44385</v>
      </c>
      <c r="C184" s="18">
        <f t="shared" si="2"/>
        <v>8</v>
      </c>
      <c r="D184">
        <f>WEEKNUM(B184)</f>
        <v>28</v>
      </c>
      <c r="E184">
        <v>1</v>
      </c>
      <c r="G184">
        <v>3235703</v>
      </c>
      <c r="H184">
        <v>28</v>
      </c>
      <c r="J184">
        <v>3235703</v>
      </c>
      <c r="K184">
        <v>1</v>
      </c>
    </row>
    <row r="185" spans="1:11" x14ac:dyDescent="0.25">
      <c r="A185">
        <v>3235703</v>
      </c>
      <c r="B185" s="1">
        <v>44385</v>
      </c>
      <c r="C185" s="18">
        <f t="shared" si="2"/>
        <v>8</v>
      </c>
      <c r="D185">
        <f>WEEKNUM(B185)</f>
        <v>28</v>
      </c>
      <c r="E185">
        <v>1</v>
      </c>
      <c r="G185">
        <v>3235474</v>
      </c>
      <c r="H185">
        <v>28</v>
      </c>
      <c r="J185">
        <v>3235474</v>
      </c>
      <c r="K185">
        <v>1</v>
      </c>
    </row>
    <row r="186" spans="1:11" x14ac:dyDescent="0.25">
      <c r="A186">
        <v>3235474</v>
      </c>
      <c r="B186" s="1">
        <v>44385</v>
      </c>
      <c r="C186" s="18">
        <f t="shared" si="2"/>
        <v>8</v>
      </c>
      <c r="D186">
        <f>WEEKNUM(B186)</f>
        <v>28</v>
      </c>
      <c r="E186">
        <v>1</v>
      </c>
      <c r="G186">
        <v>3235390</v>
      </c>
      <c r="H186">
        <v>28</v>
      </c>
      <c r="J186">
        <v>3235390</v>
      </c>
      <c r="K186">
        <v>1</v>
      </c>
    </row>
    <row r="187" spans="1:11" x14ac:dyDescent="0.25">
      <c r="A187">
        <v>3235390</v>
      </c>
      <c r="B187" s="1">
        <v>44385</v>
      </c>
      <c r="C187" s="18">
        <f t="shared" si="2"/>
        <v>8</v>
      </c>
      <c r="D187">
        <f>WEEKNUM(B187)</f>
        <v>28</v>
      </c>
      <c r="E187">
        <v>1</v>
      </c>
      <c r="G187">
        <v>3235624</v>
      </c>
      <c r="H187">
        <v>28</v>
      </c>
      <c r="J187">
        <v>3235624</v>
      </c>
      <c r="K187">
        <v>1</v>
      </c>
    </row>
    <row r="188" spans="1:11" x14ac:dyDescent="0.25">
      <c r="A188">
        <v>3235624</v>
      </c>
      <c r="B188" s="1">
        <v>44385</v>
      </c>
      <c r="C188" s="18">
        <f t="shared" si="2"/>
        <v>8</v>
      </c>
      <c r="D188">
        <f>WEEKNUM(B188)</f>
        <v>28</v>
      </c>
      <c r="E188">
        <v>1</v>
      </c>
      <c r="G188">
        <v>3235466</v>
      </c>
      <c r="H188">
        <v>28</v>
      </c>
      <c r="J188">
        <v>3235466</v>
      </c>
      <c r="K188">
        <v>1</v>
      </c>
    </row>
    <row r="189" spans="1:11" x14ac:dyDescent="0.25">
      <c r="A189">
        <v>3235466</v>
      </c>
      <c r="B189" s="1">
        <v>44385</v>
      </c>
      <c r="C189" s="18">
        <f t="shared" si="2"/>
        <v>8</v>
      </c>
      <c r="D189">
        <f>WEEKNUM(B189)</f>
        <v>28</v>
      </c>
      <c r="E189">
        <v>1</v>
      </c>
      <c r="G189">
        <v>3234638</v>
      </c>
      <c r="H189">
        <v>28</v>
      </c>
      <c r="J189">
        <v>3235070</v>
      </c>
      <c r="K189">
        <v>1</v>
      </c>
    </row>
    <row r="190" spans="1:11" x14ac:dyDescent="0.25">
      <c r="A190">
        <v>3234638</v>
      </c>
      <c r="B190" s="1">
        <v>44385</v>
      </c>
      <c r="C190" s="18">
        <f t="shared" si="2"/>
        <v>8</v>
      </c>
      <c r="D190">
        <f>WEEKNUM(B190)</f>
        <v>28</v>
      </c>
      <c r="E190">
        <v>1</v>
      </c>
      <c r="G190">
        <v>3235070</v>
      </c>
      <c r="H190">
        <v>28</v>
      </c>
      <c r="J190">
        <v>3234594</v>
      </c>
      <c r="K190">
        <v>1</v>
      </c>
    </row>
    <row r="191" spans="1:11" x14ac:dyDescent="0.25">
      <c r="A191">
        <v>3235070</v>
      </c>
      <c r="B191" s="1">
        <v>44385</v>
      </c>
      <c r="C191" s="18">
        <f t="shared" si="2"/>
        <v>8</v>
      </c>
      <c r="D191">
        <f>WEEKNUM(B191)</f>
        <v>28</v>
      </c>
      <c r="E191">
        <v>1</v>
      </c>
      <c r="G191">
        <v>3234594</v>
      </c>
      <c r="H191">
        <v>28</v>
      </c>
      <c r="J191">
        <v>3234845</v>
      </c>
      <c r="K191">
        <v>1</v>
      </c>
    </row>
    <row r="192" spans="1:11" x14ac:dyDescent="0.25">
      <c r="A192">
        <v>3234594</v>
      </c>
      <c r="B192" s="1">
        <v>44385</v>
      </c>
      <c r="C192" s="18">
        <f t="shared" si="2"/>
        <v>8</v>
      </c>
      <c r="D192">
        <f>WEEKNUM(B192)</f>
        <v>28</v>
      </c>
      <c r="E192">
        <v>1</v>
      </c>
      <c r="G192">
        <v>3234845</v>
      </c>
      <c r="H192">
        <v>28</v>
      </c>
      <c r="J192">
        <v>3234976</v>
      </c>
      <c r="K192">
        <v>1</v>
      </c>
    </row>
    <row r="193" spans="1:11" x14ac:dyDescent="0.25">
      <c r="A193">
        <v>3234845</v>
      </c>
      <c r="B193" s="1">
        <v>44385</v>
      </c>
      <c r="C193" s="18">
        <f t="shared" si="2"/>
        <v>8</v>
      </c>
      <c r="D193">
        <f>WEEKNUM(B193)</f>
        <v>28</v>
      </c>
      <c r="E193">
        <v>1</v>
      </c>
      <c r="G193">
        <v>3234976</v>
      </c>
      <c r="H193">
        <v>28</v>
      </c>
      <c r="J193">
        <v>3235077</v>
      </c>
      <c r="K193">
        <v>1</v>
      </c>
    </row>
    <row r="194" spans="1:11" x14ac:dyDescent="0.25">
      <c r="A194">
        <v>3234976</v>
      </c>
      <c r="B194" s="1">
        <v>44386</v>
      </c>
      <c r="C194" s="18">
        <f t="shared" si="2"/>
        <v>9</v>
      </c>
      <c r="D194">
        <f>WEEKNUM(B194)</f>
        <v>28</v>
      </c>
      <c r="E194">
        <v>1</v>
      </c>
      <c r="G194">
        <v>3235077</v>
      </c>
      <c r="H194">
        <v>28</v>
      </c>
      <c r="J194">
        <v>3235335</v>
      </c>
      <c r="K194">
        <v>1</v>
      </c>
    </row>
    <row r="195" spans="1:11" x14ac:dyDescent="0.25">
      <c r="A195">
        <v>3235077</v>
      </c>
      <c r="B195" s="1">
        <v>44386</v>
      </c>
      <c r="C195" s="18">
        <f t="shared" ref="C195:C258" si="3">B195-44377</f>
        <v>9</v>
      </c>
      <c r="D195">
        <f>WEEKNUM(B195)</f>
        <v>28</v>
      </c>
      <c r="E195">
        <v>1</v>
      </c>
      <c r="G195">
        <v>3235335</v>
      </c>
      <c r="H195">
        <v>28</v>
      </c>
      <c r="J195">
        <v>3234540</v>
      </c>
      <c r="K195">
        <v>1</v>
      </c>
    </row>
    <row r="196" spans="1:11" x14ac:dyDescent="0.25">
      <c r="A196">
        <v>3235335</v>
      </c>
      <c r="B196" s="1">
        <v>44386</v>
      </c>
      <c r="C196" s="18">
        <f t="shared" si="3"/>
        <v>9</v>
      </c>
      <c r="D196">
        <f>WEEKNUM(B196)</f>
        <v>28</v>
      </c>
      <c r="E196">
        <v>1</v>
      </c>
      <c r="G196">
        <v>3234540</v>
      </c>
      <c r="H196">
        <v>28</v>
      </c>
      <c r="J196">
        <v>3235429</v>
      </c>
      <c r="K196">
        <v>1</v>
      </c>
    </row>
    <row r="197" spans="1:11" x14ac:dyDescent="0.25">
      <c r="A197">
        <v>3234540</v>
      </c>
      <c r="B197" s="1">
        <v>44386</v>
      </c>
      <c r="C197" s="18">
        <f t="shared" si="3"/>
        <v>9</v>
      </c>
      <c r="D197">
        <f>WEEKNUM(B197)</f>
        <v>28</v>
      </c>
      <c r="E197">
        <v>1</v>
      </c>
      <c r="G197">
        <v>3235429</v>
      </c>
      <c r="H197">
        <v>28</v>
      </c>
      <c r="J197">
        <v>3234735</v>
      </c>
      <c r="K197">
        <v>1</v>
      </c>
    </row>
    <row r="198" spans="1:11" x14ac:dyDescent="0.25">
      <c r="A198">
        <v>3235429</v>
      </c>
      <c r="B198" s="1">
        <v>44386</v>
      </c>
      <c r="C198" s="18">
        <f t="shared" si="3"/>
        <v>9</v>
      </c>
      <c r="D198">
        <f>WEEKNUM(B198)</f>
        <v>28</v>
      </c>
      <c r="E198">
        <v>1</v>
      </c>
      <c r="G198">
        <v>3234735</v>
      </c>
      <c r="H198">
        <v>28</v>
      </c>
      <c r="J198">
        <v>3235697</v>
      </c>
      <c r="K198">
        <v>1</v>
      </c>
    </row>
    <row r="199" spans="1:11" x14ac:dyDescent="0.25">
      <c r="A199">
        <v>3234735</v>
      </c>
      <c r="B199" s="1">
        <v>44386</v>
      </c>
      <c r="C199" s="18">
        <f t="shared" si="3"/>
        <v>9</v>
      </c>
      <c r="D199">
        <f>WEEKNUM(B199)</f>
        <v>28</v>
      </c>
      <c r="E199">
        <v>1</v>
      </c>
      <c r="G199">
        <v>3235697</v>
      </c>
      <c r="H199">
        <v>28</v>
      </c>
      <c r="J199">
        <v>3234920</v>
      </c>
      <c r="K199">
        <v>1</v>
      </c>
    </row>
    <row r="200" spans="1:11" x14ac:dyDescent="0.25">
      <c r="A200">
        <v>3235697</v>
      </c>
      <c r="B200" s="1">
        <v>44386</v>
      </c>
      <c r="C200" s="18">
        <f t="shared" si="3"/>
        <v>9</v>
      </c>
      <c r="D200">
        <f>WEEKNUM(B200)</f>
        <v>28</v>
      </c>
      <c r="E200">
        <v>1</v>
      </c>
      <c r="G200">
        <v>3234920</v>
      </c>
      <c r="H200">
        <v>28</v>
      </c>
      <c r="J200">
        <v>3234736</v>
      </c>
      <c r="K200">
        <v>1</v>
      </c>
    </row>
    <row r="201" spans="1:11" x14ac:dyDescent="0.25">
      <c r="A201">
        <v>3234920</v>
      </c>
      <c r="B201" s="1">
        <v>44386</v>
      </c>
      <c r="C201" s="18">
        <f t="shared" si="3"/>
        <v>9</v>
      </c>
      <c r="D201">
        <f>WEEKNUM(B201)</f>
        <v>28</v>
      </c>
      <c r="E201">
        <v>1</v>
      </c>
      <c r="G201">
        <v>3234736</v>
      </c>
      <c r="H201">
        <v>28</v>
      </c>
      <c r="J201">
        <v>3234571</v>
      </c>
      <c r="K201">
        <v>1</v>
      </c>
    </row>
    <row r="202" spans="1:11" x14ac:dyDescent="0.25">
      <c r="A202">
        <v>3234736</v>
      </c>
      <c r="B202" s="1">
        <v>44386</v>
      </c>
      <c r="C202" s="18">
        <f t="shared" si="3"/>
        <v>9</v>
      </c>
      <c r="D202">
        <f>WEEKNUM(B202)</f>
        <v>28</v>
      </c>
      <c r="E202">
        <v>1</v>
      </c>
      <c r="G202">
        <v>3234571</v>
      </c>
      <c r="H202">
        <v>28</v>
      </c>
      <c r="J202">
        <v>3235406</v>
      </c>
      <c r="K202">
        <v>1</v>
      </c>
    </row>
    <row r="203" spans="1:11" x14ac:dyDescent="0.25">
      <c r="A203">
        <v>3234571</v>
      </c>
      <c r="B203" s="1">
        <v>44386</v>
      </c>
      <c r="C203" s="18">
        <f t="shared" si="3"/>
        <v>9</v>
      </c>
      <c r="D203">
        <f>WEEKNUM(B203)</f>
        <v>28</v>
      </c>
      <c r="E203">
        <v>1</v>
      </c>
      <c r="G203">
        <v>3235406</v>
      </c>
      <c r="H203">
        <v>28</v>
      </c>
      <c r="J203">
        <v>3235476</v>
      </c>
      <c r="K203">
        <v>1</v>
      </c>
    </row>
    <row r="204" spans="1:11" x14ac:dyDescent="0.25">
      <c r="A204">
        <v>3235406</v>
      </c>
      <c r="B204" s="1">
        <v>44386</v>
      </c>
      <c r="C204" s="18">
        <f t="shared" si="3"/>
        <v>9</v>
      </c>
      <c r="D204">
        <f>WEEKNUM(B204)</f>
        <v>28</v>
      </c>
      <c r="E204">
        <v>1</v>
      </c>
      <c r="G204">
        <v>3235476</v>
      </c>
      <c r="H204">
        <v>28</v>
      </c>
      <c r="J204">
        <v>3235308</v>
      </c>
      <c r="K204">
        <v>1</v>
      </c>
    </row>
    <row r="205" spans="1:11" x14ac:dyDescent="0.25">
      <c r="A205">
        <v>3235476</v>
      </c>
      <c r="B205" s="1">
        <v>44386</v>
      </c>
      <c r="C205" s="18">
        <f t="shared" si="3"/>
        <v>9</v>
      </c>
      <c r="D205">
        <f>WEEKNUM(B205)</f>
        <v>28</v>
      </c>
      <c r="E205">
        <v>1</v>
      </c>
      <c r="G205">
        <v>3235308</v>
      </c>
      <c r="H205">
        <v>28</v>
      </c>
      <c r="J205">
        <v>3235517</v>
      </c>
      <c r="K205">
        <v>1</v>
      </c>
    </row>
    <row r="206" spans="1:11" x14ac:dyDescent="0.25">
      <c r="A206">
        <v>3235308</v>
      </c>
      <c r="B206" s="1">
        <v>44386</v>
      </c>
      <c r="C206" s="18">
        <f t="shared" si="3"/>
        <v>9</v>
      </c>
      <c r="D206">
        <f>WEEKNUM(B206)</f>
        <v>28</v>
      </c>
      <c r="E206">
        <v>1</v>
      </c>
      <c r="G206">
        <v>3235517</v>
      </c>
      <c r="H206">
        <v>28</v>
      </c>
      <c r="J206">
        <v>3234819</v>
      </c>
      <c r="K206">
        <v>1</v>
      </c>
    </row>
    <row r="207" spans="1:11" x14ac:dyDescent="0.25">
      <c r="A207">
        <v>3235517</v>
      </c>
      <c r="B207" s="1">
        <v>44386</v>
      </c>
      <c r="C207" s="18">
        <f t="shared" si="3"/>
        <v>9</v>
      </c>
      <c r="D207">
        <f>WEEKNUM(B207)</f>
        <v>28</v>
      </c>
      <c r="E207">
        <v>1</v>
      </c>
      <c r="G207">
        <v>3234819</v>
      </c>
      <c r="H207">
        <v>28</v>
      </c>
      <c r="J207">
        <v>3234975</v>
      </c>
      <c r="K207">
        <v>1</v>
      </c>
    </row>
    <row r="208" spans="1:11" x14ac:dyDescent="0.25">
      <c r="A208">
        <v>3234819</v>
      </c>
      <c r="B208" s="1">
        <v>44386</v>
      </c>
      <c r="C208" s="18">
        <f t="shared" si="3"/>
        <v>9</v>
      </c>
      <c r="D208">
        <f>WEEKNUM(B208)</f>
        <v>28</v>
      </c>
      <c r="E208">
        <v>1</v>
      </c>
      <c r="G208">
        <v>3234975</v>
      </c>
      <c r="H208">
        <v>28</v>
      </c>
      <c r="J208">
        <v>3235464</v>
      </c>
      <c r="K208">
        <v>1</v>
      </c>
    </row>
    <row r="209" spans="1:11" x14ac:dyDescent="0.25">
      <c r="A209">
        <v>3234975</v>
      </c>
      <c r="B209" s="1">
        <v>44386</v>
      </c>
      <c r="C209" s="18">
        <f t="shared" si="3"/>
        <v>9</v>
      </c>
      <c r="D209">
        <f>WEEKNUM(B209)</f>
        <v>28</v>
      </c>
      <c r="E209">
        <v>1</v>
      </c>
      <c r="G209">
        <v>3235464</v>
      </c>
      <c r="H209">
        <v>28</v>
      </c>
      <c r="J209">
        <v>3235647</v>
      </c>
      <c r="K209">
        <v>1</v>
      </c>
    </row>
    <row r="210" spans="1:11" x14ac:dyDescent="0.25">
      <c r="A210">
        <v>3235464</v>
      </c>
      <c r="B210" s="1">
        <v>44386</v>
      </c>
      <c r="C210" s="18">
        <f t="shared" si="3"/>
        <v>9</v>
      </c>
      <c r="D210">
        <f>WEEKNUM(B210)</f>
        <v>28</v>
      </c>
      <c r="E210">
        <v>1</v>
      </c>
      <c r="G210">
        <v>3235647</v>
      </c>
      <c r="H210">
        <v>28</v>
      </c>
      <c r="J210">
        <v>3235053</v>
      </c>
      <c r="K210">
        <v>1</v>
      </c>
    </row>
    <row r="211" spans="1:11" x14ac:dyDescent="0.25">
      <c r="A211">
        <v>3235647</v>
      </c>
      <c r="B211" s="1">
        <v>44386</v>
      </c>
      <c r="C211" s="18">
        <f t="shared" si="3"/>
        <v>9</v>
      </c>
      <c r="D211">
        <f>WEEKNUM(B211)</f>
        <v>28</v>
      </c>
      <c r="E211">
        <v>1</v>
      </c>
      <c r="G211">
        <v>3235053</v>
      </c>
      <c r="H211">
        <v>28</v>
      </c>
      <c r="J211">
        <v>3234552</v>
      </c>
      <c r="K211">
        <v>1</v>
      </c>
    </row>
    <row r="212" spans="1:11" x14ac:dyDescent="0.25">
      <c r="A212">
        <v>3235053</v>
      </c>
      <c r="B212" s="1">
        <v>44386</v>
      </c>
      <c r="C212" s="18">
        <f t="shared" si="3"/>
        <v>9</v>
      </c>
      <c r="D212">
        <f>WEEKNUM(B212)</f>
        <v>28</v>
      </c>
      <c r="E212">
        <v>1</v>
      </c>
      <c r="G212">
        <v>3234552</v>
      </c>
      <c r="H212">
        <v>28</v>
      </c>
      <c r="J212">
        <v>3234914</v>
      </c>
      <c r="K212">
        <v>1</v>
      </c>
    </row>
    <row r="213" spans="1:11" x14ac:dyDescent="0.25">
      <c r="A213">
        <v>3234552</v>
      </c>
      <c r="B213" s="1">
        <v>44386</v>
      </c>
      <c r="C213" s="18">
        <f t="shared" si="3"/>
        <v>9</v>
      </c>
      <c r="D213">
        <f>WEEKNUM(B213)</f>
        <v>28</v>
      </c>
      <c r="E213">
        <v>1</v>
      </c>
      <c r="G213">
        <v>3234914</v>
      </c>
      <c r="H213">
        <v>28</v>
      </c>
      <c r="J213">
        <v>3234713</v>
      </c>
      <c r="K213">
        <v>1</v>
      </c>
    </row>
    <row r="214" spans="1:11" x14ac:dyDescent="0.25">
      <c r="A214">
        <v>3234914</v>
      </c>
      <c r="B214" s="1">
        <v>44386</v>
      </c>
      <c r="C214" s="18">
        <f t="shared" si="3"/>
        <v>9</v>
      </c>
      <c r="D214">
        <f>WEEKNUM(B214)</f>
        <v>28</v>
      </c>
      <c r="E214">
        <v>1</v>
      </c>
      <c r="G214">
        <v>3234713</v>
      </c>
      <c r="H214">
        <v>28</v>
      </c>
      <c r="J214">
        <v>3235461</v>
      </c>
      <c r="K214">
        <v>1</v>
      </c>
    </row>
    <row r="215" spans="1:11" x14ac:dyDescent="0.25">
      <c r="A215">
        <v>3234713</v>
      </c>
      <c r="B215" s="1">
        <v>44386</v>
      </c>
      <c r="C215" s="18">
        <f t="shared" si="3"/>
        <v>9</v>
      </c>
      <c r="D215">
        <f>WEEKNUM(B215)</f>
        <v>28</v>
      </c>
      <c r="E215">
        <v>1</v>
      </c>
      <c r="G215">
        <v>3235461</v>
      </c>
      <c r="H215">
        <v>28</v>
      </c>
      <c r="J215">
        <v>3235587</v>
      </c>
      <c r="K215">
        <v>1</v>
      </c>
    </row>
    <row r="216" spans="1:11" x14ac:dyDescent="0.25">
      <c r="A216">
        <v>3235461</v>
      </c>
      <c r="B216" s="1">
        <v>44386</v>
      </c>
      <c r="C216" s="18">
        <f t="shared" si="3"/>
        <v>9</v>
      </c>
      <c r="D216">
        <f>WEEKNUM(B216)</f>
        <v>28</v>
      </c>
      <c r="E216">
        <v>1</v>
      </c>
      <c r="G216">
        <v>3235587</v>
      </c>
      <c r="H216">
        <v>28</v>
      </c>
      <c r="J216">
        <v>3235017</v>
      </c>
      <c r="K216">
        <v>1</v>
      </c>
    </row>
    <row r="217" spans="1:11" x14ac:dyDescent="0.25">
      <c r="A217">
        <v>3235587</v>
      </c>
      <c r="B217" s="1">
        <v>44386</v>
      </c>
      <c r="C217" s="18">
        <f t="shared" si="3"/>
        <v>9</v>
      </c>
      <c r="D217">
        <f>WEEKNUM(B217)</f>
        <v>28</v>
      </c>
      <c r="E217">
        <v>1</v>
      </c>
      <c r="G217">
        <v>3235017</v>
      </c>
      <c r="H217">
        <v>28</v>
      </c>
      <c r="J217">
        <v>3235149</v>
      </c>
      <c r="K217">
        <v>1</v>
      </c>
    </row>
    <row r="218" spans="1:11" x14ac:dyDescent="0.25">
      <c r="A218">
        <v>3235017</v>
      </c>
      <c r="B218" s="1">
        <v>44386</v>
      </c>
      <c r="C218" s="18">
        <f t="shared" si="3"/>
        <v>9</v>
      </c>
      <c r="D218">
        <f>WEEKNUM(B218)</f>
        <v>28</v>
      </c>
      <c r="E218">
        <v>1</v>
      </c>
      <c r="G218">
        <v>3235149</v>
      </c>
      <c r="H218">
        <v>28</v>
      </c>
      <c r="J218">
        <v>3235617</v>
      </c>
      <c r="K218">
        <v>1</v>
      </c>
    </row>
    <row r="219" spans="1:11" x14ac:dyDescent="0.25">
      <c r="A219">
        <v>3235149</v>
      </c>
      <c r="B219" s="1">
        <v>44386</v>
      </c>
      <c r="C219" s="18">
        <f t="shared" si="3"/>
        <v>9</v>
      </c>
      <c r="D219">
        <f>WEEKNUM(B219)</f>
        <v>28</v>
      </c>
      <c r="E219">
        <v>1</v>
      </c>
      <c r="G219">
        <v>3235617</v>
      </c>
      <c r="H219">
        <v>28</v>
      </c>
      <c r="J219">
        <v>3235652</v>
      </c>
      <c r="K219">
        <v>1</v>
      </c>
    </row>
    <row r="220" spans="1:11" x14ac:dyDescent="0.25">
      <c r="A220">
        <v>3235617</v>
      </c>
      <c r="B220" s="1">
        <v>44386</v>
      </c>
      <c r="C220" s="18">
        <f t="shared" si="3"/>
        <v>9</v>
      </c>
      <c r="D220">
        <f>WEEKNUM(B220)</f>
        <v>28</v>
      </c>
      <c r="E220">
        <v>1</v>
      </c>
      <c r="G220">
        <v>3235652</v>
      </c>
      <c r="H220">
        <v>28</v>
      </c>
      <c r="J220">
        <v>3235732</v>
      </c>
      <c r="K220">
        <v>1</v>
      </c>
    </row>
    <row r="221" spans="1:11" x14ac:dyDescent="0.25">
      <c r="A221">
        <v>3235652</v>
      </c>
      <c r="B221" s="1">
        <v>44386</v>
      </c>
      <c r="C221" s="18">
        <f t="shared" si="3"/>
        <v>9</v>
      </c>
      <c r="D221">
        <f>WEEKNUM(B221)</f>
        <v>28</v>
      </c>
      <c r="E221">
        <v>1</v>
      </c>
      <c r="G221">
        <v>3235732</v>
      </c>
      <c r="H221">
        <v>28</v>
      </c>
      <c r="J221">
        <v>3235069</v>
      </c>
      <c r="K221">
        <v>1</v>
      </c>
    </row>
    <row r="222" spans="1:11" x14ac:dyDescent="0.25">
      <c r="A222">
        <v>3235732</v>
      </c>
      <c r="B222" s="1">
        <v>44386</v>
      </c>
      <c r="C222" s="18">
        <f t="shared" si="3"/>
        <v>9</v>
      </c>
      <c r="D222">
        <f>WEEKNUM(B222)</f>
        <v>28</v>
      </c>
      <c r="E222">
        <v>1</v>
      </c>
      <c r="G222">
        <v>3235069</v>
      </c>
      <c r="H222">
        <v>28</v>
      </c>
      <c r="J222">
        <v>3234784</v>
      </c>
      <c r="K222">
        <v>1</v>
      </c>
    </row>
    <row r="223" spans="1:11" x14ac:dyDescent="0.25">
      <c r="A223">
        <v>3235069</v>
      </c>
      <c r="B223" s="1">
        <v>44386</v>
      </c>
      <c r="C223" s="18">
        <f t="shared" si="3"/>
        <v>9</v>
      </c>
      <c r="D223">
        <f>WEEKNUM(B223)</f>
        <v>28</v>
      </c>
      <c r="E223">
        <v>1</v>
      </c>
      <c r="G223">
        <v>3234784</v>
      </c>
      <c r="H223">
        <v>28</v>
      </c>
      <c r="J223">
        <v>3235275</v>
      </c>
      <c r="K223">
        <v>1</v>
      </c>
    </row>
    <row r="224" spans="1:11" x14ac:dyDescent="0.25">
      <c r="A224">
        <v>3234784</v>
      </c>
      <c r="B224" s="1">
        <v>44386</v>
      </c>
      <c r="C224" s="18">
        <f t="shared" si="3"/>
        <v>9</v>
      </c>
      <c r="D224">
        <f>WEEKNUM(B224)</f>
        <v>28</v>
      </c>
      <c r="E224">
        <v>1</v>
      </c>
      <c r="G224">
        <v>3235275</v>
      </c>
      <c r="H224">
        <v>28</v>
      </c>
      <c r="J224">
        <v>3235019</v>
      </c>
      <c r="K224">
        <v>1</v>
      </c>
    </row>
    <row r="225" spans="1:11" x14ac:dyDescent="0.25">
      <c r="A225">
        <v>3235275</v>
      </c>
      <c r="B225" s="1">
        <v>44387</v>
      </c>
      <c r="C225" s="18">
        <f t="shared" si="3"/>
        <v>10</v>
      </c>
      <c r="D225">
        <f>WEEKNUM(B225)</f>
        <v>28</v>
      </c>
      <c r="E225">
        <v>1</v>
      </c>
      <c r="G225">
        <v>3235019</v>
      </c>
      <c r="H225">
        <v>28</v>
      </c>
      <c r="J225">
        <v>3235170</v>
      </c>
      <c r="K225">
        <v>1</v>
      </c>
    </row>
    <row r="226" spans="1:11" x14ac:dyDescent="0.25">
      <c r="A226">
        <v>3235019</v>
      </c>
      <c r="B226" s="1">
        <v>44387</v>
      </c>
      <c r="C226" s="18">
        <f t="shared" si="3"/>
        <v>10</v>
      </c>
      <c r="D226">
        <f>WEEKNUM(B226)</f>
        <v>28</v>
      </c>
      <c r="E226">
        <v>1</v>
      </c>
      <c r="G226">
        <v>3235170</v>
      </c>
      <c r="H226">
        <v>28</v>
      </c>
      <c r="J226">
        <v>3234829</v>
      </c>
      <c r="K226">
        <v>1</v>
      </c>
    </row>
    <row r="227" spans="1:11" x14ac:dyDescent="0.25">
      <c r="A227">
        <v>3235170</v>
      </c>
      <c r="B227" s="1">
        <v>44387</v>
      </c>
      <c r="C227" s="18">
        <f t="shared" si="3"/>
        <v>10</v>
      </c>
      <c r="D227">
        <f>WEEKNUM(B227)</f>
        <v>28</v>
      </c>
      <c r="E227">
        <v>1</v>
      </c>
      <c r="G227">
        <v>3234829</v>
      </c>
      <c r="H227">
        <v>28</v>
      </c>
      <c r="J227">
        <v>3234732</v>
      </c>
      <c r="K227">
        <v>1</v>
      </c>
    </row>
    <row r="228" spans="1:11" x14ac:dyDescent="0.25">
      <c r="A228">
        <v>3234829</v>
      </c>
      <c r="B228" s="1">
        <v>44387</v>
      </c>
      <c r="C228" s="18">
        <f t="shared" si="3"/>
        <v>10</v>
      </c>
      <c r="D228">
        <f>WEEKNUM(B228)</f>
        <v>28</v>
      </c>
      <c r="E228">
        <v>1</v>
      </c>
      <c r="G228">
        <v>3234732</v>
      </c>
      <c r="H228">
        <v>28</v>
      </c>
      <c r="J228">
        <v>3234606</v>
      </c>
      <c r="K228">
        <v>1</v>
      </c>
    </row>
    <row r="229" spans="1:11" x14ac:dyDescent="0.25">
      <c r="A229">
        <v>3234732</v>
      </c>
      <c r="B229" s="1">
        <v>44387</v>
      </c>
      <c r="C229" s="18">
        <f t="shared" si="3"/>
        <v>10</v>
      </c>
      <c r="D229">
        <f>WEEKNUM(B229)</f>
        <v>28</v>
      </c>
      <c r="E229">
        <v>1</v>
      </c>
      <c r="G229">
        <v>3234606</v>
      </c>
      <c r="H229">
        <v>28</v>
      </c>
      <c r="J229">
        <v>3234634</v>
      </c>
      <c r="K229">
        <v>1</v>
      </c>
    </row>
    <row r="230" spans="1:11" x14ac:dyDescent="0.25">
      <c r="A230">
        <v>3234606</v>
      </c>
      <c r="B230" s="1">
        <v>44387</v>
      </c>
      <c r="C230" s="18">
        <f t="shared" si="3"/>
        <v>10</v>
      </c>
      <c r="D230">
        <f>WEEKNUM(B230)</f>
        <v>28</v>
      </c>
      <c r="E230">
        <v>1</v>
      </c>
      <c r="G230">
        <v>3234634</v>
      </c>
      <c r="H230">
        <v>28</v>
      </c>
      <c r="J230">
        <v>3235138</v>
      </c>
      <c r="K230">
        <v>1</v>
      </c>
    </row>
    <row r="231" spans="1:11" x14ac:dyDescent="0.25">
      <c r="A231">
        <v>3234634</v>
      </c>
      <c r="B231" s="1">
        <v>44387</v>
      </c>
      <c r="C231" s="18">
        <f t="shared" si="3"/>
        <v>10</v>
      </c>
      <c r="D231">
        <f>WEEKNUM(B231)</f>
        <v>28</v>
      </c>
      <c r="E231">
        <v>1</v>
      </c>
      <c r="G231">
        <v>3235138</v>
      </c>
      <c r="H231">
        <v>28</v>
      </c>
      <c r="J231">
        <v>3235370</v>
      </c>
      <c r="K231">
        <v>1</v>
      </c>
    </row>
    <row r="232" spans="1:11" x14ac:dyDescent="0.25">
      <c r="A232">
        <v>3235138</v>
      </c>
      <c r="B232" s="1">
        <v>44387</v>
      </c>
      <c r="C232" s="18">
        <f t="shared" si="3"/>
        <v>10</v>
      </c>
      <c r="D232">
        <f>WEEKNUM(B232)</f>
        <v>28</v>
      </c>
      <c r="E232">
        <v>1</v>
      </c>
      <c r="G232">
        <v>3235370</v>
      </c>
      <c r="H232">
        <v>28</v>
      </c>
      <c r="J232">
        <v>3234767</v>
      </c>
      <c r="K232">
        <v>1</v>
      </c>
    </row>
    <row r="233" spans="1:11" x14ac:dyDescent="0.25">
      <c r="A233">
        <v>3235370</v>
      </c>
      <c r="B233" s="1">
        <v>44387</v>
      </c>
      <c r="C233" s="18">
        <f t="shared" si="3"/>
        <v>10</v>
      </c>
      <c r="D233">
        <f>WEEKNUM(B233)</f>
        <v>28</v>
      </c>
      <c r="E233">
        <v>1</v>
      </c>
      <c r="G233">
        <v>3234767</v>
      </c>
      <c r="H233">
        <v>28</v>
      </c>
      <c r="J233">
        <v>3235318</v>
      </c>
      <c r="K233">
        <v>1</v>
      </c>
    </row>
    <row r="234" spans="1:11" x14ac:dyDescent="0.25">
      <c r="A234">
        <v>3234767</v>
      </c>
      <c r="B234" s="1">
        <v>44387</v>
      </c>
      <c r="C234" s="18">
        <f t="shared" si="3"/>
        <v>10</v>
      </c>
      <c r="D234">
        <f>WEEKNUM(B234)</f>
        <v>28</v>
      </c>
      <c r="E234">
        <v>1</v>
      </c>
      <c r="G234">
        <v>3235318</v>
      </c>
      <c r="H234">
        <v>28</v>
      </c>
      <c r="J234">
        <v>3234912</v>
      </c>
      <c r="K234">
        <v>1</v>
      </c>
    </row>
    <row r="235" spans="1:11" x14ac:dyDescent="0.25">
      <c r="A235">
        <v>3235318</v>
      </c>
      <c r="B235" s="1">
        <v>44387</v>
      </c>
      <c r="C235" s="18">
        <f t="shared" si="3"/>
        <v>10</v>
      </c>
      <c r="D235">
        <f>WEEKNUM(B235)</f>
        <v>28</v>
      </c>
      <c r="E235">
        <v>1</v>
      </c>
      <c r="G235">
        <v>3234912</v>
      </c>
      <c r="H235">
        <v>28</v>
      </c>
      <c r="J235">
        <v>3235276</v>
      </c>
      <c r="K235">
        <v>1</v>
      </c>
    </row>
    <row r="236" spans="1:11" x14ac:dyDescent="0.25">
      <c r="A236">
        <v>3234912</v>
      </c>
      <c r="B236" s="1">
        <v>44387</v>
      </c>
      <c r="C236" s="18">
        <f t="shared" si="3"/>
        <v>10</v>
      </c>
      <c r="D236">
        <f>WEEKNUM(B236)</f>
        <v>28</v>
      </c>
      <c r="E236">
        <v>1</v>
      </c>
      <c r="G236">
        <v>3235276</v>
      </c>
      <c r="H236">
        <v>28</v>
      </c>
      <c r="J236">
        <v>3234691</v>
      </c>
      <c r="K236">
        <v>1</v>
      </c>
    </row>
    <row r="237" spans="1:11" x14ac:dyDescent="0.25">
      <c r="A237">
        <v>3235276</v>
      </c>
      <c r="B237" s="1">
        <v>44387</v>
      </c>
      <c r="C237" s="18">
        <f t="shared" si="3"/>
        <v>10</v>
      </c>
      <c r="D237">
        <f>WEEKNUM(B237)</f>
        <v>28</v>
      </c>
      <c r="E237">
        <v>1</v>
      </c>
      <c r="G237">
        <v>3234691</v>
      </c>
      <c r="H237">
        <v>28</v>
      </c>
      <c r="J237">
        <v>3234972</v>
      </c>
      <c r="K237">
        <v>1</v>
      </c>
    </row>
    <row r="238" spans="1:11" x14ac:dyDescent="0.25">
      <c r="A238">
        <v>3234691</v>
      </c>
      <c r="B238" s="1">
        <v>44387</v>
      </c>
      <c r="C238" s="18">
        <f t="shared" si="3"/>
        <v>10</v>
      </c>
      <c r="D238">
        <f>WEEKNUM(B238)</f>
        <v>28</v>
      </c>
      <c r="E238">
        <v>1</v>
      </c>
      <c r="G238">
        <v>3234972</v>
      </c>
      <c r="H238">
        <v>28</v>
      </c>
      <c r="J238">
        <v>3234916</v>
      </c>
      <c r="K238">
        <v>1</v>
      </c>
    </row>
    <row r="239" spans="1:11" x14ac:dyDescent="0.25">
      <c r="A239">
        <v>3234972</v>
      </c>
      <c r="B239" s="1">
        <v>44387</v>
      </c>
      <c r="C239" s="18">
        <f t="shared" si="3"/>
        <v>10</v>
      </c>
      <c r="D239">
        <f>WEEKNUM(B239)</f>
        <v>28</v>
      </c>
      <c r="E239">
        <v>1</v>
      </c>
      <c r="G239">
        <v>3234916</v>
      </c>
      <c r="H239">
        <v>28</v>
      </c>
      <c r="J239">
        <v>3234799</v>
      </c>
      <c r="K239">
        <v>1</v>
      </c>
    </row>
    <row r="240" spans="1:11" x14ac:dyDescent="0.25">
      <c r="A240">
        <v>3234916</v>
      </c>
      <c r="B240" s="1">
        <v>44387</v>
      </c>
      <c r="C240" s="18">
        <f t="shared" si="3"/>
        <v>10</v>
      </c>
      <c r="D240">
        <f>WEEKNUM(B240)</f>
        <v>28</v>
      </c>
      <c r="E240">
        <v>1</v>
      </c>
      <c r="G240">
        <v>3234799</v>
      </c>
      <c r="H240">
        <v>28</v>
      </c>
      <c r="J240">
        <v>3235490</v>
      </c>
      <c r="K240">
        <v>1</v>
      </c>
    </row>
    <row r="241" spans="1:11" x14ac:dyDescent="0.25">
      <c r="A241">
        <v>3234799</v>
      </c>
      <c r="B241" s="1">
        <v>44387</v>
      </c>
      <c r="C241" s="18">
        <f t="shared" si="3"/>
        <v>10</v>
      </c>
      <c r="D241">
        <f>WEEKNUM(B241)</f>
        <v>28</v>
      </c>
      <c r="E241">
        <v>1</v>
      </c>
      <c r="G241">
        <v>3235490</v>
      </c>
      <c r="H241">
        <v>28</v>
      </c>
      <c r="J241">
        <v>3235680</v>
      </c>
      <c r="K241">
        <v>1</v>
      </c>
    </row>
    <row r="242" spans="1:11" x14ac:dyDescent="0.25">
      <c r="A242">
        <v>3235490</v>
      </c>
      <c r="B242" s="1">
        <v>44387</v>
      </c>
      <c r="C242" s="18">
        <f t="shared" si="3"/>
        <v>10</v>
      </c>
      <c r="D242">
        <f>WEEKNUM(B242)</f>
        <v>28</v>
      </c>
      <c r="E242">
        <v>1</v>
      </c>
      <c r="G242">
        <v>3235680</v>
      </c>
      <c r="H242">
        <v>28</v>
      </c>
      <c r="J242">
        <v>3234962</v>
      </c>
      <c r="K242">
        <v>1</v>
      </c>
    </row>
    <row r="243" spans="1:11" x14ac:dyDescent="0.25">
      <c r="A243">
        <v>3235680</v>
      </c>
      <c r="B243" s="1">
        <v>44387</v>
      </c>
      <c r="C243" s="18">
        <f t="shared" si="3"/>
        <v>10</v>
      </c>
      <c r="D243">
        <f>WEEKNUM(B243)</f>
        <v>28</v>
      </c>
      <c r="E243">
        <v>1</v>
      </c>
      <c r="G243">
        <v>3234962</v>
      </c>
      <c r="H243">
        <v>28</v>
      </c>
      <c r="J243">
        <v>3235237</v>
      </c>
      <c r="K243">
        <v>1</v>
      </c>
    </row>
    <row r="244" spans="1:11" x14ac:dyDescent="0.25">
      <c r="A244">
        <v>3234962</v>
      </c>
      <c r="B244" s="1">
        <v>44387</v>
      </c>
      <c r="C244" s="18">
        <f t="shared" si="3"/>
        <v>10</v>
      </c>
      <c r="D244">
        <f>WEEKNUM(B244)</f>
        <v>28</v>
      </c>
      <c r="E244">
        <v>1</v>
      </c>
      <c r="G244">
        <v>3235237</v>
      </c>
      <c r="H244">
        <v>28</v>
      </c>
      <c r="J244">
        <v>3235644</v>
      </c>
      <c r="K244">
        <v>1</v>
      </c>
    </row>
    <row r="245" spans="1:11" x14ac:dyDescent="0.25">
      <c r="A245">
        <v>3235237</v>
      </c>
      <c r="B245" s="1">
        <v>44387</v>
      </c>
      <c r="C245" s="18">
        <f t="shared" si="3"/>
        <v>10</v>
      </c>
      <c r="D245">
        <f>WEEKNUM(B245)</f>
        <v>28</v>
      </c>
      <c r="E245">
        <v>1</v>
      </c>
      <c r="G245">
        <v>3235644</v>
      </c>
      <c r="H245">
        <v>29</v>
      </c>
      <c r="J245">
        <v>3235004</v>
      </c>
      <c r="K245">
        <v>1</v>
      </c>
    </row>
    <row r="246" spans="1:11" x14ac:dyDescent="0.25">
      <c r="A246">
        <v>3235644</v>
      </c>
      <c r="B246" s="1">
        <v>44388</v>
      </c>
      <c r="C246" s="18">
        <f t="shared" si="3"/>
        <v>11</v>
      </c>
      <c r="D246">
        <f>WEEKNUM(B246)</f>
        <v>29</v>
      </c>
      <c r="E246">
        <v>1</v>
      </c>
      <c r="G246">
        <v>3235004</v>
      </c>
      <c r="H246">
        <v>29</v>
      </c>
      <c r="J246">
        <v>3234928</v>
      </c>
      <c r="K246">
        <v>1</v>
      </c>
    </row>
    <row r="247" spans="1:11" x14ac:dyDescent="0.25">
      <c r="A247">
        <v>3235004</v>
      </c>
      <c r="B247" s="1">
        <v>44388</v>
      </c>
      <c r="C247" s="18">
        <f t="shared" si="3"/>
        <v>11</v>
      </c>
      <c r="D247">
        <f>WEEKNUM(B247)</f>
        <v>29</v>
      </c>
      <c r="E247">
        <v>1</v>
      </c>
      <c r="G247">
        <v>3234928</v>
      </c>
      <c r="H247">
        <v>29</v>
      </c>
      <c r="J247">
        <v>3235493</v>
      </c>
      <c r="K247">
        <v>1</v>
      </c>
    </row>
    <row r="248" spans="1:11" x14ac:dyDescent="0.25">
      <c r="A248">
        <v>3234928</v>
      </c>
      <c r="B248" s="1">
        <v>44388</v>
      </c>
      <c r="C248" s="18">
        <f t="shared" si="3"/>
        <v>11</v>
      </c>
      <c r="D248">
        <f>WEEKNUM(B248)</f>
        <v>29</v>
      </c>
      <c r="E248">
        <v>1</v>
      </c>
      <c r="G248">
        <v>3235493</v>
      </c>
      <c r="H248">
        <v>29</v>
      </c>
      <c r="J248">
        <v>3235674</v>
      </c>
      <c r="K248">
        <v>1</v>
      </c>
    </row>
    <row r="249" spans="1:11" x14ac:dyDescent="0.25">
      <c r="A249">
        <v>3235493</v>
      </c>
      <c r="B249" s="1">
        <v>44388</v>
      </c>
      <c r="C249" s="18">
        <f t="shared" si="3"/>
        <v>11</v>
      </c>
      <c r="D249">
        <f>WEEKNUM(B249)</f>
        <v>29</v>
      </c>
      <c r="E249">
        <v>1</v>
      </c>
      <c r="G249">
        <v>3235674</v>
      </c>
      <c r="H249">
        <v>29</v>
      </c>
      <c r="J249">
        <v>3234763</v>
      </c>
      <c r="K249">
        <v>1</v>
      </c>
    </row>
    <row r="250" spans="1:11" x14ac:dyDescent="0.25">
      <c r="A250">
        <v>3235674</v>
      </c>
      <c r="B250" s="1">
        <v>44388</v>
      </c>
      <c r="C250" s="18">
        <f t="shared" si="3"/>
        <v>11</v>
      </c>
      <c r="D250">
        <f>WEEKNUM(B250)</f>
        <v>29</v>
      </c>
      <c r="E250">
        <v>1</v>
      </c>
      <c r="G250">
        <v>3234763</v>
      </c>
      <c r="H250">
        <v>29</v>
      </c>
      <c r="J250">
        <v>3234640</v>
      </c>
      <c r="K250">
        <v>1</v>
      </c>
    </row>
    <row r="251" spans="1:11" x14ac:dyDescent="0.25">
      <c r="A251">
        <v>3234763</v>
      </c>
      <c r="B251" s="1">
        <v>44388</v>
      </c>
      <c r="C251" s="18">
        <f t="shared" si="3"/>
        <v>11</v>
      </c>
      <c r="D251">
        <f>WEEKNUM(B251)</f>
        <v>29</v>
      </c>
      <c r="E251">
        <v>1</v>
      </c>
      <c r="G251">
        <v>3234640</v>
      </c>
      <c r="H251">
        <v>29</v>
      </c>
      <c r="J251">
        <v>3234994</v>
      </c>
      <c r="K251">
        <v>1</v>
      </c>
    </row>
    <row r="252" spans="1:11" x14ac:dyDescent="0.25">
      <c r="A252">
        <v>3234640</v>
      </c>
      <c r="B252" s="1">
        <v>44388</v>
      </c>
      <c r="C252" s="18">
        <f t="shared" si="3"/>
        <v>11</v>
      </c>
      <c r="D252">
        <f>WEEKNUM(B252)</f>
        <v>29</v>
      </c>
      <c r="E252">
        <v>1</v>
      </c>
      <c r="G252">
        <v>3234994</v>
      </c>
      <c r="H252">
        <v>29</v>
      </c>
      <c r="J252">
        <v>3234711</v>
      </c>
      <c r="K252">
        <v>1</v>
      </c>
    </row>
    <row r="253" spans="1:11" x14ac:dyDescent="0.25">
      <c r="A253">
        <v>3234994</v>
      </c>
      <c r="B253" s="1">
        <v>44388</v>
      </c>
      <c r="C253" s="18">
        <f t="shared" si="3"/>
        <v>11</v>
      </c>
      <c r="D253">
        <f>WEEKNUM(B253)</f>
        <v>29</v>
      </c>
      <c r="E253">
        <v>1</v>
      </c>
      <c r="G253">
        <v>3234711</v>
      </c>
      <c r="H253">
        <v>29</v>
      </c>
      <c r="J253">
        <v>3235426</v>
      </c>
      <c r="K253">
        <v>1</v>
      </c>
    </row>
    <row r="254" spans="1:11" x14ac:dyDescent="0.25">
      <c r="A254">
        <v>3234711</v>
      </c>
      <c r="B254" s="1">
        <v>44388</v>
      </c>
      <c r="C254" s="18">
        <f t="shared" si="3"/>
        <v>11</v>
      </c>
      <c r="D254">
        <f>WEEKNUM(B254)</f>
        <v>29</v>
      </c>
      <c r="E254">
        <v>1</v>
      </c>
      <c r="G254">
        <v>3235426</v>
      </c>
      <c r="H254">
        <v>29</v>
      </c>
      <c r="J254">
        <v>3235188</v>
      </c>
      <c r="K254">
        <v>1</v>
      </c>
    </row>
    <row r="255" spans="1:11" x14ac:dyDescent="0.25">
      <c r="A255">
        <v>3235426</v>
      </c>
      <c r="B255" s="1">
        <v>44388</v>
      </c>
      <c r="C255" s="18">
        <f t="shared" si="3"/>
        <v>11</v>
      </c>
      <c r="D255">
        <f>WEEKNUM(B255)</f>
        <v>29</v>
      </c>
      <c r="E255">
        <v>1</v>
      </c>
      <c r="G255">
        <v>3235188</v>
      </c>
      <c r="H255">
        <v>29</v>
      </c>
      <c r="J255">
        <v>3234760</v>
      </c>
      <c r="K255">
        <v>1</v>
      </c>
    </row>
    <row r="256" spans="1:11" x14ac:dyDescent="0.25">
      <c r="A256">
        <v>3235188</v>
      </c>
      <c r="B256" s="1">
        <v>44388</v>
      </c>
      <c r="C256" s="18">
        <f t="shared" si="3"/>
        <v>11</v>
      </c>
      <c r="D256">
        <f>WEEKNUM(B256)</f>
        <v>29</v>
      </c>
      <c r="E256">
        <v>1</v>
      </c>
      <c r="G256">
        <v>3234760</v>
      </c>
      <c r="H256">
        <v>29</v>
      </c>
      <c r="J256">
        <v>3234714</v>
      </c>
      <c r="K256">
        <v>1</v>
      </c>
    </row>
    <row r="257" spans="1:11" x14ac:dyDescent="0.25">
      <c r="A257">
        <v>3234760</v>
      </c>
      <c r="B257" s="1">
        <v>44388</v>
      </c>
      <c r="C257" s="18">
        <f t="shared" si="3"/>
        <v>11</v>
      </c>
      <c r="D257">
        <f>WEEKNUM(B257)</f>
        <v>29</v>
      </c>
      <c r="E257">
        <v>1</v>
      </c>
      <c r="G257">
        <v>3234714</v>
      </c>
      <c r="H257">
        <v>29</v>
      </c>
      <c r="J257">
        <v>3235104</v>
      </c>
      <c r="K257">
        <v>1</v>
      </c>
    </row>
    <row r="258" spans="1:11" x14ac:dyDescent="0.25">
      <c r="A258">
        <v>3234714</v>
      </c>
      <c r="B258" s="1">
        <v>44388</v>
      </c>
      <c r="C258" s="18">
        <f t="shared" si="3"/>
        <v>11</v>
      </c>
      <c r="D258">
        <f>WEEKNUM(B258)</f>
        <v>29</v>
      </c>
      <c r="E258">
        <v>1</v>
      </c>
      <c r="G258">
        <v>3235104</v>
      </c>
      <c r="H258">
        <v>29</v>
      </c>
      <c r="J258">
        <v>3235465</v>
      </c>
      <c r="K258">
        <v>1</v>
      </c>
    </row>
    <row r="259" spans="1:11" x14ac:dyDescent="0.25">
      <c r="A259">
        <v>3235104</v>
      </c>
      <c r="B259" s="1">
        <v>44388</v>
      </c>
      <c r="C259" s="18">
        <f t="shared" ref="C259:C322" si="4">B259-44377</f>
        <v>11</v>
      </c>
      <c r="D259">
        <f>WEEKNUM(B259)</f>
        <v>29</v>
      </c>
      <c r="E259">
        <v>1</v>
      </c>
      <c r="G259">
        <v>3235465</v>
      </c>
      <c r="H259">
        <v>29</v>
      </c>
      <c r="J259">
        <v>3234783</v>
      </c>
      <c r="K259">
        <v>1</v>
      </c>
    </row>
    <row r="260" spans="1:11" x14ac:dyDescent="0.25">
      <c r="A260">
        <v>3235465</v>
      </c>
      <c r="B260" s="1">
        <v>44388</v>
      </c>
      <c r="C260" s="18">
        <f t="shared" si="4"/>
        <v>11</v>
      </c>
      <c r="D260">
        <f>WEEKNUM(B260)</f>
        <v>29</v>
      </c>
      <c r="E260">
        <v>1</v>
      </c>
      <c r="G260">
        <v>3234783</v>
      </c>
      <c r="H260">
        <v>29</v>
      </c>
      <c r="J260">
        <v>3234838</v>
      </c>
      <c r="K260">
        <v>1</v>
      </c>
    </row>
    <row r="261" spans="1:11" x14ac:dyDescent="0.25">
      <c r="A261">
        <v>3234783</v>
      </c>
      <c r="B261" s="1">
        <v>44388</v>
      </c>
      <c r="C261" s="18">
        <f t="shared" si="4"/>
        <v>11</v>
      </c>
      <c r="D261">
        <f>WEEKNUM(B261)</f>
        <v>29</v>
      </c>
      <c r="E261">
        <v>1</v>
      </c>
      <c r="G261">
        <v>3234838</v>
      </c>
      <c r="H261">
        <v>29</v>
      </c>
      <c r="J261">
        <v>3235635</v>
      </c>
      <c r="K261">
        <v>1</v>
      </c>
    </row>
    <row r="262" spans="1:11" x14ac:dyDescent="0.25">
      <c r="A262">
        <v>3234838</v>
      </c>
      <c r="B262" s="1">
        <v>44388</v>
      </c>
      <c r="C262" s="18">
        <f t="shared" si="4"/>
        <v>11</v>
      </c>
      <c r="D262">
        <f>WEEKNUM(B262)</f>
        <v>29</v>
      </c>
      <c r="E262">
        <v>1</v>
      </c>
      <c r="G262">
        <v>3235635</v>
      </c>
      <c r="H262">
        <v>29</v>
      </c>
      <c r="J262">
        <v>3234559</v>
      </c>
      <c r="K262">
        <v>1</v>
      </c>
    </row>
    <row r="263" spans="1:11" x14ac:dyDescent="0.25">
      <c r="A263">
        <v>3235635</v>
      </c>
      <c r="B263" s="1">
        <v>44388</v>
      </c>
      <c r="C263" s="18">
        <f t="shared" si="4"/>
        <v>11</v>
      </c>
      <c r="D263">
        <f>WEEKNUM(B263)</f>
        <v>29</v>
      </c>
      <c r="E263">
        <v>1</v>
      </c>
      <c r="G263">
        <v>3235526</v>
      </c>
      <c r="H263">
        <v>29</v>
      </c>
      <c r="J263">
        <v>3235238</v>
      </c>
      <c r="K263">
        <v>1</v>
      </c>
    </row>
    <row r="264" spans="1:11" x14ac:dyDescent="0.25">
      <c r="A264">
        <v>3235526</v>
      </c>
      <c r="B264" s="1">
        <v>44388</v>
      </c>
      <c r="C264" s="18">
        <f t="shared" si="4"/>
        <v>11</v>
      </c>
      <c r="D264">
        <f>WEEKNUM(B264)</f>
        <v>29</v>
      </c>
      <c r="E264">
        <v>1</v>
      </c>
      <c r="G264">
        <v>3234559</v>
      </c>
      <c r="H264">
        <v>29</v>
      </c>
      <c r="J264">
        <v>3235185</v>
      </c>
      <c r="K264">
        <v>1</v>
      </c>
    </row>
    <row r="265" spans="1:11" x14ac:dyDescent="0.25">
      <c r="A265">
        <v>3234559</v>
      </c>
      <c r="B265" s="1">
        <v>44388</v>
      </c>
      <c r="C265" s="18">
        <f t="shared" si="4"/>
        <v>11</v>
      </c>
      <c r="D265">
        <f>WEEKNUM(B265)</f>
        <v>29</v>
      </c>
      <c r="E265">
        <v>1</v>
      </c>
      <c r="G265">
        <v>3235238</v>
      </c>
      <c r="H265">
        <v>29</v>
      </c>
      <c r="J265">
        <v>3234843</v>
      </c>
      <c r="K265">
        <v>1</v>
      </c>
    </row>
    <row r="266" spans="1:11" x14ac:dyDescent="0.25">
      <c r="A266">
        <v>3235238</v>
      </c>
      <c r="B266" s="1">
        <v>44388</v>
      </c>
      <c r="C266" s="18">
        <f t="shared" si="4"/>
        <v>11</v>
      </c>
      <c r="D266">
        <f>WEEKNUM(B266)</f>
        <v>29</v>
      </c>
      <c r="E266">
        <v>1</v>
      </c>
      <c r="G266">
        <v>3235185</v>
      </c>
      <c r="H266">
        <v>29</v>
      </c>
      <c r="J266">
        <v>3235302</v>
      </c>
      <c r="K266">
        <v>1</v>
      </c>
    </row>
    <row r="267" spans="1:11" x14ac:dyDescent="0.25">
      <c r="A267">
        <v>3235185</v>
      </c>
      <c r="B267" s="1">
        <v>44389</v>
      </c>
      <c r="C267" s="18">
        <f t="shared" si="4"/>
        <v>12</v>
      </c>
      <c r="D267">
        <f>WEEKNUM(B267)</f>
        <v>29</v>
      </c>
      <c r="E267">
        <v>1</v>
      </c>
      <c r="G267">
        <v>3234843</v>
      </c>
      <c r="H267">
        <v>29</v>
      </c>
      <c r="J267">
        <v>3234696</v>
      </c>
      <c r="K267">
        <v>1</v>
      </c>
    </row>
    <row r="268" spans="1:11" x14ac:dyDescent="0.25">
      <c r="A268">
        <v>3234843</v>
      </c>
      <c r="B268" s="1">
        <v>44389</v>
      </c>
      <c r="C268" s="18">
        <f t="shared" si="4"/>
        <v>12</v>
      </c>
      <c r="D268">
        <f>WEEKNUM(B268)</f>
        <v>29</v>
      </c>
      <c r="E268">
        <v>1</v>
      </c>
      <c r="G268">
        <v>3235302</v>
      </c>
      <c r="H268">
        <v>29</v>
      </c>
      <c r="J268">
        <v>3235151</v>
      </c>
      <c r="K268">
        <v>1</v>
      </c>
    </row>
    <row r="269" spans="1:11" x14ac:dyDescent="0.25">
      <c r="A269">
        <v>3235302</v>
      </c>
      <c r="B269" s="1">
        <v>44389</v>
      </c>
      <c r="C269" s="18">
        <f t="shared" si="4"/>
        <v>12</v>
      </c>
      <c r="D269">
        <f>WEEKNUM(B269)</f>
        <v>29</v>
      </c>
      <c r="E269">
        <v>1</v>
      </c>
      <c r="G269">
        <v>3234696</v>
      </c>
      <c r="H269">
        <v>29</v>
      </c>
      <c r="J269">
        <v>3235486</v>
      </c>
      <c r="K269">
        <v>1</v>
      </c>
    </row>
    <row r="270" spans="1:11" x14ac:dyDescent="0.25">
      <c r="A270">
        <v>3234696</v>
      </c>
      <c r="B270" s="1">
        <v>44389</v>
      </c>
      <c r="C270" s="18">
        <f t="shared" si="4"/>
        <v>12</v>
      </c>
      <c r="D270">
        <f>WEEKNUM(B270)</f>
        <v>29</v>
      </c>
      <c r="E270">
        <v>1</v>
      </c>
      <c r="G270">
        <v>3235151</v>
      </c>
      <c r="H270">
        <v>29</v>
      </c>
      <c r="J270">
        <v>3234900</v>
      </c>
      <c r="K270">
        <v>1</v>
      </c>
    </row>
    <row r="271" spans="1:11" x14ac:dyDescent="0.25">
      <c r="A271">
        <v>3235151</v>
      </c>
      <c r="B271" s="1">
        <v>44389</v>
      </c>
      <c r="C271" s="18">
        <f t="shared" si="4"/>
        <v>12</v>
      </c>
      <c r="D271">
        <f>WEEKNUM(B271)</f>
        <v>29</v>
      </c>
      <c r="E271">
        <v>1</v>
      </c>
      <c r="G271">
        <v>3235486</v>
      </c>
      <c r="H271">
        <v>29</v>
      </c>
      <c r="J271">
        <v>3235241</v>
      </c>
      <c r="K271">
        <v>1</v>
      </c>
    </row>
    <row r="272" spans="1:11" x14ac:dyDescent="0.25">
      <c r="A272">
        <v>3235486</v>
      </c>
      <c r="B272" s="1">
        <v>44389</v>
      </c>
      <c r="C272" s="18">
        <f t="shared" si="4"/>
        <v>12</v>
      </c>
      <c r="D272">
        <f>WEEKNUM(B272)</f>
        <v>29</v>
      </c>
      <c r="E272">
        <v>1</v>
      </c>
      <c r="G272">
        <v>3234900</v>
      </c>
      <c r="H272">
        <v>29</v>
      </c>
      <c r="J272">
        <v>3234937</v>
      </c>
      <c r="K272">
        <v>1</v>
      </c>
    </row>
    <row r="273" spans="1:11" x14ac:dyDescent="0.25">
      <c r="A273">
        <v>3234900</v>
      </c>
      <c r="B273" s="1">
        <v>44389</v>
      </c>
      <c r="C273" s="18">
        <f t="shared" si="4"/>
        <v>12</v>
      </c>
      <c r="D273">
        <f>WEEKNUM(B273)</f>
        <v>29</v>
      </c>
      <c r="E273">
        <v>1</v>
      </c>
      <c r="G273">
        <v>3235241</v>
      </c>
      <c r="H273">
        <v>29</v>
      </c>
      <c r="J273">
        <v>3235388</v>
      </c>
      <c r="K273">
        <v>1</v>
      </c>
    </row>
    <row r="274" spans="1:11" x14ac:dyDescent="0.25">
      <c r="A274">
        <v>3235241</v>
      </c>
      <c r="B274" s="1">
        <v>44389</v>
      </c>
      <c r="C274" s="18">
        <f t="shared" si="4"/>
        <v>12</v>
      </c>
      <c r="D274">
        <f>WEEKNUM(B274)</f>
        <v>29</v>
      </c>
      <c r="E274">
        <v>1</v>
      </c>
      <c r="G274">
        <v>3234937</v>
      </c>
      <c r="H274">
        <v>29</v>
      </c>
      <c r="J274">
        <v>3235523</v>
      </c>
      <c r="K274">
        <v>1</v>
      </c>
    </row>
    <row r="275" spans="1:11" x14ac:dyDescent="0.25">
      <c r="A275">
        <v>3234937</v>
      </c>
      <c r="B275" s="1">
        <v>44389</v>
      </c>
      <c r="C275" s="18">
        <f t="shared" si="4"/>
        <v>12</v>
      </c>
      <c r="D275">
        <f>WEEKNUM(B275)</f>
        <v>29</v>
      </c>
      <c r="E275">
        <v>1</v>
      </c>
      <c r="G275">
        <v>3235388</v>
      </c>
      <c r="H275">
        <v>29</v>
      </c>
      <c r="J275">
        <v>3234918</v>
      </c>
      <c r="K275">
        <v>1</v>
      </c>
    </row>
    <row r="276" spans="1:11" x14ac:dyDescent="0.25">
      <c r="A276">
        <v>3235388</v>
      </c>
      <c r="B276" s="1">
        <v>44389</v>
      </c>
      <c r="C276" s="18">
        <f t="shared" si="4"/>
        <v>12</v>
      </c>
      <c r="D276">
        <f>WEEKNUM(B276)</f>
        <v>29</v>
      </c>
      <c r="E276">
        <v>1</v>
      </c>
      <c r="G276">
        <v>3235523</v>
      </c>
      <c r="H276">
        <v>29</v>
      </c>
      <c r="J276">
        <v>3234806</v>
      </c>
      <c r="K276">
        <v>1</v>
      </c>
    </row>
    <row r="277" spans="1:11" x14ac:dyDescent="0.25">
      <c r="A277">
        <v>3235523</v>
      </c>
      <c r="B277" s="1">
        <v>44389</v>
      </c>
      <c r="C277" s="18">
        <f t="shared" si="4"/>
        <v>12</v>
      </c>
      <c r="D277">
        <f>WEEKNUM(B277)</f>
        <v>29</v>
      </c>
      <c r="E277">
        <v>1</v>
      </c>
      <c r="G277">
        <v>3234918</v>
      </c>
      <c r="H277">
        <v>29</v>
      </c>
      <c r="J277">
        <v>3235177</v>
      </c>
      <c r="K277">
        <v>1</v>
      </c>
    </row>
    <row r="278" spans="1:11" x14ac:dyDescent="0.25">
      <c r="A278">
        <v>3234918</v>
      </c>
      <c r="B278" s="1">
        <v>44389</v>
      </c>
      <c r="C278" s="18">
        <f t="shared" si="4"/>
        <v>12</v>
      </c>
      <c r="D278">
        <f>WEEKNUM(B278)</f>
        <v>29</v>
      </c>
      <c r="E278">
        <v>1</v>
      </c>
      <c r="G278">
        <v>3234806</v>
      </c>
      <c r="H278">
        <v>29</v>
      </c>
      <c r="J278">
        <v>3234939</v>
      </c>
      <c r="K278">
        <v>1</v>
      </c>
    </row>
    <row r="279" spans="1:11" x14ac:dyDescent="0.25">
      <c r="A279">
        <v>3234806</v>
      </c>
      <c r="B279" s="1">
        <v>44389</v>
      </c>
      <c r="C279" s="18">
        <f t="shared" si="4"/>
        <v>12</v>
      </c>
      <c r="D279">
        <f>WEEKNUM(B279)</f>
        <v>29</v>
      </c>
      <c r="E279">
        <v>1</v>
      </c>
      <c r="G279">
        <v>3235177</v>
      </c>
      <c r="H279">
        <v>29</v>
      </c>
      <c r="J279">
        <v>3235029</v>
      </c>
      <c r="K279">
        <v>1</v>
      </c>
    </row>
    <row r="280" spans="1:11" x14ac:dyDescent="0.25">
      <c r="A280">
        <v>3235177</v>
      </c>
      <c r="B280" s="1">
        <v>44389</v>
      </c>
      <c r="C280" s="18">
        <f t="shared" si="4"/>
        <v>12</v>
      </c>
      <c r="D280">
        <f>WEEKNUM(B280)</f>
        <v>29</v>
      </c>
      <c r="E280">
        <v>1</v>
      </c>
      <c r="G280">
        <v>3234939</v>
      </c>
      <c r="H280">
        <v>29</v>
      </c>
      <c r="J280">
        <v>3235216</v>
      </c>
      <c r="K280">
        <v>1</v>
      </c>
    </row>
    <row r="281" spans="1:11" x14ac:dyDescent="0.25">
      <c r="A281">
        <v>3234939</v>
      </c>
      <c r="B281" s="1">
        <v>44389</v>
      </c>
      <c r="C281" s="18">
        <f t="shared" si="4"/>
        <v>12</v>
      </c>
      <c r="D281">
        <f>WEEKNUM(B281)</f>
        <v>29</v>
      </c>
      <c r="E281">
        <v>1</v>
      </c>
      <c r="G281">
        <v>3235029</v>
      </c>
      <c r="H281">
        <v>29</v>
      </c>
      <c r="J281">
        <v>3234702</v>
      </c>
      <c r="K281">
        <v>1</v>
      </c>
    </row>
    <row r="282" spans="1:11" x14ac:dyDescent="0.25">
      <c r="A282">
        <v>3235029</v>
      </c>
      <c r="B282" s="1">
        <v>44389</v>
      </c>
      <c r="C282" s="18">
        <f t="shared" si="4"/>
        <v>12</v>
      </c>
      <c r="D282">
        <f>WEEKNUM(B282)</f>
        <v>29</v>
      </c>
      <c r="E282">
        <v>1</v>
      </c>
      <c r="G282">
        <v>3235216</v>
      </c>
      <c r="H282">
        <v>29</v>
      </c>
      <c r="J282">
        <v>3234609</v>
      </c>
      <c r="K282">
        <v>1</v>
      </c>
    </row>
    <row r="283" spans="1:11" x14ac:dyDescent="0.25">
      <c r="A283">
        <v>3235216</v>
      </c>
      <c r="B283" s="1">
        <v>44389</v>
      </c>
      <c r="C283" s="18">
        <f t="shared" si="4"/>
        <v>12</v>
      </c>
      <c r="D283">
        <f>WEEKNUM(B283)</f>
        <v>29</v>
      </c>
      <c r="E283">
        <v>1</v>
      </c>
      <c r="G283">
        <v>3234702</v>
      </c>
      <c r="H283">
        <v>29</v>
      </c>
      <c r="J283">
        <v>3235643</v>
      </c>
      <c r="K283">
        <v>1</v>
      </c>
    </row>
    <row r="284" spans="1:11" x14ac:dyDescent="0.25">
      <c r="A284">
        <v>3234702</v>
      </c>
      <c r="B284" s="1">
        <v>44389</v>
      </c>
      <c r="C284" s="18">
        <f t="shared" si="4"/>
        <v>12</v>
      </c>
      <c r="D284">
        <f>WEEKNUM(B284)</f>
        <v>29</v>
      </c>
      <c r="E284">
        <v>1</v>
      </c>
      <c r="G284">
        <v>3234609</v>
      </c>
      <c r="H284">
        <v>29</v>
      </c>
      <c r="J284">
        <v>3234643</v>
      </c>
      <c r="K284">
        <v>1</v>
      </c>
    </row>
    <row r="285" spans="1:11" x14ac:dyDescent="0.25">
      <c r="A285">
        <v>3234609</v>
      </c>
      <c r="B285" s="1">
        <v>44389</v>
      </c>
      <c r="C285" s="18">
        <f t="shared" si="4"/>
        <v>12</v>
      </c>
      <c r="D285">
        <f>WEEKNUM(B285)</f>
        <v>29</v>
      </c>
      <c r="E285">
        <v>1</v>
      </c>
      <c r="G285">
        <v>3235643</v>
      </c>
      <c r="H285">
        <v>29</v>
      </c>
      <c r="J285">
        <v>3235186</v>
      </c>
      <c r="K285">
        <v>1</v>
      </c>
    </row>
    <row r="286" spans="1:11" x14ac:dyDescent="0.25">
      <c r="A286">
        <v>3235643</v>
      </c>
      <c r="B286" s="1">
        <v>44389</v>
      </c>
      <c r="C286" s="18">
        <f t="shared" si="4"/>
        <v>12</v>
      </c>
      <c r="D286">
        <f>WEEKNUM(B286)</f>
        <v>29</v>
      </c>
      <c r="E286">
        <v>1</v>
      </c>
      <c r="G286">
        <v>3234643</v>
      </c>
      <c r="H286">
        <v>29</v>
      </c>
      <c r="J286">
        <v>3235280</v>
      </c>
      <c r="K286">
        <v>1</v>
      </c>
    </row>
    <row r="287" spans="1:11" x14ac:dyDescent="0.25">
      <c r="A287">
        <v>3234643</v>
      </c>
      <c r="B287" s="1">
        <v>44390</v>
      </c>
      <c r="C287" s="18">
        <f t="shared" si="4"/>
        <v>13</v>
      </c>
      <c r="D287">
        <f>WEEKNUM(B287)</f>
        <v>29</v>
      </c>
      <c r="E287">
        <v>1</v>
      </c>
      <c r="G287">
        <v>3235186</v>
      </c>
      <c r="H287">
        <v>29</v>
      </c>
      <c r="J287">
        <v>3235399</v>
      </c>
      <c r="K287">
        <v>1</v>
      </c>
    </row>
    <row r="288" spans="1:11" x14ac:dyDescent="0.25">
      <c r="A288">
        <v>3235186</v>
      </c>
      <c r="B288" s="1">
        <v>44390</v>
      </c>
      <c r="C288" s="18">
        <f t="shared" si="4"/>
        <v>13</v>
      </c>
      <c r="D288">
        <f>WEEKNUM(B288)</f>
        <v>29</v>
      </c>
      <c r="E288">
        <v>1</v>
      </c>
      <c r="G288">
        <v>3235280</v>
      </c>
      <c r="H288">
        <v>29</v>
      </c>
      <c r="J288">
        <v>3235084</v>
      </c>
      <c r="K288">
        <v>1</v>
      </c>
    </row>
    <row r="289" spans="1:11" x14ac:dyDescent="0.25">
      <c r="A289">
        <v>3235280</v>
      </c>
      <c r="B289" s="1">
        <v>44390</v>
      </c>
      <c r="C289" s="18">
        <f t="shared" si="4"/>
        <v>13</v>
      </c>
      <c r="D289">
        <f>WEEKNUM(B289)</f>
        <v>29</v>
      </c>
      <c r="E289">
        <v>1</v>
      </c>
      <c r="G289">
        <v>3235399</v>
      </c>
      <c r="H289">
        <v>29</v>
      </c>
      <c r="J289">
        <v>3235620</v>
      </c>
      <c r="K289">
        <v>1</v>
      </c>
    </row>
    <row r="290" spans="1:11" x14ac:dyDescent="0.25">
      <c r="A290">
        <v>3235399</v>
      </c>
      <c r="B290" s="1">
        <v>44390</v>
      </c>
      <c r="C290" s="18">
        <f t="shared" si="4"/>
        <v>13</v>
      </c>
      <c r="D290">
        <f>WEEKNUM(B290)</f>
        <v>29</v>
      </c>
      <c r="E290">
        <v>1</v>
      </c>
      <c r="G290">
        <v>3235084</v>
      </c>
      <c r="H290">
        <v>29</v>
      </c>
      <c r="J290">
        <v>3234834</v>
      </c>
      <c r="K290">
        <v>1</v>
      </c>
    </row>
    <row r="291" spans="1:11" x14ac:dyDescent="0.25">
      <c r="A291">
        <v>3235084</v>
      </c>
      <c r="B291" s="1">
        <v>44390</v>
      </c>
      <c r="C291" s="18">
        <f t="shared" si="4"/>
        <v>13</v>
      </c>
      <c r="D291">
        <f>WEEKNUM(B291)</f>
        <v>29</v>
      </c>
      <c r="E291">
        <v>1</v>
      </c>
      <c r="G291">
        <v>3235620</v>
      </c>
      <c r="H291">
        <v>29</v>
      </c>
      <c r="J291">
        <v>3235168</v>
      </c>
      <c r="K291">
        <v>1</v>
      </c>
    </row>
    <row r="292" spans="1:11" x14ac:dyDescent="0.25">
      <c r="A292">
        <v>3235620</v>
      </c>
      <c r="B292" s="1">
        <v>44390</v>
      </c>
      <c r="C292" s="18">
        <f t="shared" si="4"/>
        <v>13</v>
      </c>
      <c r="D292">
        <f>WEEKNUM(B292)</f>
        <v>29</v>
      </c>
      <c r="E292">
        <v>1</v>
      </c>
      <c r="G292">
        <v>3234834</v>
      </c>
      <c r="H292">
        <v>29</v>
      </c>
      <c r="J292">
        <v>3235345</v>
      </c>
      <c r="K292">
        <v>1</v>
      </c>
    </row>
    <row r="293" spans="1:11" x14ac:dyDescent="0.25">
      <c r="A293">
        <v>3234834</v>
      </c>
      <c r="B293" s="1">
        <v>44390</v>
      </c>
      <c r="C293" s="18">
        <f t="shared" si="4"/>
        <v>13</v>
      </c>
      <c r="D293">
        <f>WEEKNUM(B293)</f>
        <v>29</v>
      </c>
      <c r="E293">
        <v>1</v>
      </c>
      <c r="G293">
        <v>3235168</v>
      </c>
      <c r="H293">
        <v>29</v>
      </c>
      <c r="J293">
        <v>3235630</v>
      </c>
      <c r="K293">
        <v>1</v>
      </c>
    </row>
    <row r="294" spans="1:11" x14ac:dyDescent="0.25">
      <c r="A294">
        <v>3235168</v>
      </c>
      <c r="B294" s="1">
        <v>44390</v>
      </c>
      <c r="C294" s="18">
        <f t="shared" si="4"/>
        <v>13</v>
      </c>
      <c r="D294">
        <f>WEEKNUM(B294)</f>
        <v>29</v>
      </c>
      <c r="E294">
        <v>1</v>
      </c>
      <c r="G294">
        <v>3235345</v>
      </c>
      <c r="H294">
        <v>29</v>
      </c>
      <c r="J294">
        <v>3235030</v>
      </c>
      <c r="K294">
        <v>1</v>
      </c>
    </row>
    <row r="295" spans="1:11" x14ac:dyDescent="0.25">
      <c r="A295">
        <v>3235345</v>
      </c>
      <c r="B295" s="1">
        <v>44390</v>
      </c>
      <c r="C295" s="18">
        <f t="shared" si="4"/>
        <v>13</v>
      </c>
      <c r="D295">
        <f>WEEKNUM(B295)</f>
        <v>29</v>
      </c>
      <c r="E295">
        <v>1</v>
      </c>
      <c r="G295">
        <v>3235630</v>
      </c>
      <c r="H295">
        <v>29</v>
      </c>
      <c r="J295">
        <v>3235112</v>
      </c>
      <c r="K295">
        <v>1</v>
      </c>
    </row>
    <row r="296" spans="1:11" x14ac:dyDescent="0.25">
      <c r="A296">
        <v>3235630</v>
      </c>
      <c r="B296" s="1">
        <v>44390</v>
      </c>
      <c r="C296" s="18">
        <f t="shared" si="4"/>
        <v>13</v>
      </c>
      <c r="D296">
        <f>WEEKNUM(B296)</f>
        <v>29</v>
      </c>
      <c r="E296">
        <v>1</v>
      </c>
      <c r="G296">
        <v>3235030</v>
      </c>
      <c r="H296">
        <v>29</v>
      </c>
      <c r="J296">
        <v>3235248</v>
      </c>
      <c r="K296">
        <v>1</v>
      </c>
    </row>
    <row r="297" spans="1:11" x14ac:dyDescent="0.25">
      <c r="A297">
        <v>3235030</v>
      </c>
      <c r="B297" s="1">
        <v>44390</v>
      </c>
      <c r="C297" s="18">
        <f t="shared" si="4"/>
        <v>13</v>
      </c>
      <c r="D297">
        <f>WEEKNUM(B297)</f>
        <v>29</v>
      </c>
      <c r="E297">
        <v>1</v>
      </c>
      <c r="G297">
        <v>3235112</v>
      </c>
      <c r="H297">
        <v>29</v>
      </c>
      <c r="J297">
        <v>3235568</v>
      </c>
      <c r="K297">
        <v>1</v>
      </c>
    </row>
    <row r="298" spans="1:11" x14ac:dyDescent="0.25">
      <c r="A298">
        <v>3235112</v>
      </c>
      <c r="B298" s="1">
        <v>44390</v>
      </c>
      <c r="C298" s="18">
        <f t="shared" si="4"/>
        <v>13</v>
      </c>
      <c r="D298">
        <f>WEEKNUM(B298)</f>
        <v>29</v>
      </c>
      <c r="E298">
        <v>1</v>
      </c>
      <c r="G298">
        <v>3235248</v>
      </c>
      <c r="H298">
        <v>29</v>
      </c>
      <c r="J298">
        <v>3235139</v>
      </c>
      <c r="K298">
        <v>1</v>
      </c>
    </row>
    <row r="299" spans="1:11" x14ac:dyDescent="0.25">
      <c r="A299">
        <v>3235248</v>
      </c>
      <c r="B299" s="1">
        <v>44390</v>
      </c>
      <c r="C299" s="18">
        <f t="shared" si="4"/>
        <v>13</v>
      </c>
      <c r="D299">
        <f>WEEKNUM(B299)</f>
        <v>29</v>
      </c>
      <c r="E299">
        <v>1</v>
      </c>
      <c r="G299">
        <v>3235568</v>
      </c>
      <c r="H299">
        <v>29</v>
      </c>
      <c r="J299">
        <v>3235083</v>
      </c>
      <c r="K299">
        <v>1</v>
      </c>
    </row>
    <row r="300" spans="1:11" x14ac:dyDescent="0.25">
      <c r="A300">
        <v>3235568</v>
      </c>
      <c r="B300" s="1">
        <v>44390</v>
      </c>
      <c r="C300" s="18">
        <f t="shared" si="4"/>
        <v>13</v>
      </c>
      <c r="D300">
        <f>WEEKNUM(B300)</f>
        <v>29</v>
      </c>
      <c r="E300">
        <v>1</v>
      </c>
      <c r="G300">
        <v>3235139</v>
      </c>
      <c r="H300">
        <v>29</v>
      </c>
      <c r="J300">
        <v>3235323</v>
      </c>
      <c r="K300">
        <v>1</v>
      </c>
    </row>
    <row r="301" spans="1:11" x14ac:dyDescent="0.25">
      <c r="A301">
        <v>3235139</v>
      </c>
      <c r="B301" s="1">
        <v>44390</v>
      </c>
      <c r="C301" s="18">
        <f t="shared" si="4"/>
        <v>13</v>
      </c>
      <c r="D301">
        <f>WEEKNUM(B301)</f>
        <v>29</v>
      </c>
      <c r="E301">
        <v>1</v>
      </c>
      <c r="G301">
        <v>3235083</v>
      </c>
      <c r="H301">
        <v>29</v>
      </c>
      <c r="J301">
        <v>3234788</v>
      </c>
      <c r="K301">
        <v>1</v>
      </c>
    </row>
    <row r="302" spans="1:11" x14ac:dyDescent="0.25">
      <c r="A302">
        <v>3235083</v>
      </c>
      <c r="B302" s="1">
        <v>44390</v>
      </c>
      <c r="C302" s="18">
        <f t="shared" si="4"/>
        <v>13</v>
      </c>
      <c r="D302">
        <f>WEEKNUM(B302)</f>
        <v>29</v>
      </c>
      <c r="E302">
        <v>1</v>
      </c>
      <c r="G302">
        <v>3235323</v>
      </c>
      <c r="H302">
        <v>29</v>
      </c>
      <c r="J302">
        <v>3234873</v>
      </c>
      <c r="K302">
        <v>1</v>
      </c>
    </row>
    <row r="303" spans="1:11" x14ac:dyDescent="0.25">
      <c r="A303">
        <v>3235323</v>
      </c>
      <c r="B303" s="1">
        <v>44390</v>
      </c>
      <c r="C303" s="18">
        <f t="shared" si="4"/>
        <v>13</v>
      </c>
      <c r="D303">
        <f>WEEKNUM(B303)</f>
        <v>29</v>
      </c>
      <c r="E303">
        <v>1</v>
      </c>
      <c r="G303">
        <v>3234788</v>
      </c>
      <c r="H303">
        <v>29</v>
      </c>
      <c r="J303">
        <v>3234630</v>
      </c>
      <c r="K303">
        <v>1</v>
      </c>
    </row>
    <row r="304" spans="1:11" x14ac:dyDescent="0.25">
      <c r="A304">
        <v>3234788</v>
      </c>
      <c r="B304" s="1">
        <v>44390</v>
      </c>
      <c r="C304" s="18">
        <f t="shared" si="4"/>
        <v>13</v>
      </c>
      <c r="D304">
        <f>WEEKNUM(B304)</f>
        <v>29</v>
      </c>
      <c r="E304">
        <v>1</v>
      </c>
      <c r="G304">
        <v>3234873</v>
      </c>
      <c r="H304">
        <v>29</v>
      </c>
      <c r="J304">
        <v>3234625</v>
      </c>
      <c r="K304">
        <v>1</v>
      </c>
    </row>
    <row r="305" spans="1:11" x14ac:dyDescent="0.25">
      <c r="A305">
        <v>3234873</v>
      </c>
      <c r="B305" s="1">
        <v>44390</v>
      </c>
      <c r="C305" s="18">
        <f t="shared" si="4"/>
        <v>13</v>
      </c>
      <c r="D305">
        <f>WEEKNUM(B305)</f>
        <v>29</v>
      </c>
      <c r="E305">
        <v>1</v>
      </c>
      <c r="G305">
        <v>3234630</v>
      </c>
      <c r="H305">
        <v>29</v>
      </c>
      <c r="J305">
        <v>3234628</v>
      </c>
      <c r="K305">
        <v>1</v>
      </c>
    </row>
    <row r="306" spans="1:11" x14ac:dyDescent="0.25">
      <c r="A306">
        <v>3234630</v>
      </c>
      <c r="B306" s="1">
        <v>44390</v>
      </c>
      <c r="C306" s="18">
        <f t="shared" si="4"/>
        <v>13</v>
      </c>
      <c r="D306">
        <f>WEEKNUM(B306)</f>
        <v>29</v>
      </c>
      <c r="E306">
        <v>1</v>
      </c>
      <c r="G306">
        <v>3234625</v>
      </c>
      <c r="H306">
        <v>29</v>
      </c>
      <c r="J306">
        <v>3235525</v>
      </c>
      <c r="K306">
        <v>1</v>
      </c>
    </row>
    <row r="307" spans="1:11" x14ac:dyDescent="0.25">
      <c r="A307">
        <v>3234625</v>
      </c>
      <c r="B307" s="1">
        <v>44390</v>
      </c>
      <c r="C307" s="18">
        <f t="shared" si="4"/>
        <v>13</v>
      </c>
      <c r="D307">
        <f>WEEKNUM(B307)</f>
        <v>29</v>
      </c>
      <c r="E307">
        <v>1</v>
      </c>
      <c r="G307">
        <v>3234628</v>
      </c>
      <c r="H307">
        <v>29</v>
      </c>
      <c r="J307">
        <v>3234756</v>
      </c>
      <c r="K307">
        <v>1</v>
      </c>
    </row>
    <row r="308" spans="1:11" x14ac:dyDescent="0.25">
      <c r="A308">
        <v>3234628</v>
      </c>
      <c r="B308" s="1">
        <v>44390</v>
      </c>
      <c r="C308" s="18">
        <f t="shared" si="4"/>
        <v>13</v>
      </c>
      <c r="D308">
        <f>WEEKNUM(B308)</f>
        <v>29</v>
      </c>
      <c r="E308">
        <v>1</v>
      </c>
      <c r="G308">
        <v>3235525</v>
      </c>
      <c r="H308">
        <v>29</v>
      </c>
      <c r="J308">
        <v>3234846</v>
      </c>
      <c r="K308">
        <v>1</v>
      </c>
    </row>
    <row r="309" spans="1:11" x14ac:dyDescent="0.25">
      <c r="A309">
        <v>3235525</v>
      </c>
      <c r="B309" s="1">
        <v>44390</v>
      </c>
      <c r="C309" s="18">
        <f t="shared" si="4"/>
        <v>13</v>
      </c>
      <c r="D309">
        <f>WEEKNUM(B309)</f>
        <v>29</v>
      </c>
      <c r="E309">
        <v>1</v>
      </c>
      <c r="G309">
        <v>3234756</v>
      </c>
      <c r="H309">
        <v>29</v>
      </c>
      <c r="J309">
        <v>3235210</v>
      </c>
      <c r="K309">
        <v>1</v>
      </c>
    </row>
    <row r="310" spans="1:11" x14ac:dyDescent="0.25">
      <c r="A310">
        <v>3234756</v>
      </c>
      <c r="B310" s="1">
        <v>44390</v>
      </c>
      <c r="C310" s="18">
        <f t="shared" si="4"/>
        <v>13</v>
      </c>
      <c r="D310">
        <f>WEEKNUM(B310)</f>
        <v>29</v>
      </c>
      <c r="E310">
        <v>1</v>
      </c>
      <c r="G310">
        <v>3234846</v>
      </c>
      <c r="H310">
        <v>29</v>
      </c>
      <c r="J310">
        <v>3234738</v>
      </c>
      <c r="K310">
        <v>1</v>
      </c>
    </row>
    <row r="311" spans="1:11" x14ac:dyDescent="0.25">
      <c r="A311">
        <v>3234846</v>
      </c>
      <c r="B311" s="1">
        <v>44390</v>
      </c>
      <c r="C311" s="18">
        <f t="shared" si="4"/>
        <v>13</v>
      </c>
      <c r="D311">
        <f>WEEKNUM(B311)</f>
        <v>29</v>
      </c>
      <c r="E311">
        <v>1</v>
      </c>
      <c r="G311">
        <v>3235210</v>
      </c>
      <c r="H311">
        <v>29</v>
      </c>
      <c r="J311">
        <v>3235559</v>
      </c>
      <c r="K311">
        <v>1</v>
      </c>
    </row>
    <row r="312" spans="1:11" x14ac:dyDescent="0.25">
      <c r="A312">
        <v>3235210</v>
      </c>
      <c r="B312" s="1">
        <v>44390</v>
      </c>
      <c r="C312" s="18">
        <f t="shared" si="4"/>
        <v>13</v>
      </c>
      <c r="D312">
        <f>WEEKNUM(B312)</f>
        <v>29</v>
      </c>
      <c r="E312">
        <v>1</v>
      </c>
      <c r="G312">
        <v>3234738</v>
      </c>
      <c r="H312">
        <v>29</v>
      </c>
      <c r="J312">
        <v>3234981</v>
      </c>
      <c r="K312">
        <v>1</v>
      </c>
    </row>
    <row r="313" spans="1:11" x14ac:dyDescent="0.25">
      <c r="A313">
        <v>3234738</v>
      </c>
      <c r="B313" s="1">
        <v>44390</v>
      </c>
      <c r="C313" s="18">
        <f t="shared" si="4"/>
        <v>13</v>
      </c>
      <c r="D313">
        <f>WEEKNUM(B313)</f>
        <v>29</v>
      </c>
      <c r="E313">
        <v>1</v>
      </c>
      <c r="G313">
        <v>3235559</v>
      </c>
      <c r="H313">
        <v>29</v>
      </c>
      <c r="J313">
        <v>3234543</v>
      </c>
      <c r="K313">
        <v>1</v>
      </c>
    </row>
    <row r="314" spans="1:11" x14ac:dyDescent="0.25">
      <c r="A314">
        <v>3235559</v>
      </c>
      <c r="B314" s="1">
        <v>44390</v>
      </c>
      <c r="C314" s="18">
        <f t="shared" si="4"/>
        <v>13</v>
      </c>
      <c r="D314">
        <f>WEEKNUM(B314)</f>
        <v>29</v>
      </c>
      <c r="E314">
        <v>1</v>
      </c>
      <c r="G314">
        <v>3234981</v>
      </c>
      <c r="H314">
        <v>29</v>
      </c>
      <c r="J314">
        <v>3234661</v>
      </c>
      <c r="K314">
        <v>1</v>
      </c>
    </row>
    <row r="315" spans="1:11" x14ac:dyDescent="0.25">
      <c r="A315">
        <v>3234981</v>
      </c>
      <c r="B315" s="1">
        <v>44390</v>
      </c>
      <c r="C315" s="18">
        <f t="shared" si="4"/>
        <v>13</v>
      </c>
      <c r="D315">
        <f>WEEKNUM(B315)</f>
        <v>29</v>
      </c>
      <c r="E315">
        <v>1</v>
      </c>
      <c r="G315">
        <v>3234543</v>
      </c>
      <c r="H315">
        <v>29</v>
      </c>
      <c r="J315">
        <v>3234969</v>
      </c>
      <c r="K315">
        <v>1</v>
      </c>
    </row>
    <row r="316" spans="1:11" x14ac:dyDescent="0.25">
      <c r="A316">
        <v>3234543</v>
      </c>
      <c r="B316" s="1">
        <v>44390</v>
      </c>
      <c r="C316" s="18">
        <f t="shared" si="4"/>
        <v>13</v>
      </c>
      <c r="D316">
        <f>WEEKNUM(B316)</f>
        <v>29</v>
      </c>
      <c r="E316">
        <v>1</v>
      </c>
      <c r="G316">
        <v>3234991</v>
      </c>
      <c r="H316">
        <v>29</v>
      </c>
      <c r="J316">
        <v>3234947</v>
      </c>
      <c r="K316">
        <v>1</v>
      </c>
    </row>
    <row r="317" spans="1:11" x14ac:dyDescent="0.25">
      <c r="A317">
        <v>3234991</v>
      </c>
      <c r="B317" s="1">
        <v>44391</v>
      </c>
      <c r="C317" s="18">
        <f t="shared" si="4"/>
        <v>14</v>
      </c>
      <c r="D317">
        <f>WEEKNUM(B317)</f>
        <v>29</v>
      </c>
      <c r="E317">
        <v>1</v>
      </c>
      <c r="G317">
        <v>3235237</v>
      </c>
      <c r="H317">
        <v>29</v>
      </c>
      <c r="J317">
        <v>3234833</v>
      </c>
      <c r="K317">
        <v>1</v>
      </c>
    </row>
    <row r="318" spans="1:11" x14ac:dyDescent="0.25">
      <c r="A318">
        <v>3235237</v>
      </c>
      <c r="B318" s="1">
        <v>44391</v>
      </c>
      <c r="C318" s="18">
        <f t="shared" si="4"/>
        <v>14</v>
      </c>
      <c r="D318">
        <f>WEEKNUM(B318)</f>
        <v>29</v>
      </c>
      <c r="E318">
        <v>1</v>
      </c>
      <c r="G318">
        <v>3234661</v>
      </c>
      <c r="H318">
        <v>29</v>
      </c>
      <c r="J318">
        <v>3234985</v>
      </c>
      <c r="K318">
        <v>1</v>
      </c>
    </row>
    <row r="319" spans="1:11" x14ac:dyDescent="0.25">
      <c r="A319">
        <v>3234661</v>
      </c>
      <c r="B319" s="1">
        <v>44391</v>
      </c>
      <c r="C319" s="18">
        <f t="shared" si="4"/>
        <v>14</v>
      </c>
      <c r="D319">
        <f>WEEKNUM(B319)</f>
        <v>29</v>
      </c>
      <c r="E319">
        <v>1</v>
      </c>
      <c r="G319">
        <v>3234969</v>
      </c>
      <c r="H319">
        <v>29</v>
      </c>
      <c r="J319">
        <v>3235420</v>
      </c>
      <c r="K319">
        <v>1</v>
      </c>
    </row>
    <row r="320" spans="1:11" x14ac:dyDescent="0.25">
      <c r="A320">
        <v>3234969</v>
      </c>
      <c r="B320" s="1">
        <v>44391</v>
      </c>
      <c r="C320" s="18">
        <f t="shared" si="4"/>
        <v>14</v>
      </c>
      <c r="D320">
        <f>WEEKNUM(B320)</f>
        <v>29</v>
      </c>
      <c r="E320">
        <v>1</v>
      </c>
      <c r="G320">
        <v>3234947</v>
      </c>
      <c r="H320">
        <v>29</v>
      </c>
      <c r="J320">
        <v>3234757</v>
      </c>
      <c r="K320">
        <v>1</v>
      </c>
    </row>
    <row r="321" spans="1:11" x14ac:dyDescent="0.25">
      <c r="A321">
        <v>3234947</v>
      </c>
      <c r="B321" s="1">
        <v>44391</v>
      </c>
      <c r="C321" s="18">
        <f t="shared" si="4"/>
        <v>14</v>
      </c>
      <c r="D321">
        <f>WEEKNUM(B321)</f>
        <v>29</v>
      </c>
      <c r="E321">
        <v>1</v>
      </c>
      <c r="G321">
        <v>3234833</v>
      </c>
      <c r="H321">
        <v>29</v>
      </c>
      <c r="J321">
        <v>3234680</v>
      </c>
      <c r="K321">
        <v>1</v>
      </c>
    </row>
    <row r="322" spans="1:11" x14ac:dyDescent="0.25">
      <c r="A322">
        <v>3234833</v>
      </c>
      <c r="B322" s="1">
        <v>44391</v>
      </c>
      <c r="C322" s="18">
        <f t="shared" si="4"/>
        <v>14</v>
      </c>
      <c r="D322">
        <f>WEEKNUM(B322)</f>
        <v>29</v>
      </c>
      <c r="E322">
        <v>1</v>
      </c>
      <c r="G322">
        <v>3234985</v>
      </c>
      <c r="H322">
        <v>29</v>
      </c>
      <c r="J322">
        <v>3234901</v>
      </c>
      <c r="K322">
        <v>1</v>
      </c>
    </row>
    <row r="323" spans="1:11" x14ac:dyDescent="0.25">
      <c r="A323">
        <v>3234985</v>
      </c>
      <c r="B323" s="1">
        <v>44391</v>
      </c>
      <c r="C323" s="18">
        <f t="shared" ref="C323:C386" si="5">B323-44377</f>
        <v>14</v>
      </c>
      <c r="D323">
        <f>WEEKNUM(B323)</f>
        <v>29</v>
      </c>
      <c r="E323">
        <v>1</v>
      </c>
      <c r="G323">
        <v>3235420</v>
      </c>
      <c r="H323">
        <v>29</v>
      </c>
      <c r="J323">
        <v>3235396</v>
      </c>
      <c r="K323">
        <v>1</v>
      </c>
    </row>
    <row r="324" spans="1:11" x14ac:dyDescent="0.25">
      <c r="A324">
        <v>3235420</v>
      </c>
      <c r="B324" s="1">
        <v>44391</v>
      </c>
      <c r="C324" s="18">
        <f t="shared" si="5"/>
        <v>14</v>
      </c>
      <c r="D324">
        <f>WEEKNUM(B324)</f>
        <v>29</v>
      </c>
      <c r="E324">
        <v>1</v>
      </c>
      <c r="G324">
        <v>3234757</v>
      </c>
      <c r="H324">
        <v>29</v>
      </c>
      <c r="J324">
        <v>3235176</v>
      </c>
      <c r="K324">
        <v>1</v>
      </c>
    </row>
    <row r="325" spans="1:11" x14ac:dyDescent="0.25">
      <c r="A325">
        <v>3234757</v>
      </c>
      <c r="B325" s="1">
        <v>44391</v>
      </c>
      <c r="C325" s="18">
        <f t="shared" si="5"/>
        <v>14</v>
      </c>
      <c r="D325">
        <f>WEEKNUM(B325)</f>
        <v>29</v>
      </c>
      <c r="E325">
        <v>1</v>
      </c>
      <c r="G325">
        <v>3234680</v>
      </c>
      <c r="H325">
        <v>29</v>
      </c>
      <c r="J325">
        <v>3235534</v>
      </c>
      <c r="K325">
        <v>1</v>
      </c>
    </row>
    <row r="326" spans="1:11" x14ac:dyDescent="0.25">
      <c r="A326">
        <v>3234680</v>
      </c>
      <c r="B326" s="1">
        <v>44391</v>
      </c>
      <c r="C326" s="18">
        <f t="shared" si="5"/>
        <v>14</v>
      </c>
      <c r="D326">
        <f>WEEKNUM(B326)</f>
        <v>29</v>
      </c>
      <c r="E326">
        <v>1</v>
      </c>
      <c r="G326">
        <v>3234901</v>
      </c>
      <c r="H326">
        <v>29</v>
      </c>
      <c r="J326">
        <v>3234586</v>
      </c>
      <c r="K326">
        <v>1</v>
      </c>
    </row>
    <row r="327" spans="1:11" x14ac:dyDescent="0.25">
      <c r="A327">
        <v>3234901</v>
      </c>
      <c r="B327" s="1">
        <v>44391</v>
      </c>
      <c r="C327" s="18">
        <f t="shared" si="5"/>
        <v>14</v>
      </c>
      <c r="D327">
        <f>WEEKNUM(B327)</f>
        <v>29</v>
      </c>
      <c r="E327">
        <v>1</v>
      </c>
      <c r="G327">
        <v>3235396</v>
      </c>
      <c r="H327">
        <v>29</v>
      </c>
      <c r="J327">
        <v>3234534</v>
      </c>
      <c r="K327">
        <v>1</v>
      </c>
    </row>
    <row r="328" spans="1:11" x14ac:dyDescent="0.25">
      <c r="A328">
        <v>3235396</v>
      </c>
      <c r="B328" s="1">
        <v>44391</v>
      </c>
      <c r="C328" s="18">
        <f t="shared" si="5"/>
        <v>14</v>
      </c>
      <c r="D328">
        <f>WEEKNUM(B328)</f>
        <v>29</v>
      </c>
      <c r="E328">
        <v>1</v>
      </c>
      <c r="G328">
        <v>3235176</v>
      </c>
      <c r="H328">
        <v>29</v>
      </c>
      <c r="J328">
        <v>3235119</v>
      </c>
      <c r="K328">
        <v>1</v>
      </c>
    </row>
    <row r="329" spans="1:11" x14ac:dyDescent="0.25">
      <c r="A329">
        <v>3235176</v>
      </c>
      <c r="B329" s="1">
        <v>44391</v>
      </c>
      <c r="C329" s="18">
        <f t="shared" si="5"/>
        <v>14</v>
      </c>
      <c r="D329">
        <f>WEEKNUM(B329)</f>
        <v>29</v>
      </c>
      <c r="E329">
        <v>1</v>
      </c>
      <c r="G329">
        <v>3235534</v>
      </c>
      <c r="H329">
        <v>29</v>
      </c>
      <c r="J329">
        <v>3234729</v>
      </c>
      <c r="K329">
        <v>1</v>
      </c>
    </row>
    <row r="330" spans="1:11" x14ac:dyDescent="0.25">
      <c r="A330">
        <v>3235534</v>
      </c>
      <c r="B330" s="1">
        <v>44391</v>
      </c>
      <c r="C330" s="18">
        <f t="shared" si="5"/>
        <v>14</v>
      </c>
      <c r="D330">
        <f>WEEKNUM(B330)</f>
        <v>29</v>
      </c>
      <c r="E330">
        <v>1</v>
      </c>
      <c r="G330">
        <v>3234586</v>
      </c>
      <c r="H330">
        <v>29</v>
      </c>
      <c r="J330">
        <v>3234697</v>
      </c>
      <c r="K330">
        <v>1</v>
      </c>
    </row>
    <row r="331" spans="1:11" x14ac:dyDescent="0.25">
      <c r="A331">
        <v>3234586</v>
      </c>
      <c r="B331" s="1">
        <v>44391</v>
      </c>
      <c r="C331" s="18">
        <f t="shared" si="5"/>
        <v>14</v>
      </c>
      <c r="D331">
        <f>WEEKNUM(B331)</f>
        <v>29</v>
      </c>
      <c r="E331">
        <v>1</v>
      </c>
      <c r="G331">
        <v>3234534</v>
      </c>
      <c r="H331">
        <v>29</v>
      </c>
      <c r="J331">
        <v>3235684</v>
      </c>
      <c r="K331">
        <v>1</v>
      </c>
    </row>
    <row r="332" spans="1:11" x14ac:dyDescent="0.25">
      <c r="A332">
        <v>3234534</v>
      </c>
      <c r="B332" s="1">
        <v>44391</v>
      </c>
      <c r="C332" s="18">
        <f t="shared" si="5"/>
        <v>14</v>
      </c>
      <c r="D332">
        <f>WEEKNUM(B332)</f>
        <v>29</v>
      </c>
      <c r="E332">
        <v>1</v>
      </c>
      <c r="G332">
        <v>3235119</v>
      </c>
      <c r="H332">
        <v>29</v>
      </c>
      <c r="J332">
        <v>3234803</v>
      </c>
      <c r="K332">
        <v>1</v>
      </c>
    </row>
    <row r="333" spans="1:11" x14ac:dyDescent="0.25">
      <c r="A333">
        <v>3235119</v>
      </c>
      <c r="B333" s="1">
        <v>44391</v>
      </c>
      <c r="C333" s="18">
        <f t="shared" si="5"/>
        <v>14</v>
      </c>
      <c r="D333">
        <f>WEEKNUM(B333)</f>
        <v>29</v>
      </c>
      <c r="E333">
        <v>1</v>
      </c>
      <c r="G333">
        <v>3234729</v>
      </c>
      <c r="H333">
        <v>29</v>
      </c>
      <c r="J333">
        <v>3234772</v>
      </c>
      <c r="K333">
        <v>1</v>
      </c>
    </row>
    <row r="334" spans="1:11" x14ac:dyDescent="0.25">
      <c r="A334">
        <v>3234729</v>
      </c>
      <c r="B334" s="1">
        <v>44391</v>
      </c>
      <c r="C334" s="18">
        <f t="shared" si="5"/>
        <v>14</v>
      </c>
      <c r="D334">
        <f>WEEKNUM(B334)</f>
        <v>29</v>
      </c>
      <c r="E334">
        <v>1</v>
      </c>
      <c r="G334">
        <v>3234697</v>
      </c>
      <c r="H334">
        <v>29</v>
      </c>
      <c r="J334">
        <v>3235578</v>
      </c>
      <c r="K334">
        <v>1</v>
      </c>
    </row>
    <row r="335" spans="1:11" x14ac:dyDescent="0.25">
      <c r="A335">
        <v>3234697</v>
      </c>
      <c r="B335" s="1">
        <v>44391</v>
      </c>
      <c r="C335" s="18">
        <f t="shared" si="5"/>
        <v>14</v>
      </c>
      <c r="D335">
        <f>WEEKNUM(B335)</f>
        <v>29</v>
      </c>
      <c r="E335">
        <v>1</v>
      </c>
      <c r="G335">
        <v>3235684</v>
      </c>
      <c r="H335">
        <v>29</v>
      </c>
      <c r="J335">
        <v>3234642</v>
      </c>
      <c r="K335">
        <v>1</v>
      </c>
    </row>
    <row r="336" spans="1:11" x14ac:dyDescent="0.25">
      <c r="A336">
        <v>3235684</v>
      </c>
      <c r="B336" s="1">
        <v>44391</v>
      </c>
      <c r="C336" s="18">
        <f t="shared" si="5"/>
        <v>14</v>
      </c>
      <c r="D336">
        <f>WEEKNUM(B336)</f>
        <v>29</v>
      </c>
      <c r="E336">
        <v>1</v>
      </c>
      <c r="G336">
        <v>3234803</v>
      </c>
      <c r="H336">
        <v>29</v>
      </c>
      <c r="J336">
        <v>3235569</v>
      </c>
      <c r="K336">
        <v>1</v>
      </c>
    </row>
    <row r="337" spans="1:11" x14ac:dyDescent="0.25">
      <c r="A337">
        <v>3234803</v>
      </c>
      <c r="B337" s="1">
        <v>44391</v>
      </c>
      <c r="C337" s="18">
        <f t="shared" si="5"/>
        <v>14</v>
      </c>
      <c r="D337">
        <f>WEEKNUM(B337)</f>
        <v>29</v>
      </c>
      <c r="E337">
        <v>1</v>
      </c>
      <c r="G337">
        <v>3235393</v>
      </c>
      <c r="H337">
        <v>29</v>
      </c>
      <c r="J337">
        <v>3235537</v>
      </c>
      <c r="K337">
        <v>1</v>
      </c>
    </row>
    <row r="338" spans="1:11" x14ac:dyDescent="0.25">
      <c r="A338">
        <v>3235393</v>
      </c>
      <c r="B338" s="1">
        <v>44391</v>
      </c>
      <c r="C338" s="18">
        <f t="shared" si="5"/>
        <v>14</v>
      </c>
      <c r="D338">
        <f>WEEKNUM(B338)</f>
        <v>29</v>
      </c>
      <c r="E338">
        <v>1</v>
      </c>
      <c r="G338">
        <v>3234772</v>
      </c>
      <c r="H338">
        <v>29</v>
      </c>
      <c r="J338">
        <v>3234899</v>
      </c>
      <c r="K338">
        <v>1</v>
      </c>
    </row>
    <row r="339" spans="1:11" x14ac:dyDescent="0.25">
      <c r="A339">
        <v>3235399</v>
      </c>
      <c r="B339" s="1">
        <v>44391</v>
      </c>
      <c r="C339" s="18">
        <f t="shared" si="5"/>
        <v>14</v>
      </c>
      <c r="D339">
        <f>WEEKNUM(B339)</f>
        <v>29</v>
      </c>
      <c r="E339">
        <v>1</v>
      </c>
      <c r="G339">
        <v>3235578</v>
      </c>
      <c r="H339">
        <v>29</v>
      </c>
      <c r="J339">
        <v>3235065</v>
      </c>
      <c r="K339">
        <v>1</v>
      </c>
    </row>
    <row r="340" spans="1:11" x14ac:dyDescent="0.25">
      <c r="A340">
        <v>3234772</v>
      </c>
      <c r="B340" s="1">
        <v>44392</v>
      </c>
      <c r="C340" s="18">
        <f t="shared" si="5"/>
        <v>15</v>
      </c>
      <c r="D340">
        <f>WEEKNUM(B340)</f>
        <v>29</v>
      </c>
      <c r="E340">
        <v>1</v>
      </c>
      <c r="G340">
        <v>3234642</v>
      </c>
      <c r="H340">
        <v>29</v>
      </c>
      <c r="J340">
        <v>3235430</v>
      </c>
      <c r="K340">
        <v>1</v>
      </c>
    </row>
    <row r="341" spans="1:11" x14ac:dyDescent="0.25">
      <c r="A341">
        <v>3235578</v>
      </c>
      <c r="B341" s="1">
        <v>44392</v>
      </c>
      <c r="C341" s="18">
        <f t="shared" si="5"/>
        <v>15</v>
      </c>
      <c r="D341">
        <f>WEEKNUM(B341)</f>
        <v>29</v>
      </c>
      <c r="E341">
        <v>1</v>
      </c>
      <c r="G341">
        <v>3235569</v>
      </c>
      <c r="H341">
        <v>29</v>
      </c>
      <c r="J341">
        <v>3235719</v>
      </c>
      <c r="K341">
        <v>1</v>
      </c>
    </row>
    <row r="342" spans="1:11" x14ac:dyDescent="0.25">
      <c r="A342">
        <v>3234642</v>
      </c>
      <c r="B342" s="1">
        <v>44392</v>
      </c>
      <c r="C342" s="18">
        <f t="shared" si="5"/>
        <v>15</v>
      </c>
      <c r="D342">
        <f>WEEKNUM(B342)</f>
        <v>29</v>
      </c>
      <c r="E342">
        <v>1</v>
      </c>
      <c r="G342">
        <v>3235537</v>
      </c>
      <c r="H342">
        <v>29</v>
      </c>
      <c r="J342">
        <v>3235268</v>
      </c>
      <c r="K342">
        <v>1</v>
      </c>
    </row>
    <row r="343" spans="1:11" x14ac:dyDescent="0.25">
      <c r="A343">
        <v>3235569</v>
      </c>
      <c r="B343" s="1">
        <v>44392</v>
      </c>
      <c r="C343" s="18">
        <f t="shared" si="5"/>
        <v>15</v>
      </c>
      <c r="D343">
        <f>WEEKNUM(B343)</f>
        <v>29</v>
      </c>
      <c r="E343">
        <v>1</v>
      </c>
      <c r="G343">
        <v>3234899</v>
      </c>
      <c r="H343">
        <v>29</v>
      </c>
      <c r="J343">
        <v>3234966</v>
      </c>
      <c r="K343">
        <v>1</v>
      </c>
    </row>
    <row r="344" spans="1:11" x14ac:dyDescent="0.25">
      <c r="A344">
        <v>3235537</v>
      </c>
      <c r="B344" s="1">
        <v>44392</v>
      </c>
      <c r="C344" s="18">
        <f t="shared" si="5"/>
        <v>15</v>
      </c>
      <c r="D344">
        <f>WEEKNUM(B344)</f>
        <v>29</v>
      </c>
      <c r="E344">
        <v>1</v>
      </c>
      <c r="G344">
        <v>3235065</v>
      </c>
      <c r="H344">
        <v>29</v>
      </c>
      <c r="J344">
        <v>3235180</v>
      </c>
      <c r="K344">
        <v>1</v>
      </c>
    </row>
    <row r="345" spans="1:11" x14ac:dyDescent="0.25">
      <c r="A345">
        <v>3234899</v>
      </c>
      <c r="B345" s="1">
        <v>44392</v>
      </c>
      <c r="C345" s="18">
        <f t="shared" si="5"/>
        <v>15</v>
      </c>
      <c r="D345">
        <f>WEEKNUM(B345)</f>
        <v>29</v>
      </c>
      <c r="E345">
        <v>1</v>
      </c>
      <c r="G345">
        <v>3235430</v>
      </c>
      <c r="H345">
        <v>29</v>
      </c>
      <c r="J345">
        <v>3235600</v>
      </c>
      <c r="K345">
        <v>1</v>
      </c>
    </row>
    <row r="346" spans="1:11" x14ac:dyDescent="0.25">
      <c r="A346">
        <v>3235065</v>
      </c>
      <c r="B346" s="1">
        <v>44392</v>
      </c>
      <c r="C346" s="18">
        <f t="shared" si="5"/>
        <v>15</v>
      </c>
      <c r="D346">
        <f>WEEKNUM(B346)</f>
        <v>29</v>
      </c>
      <c r="E346">
        <v>1</v>
      </c>
      <c r="G346">
        <v>3235719</v>
      </c>
      <c r="H346">
        <v>29</v>
      </c>
      <c r="J346">
        <v>3234533</v>
      </c>
      <c r="K346">
        <v>1</v>
      </c>
    </row>
    <row r="347" spans="1:11" x14ac:dyDescent="0.25">
      <c r="A347">
        <v>3235430</v>
      </c>
      <c r="B347" s="1">
        <v>44392</v>
      </c>
      <c r="C347" s="18">
        <f t="shared" si="5"/>
        <v>15</v>
      </c>
      <c r="D347">
        <f>WEEKNUM(B347)</f>
        <v>29</v>
      </c>
      <c r="E347">
        <v>1</v>
      </c>
      <c r="G347">
        <v>3235268</v>
      </c>
      <c r="H347">
        <v>29</v>
      </c>
      <c r="J347">
        <v>3235290</v>
      </c>
      <c r="K347">
        <v>1</v>
      </c>
    </row>
    <row r="348" spans="1:11" x14ac:dyDescent="0.25">
      <c r="A348">
        <v>3235719</v>
      </c>
      <c r="B348" s="1">
        <v>44392</v>
      </c>
      <c r="C348" s="18">
        <f t="shared" si="5"/>
        <v>15</v>
      </c>
      <c r="D348">
        <f>WEEKNUM(B348)</f>
        <v>29</v>
      </c>
      <c r="E348">
        <v>1</v>
      </c>
      <c r="G348">
        <v>3234966</v>
      </c>
      <c r="H348">
        <v>29</v>
      </c>
      <c r="J348">
        <v>3234728</v>
      </c>
      <c r="K348">
        <v>1</v>
      </c>
    </row>
    <row r="349" spans="1:11" x14ac:dyDescent="0.25">
      <c r="A349">
        <v>3235268</v>
      </c>
      <c r="B349" s="1">
        <v>44392</v>
      </c>
      <c r="C349" s="18">
        <f t="shared" si="5"/>
        <v>15</v>
      </c>
      <c r="D349">
        <f>WEEKNUM(B349)</f>
        <v>29</v>
      </c>
      <c r="E349">
        <v>1</v>
      </c>
      <c r="G349">
        <v>3235180</v>
      </c>
      <c r="H349">
        <v>29</v>
      </c>
      <c r="J349">
        <v>3234649</v>
      </c>
      <c r="K349">
        <v>1</v>
      </c>
    </row>
    <row r="350" spans="1:11" x14ac:dyDescent="0.25">
      <c r="A350">
        <v>3234966</v>
      </c>
      <c r="B350" s="1">
        <v>44392</v>
      </c>
      <c r="C350" s="18">
        <f t="shared" si="5"/>
        <v>15</v>
      </c>
      <c r="D350">
        <f>WEEKNUM(B350)</f>
        <v>29</v>
      </c>
      <c r="E350">
        <v>1</v>
      </c>
      <c r="G350">
        <v>3235600</v>
      </c>
      <c r="H350">
        <v>29</v>
      </c>
      <c r="J350">
        <v>3235071</v>
      </c>
      <c r="K350">
        <v>1</v>
      </c>
    </row>
    <row r="351" spans="1:11" x14ac:dyDescent="0.25">
      <c r="A351">
        <v>3235180</v>
      </c>
      <c r="B351" s="1">
        <v>44392</v>
      </c>
      <c r="C351" s="18">
        <f t="shared" si="5"/>
        <v>15</v>
      </c>
      <c r="D351">
        <f>WEEKNUM(B351)</f>
        <v>29</v>
      </c>
      <c r="E351">
        <v>1</v>
      </c>
      <c r="G351">
        <v>3234533</v>
      </c>
      <c r="H351">
        <v>29</v>
      </c>
      <c r="J351">
        <v>3235217</v>
      </c>
      <c r="K351">
        <v>1</v>
      </c>
    </row>
    <row r="352" spans="1:11" x14ac:dyDescent="0.25">
      <c r="A352">
        <v>3235600</v>
      </c>
      <c r="B352" s="1">
        <v>44392</v>
      </c>
      <c r="C352" s="18">
        <f t="shared" si="5"/>
        <v>15</v>
      </c>
      <c r="D352">
        <f>WEEKNUM(B352)</f>
        <v>29</v>
      </c>
      <c r="E352">
        <v>1</v>
      </c>
      <c r="G352">
        <v>3235290</v>
      </c>
      <c r="H352">
        <v>29</v>
      </c>
      <c r="J352">
        <v>3234882</v>
      </c>
      <c r="K352">
        <v>1</v>
      </c>
    </row>
    <row r="353" spans="1:11" x14ac:dyDescent="0.25">
      <c r="A353">
        <v>3234533</v>
      </c>
      <c r="B353" s="1">
        <v>44392</v>
      </c>
      <c r="C353" s="18">
        <f t="shared" si="5"/>
        <v>15</v>
      </c>
      <c r="D353">
        <f>WEEKNUM(B353)</f>
        <v>29</v>
      </c>
      <c r="E353">
        <v>1</v>
      </c>
      <c r="G353">
        <v>3234728</v>
      </c>
      <c r="H353">
        <v>29</v>
      </c>
      <c r="J353">
        <v>3235281</v>
      </c>
      <c r="K353">
        <v>1</v>
      </c>
    </row>
    <row r="354" spans="1:11" x14ac:dyDescent="0.25">
      <c r="A354">
        <v>3235290</v>
      </c>
      <c r="B354" s="1">
        <v>44392</v>
      </c>
      <c r="C354" s="18">
        <f t="shared" si="5"/>
        <v>15</v>
      </c>
      <c r="D354">
        <f>WEEKNUM(B354)</f>
        <v>29</v>
      </c>
      <c r="E354">
        <v>1</v>
      </c>
      <c r="G354">
        <v>3234649</v>
      </c>
      <c r="H354">
        <v>29</v>
      </c>
      <c r="J354">
        <v>3235254</v>
      </c>
      <c r="K354">
        <v>1</v>
      </c>
    </row>
    <row r="355" spans="1:11" x14ac:dyDescent="0.25">
      <c r="A355">
        <v>3234728</v>
      </c>
      <c r="B355" s="1">
        <v>44392</v>
      </c>
      <c r="C355" s="18">
        <f t="shared" si="5"/>
        <v>15</v>
      </c>
      <c r="D355">
        <f>WEEKNUM(B355)</f>
        <v>29</v>
      </c>
      <c r="E355">
        <v>1</v>
      </c>
      <c r="G355">
        <v>3235071</v>
      </c>
      <c r="H355">
        <v>29</v>
      </c>
      <c r="J355">
        <v>3234888</v>
      </c>
      <c r="K355">
        <v>1</v>
      </c>
    </row>
    <row r="356" spans="1:11" x14ac:dyDescent="0.25">
      <c r="A356">
        <v>3234649</v>
      </c>
      <c r="B356" s="1">
        <v>44392</v>
      </c>
      <c r="C356" s="18">
        <f t="shared" si="5"/>
        <v>15</v>
      </c>
      <c r="D356">
        <f>WEEKNUM(B356)</f>
        <v>29</v>
      </c>
      <c r="E356">
        <v>1</v>
      </c>
      <c r="G356">
        <v>3235217</v>
      </c>
      <c r="H356">
        <v>29</v>
      </c>
      <c r="J356">
        <v>3235707</v>
      </c>
      <c r="K356">
        <v>1</v>
      </c>
    </row>
    <row r="357" spans="1:11" x14ac:dyDescent="0.25">
      <c r="A357">
        <v>3235071</v>
      </c>
      <c r="B357" s="1">
        <v>44392</v>
      </c>
      <c r="C357" s="18">
        <f t="shared" si="5"/>
        <v>15</v>
      </c>
      <c r="D357">
        <f>WEEKNUM(B357)</f>
        <v>29</v>
      </c>
      <c r="E357">
        <v>1</v>
      </c>
      <c r="G357">
        <v>3234882</v>
      </c>
      <c r="H357">
        <v>29</v>
      </c>
      <c r="J357">
        <v>3234747</v>
      </c>
      <c r="K357">
        <v>1</v>
      </c>
    </row>
    <row r="358" spans="1:11" x14ac:dyDescent="0.25">
      <c r="A358">
        <v>3235217</v>
      </c>
      <c r="B358" s="1">
        <v>44392</v>
      </c>
      <c r="C358" s="18">
        <f t="shared" si="5"/>
        <v>15</v>
      </c>
      <c r="D358">
        <f>WEEKNUM(B358)</f>
        <v>29</v>
      </c>
      <c r="E358">
        <v>1</v>
      </c>
      <c r="G358">
        <v>3235281</v>
      </c>
      <c r="H358">
        <v>29</v>
      </c>
      <c r="J358">
        <v>3235368</v>
      </c>
      <c r="K358">
        <v>1</v>
      </c>
    </row>
    <row r="359" spans="1:11" x14ac:dyDescent="0.25">
      <c r="A359">
        <v>3234882</v>
      </c>
      <c r="B359" s="1">
        <v>44392</v>
      </c>
      <c r="C359" s="18">
        <f t="shared" si="5"/>
        <v>15</v>
      </c>
      <c r="D359">
        <f>WEEKNUM(B359)</f>
        <v>29</v>
      </c>
      <c r="E359">
        <v>1</v>
      </c>
      <c r="G359">
        <v>3235254</v>
      </c>
      <c r="H359">
        <v>29</v>
      </c>
      <c r="J359">
        <v>3234987</v>
      </c>
      <c r="K359">
        <v>1</v>
      </c>
    </row>
    <row r="360" spans="1:11" x14ac:dyDescent="0.25">
      <c r="A360">
        <v>3235281</v>
      </c>
      <c r="B360" s="1">
        <v>44392</v>
      </c>
      <c r="C360" s="18">
        <f t="shared" si="5"/>
        <v>15</v>
      </c>
      <c r="D360">
        <f>WEEKNUM(B360)</f>
        <v>29</v>
      </c>
      <c r="E360">
        <v>1</v>
      </c>
      <c r="G360">
        <v>3234888</v>
      </c>
      <c r="H360">
        <v>29</v>
      </c>
      <c r="J360">
        <v>3234568</v>
      </c>
      <c r="K360">
        <v>1</v>
      </c>
    </row>
    <row r="361" spans="1:11" x14ac:dyDescent="0.25">
      <c r="A361">
        <v>3235254</v>
      </c>
      <c r="B361" s="1">
        <v>44392</v>
      </c>
      <c r="C361" s="18">
        <f t="shared" si="5"/>
        <v>15</v>
      </c>
      <c r="D361">
        <f>WEEKNUM(B361)</f>
        <v>29</v>
      </c>
      <c r="E361">
        <v>1</v>
      </c>
      <c r="G361">
        <v>3235707</v>
      </c>
      <c r="H361">
        <v>29</v>
      </c>
      <c r="J361">
        <v>3235496</v>
      </c>
      <c r="K361">
        <v>1</v>
      </c>
    </row>
    <row r="362" spans="1:11" x14ac:dyDescent="0.25">
      <c r="A362">
        <v>3234888</v>
      </c>
      <c r="B362" s="1">
        <v>44392</v>
      </c>
      <c r="C362" s="18">
        <f t="shared" si="5"/>
        <v>15</v>
      </c>
      <c r="D362">
        <f>WEEKNUM(B362)</f>
        <v>29</v>
      </c>
      <c r="E362">
        <v>1</v>
      </c>
      <c r="G362">
        <v>3234747</v>
      </c>
      <c r="H362">
        <v>29</v>
      </c>
      <c r="J362">
        <v>3235299</v>
      </c>
      <c r="K362">
        <v>1</v>
      </c>
    </row>
    <row r="363" spans="1:11" x14ac:dyDescent="0.25">
      <c r="A363">
        <v>3235707</v>
      </c>
      <c r="B363" s="1">
        <v>44392</v>
      </c>
      <c r="C363" s="18">
        <f t="shared" si="5"/>
        <v>15</v>
      </c>
      <c r="D363">
        <f>WEEKNUM(B363)</f>
        <v>29</v>
      </c>
      <c r="E363">
        <v>1</v>
      </c>
      <c r="G363">
        <v>3235368</v>
      </c>
      <c r="H363">
        <v>29</v>
      </c>
      <c r="J363">
        <v>3235192</v>
      </c>
      <c r="K363">
        <v>1</v>
      </c>
    </row>
    <row r="364" spans="1:11" x14ac:dyDescent="0.25">
      <c r="A364">
        <v>3234747</v>
      </c>
      <c r="B364" s="1">
        <v>44392</v>
      </c>
      <c r="C364" s="18">
        <f t="shared" si="5"/>
        <v>15</v>
      </c>
      <c r="D364">
        <f>WEEKNUM(B364)</f>
        <v>29</v>
      </c>
      <c r="E364">
        <v>1</v>
      </c>
      <c r="G364">
        <v>3234987</v>
      </c>
      <c r="H364">
        <v>29</v>
      </c>
      <c r="J364">
        <v>3234720</v>
      </c>
      <c r="K364">
        <v>1</v>
      </c>
    </row>
    <row r="365" spans="1:11" x14ac:dyDescent="0.25">
      <c r="A365">
        <v>3235368</v>
      </c>
      <c r="B365" s="1">
        <v>44393</v>
      </c>
      <c r="C365" s="18">
        <f t="shared" si="5"/>
        <v>16</v>
      </c>
      <c r="D365">
        <f>WEEKNUM(B365)</f>
        <v>29</v>
      </c>
      <c r="E365">
        <v>1</v>
      </c>
      <c r="G365">
        <v>3234568</v>
      </c>
      <c r="H365">
        <v>29</v>
      </c>
      <c r="J365">
        <v>3235334</v>
      </c>
      <c r="K365">
        <v>1</v>
      </c>
    </row>
    <row r="366" spans="1:11" x14ac:dyDescent="0.25">
      <c r="A366">
        <v>3234987</v>
      </c>
      <c r="B366" s="1">
        <v>44393</v>
      </c>
      <c r="C366" s="18">
        <f t="shared" si="5"/>
        <v>16</v>
      </c>
      <c r="D366">
        <f>WEEKNUM(B366)</f>
        <v>29</v>
      </c>
      <c r="E366">
        <v>1</v>
      </c>
      <c r="G366">
        <v>3235496</v>
      </c>
      <c r="H366">
        <v>29</v>
      </c>
      <c r="J366">
        <v>3235178</v>
      </c>
      <c r="K366">
        <v>1</v>
      </c>
    </row>
    <row r="367" spans="1:11" x14ac:dyDescent="0.25">
      <c r="A367">
        <v>3234568</v>
      </c>
      <c r="B367" s="1">
        <v>44393</v>
      </c>
      <c r="C367" s="18">
        <f t="shared" si="5"/>
        <v>16</v>
      </c>
      <c r="D367">
        <f>WEEKNUM(B367)</f>
        <v>29</v>
      </c>
      <c r="E367">
        <v>1</v>
      </c>
      <c r="G367">
        <v>3235299</v>
      </c>
      <c r="H367">
        <v>29</v>
      </c>
      <c r="J367">
        <v>3234641</v>
      </c>
      <c r="K367">
        <v>1</v>
      </c>
    </row>
    <row r="368" spans="1:11" x14ac:dyDescent="0.25">
      <c r="A368">
        <v>3235496</v>
      </c>
      <c r="B368" s="1">
        <v>44393</v>
      </c>
      <c r="C368" s="18">
        <f t="shared" si="5"/>
        <v>16</v>
      </c>
      <c r="D368">
        <f>WEEKNUM(B368)</f>
        <v>29</v>
      </c>
      <c r="E368">
        <v>1</v>
      </c>
      <c r="G368">
        <v>3235192</v>
      </c>
      <c r="H368">
        <v>29</v>
      </c>
      <c r="J368">
        <v>3234943</v>
      </c>
      <c r="K368">
        <v>1</v>
      </c>
    </row>
    <row r="369" spans="1:11" x14ac:dyDescent="0.25">
      <c r="A369">
        <v>3235299</v>
      </c>
      <c r="B369" s="1">
        <v>44393</v>
      </c>
      <c r="C369" s="18">
        <f t="shared" si="5"/>
        <v>16</v>
      </c>
      <c r="D369">
        <f>WEEKNUM(B369)</f>
        <v>29</v>
      </c>
      <c r="E369">
        <v>1</v>
      </c>
      <c r="G369">
        <v>3234720</v>
      </c>
      <c r="H369">
        <v>29</v>
      </c>
      <c r="J369">
        <v>3235566</v>
      </c>
      <c r="K369">
        <v>1</v>
      </c>
    </row>
    <row r="370" spans="1:11" x14ac:dyDescent="0.25">
      <c r="A370">
        <v>3235192</v>
      </c>
      <c r="B370" s="1">
        <v>44393</v>
      </c>
      <c r="C370" s="18">
        <f t="shared" si="5"/>
        <v>16</v>
      </c>
      <c r="D370">
        <f>WEEKNUM(B370)</f>
        <v>29</v>
      </c>
      <c r="E370">
        <v>1</v>
      </c>
      <c r="G370">
        <v>3235334</v>
      </c>
      <c r="H370">
        <v>29</v>
      </c>
      <c r="J370">
        <v>3234639</v>
      </c>
      <c r="K370">
        <v>1</v>
      </c>
    </row>
    <row r="371" spans="1:11" x14ac:dyDescent="0.25">
      <c r="A371">
        <v>3234720</v>
      </c>
      <c r="B371" s="1">
        <v>44393</v>
      </c>
      <c r="C371" s="18">
        <f t="shared" si="5"/>
        <v>16</v>
      </c>
      <c r="D371">
        <f>WEEKNUM(B371)</f>
        <v>29</v>
      </c>
      <c r="E371">
        <v>1</v>
      </c>
      <c r="G371">
        <v>3235178</v>
      </c>
      <c r="H371">
        <v>29</v>
      </c>
      <c r="J371">
        <v>3235153</v>
      </c>
      <c r="K371">
        <v>1</v>
      </c>
    </row>
    <row r="372" spans="1:11" x14ac:dyDescent="0.25">
      <c r="A372">
        <v>3235334</v>
      </c>
      <c r="B372" s="1">
        <v>44393</v>
      </c>
      <c r="C372" s="18">
        <f t="shared" si="5"/>
        <v>16</v>
      </c>
      <c r="D372">
        <f>WEEKNUM(B372)</f>
        <v>29</v>
      </c>
      <c r="E372">
        <v>1</v>
      </c>
      <c r="G372">
        <v>3234641</v>
      </c>
      <c r="H372">
        <v>29</v>
      </c>
      <c r="J372">
        <v>3234896</v>
      </c>
      <c r="K372">
        <v>1</v>
      </c>
    </row>
    <row r="373" spans="1:11" x14ac:dyDescent="0.25">
      <c r="A373">
        <v>3235178</v>
      </c>
      <c r="B373" s="1">
        <v>44393</v>
      </c>
      <c r="C373" s="18">
        <f t="shared" si="5"/>
        <v>16</v>
      </c>
      <c r="D373">
        <f>WEEKNUM(B373)</f>
        <v>29</v>
      </c>
      <c r="E373">
        <v>1</v>
      </c>
      <c r="G373">
        <v>3234943</v>
      </c>
      <c r="H373">
        <v>29</v>
      </c>
      <c r="J373">
        <v>3235648</v>
      </c>
      <c r="K373">
        <v>1</v>
      </c>
    </row>
    <row r="374" spans="1:11" x14ac:dyDescent="0.25">
      <c r="A374">
        <v>3234641</v>
      </c>
      <c r="B374" s="1">
        <v>44393</v>
      </c>
      <c r="C374" s="18">
        <f t="shared" si="5"/>
        <v>16</v>
      </c>
      <c r="D374">
        <f>WEEKNUM(B374)</f>
        <v>29</v>
      </c>
      <c r="E374">
        <v>1</v>
      </c>
      <c r="G374">
        <v>3235566</v>
      </c>
      <c r="H374">
        <v>29</v>
      </c>
      <c r="J374">
        <v>3234876</v>
      </c>
      <c r="K374">
        <v>1</v>
      </c>
    </row>
    <row r="375" spans="1:11" x14ac:dyDescent="0.25">
      <c r="A375">
        <v>3234943</v>
      </c>
      <c r="B375" s="1">
        <v>44393</v>
      </c>
      <c r="C375" s="18">
        <f t="shared" si="5"/>
        <v>16</v>
      </c>
      <c r="D375">
        <f>WEEKNUM(B375)</f>
        <v>29</v>
      </c>
      <c r="E375">
        <v>1</v>
      </c>
      <c r="G375">
        <v>3234639</v>
      </c>
      <c r="H375">
        <v>29</v>
      </c>
      <c r="J375">
        <v>3234817</v>
      </c>
      <c r="K375">
        <v>1</v>
      </c>
    </row>
    <row r="376" spans="1:11" x14ac:dyDescent="0.25">
      <c r="A376">
        <v>3235566</v>
      </c>
      <c r="B376" s="1">
        <v>44393</v>
      </c>
      <c r="C376" s="18">
        <f t="shared" si="5"/>
        <v>16</v>
      </c>
      <c r="D376">
        <f>WEEKNUM(B376)</f>
        <v>29</v>
      </c>
      <c r="E376">
        <v>1</v>
      </c>
      <c r="G376">
        <v>3235153</v>
      </c>
      <c r="H376">
        <v>29</v>
      </c>
      <c r="J376">
        <v>3234621</v>
      </c>
      <c r="K376">
        <v>1</v>
      </c>
    </row>
    <row r="377" spans="1:11" x14ac:dyDescent="0.25">
      <c r="A377">
        <v>3234639</v>
      </c>
      <c r="B377" s="1">
        <v>44393</v>
      </c>
      <c r="C377" s="18">
        <f t="shared" si="5"/>
        <v>16</v>
      </c>
      <c r="D377">
        <f>WEEKNUM(B377)</f>
        <v>29</v>
      </c>
      <c r="E377">
        <v>1</v>
      </c>
      <c r="G377">
        <v>3234896</v>
      </c>
      <c r="H377">
        <v>29</v>
      </c>
      <c r="J377">
        <v>3234656</v>
      </c>
      <c r="K377">
        <v>1</v>
      </c>
    </row>
    <row r="378" spans="1:11" x14ac:dyDescent="0.25">
      <c r="A378">
        <v>3235153</v>
      </c>
      <c r="B378" s="1">
        <v>44393</v>
      </c>
      <c r="C378" s="18">
        <f t="shared" si="5"/>
        <v>16</v>
      </c>
      <c r="D378">
        <f>WEEKNUM(B378)</f>
        <v>29</v>
      </c>
      <c r="E378">
        <v>1</v>
      </c>
      <c r="G378">
        <v>3235648</v>
      </c>
      <c r="H378">
        <v>29</v>
      </c>
      <c r="J378">
        <v>3234731</v>
      </c>
      <c r="K378">
        <v>1</v>
      </c>
    </row>
    <row r="379" spans="1:11" x14ac:dyDescent="0.25">
      <c r="A379">
        <v>3234896</v>
      </c>
      <c r="B379" s="1">
        <v>44393</v>
      </c>
      <c r="C379" s="18">
        <f t="shared" si="5"/>
        <v>16</v>
      </c>
      <c r="D379">
        <f>WEEKNUM(B379)</f>
        <v>29</v>
      </c>
      <c r="E379">
        <v>1</v>
      </c>
      <c r="G379">
        <v>3234876</v>
      </c>
      <c r="H379">
        <v>29</v>
      </c>
      <c r="J379">
        <v>3235166</v>
      </c>
      <c r="K379">
        <v>1</v>
      </c>
    </row>
    <row r="380" spans="1:11" x14ac:dyDescent="0.25">
      <c r="A380">
        <v>3235648</v>
      </c>
      <c r="B380" s="1">
        <v>44393</v>
      </c>
      <c r="C380" s="18">
        <f t="shared" si="5"/>
        <v>16</v>
      </c>
      <c r="D380">
        <f>WEEKNUM(B380)</f>
        <v>29</v>
      </c>
      <c r="E380">
        <v>1</v>
      </c>
      <c r="G380">
        <v>3234817</v>
      </c>
      <c r="H380">
        <v>29</v>
      </c>
      <c r="J380">
        <v>3235511</v>
      </c>
      <c r="K380">
        <v>1</v>
      </c>
    </row>
    <row r="381" spans="1:11" x14ac:dyDescent="0.25">
      <c r="A381">
        <v>3234876</v>
      </c>
      <c r="B381" s="1">
        <v>44393</v>
      </c>
      <c r="C381" s="18">
        <f t="shared" si="5"/>
        <v>16</v>
      </c>
      <c r="D381">
        <f>WEEKNUM(B381)</f>
        <v>29</v>
      </c>
      <c r="E381">
        <v>1</v>
      </c>
      <c r="G381">
        <v>3234621</v>
      </c>
      <c r="H381">
        <v>29</v>
      </c>
      <c r="J381">
        <v>3235616</v>
      </c>
      <c r="K381">
        <v>1</v>
      </c>
    </row>
    <row r="382" spans="1:11" x14ac:dyDescent="0.25">
      <c r="A382">
        <v>3234817</v>
      </c>
      <c r="B382" s="1">
        <v>44393</v>
      </c>
      <c r="C382" s="18">
        <f t="shared" si="5"/>
        <v>16</v>
      </c>
      <c r="D382">
        <f>WEEKNUM(B382)</f>
        <v>29</v>
      </c>
      <c r="E382">
        <v>1</v>
      </c>
      <c r="G382">
        <v>3234656</v>
      </c>
      <c r="H382">
        <v>29</v>
      </c>
      <c r="J382">
        <v>3235113</v>
      </c>
      <c r="K382">
        <v>1</v>
      </c>
    </row>
    <row r="383" spans="1:11" x14ac:dyDescent="0.25">
      <c r="A383">
        <v>3234621</v>
      </c>
      <c r="B383" s="1">
        <v>44393</v>
      </c>
      <c r="C383" s="18">
        <f t="shared" si="5"/>
        <v>16</v>
      </c>
      <c r="D383">
        <f>WEEKNUM(B383)</f>
        <v>29</v>
      </c>
      <c r="E383">
        <v>1</v>
      </c>
      <c r="G383">
        <v>3234731</v>
      </c>
      <c r="H383">
        <v>29</v>
      </c>
      <c r="J383">
        <v>3235485</v>
      </c>
      <c r="K383">
        <v>1</v>
      </c>
    </row>
    <row r="384" spans="1:11" x14ac:dyDescent="0.25">
      <c r="A384">
        <v>3234656</v>
      </c>
      <c r="B384" s="1">
        <v>44393</v>
      </c>
      <c r="C384" s="18">
        <f t="shared" si="5"/>
        <v>16</v>
      </c>
      <c r="D384">
        <f>WEEKNUM(B384)</f>
        <v>29</v>
      </c>
      <c r="E384">
        <v>1</v>
      </c>
      <c r="G384">
        <v>3235166</v>
      </c>
      <c r="H384">
        <v>29</v>
      </c>
      <c r="J384">
        <v>3235098</v>
      </c>
      <c r="K384">
        <v>1</v>
      </c>
    </row>
    <row r="385" spans="1:11" x14ac:dyDescent="0.25">
      <c r="A385">
        <v>3234731</v>
      </c>
      <c r="B385" s="1">
        <v>44393</v>
      </c>
      <c r="C385" s="18">
        <f t="shared" si="5"/>
        <v>16</v>
      </c>
      <c r="D385">
        <f>WEEKNUM(B385)</f>
        <v>29</v>
      </c>
      <c r="E385">
        <v>1</v>
      </c>
      <c r="G385">
        <v>3235511</v>
      </c>
      <c r="H385">
        <v>29</v>
      </c>
      <c r="J385">
        <v>3234627</v>
      </c>
      <c r="K385">
        <v>1</v>
      </c>
    </row>
    <row r="386" spans="1:11" x14ac:dyDescent="0.25">
      <c r="A386">
        <v>3235166</v>
      </c>
      <c r="B386" s="1">
        <v>44393</v>
      </c>
      <c r="C386" s="18">
        <f t="shared" si="5"/>
        <v>16</v>
      </c>
      <c r="D386">
        <f>WEEKNUM(B386)</f>
        <v>29</v>
      </c>
      <c r="E386">
        <v>1</v>
      </c>
      <c r="G386">
        <v>3235616</v>
      </c>
      <c r="H386">
        <v>29</v>
      </c>
      <c r="J386">
        <v>3234555</v>
      </c>
      <c r="K386">
        <v>1</v>
      </c>
    </row>
    <row r="387" spans="1:11" x14ac:dyDescent="0.25">
      <c r="A387">
        <v>3235511</v>
      </c>
      <c r="B387" s="1">
        <v>44393</v>
      </c>
      <c r="C387" s="18">
        <f t="shared" ref="C387:C450" si="6">B387-44377</f>
        <v>16</v>
      </c>
      <c r="D387">
        <f>WEEKNUM(B387)</f>
        <v>29</v>
      </c>
      <c r="E387">
        <v>1</v>
      </c>
      <c r="G387">
        <v>3235113</v>
      </c>
      <c r="H387">
        <v>29</v>
      </c>
      <c r="J387">
        <v>3234708</v>
      </c>
      <c r="K387">
        <v>1</v>
      </c>
    </row>
    <row r="388" spans="1:11" x14ac:dyDescent="0.25">
      <c r="A388">
        <v>3235616</v>
      </c>
      <c r="B388" s="1">
        <v>44393</v>
      </c>
      <c r="C388" s="18">
        <f t="shared" si="6"/>
        <v>16</v>
      </c>
      <c r="D388">
        <f>WEEKNUM(B388)</f>
        <v>29</v>
      </c>
      <c r="E388">
        <v>1</v>
      </c>
      <c r="G388">
        <v>3235485</v>
      </c>
      <c r="H388">
        <v>29</v>
      </c>
      <c r="J388">
        <v>3234827</v>
      </c>
      <c r="K388">
        <v>1</v>
      </c>
    </row>
    <row r="389" spans="1:11" x14ac:dyDescent="0.25">
      <c r="A389">
        <v>3235113</v>
      </c>
      <c r="B389" s="1">
        <v>44394</v>
      </c>
      <c r="C389" s="18">
        <f t="shared" si="6"/>
        <v>17</v>
      </c>
      <c r="D389">
        <f>WEEKNUM(B389)</f>
        <v>29</v>
      </c>
      <c r="E389">
        <v>1</v>
      </c>
      <c r="G389">
        <v>3235098</v>
      </c>
      <c r="H389">
        <v>29</v>
      </c>
      <c r="J389">
        <v>3235101</v>
      </c>
      <c r="K389">
        <v>1</v>
      </c>
    </row>
    <row r="390" spans="1:11" x14ac:dyDescent="0.25">
      <c r="A390">
        <v>3235485</v>
      </c>
      <c r="B390" s="1">
        <v>44394</v>
      </c>
      <c r="C390" s="18">
        <f t="shared" si="6"/>
        <v>17</v>
      </c>
      <c r="D390">
        <f>WEEKNUM(B390)</f>
        <v>29</v>
      </c>
      <c r="E390">
        <v>1</v>
      </c>
      <c r="G390">
        <v>3234627</v>
      </c>
      <c r="H390">
        <v>29</v>
      </c>
      <c r="J390">
        <v>3234813</v>
      </c>
      <c r="K390">
        <v>1</v>
      </c>
    </row>
    <row r="391" spans="1:11" x14ac:dyDescent="0.25">
      <c r="A391">
        <v>3235098</v>
      </c>
      <c r="B391" s="1">
        <v>44394</v>
      </c>
      <c r="C391" s="18">
        <f t="shared" si="6"/>
        <v>17</v>
      </c>
      <c r="D391">
        <f>WEEKNUM(B391)</f>
        <v>29</v>
      </c>
      <c r="E391">
        <v>1</v>
      </c>
      <c r="G391">
        <v>3234555</v>
      </c>
      <c r="H391">
        <v>29</v>
      </c>
      <c r="J391">
        <v>3234562</v>
      </c>
      <c r="K391">
        <v>1</v>
      </c>
    </row>
    <row r="392" spans="1:11" x14ac:dyDescent="0.25">
      <c r="A392">
        <v>3234627</v>
      </c>
      <c r="B392" s="1">
        <v>44394</v>
      </c>
      <c r="C392" s="18">
        <f t="shared" si="6"/>
        <v>17</v>
      </c>
      <c r="D392">
        <f>WEEKNUM(B392)</f>
        <v>29</v>
      </c>
      <c r="E392">
        <v>1</v>
      </c>
      <c r="G392">
        <v>3234708</v>
      </c>
      <c r="H392">
        <v>29</v>
      </c>
      <c r="J392">
        <v>3235555</v>
      </c>
      <c r="K392">
        <v>1</v>
      </c>
    </row>
    <row r="393" spans="1:11" x14ac:dyDescent="0.25">
      <c r="A393">
        <v>3234555</v>
      </c>
      <c r="B393" s="1">
        <v>44394</v>
      </c>
      <c r="C393" s="18">
        <f t="shared" si="6"/>
        <v>17</v>
      </c>
      <c r="D393">
        <f>WEEKNUM(B393)</f>
        <v>29</v>
      </c>
      <c r="E393">
        <v>1</v>
      </c>
      <c r="G393">
        <v>3234827</v>
      </c>
      <c r="H393">
        <v>29</v>
      </c>
      <c r="J393">
        <v>3234810</v>
      </c>
      <c r="K393">
        <v>1</v>
      </c>
    </row>
    <row r="394" spans="1:11" x14ac:dyDescent="0.25">
      <c r="A394">
        <v>3234708</v>
      </c>
      <c r="B394" s="1">
        <v>44394</v>
      </c>
      <c r="C394" s="18">
        <f t="shared" si="6"/>
        <v>17</v>
      </c>
      <c r="D394">
        <f>WEEKNUM(B394)</f>
        <v>29</v>
      </c>
      <c r="E394">
        <v>1</v>
      </c>
      <c r="G394">
        <v>3235101</v>
      </c>
      <c r="H394">
        <v>29</v>
      </c>
      <c r="J394">
        <v>3235508</v>
      </c>
      <c r="K394">
        <v>1</v>
      </c>
    </row>
    <row r="395" spans="1:11" x14ac:dyDescent="0.25">
      <c r="A395">
        <v>3234827</v>
      </c>
      <c r="B395" s="1">
        <v>44394</v>
      </c>
      <c r="C395" s="18">
        <f t="shared" si="6"/>
        <v>17</v>
      </c>
      <c r="D395">
        <f>WEEKNUM(B395)</f>
        <v>29</v>
      </c>
      <c r="E395">
        <v>1</v>
      </c>
      <c r="G395">
        <v>3234813</v>
      </c>
      <c r="H395">
        <v>29</v>
      </c>
      <c r="J395">
        <v>3234604</v>
      </c>
      <c r="K395">
        <v>1</v>
      </c>
    </row>
    <row r="396" spans="1:11" x14ac:dyDescent="0.25">
      <c r="A396">
        <v>3235101</v>
      </c>
      <c r="B396" s="1">
        <v>44394</v>
      </c>
      <c r="C396" s="18">
        <f t="shared" si="6"/>
        <v>17</v>
      </c>
      <c r="D396">
        <f>WEEKNUM(B396)</f>
        <v>29</v>
      </c>
      <c r="E396">
        <v>1</v>
      </c>
      <c r="G396">
        <v>3234562</v>
      </c>
      <c r="H396">
        <v>29</v>
      </c>
      <c r="J396">
        <v>3235111</v>
      </c>
      <c r="K396">
        <v>1</v>
      </c>
    </row>
    <row r="397" spans="1:11" x14ac:dyDescent="0.25">
      <c r="A397">
        <v>3234813</v>
      </c>
      <c r="B397" s="1">
        <v>44394</v>
      </c>
      <c r="C397" s="18">
        <f t="shared" si="6"/>
        <v>17</v>
      </c>
      <c r="D397">
        <f>WEEKNUM(B397)</f>
        <v>29</v>
      </c>
      <c r="E397">
        <v>1</v>
      </c>
      <c r="G397">
        <v>3235555</v>
      </c>
      <c r="H397">
        <v>29</v>
      </c>
      <c r="J397">
        <v>3234781</v>
      </c>
      <c r="K397">
        <v>1</v>
      </c>
    </row>
    <row r="398" spans="1:11" x14ac:dyDescent="0.25">
      <c r="A398">
        <v>3234562</v>
      </c>
      <c r="B398" s="1">
        <v>44394</v>
      </c>
      <c r="C398" s="18">
        <f t="shared" si="6"/>
        <v>17</v>
      </c>
      <c r="D398">
        <f>WEEKNUM(B398)</f>
        <v>29</v>
      </c>
      <c r="E398">
        <v>1</v>
      </c>
      <c r="G398">
        <v>3234810</v>
      </c>
      <c r="H398">
        <v>29</v>
      </c>
      <c r="J398">
        <v>3235548</v>
      </c>
      <c r="K398">
        <v>1</v>
      </c>
    </row>
    <row r="399" spans="1:11" x14ac:dyDescent="0.25">
      <c r="A399">
        <v>3235555</v>
      </c>
      <c r="B399" s="1">
        <v>44394</v>
      </c>
      <c r="C399" s="18">
        <f t="shared" si="6"/>
        <v>17</v>
      </c>
      <c r="D399">
        <f>WEEKNUM(B399)</f>
        <v>29</v>
      </c>
      <c r="E399">
        <v>1</v>
      </c>
      <c r="G399">
        <v>3235508</v>
      </c>
      <c r="H399">
        <v>29</v>
      </c>
      <c r="J399">
        <v>3234787</v>
      </c>
      <c r="K399">
        <v>1</v>
      </c>
    </row>
    <row r="400" spans="1:11" x14ac:dyDescent="0.25">
      <c r="A400">
        <v>3234810</v>
      </c>
      <c r="B400" s="1">
        <v>44394</v>
      </c>
      <c r="C400" s="18">
        <f t="shared" si="6"/>
        <v>17</v>
      </c>
      <c r="D400">
        <f>WEEKNUM(B400)</f>
        <v>29</v>
      </c>
      <c r="E400">
        <v>1</v>
      </c>
      <c r="G400">
        <v>3234604</v>
      </c>
      <c r="H400">
        <v>29</v>
      </c>
      <c r="J400">
        <v>3234895</v>
      </c>
      <c r="K400">
        <v>1</v>
      </c>
    </row>
    <row r="401" spans="1:11" x14ac:dyDescent="0.25">
      <c r="A401">
        <v>3235508</v>
      </c>
      <c r="B401" s="1">
        <v>44394</v>
      </c>
      <c r="C401" s="18">
        <f t="shared" si="6"/>
        <v>17</v>
      </c>
      <c r="D401">
        <f>WEEKNUM(B401)</f>
        <v>29</v>
      </c>
      <c r="E401">
        <v>1</v>
      </c>
      <c r="G401">
        <v>3235111</v>
      </c>
      <c r="H401">
        <v>29</v>
      </c>
      <c r="J401">
        <v>3234532</v>
      </c>
      <c r="K401">
        <v>1</v>
      </c>
    </row>
    <row r="402" spans="1:11" x14ac:dyDescent="0.25">
      <c r="A402">
        <v>3234604</v>
      </c>
      <c r="B402" s="1">
        <v>44394</v>
      </c>
      <c r="C402" s="18">
        <f t="shared" si="6"/>
        <v>17</v>
      </c>
      <c r="D402">
        <f>WEEKNUM(B402)</f>
        <v>29</v>
      </c>
      <c r="E402">
        <v>1</v>
      </c>
      <c r="G402">
        <v>3234781</v>
      </c>
      <c r="H402">
        <v>29</v>
      </c>
      <c r="J402">
        <v>3234672</v>
      </c>
      <c r="K402">
        <v>1</v>
      </c>
    </row>
    <row r="403" spans="1:11" x14ac:dyDescent="0.25">
      <c r="A403">
        <v>3235111</v>
      </c>
      <c r="B403" s="1">
        <v>44394</v>
      </c>
      <c r="C403" s="18">
        <f t="shared" si="6"/>
        <v>17</v>
      </c>
      <c r="D403">
        <f>WEEKNUM(B403)</f>
        <v>29</v>
      </c>
      <c r="E403">
        <v>1</v>
      </c>
      <c r="G403">
        <v>3235548</v>
      </c>
      <c r="H403">
        <v>29</v>
      </c>
      <c r="J403">
        <v>3235332</v>
      </c>
      <c r="K403">
        <v>1</v>
      </c>
    </row>
    <row r="404" spans="1:11" x14ac:dyDescent="0.25">
      <c r="A404">
        <v>3234781</v>
      </c>
      <c r="B404" s="1">
        <v>44394</v>
      </c>
      <c r="C404" s="18">
        <f t="shared" si="6"/>
        <v>17</v>
      </c>
      <c r="D404">
        <f>WEEKNUM(B404)</f>
        <v>29</v>
      </c>
      <c r="E404">
        <v>1</v>
      </c>
      <c r="G404">
        <v>3234787</v>
      </c>
      <c r="H404">
        <v>29</v>
      </c>
      <c r="J404">
        <v>3235421</v>
      </c>
      <c r="K404">
        <v>1</v>
      </c>
    </row>
    <row r="405" spans="1:11" x14ac:dyDescent="0.25">
      <c r="A405">
        <v>3235548</v>
      </c>
      <c r="B405" s="1">
        <v>44394</v>
      </c>
      <c r="C405" s="18">
        <f t="shared" si="6"/>
        <v>17</v>
      </c>
      <c r="D405">
        <f>WEEKNUM(B405)</f>
        <v>29</v>
      </c>
      <c r="E405">
        <v>1</v>
      </c>
      <c r="G405">
        <v>3234895</v>
      </c>
      <c r="H405">
        <v>29</v>
      </c>
      <c r="J405">
        <v>3234694</v>
      </c>
      <c r="K405">
        <v>1</v>
      </c>
    </row>
    <row r="406" spans="1:11" x14ac:dyDescent="0.25">
      <c r="A406">
        <v>3234787</v>
      </c>
      <c r="B406" s="1">
        <v>44394</v>
      </c>
      <c r="C406" s="18">
        <f t="shared" si="6"/>
        <v>17</v>
      </c>
      <c r="D406">
        <f>WEEKNUM(B406)</f>
        <v>29</v>
      </c>
      <c r="E406">
        <v>1</v>
      </c>
      <c r="G406">
        <v>3234594</v>
      </c>
      <c r="H406">
        <v>30</v>
      </c>
      <c r="J406">
        <v>3234563</v>
      </c>
      <c r="K406">
        <v>1</v>
      </c>
    </row>
    <row r="407" spans="1:11" x14ac:dyDescent="0.25">
      <c r="A407">
        <v>3234895</v>
      </c>
      <c r="B407" s="1">
        <v>44394</v>
      </c>
      <c r="C407" s="18">
        <f t="shared" si="6"/>
        <v>17</v>
      </c>
      <c r="D407">
        <f>WEEKNUM(B407)</f>
        <v>29</v>
      </c>
      <c r="E407">
        <v>1</v>
      </c>
      <c r="G407">
        <v>3234636</v>
      </c>
      <c r="H407">
        <v>30</v>
      </c>
      <c r="J407">
        <v>3235515</v>
      </c>
      <c r="K407">
        <v>1</v>
      </c>
    </row>
    <row r="408" spans="1:11" x14ac:dyDescent="0.25">
      <c r="A408">
        <v>3235004</v>
      </c>
      <c r="B408" s="1">
        <v>44394</v>
      </c>
      <c r="C408" s="18">
        <f t="shared" si="6"/>
        <v>17</v>
      </c>
      <c r="D408">
        <f>WEEKNUM(B408)</f>
        <v>29</v>
      </c>
      <c r="E408">
        <v>1</v>
      </c>
      <c r="G408">
        <v>3234532</v>
      </c>
      <c r="H408">
        <v>30</v>
      </c>
      <c r="J408">
        <v>3235072</v>
      </c>
      <c r="K408">
        <v>1</v>
      </c>
    </row>
    <row r="409" spans="1:11" x14ac:dyDescent="0.25">
      <c r="A409">
        <v>3234661</v>
      </c>
      <c r="B409" s="1">
        <v>44394</v>
      </c>
      <c r="C409" s="18">
        <f t="shared" si="6"/>
        <v>17</v>
      </c>
      <c r="D409">
        <f>WEEKNUM(B409)</f>
        <v>29</v>
      </c>
      <c r="E409">
        <v>1</v>
      </c>
      <c r="G409">
        <v>3234672</v>
      </c>
      <c r="H409">
        <v>30</v>
      </c>
      <c r="J409">
        <v>3234605</v>
      </c>
      <c r="K409">
        <v>1</v>
      </c>
    </row>
    <row r="410" spans="1:11" x14ac:dyDescent="0.25">
      <c r="A410">
        <v>3234594</v>
      </c>
      <c r="B410" s="1">
        <v>44395</v>
      </c>
      <c r="C410" s="18">
        <f t="shared" si="6"/>
        <v>18</v>
      </c>
      <c r="D410">
        <f>WEEKNUM(B410)</f>
        <v>30</v>
      </c>
      <c r="E410">
        <v>1</v>
      </c>
      <c r="G410">
        <v>3235332</v>
      </c>
      <c r="H410">
        <v>30</v>
      </c>
      <c r="J410">
        <v>3235705</v>
      </c>
      <c r="K410">
        <v>1</v>
      </c>
    </row>
    <row r="411" spans="1:11" x14ac:dyDescent="0.25">
      <c r="A411">
        <v>3234636</v>
      </c>
      <c r="B411" s="1">
        <v>44395</v>
      </c>
      <c r="C411" s="18">
        <f t="shared" si="6"/>
        <v>18</v>
      </c>
      <c r="D411">
        <f>WEEKNUM(B411)</f>
        <v>30</v>
      </c>
      <c r="E411">
        <v>1</v>
      </c>
      <c r="G411">
        <v>3235421</v>
      </c>
      <c r="H411">
        <v>30</v>
      </c>
      <c r="J411">
        <v>3235230</v>
      </c>
      <c r="K411">
        <v>1</v>
      </c>
    </row>
    <row r="412" spans="1:11" x14ac:dyDescent="0.25">
      <c r="A412">
        <v>3234532</v>
      </c>
      <c r="B412" s="1">
        <v>44395</v>
      </c>
      <c r="C412" s="18">
        <f t="shared" si="6"/>
        <v>18</v>
      </c>
      <c r="D412">
        <f>WEEKNUM(B412)</f>
        <v>30</v>
      </c>
      <c r="E412">
        <v>1</v>
      </c>
      <c r="G412">
        <v>3234694</v>
      </c>
      <c r="H412">
        <v>30</v>
      </c>
      <c r="J412">
        <v>3235491</v>
      </c>
      <c r="K412">
        <v>1</v>
      </c>
    </row>
    <row r="413" spans="1:11" x14ac:dyDescent="0.25">
      <c r="A413">
        <v>3234672</v>
      </c>
      <c r="B413" s="1">
        <v>44395</v>
      </c>
      <c r="C413" s="18">
        <f t="shared" si="6"/>
        <v>18</v>
      </c>
      <c r="D413">
        <f>WEEKNUM(B413)</f>
        <v>30</v>
      </c>
      <c r="E413">
        <v>1</v>
      </c>
      <c r="G413">
        <v>3234563</v>
      </c>
      <c r="H413">
        <v>30</v>
      </c>
      <c r="J413">
        <v>3235640</v>
      </c>
      <c r="K413">
        <v>1</v>
      </c>
    </row>
    <row r="414" spans="1:11" x14ac:dyDescent="0.25">
      <c r="A414">
        <v>3235332</v>
      </c>
      <c r="B414" s="1">
        <v>44395</v>
      </c>
      <c r="C414" s="18">
        <f t="shared" si="6"/>
        <v>18</v>
      </c>
      <c r="D414">
        <f>WEEKNUM(B414)</f>
        <v>30</v>
      </c>
      <c r="E414">
        <v>1</v>
      </c>
      <c r="G414">
        <v>3235515</v>
      </c>
      <c r="H414">
        <v>30</v>
      </c>
      <c r="J414">
        <v>3234871</v>
      </c>
      <c r="K414">
        <v>1</v>
      </c>
    </row>
    <row r="415" spans="1:11" x14ac:dyDescent="0.25">
      <c r="A415">
        <v>3235421</v>
      </c>
      <c r="B415" s="1">
        <v>44395</v>
      </c>
      <c r="C415" s="18">
        <f t="shared" si="6"/>
        <v>18</v>
      </c>
      <c r="D415">
        <f>WEEKNUM(B415)</f>
        <v>30</v>
      </c>
      <c r="E415">
        <v>1</v>
      </c>
      <c r="G415">
        <v>3235072</v>
      </c>
      <c r="H415">
        <v>30</v>
      </c>
      <c r="J415">
        <v>3235451</v>
      </c>
      <c r="K415">
        <v>1</v>
      </c>
    </row>
    <row r="416" spans="1:11" x14ac:dyDescent="0.25">
      <c r="A416">
        <v>3234694</v>
      </c>
      <c r="B416" s="1">
        <v>44395</v>
      </c>
      <c r="C416" s="18">
        <f t="shared" si="6"/>
        <v>18</v>
      </c>
      <c r="D416">
        <f>WEEKNUM(B416)</f>
        <v>30</v>
      </c>
      <c r="E416">
        <v>1</v>
      </c>
      <c r="G416">
        <v>3234605</v>
      </c>
      <c r="H416">
        <v>30</v>
      </c>
      <c r="J416">
        <v>3235693</v>
      </c>
      <c r="K416">
        <v>1</v>
      </c>
    </row>
    <row r="417" spans="1:11" x14ac:dyDescent="0.25">
      <c r="A417">
        <v>3234563</v>
      </c>
      <c r="B417" s="1">
        <v>44395</v>
      </c>
      <c r="C417" s="18">
        <f t="shared" si="6"/>
        <v>18</v>
      </c>
      <c r="D417">
        <f>WEEKNUM(B417)</f>
        <v>30</v>
      </c>
      <c r="E417">
        <v>1</v>
      </c>
      <c r="G417">
        <v>3235705</v>
      </c>
      <c r="H417">
        <v>30</v>
      </c>
      <c r="J417">
        <v>3235413</v>
      </c>
      <c r="K417">
        <v>1</v>
      </c>
    </row>
    <row r="418" spans="1:11" x14ac:dyDescent="0.25">
      <c r="A418">
        <v>3235515</v>
      </c>
      <c r="B418" s="1">
        <v>44395</v>
      </c>
      <c r="C418" s="18">
        <f t="shared" si="6"/>
        <v>18</v>
      </c>
      <c r="D418">
        <f>WEEKNUM(B418)</f>
        <v>30</v>
      </c>
      <c r="E418">
        <v>1</v>
      </c>
      <c r="G418">
        <v>3235230</v>
      </c>
      <c r="H418">
        <v>30</v>
      </c>
      <c r="J418">
        <v>3235678</v>
      </c>
      <c r="K418">
        <v>1</v>
      </c>
    </row>
    <row r="419" spans="1:11" x14ac:dyDescent="0.25">
      <c r="A419">
        <v>3235072</v>
      </c>
      <c r="B419" s="1">
        <v>44395</v>
      </c>
      <c r="C419" s="18">
        <f t="shared" si="6"/>
        <v>18</v>
      </c>
      <c r="D419">
        <f>WEEKNUM(B419)</f>
        <v>30</v>
      </c>
      <c r="E419">
        <v>1</v>
      </c>
      <c r="G419">
        <v>3235491</v>
      </c>
      <c r="H419">
        <v>30</v>
      </c>
      <c r="J419">
        <v>3235278</v>
      </c>
      <c r="K419">
        <v>1</v>
      </c>
    </row>
    <row r="420" spans="1:11" x14ac:dyDescent="0.25">
      <c r="A420">
        <v>3234605</v>
      </c>
      <c r="B420" s="1">
        <v>44395</v>
      </c>
      <c r="C420" s="18">
        <f t="shared" si="6"/>
        <v>18</v>
      </c>
      <c r="D420">
        <f>WEEKNUM(B420)</f>
        <v>30</v>
      </c>
      <c r="E420">
        <v>1</v>
      </c>
      <c r="G420">
        <v>3235640</v>
      </c>
      <c r="H420">
        <v>30</v>
      </c>
      <c r="J420">
        <v>3234596</v>
      </c>
      <c r="K420">
        <v>1</v>
      </c>
    </row>
    <row r="421" spans="1:11" x14ac:dyDescent="0.25">
      <c r="A421">
        <v>3235705</v>
      </c>
      <c r="B421" s="1">
        <v>44395</v>
      </c>
      <c r="C421" s="18">
        <f t="shared" si="6"/>
        <v>18</v>
      </c>
      <c r="D421">
        <f>WEEKNUM(B421)</f>
        <v>30</v>
      </c>
      <c r="E421">
        <v>1</v>
      </c>
      <c r="G421">
        <v>3234871</v>
      </c>
      <c r="H421">
        <v>30</v>
      </c>
      <c r="J421">
        <v>3235365</v>
      </c>
      <c r="K421">
        <v>1</v>
      </c>
    </row>
    <row r="422" spans="1:11" x14ac:dyDescent="0.25">
      <c r="A422">
        <v>3235230</v>
      </c>
      <c r="B422" s="1">
        <v>44395</v>
      </c>
      <c r="C422" s="18">
        <f t="shared" si="6"/>
        <v>18</v>
      </c>
      <c r="D422">
        <f>WEEKNUM(B422)</f>
        <v>30</v>
      </c>
      <c r="E422">
        <v>1</v>
      </c>
      <c r="G422">
        <v>3235451</v>
      </c>
      <c r="H422">
        <v>30</v>
      </c>
      <c r="J422">
        <v>3235331</v>
      </c>
      <c r="K422">
        <v>1</v>
      </c>
    </row>
    <row r="423" spans="1:11" x14ac:dyDescent="0.25">
      <c r="A423">
        <v>3235491</v>
      </c>
      <c r="B423" s="1">
        <v>44395</v>
      </c>
      <c r="C423" s="18">
        <f t="shared" si="6"/>
        <v>18</v>
      </c>
      <c r="D423">
        <f>WEEKNUM(B423)</f>
        <v>30</v>
      </c>
      <c r="E423">
        <v>1</v>
      </c>
      <c r="G423">
        <v>3235693</v>
      </c>
      <c r="H423">
        <v>30</v>
      </c>
      <c r="J423">
        <v>3234699</v>
      </c>
      <c r="K423">
        <v>1</v>
      </c>
    </row>
    <row r="424" spans="1:11" x14ac:dyDescent="0.25">
      <c r="A424">
        <v>3235640</v>
      </c>
      <c r="B424" s="1">
        <v>44395</v>
      </c>
      <c r="C424" s="18">
        <f t="shared" si="6"/>
        <v>18</v>
      </c>
      <c r="D424">
        <f>WEEKNUM(B424)</f>
        <v>30</v>
      </c>
      <c r="E424">
        <v>1</v>
      </c>
      <c r="G424">
        <v>3235413</v>
      </c>
      <c r="H424">
        <v>30</v>
      </c>
      <c r="J424">
        <v>3234791</v>
      </c>
      <c r="K424">
        <v>1</v>
      </c>
    </row>
    <row r="425" spans="1:11" x14ac:dyDescent="0.25">
      <c r="A425">
        <v>3234871</v>
      </c>
      <c r="B425" s="1">
        <v>44395</v>
      </c>
      <c r="C425" s="18">
        <f t="shared" si="6"/>
        <v>18</v>
      </c>
      <c r="D425">
        <f>WEEKNUM(B425)</f>
        <v>30</v>
      </c>
      <c r="E425">
        <v>1</v>
      </c>
      <c r="G425">
        <v>3235678</v>
      </c>
      <c r="H425">
        <v>30</v>
      </c>
      <c r="J425">
        <v>3235416</v>
      </c>
      <c r="K425">
        <v>1</v>
      </c>
    </row>
    <row r="426" spans="1:11" x14ac:dyDescent="0.25">
      <c r="A426">
        <v>3235451</v>
      </c>
      <c r="B426" s="1">
        <v>44395</v>
      </c>
      <c r="C426" s="18">
        <f t="shared" si="6"/>
        <v>18</v>
      </c>
      <c r="D426">
        <f>WEEKNUM(B426)</f>
        <v>30</v>
      </c>
      <c r="E426">
        <v>1</v>
      </c>
      <c r="G426">
        <v>3235278</v>
      </c>
      <c r="H426">
        <v>30</v>
      </c>
      <c r="J426">
        <v>3235675</v>
      </c>
      <c r="K426">
        <v>1</v>
      </c>
    </row>
    <row r="427" spans="1:11" x14ac:dyDescent="0.25">
      <c r="A427">
        <v>3235693</v>
      </c>
      <c r="B427" s="1">
        <v>44395</v>
      </c>
      <c r="C427" s="18">
        <f t="shared" si="6"/>
        <v>18</v>
      </c>
      <c r="D427">
        <f>WEEKNUM(B427)</f>
        <v>30</v>
      </c>
      <c r="E427">
        <v>1</v>
      </c>
      <c r="G427">
        <v>3234596</v>
      </c>
      <c r="H427">
        <v>30</v>
      </c>
      <c r="J427">
        <v>3234582</v>
      </c>
      <c r="K427">
        <v>1</v>
      </c>
    </row>
    <row r="428" spans="1:11" x14ac:dyDescent="0.25">
      <c r="A428">
        <v>3235413</v>
      </c>
      <c r="B428" s="1">
        <v>44395</v>
      </c>
      <c r="C428" s="18">
        <f t="shared" si="6"/>
        <v>18</v>
      </c>
      <c r="D428">
        <f>WEEKNUM(B428)</f>
        <v>30</v>
      </c>
      <c r="E428">
        <v>1</v>
      </c>
      <c r="G428">
        <v>3235365</v>
      </c>
      <c r="H428">
        <v>30</v>
      </c>
      <c r="J428">
        <v>3235460</v>
      </c>
      <c r="K428">
        <v>1</v>
      </c>
    </row>
    <row r="429" spans="1:11" x14ac:dyDescent="0.25">
      <c r="A429">
        <v>3235678</v>
      </c>
      <c r="B429" s="1">
        <v>44395</v>
      </c>
      <c r="C429" s="18">
        <f t="shared" si="6"/>
        <v>18</v>
      </c>
      <c r="D429">
        <f>WEEKNUM(B429)</f>
        <v>30</v>
      </c>
      <c r="E429">
        <v>1</v>
      </c>
      <c r="G429">
        <v>3234541</v>
      </c>
      <c r="H429">
        <v>30</v>
      </c>
      <c r="J429">
        <v>3235205</v>
      </c>
      <c r="K429">
        <v>1</v>
      </c>
    </row>
    <row r="430" spans="1:11" x14ac:dyDescent="0.25">
      <c r="A430">
        <v>3235278</v>
      </c>
      <c r="B430" s="1">
        <v>44395</v>
      </c>
      <c r="C430" s="18">
        <f t="shared" si="6"/>
        <v>18</v>
      </c>
      <c r="D430">
        <f>WEEKNUM(B430)</f>
        <v>30</v>
      </c>
      <c r="E430">
        <v>1</v>
      </c>
      <c r="G430">
        <v>3235331</v>
      </c>
      <c r="H430">
        <v>30</v>
      </c>
      <c r="J430">
        <v>3234776</v>
      </c>
      <c r="K430">
        <v>1</v>
      </c>
    </row>
    <row r="431" spans="1:11" x14ac:dyDescent="0.25">
      <c r="A431">
        <v>3234596</v>
      </c>
      <c r="B431" s="1">
        <v>44395</v>
      </c>
      <c r="C431" s="18">
        <f t="shared" si="6"/>
        <v>18</v>
      </c>
      <c r="D431">
        <f>WEEKNUM(B431)</f>
        <v>30</v>
      </c>
      <c r="E431">
        <v>1</v>
      </c>
      <c r="G431">
        <v>3234793</v>
      </c>
      <c r="H431">
        <v>30</v>
      </c>
      <c r="J431">
        <v>3234863</v>
      </c>
      <c r="K431">
        <v>1</v>
      </c>
    </row>
    <row r="432" spans="1:11" x14ac:dyDescent="0.25">
      <c r="A432">
        <v>3235365</v>
      </c>
      <c r="B432" s="1">
        <v>44396</v>
      </c>
      <c r="C432" s="18">
        <f t="shared" si="6"/>
        <v>19</v>
      </c>
      <c r="D432">
        <f>WEEKNUM(B432)</f>
        <v>30</v>
      </c>
      <c r="E432">
        <v>1</v>
      </c>
      <c r="G432">
        <v>3234699</v>
      </c>
      <c r="H432">
        <v>30</v>
      </c>
      <c r="J432">
        <v>3235713</v>
      </c>
      <c r="K432">
        <v>1</v>
      </c>
    </row>
    <row r="433" spans="1:11" x14ac:dyDescent="0.25">
      <c r="A433">
        <v>3234541</v>
      </c>
      <c r="B433" s="1">
        <v>44396</v>
      </c>
      <c r="C433" s="18">
        <f t="shared" si="6"/>
        <v>19</v>
      </c>
      <c r="D433">
        <f>WEEKNUM(B433)</f>
        <v>30</v>
      </c>
      <c r="E433">
        <v>1</v>
      </c>
      <c r="G433">
        <v>3234791</v>
      </c>
      <c r="H433">
        <v>30</v>
      </c>
      <c r="J433">
        <v>3235208</v>
      </c>
      <c r="K433">
        <v>1</v>
      </c>
    </row>
    <row r="434" spans="1:11" x14ac:dyDescent="0.25">
      <c r="A434">
        <v>3235331</v>
      </c>
      <c r="B434" s="1">
        <v>44396</v>
      </c>
      <c r="C434" s="18">
        <f t="shared" si="6"/>
        <v>19</v>
      </c>
      <c r="D434">
        <f>WEEKNUM(B434)</f>
        <v>30</v>
      </c>
      <c r="E434">
        <v>1</v>
      </c>
      <c r="G434">
        <v>3235416</v>
      </c>
      <c r="H434">
        <v>30</v>
      </c>
      <c r="J434">
        <v>3234881</v>
      </c>
      <c r="K434">
        <v>1</v>
      </c>
    </row>
    <row r="435" spans="1:11" x14ac:dyDescent="0.25">
      <c r="A435">
        <v>3234793</v>
      </c>
      <c r="B435" s="1">
        <v>44396</v>
      </c>
      <c r="C435" s="18">
        <f t="shared" si="6"/>
        <v>19</v>
      </c>
      <c r="D435">
        <f>WEEKNUM(B435)</f>
        <v>30</v>
      </c>
      <c r="E435">
        <v>1</v>
      </c>
      <c r="G435">
        <v>3235675</v>
      </c>
      <c r="H435">
        <v>30</v>
      </c>
      <c r="J435">
        <v>3235583</v>
      </c>
      <c r="K435">
        <v>1</v>
      </c>
    </row>
    <row r="436" spans="1:11" x14ac:dyDescent="0.25">
      <c r="A436">
        <v>3234699</v>
      </c>
      <c r="B436" s="1">
        <v>44396</v>
      </c>
      <c r="C436" s="18">
        <f t="shared" si="6"/>
        <v>19</v>
      </c>
      <c r="D436">
        <f>WEEKNUM(B436)</f>
        <v>30</v>
      </c>
      <c r="E436">
        <v>1</v>
      </c>
      <c r="G436">
        <v>3234582</v>
      </c>
      <c r="H436">
        <v>30</v>
      </c>
      <c r="J436">
        <v>3235313</v>
      </c>
      <c r="K436">
        <v>1</v>
      </c>
    </row>
    <row r="437" spans="1:11" x14ac:dyDescent="0.25">
      <c r="A437">
        <v>3234791</v>
      </c>
      <c r="B437" s="1">
        <v>44396</v>
      </c>
      <c r="C437" s="18">
        <f t="shared" si="6"/>
        <v>19</v>
      </c>
      <c r="D437">
        <f>WEEKNUM(B437)</f>
        <v>30</v>
      </c>
      <c r="E437">
        <v>1</v>
      </c>
      <c r="G437">
        <v>3235460</v>
      </c>
      <c r="H437">
        <v>30</v>
      </c>
      <c r="J437">
        <v>3234821</v>
      </c>
      <c r="K437">
        <v>1</v>
      </c>
    </row>
    <row r="438" spans="1:11" x14ac:dyDescent="0.25">
      <c r="A438">
        <v>3235416</v>
      </c>
      <c r="B438" s="1">
        <v>44396</v>
      </c>
      <c r="C438" s="18">
        <f t="shared" si="6"/>
        <v>19</v>
      </c>
      <c r="D438">
        <f>WEEKNUM(B438)</f>
        <v>30</v>
      </c>
      <c r="E438">
        <v>1</v>
      </c>
      <c r="G438">
        <v>3235205</v>
      </c>
      <c r="H438">
        <v>30</v>
      </c>
      <c r="J438">
        <v>3235518</v>
      </c>
      <c r="K438">
        <v>1</v>
      </c>
    </row>
    <row r="439" spans="1:11" x14ac:dyDescent="0.25">
      <c r="A439">
        <v>3235675</v>
      </c>
      <c r="B439" s="1">
        <v>44396</v>
      </c>
      <c r="C439" s="18">
        <f t="shared" si="6"/>
        <v>19</v>
      </c>
      <c r="D439">
        <f>WEEKNUM(B439)</f>
        <v>30</v>
      </c>
      <c r="E439">
        <v>1</v>
      </c>
      <c r="G439">
        <v>3234776</v>
      </c>
      <c r="H439">
        <v>30</v>
      </c>
      <c r="J439">
        <v>3234750</v>
      </c>
      <c r="K439">
        <v>1</v>
      </c>
    </row>
    <row r="440" spans="1:11" x14ac:dyDescent="0.25">
      <c r="A440">
        <v>3234582</v>
      </c>
      <c r="B440" s="1">
        <v>44396</v>
      </c>
      <c r="C440" s="18">
        <f t="shared" si="6"/>
        <v>19</v>
      </c>
      <c r="D440">
        <f>WEEKNUM(B440)</f>
        <v>30</v>
      </c>
      <c r="E440">
        <v>1</v>
      </c>
      <c r="G440">
        <v>3234863</v>
      </c>
      <c r="H440">
        <v>30</v>
      </c>
      <c r="J440">
        <v>3234811</v>
      </c>
      <c r="K440">
        <v>1</v>
      </c>
    </row>
    <row r="441" spans="1:11" x14ac:dyDescent="0.25">
      <c r="A441">
        <v>3235460</v>
      </c>
      <c r="B441" s="1">
        <v>44396</v>
      </c>
      <c r="C441" s="18">
        <f t="shared" si="6"/>
        <v>19</v>
      </c>
      <c r="D441">
        <f>WEEKNUM(B441)</f>
        <v>30</v>
      </c>
      <c r="E441">
        <v>1</v>
      </c>
      <c r="G441">
        <v>3235713</v>
      </c>
      <c r="H441">
        <v>30</v>
      </c>
      <c r="J441">
        <v>3235022</v>
      </c>
      <c r="K441">
        <v>1</v>
      </c>
    </row>
    <row r="442" spans="1:11" x14ac:dyDescent="0.25">
      <c r="A442">
        <v>3235205</v>
      </c>
      <c r="B442" s="1">
        <v>44396</v>
      </c>
      <c r="C442" s="18">
        <f t="shared" si="6"/>
        <v>19</v>
      </c>
      <c r="D442">
        <f>WEEKNUM(B442)</f>
        <v>30</v>
      </c>
      <c r="E442">
        <v>1</v>
      </c>
      <c r="G442">
        <v>3235208</v>
      </c>
      <c r="H442">
        <v>30</v>
      </c>
      <c r="J442">
        <v>3235128</v>
      </c>
      <c r="K442">
        <v>1</v>
      </c>
    </row>
    <row r="443" spans="1:11" x14ac:dyDescent="0.25">
      <c r="A443">
        <v>3234776</v>
      </c>
      <c r="B443" s="1">
        <v>44396</v>
      </c>
      <c r="C443" s="18">
        <f t="shared" si="6"/>
        <v>19</v>
      </c>
      <c r="D443">
        <f>WEEKNUM(B443)</f>
        <v>30</v>
      </c>
      <c r="E443">
        <v>1</v>
      </c>
      <c r="G443">
        <v>3234881</v>
      </c>
      <c r="H443">
        <v>30</v>
      </c>
      <c r="J443">
        <v>3234574</v>
      </c>
      <c r="K443">
        <v>1</v>
      </c>
    </row>
    <row r="444" spans="1:11" x14ac:dyDescent="0.25">
      <c r="A444">
        <v>3234863</v>
      </c>
      <c r="B444" s="1">
        <v>44396</v>
      </c>
      <c r="C444" s="18">
        <f t="shared" si="6"/>
        <v>19</v>
      </c>
      <c r="D444">
        <f>WEEKNUM(B444)</f>
        <v>30</v>
      </c>
      <c r="E444">
        <v>1</v>
      </c>
      <c r="G444">
        <v>3235583</v>
      </c>
      <c r="H444">
        <v>30</v>
      </c>
      <c r="J444">
        <v>3234798</v>
      </c>
      <c r="K444">
        <v>1</v>
      </c>
    </row>
    <row r="445" spans="1:11" x14ac:dyDescent="0.25">
      <c r="A445">
        <v>3235713</v>
      </c>
      <c r="B445" s="1">
        <v>44396</v>
      </c>
      <c r="C445" s="18">
        <f t="shared" si="6"/>
        <v>19</v>
      </c>
      <c r="D445">
        <f>WEEKNUM(B445)</f>
        <v>30</v>
      </c>
      <c r="E445">
        <v>1</v>
      </c>
      <c r="G445">
        <v>3235313</v>
      </c>
      <c r="H445">
        <v>30</v>
      </c>
      <c r="J445">
        <v>3235611</v>
      </c>
      <c r="K445">
        <v>1</v>
      </c>
    </row>
    <row r="446" spans="1:11" x14ac:dyDescent="0.25">
      <c r="A446">
        <v>3235208</v>
      </c>
      <c r="B446" s="1">
        <v>44396</v>
      </c>
      <c r="C446" s="18">
        <f t="shared" si="6"/>
        <v>19</v>
      </c>
      <c r="D446">
        <f>WEEKNUM(B446)</f>
        <v>30</v>
      </c>
      <c r="E446">
        <v>1</v>
      </c>
      <c r="G446">
        <v>3234821</v>
      </c>
      <c r="H446">
        <v>30</v>
      </c>
      <c r="J446">
        <v>3234686</v>
      </c>
      <c r="K446">
        <v>1</v>
      </c>
    </row>
    <row r="447" spans="1:11" x14ac:dyDescent="0.25">
      <c r="A447">
        <v>3234881</v>
      </c>
      <c r="B447" s="1">
        <v>44396</v>
      </c>
      <c r="C447" s="18">
        <f t="shared" si="6"/>
        <v>19</v>
      </c>
      <c r="D447">
        <f>WEEKNUM(B447)</f>
        <v>30</v>
      </c>
      <c r="E447">
        <v>1</v>
      </c>
      <c r="G447">
        <v>3235518</v>
      </c>
      <c r="H447">
        <v>30</v>
      </c>
      <c r="J447">
        <v>3235007</v>
      </c>
      <c r="K447">
        <v>1</v>
      </c>
    </row>
    <row r="448" spans="1:11" x14ac:dyDescent="0.25">
      <c r="A448">
        <v>3235583</v>
      </c>
      <c r="B448" s="1">
        <v>44396</v>
      </c>
      <c r="C448" s="18">
        <f t="shared" si="6"/>
        <v>19</v>
      </c>
      <c r="D448">
        <f>WEEKNUM(B448)</f>
        <v>30</v>
      </c>
      <c r="E448">
        <v>1</v>
      </c>
      <c r="G448">
        <v>3234750</v>
      </c>
      <c r="H448">
        <v>30</v>
      </c>
      <c r="J448">
        <v>3235482</v>
      </c>
      <c r="K448">
        <v>1</v>
      </c>
    </row>
    <row r="449" spans="1:11" x14ac:dyDescent="0.25">
      <c r="A449">
        <v>3235313</v>
      </c>
      <c r="B449" s="1">
        <v>44396</v>
      </c>
      <c r="C449" s="18">
        <f t="shared" si="6"/>
        <v>19</v>
      </c>
      <c r="D449">
        <f>WEEKNUM(B449)</f>
        <v>30</v>
      </c>
      <c r="E449">
        <v>1</v>
      </c>
      <c r="G449">
        <v>3234811</v>
      </c>
      <c r="H449">
        <v>30</v>
      </c>
      <c r="J449">
        <v>3235528</v>
      </c>
      <c r="K449">
        <v>1</v>
      </c>
    </row>
    <row r="450" spans="1:11" x14ac:dyDescent="0.25">
      <c r="A450">
        <v>3234821</v>
      </c>
      <c r="B450" s="1">
        <v>44396</v>
      </c>
      <c r="C450" s="18">
        <f t="shared" si="6"/>
        <v>19</v>
      </c>
      <c r="D450">
        <f>WEEKNUM(B450)</f>
        <v>30</v>
      </c>
      <c r="E450">
        <v>1</v>
      </c>
      <c r="G450">
        <v>3235022</v>
      </c>
      <c r="H450">
        <v>30</v>
      </c>
      <c r="J450">
        <v>3234681</v>
      </c>
      <c r="K450">
        <v>1</v>
      </c>
    </row>
    <row r="451" spans="1:11" x14ac:dyDescent="0.25">
      <c r="A451">
        <v>3235518</v>
      </c>
      <c r="B451" s="1">
        <v>44396</v>
      </c>
      <c r="C451" s="18">
        <f t="shared" ref="C451:C514" si="7">B451-44377</f>
        <v>19</v>
      </c>
      <c r="D451">
        <f>WEEKNUM(B451)</f>
        <v>30</v>
      </c>
      <c r="E451">
        <v>1</v>
      </c>
      <c r="G451">
        <v>3235128</v>
      </c>
      <c r="H451">
        <v>30</v>
      </c>
      <c r="J451">
        <v>3234779</v>
      </c>
      <c r="K451">
        <v>1</v>
      </c>
    </row>
    <row r="452" spans="1:11" x14ac:dyDescent="0.25">
      <c r="A452">
        <v>3234750</v>
      </c>
      <c r="B452" s="1">
        <v>44396</v>
      </c>
      <c r="C452" s="18">
        <f t="shared" si="7"/>
        <v>19</v>
      </c>
      <c r="D452">
        <f>WEEKNUM(B452)</f>
        <v>30</v>
      </c>
      <c r="E452">
        <v>1</v>
      </c>
      <c r="G452">
        <v>3234574</v>
      </c>
      <c r="H452">
        <v>30</v>
      </c>
      <c r="J452">
        <v>3234841</v>
      </c>
      <c r="K452">
        <v>1</v>
      </c>
    </row>
    <row r="453" spans="1:11" x14ac:dyDescent="0.25">
      <c r="A453">
        <v>3234811</v>
      </c>
      <c r="B453" s="1">
        <v>44396</v>
      </c>
      <c r="C453" s="18">
        <f t="shared" si="7"/>
        <v>19</v>
      </c>
      <c r="D453">
        <f>WEEKNUM(B453)</f>
        <v>30</v>
      </c>
      <c r="E453">
        <v>1</v>
      </c>
      <c r="G453">
        <v>3234798</v>
      </c>
      <c r="H453">
        <v>30</v>
      </c>
      <c r="J453">
        <v>3234770</v>
      </c>
      <c r="K453">
        <v>1</v>
      </c>
    </row>
    <row r="454" spans="1:11" x14ac:dyDescent="0.25">
      <c r="A454">
        <v>3235022</v>
      </c>
      <c r="B454" s="1">
        <v>44396</v>
      </c>
      <c r="C454" s="18">
        <f t="shared" si="7"/>
        <v>19</v>
      </c>
      <c r="D454">
        <f>WEEKNUM(B454)</f>
        <v>30</v>
      </c>
      <c r="E454">
        <v>1</v>
      </c>
      <c r="G454">
        <v>3235611</v>
      </c>
      <c r="H454">
        <v>30</v>
      </c>
      <c r="J454">
        <v>3235054</v>
      </c>
      <c r="K454">
        <v>1</v>
      </c>
    </row>
    <row r="455" spans="1:11" x14ac:dyDescent="0.25">
      <c r="A455">
        <v>3235128</v>
      </c>
      <c r="B455" s="1">
        <v>44396</v>
      </c>
      <c r="C455" s="18">
        <f t="shared" si="7"/>
        <v>19</v>
      </c>
      <c r="D455">
        <f>WEEKNUM(B455)</f>
        <v>30</v>
      </c>
      <c r="E455">
        <v>1</v>
      </c>
      <c r="G455">
        <v>3234686</v>
      </c>
      <c r="H455">
        <v>30</v>
      </c>
      <c r="J455">
        <v>3235343</v>
      </c>
      <c r="K455">
        <v>1</v>
      </c>
    </row>
    <row r="456" spans="1:11" x14ac:dyDescent="0.25">
      <c r="A456">
        <v>3234574</v>
      </c>
      <c r="B456" s="1">
        <v>44396</v>
      </c>
      <c r="C456" s="18">
        <f t="shared" si="7"/>
        <v>19</v>
      </c>
      <c r="D456">
        <f>WEEKNUM(B456)</f>
        <v>30</v>
      </c>
      <c r="E456">
        <v>1</v>
      </c>
      <c r="G456">
        <v>3235007</v>
      </c>
      <c r="H456">
        <v>30</v>
      </c>
      <c r="J456">
        <v>3234960</v>
      </c>
      <c r="K456">
        <v>1</v>
      </c>
    </row>
    <row r="457" spans="1:11" x14ac:dyDescent="0.25">
      <c r="A457">
        <v>3234798</v>
      </c>
      <c r="B457" s="1">
        <v>44396</v>
      </c>
      <c r="C457" s="18">
        <f t="shared" si="7"/>
        <v>19</v>
      </c>
      <c r="D457">
        <f>WEEKNUM(B457)</f>
        <v>30</v>
      </c>
      <c r="E457">
        <v>1</v>
      </c>
      <c r="G457">
        <v>3235482</v>
      </c>
      <c r="H457">
        <v>30</v>
      </c>
      <c r="J457">
        <v>3234556</v>
      </c>
      <c r="K457">
        <v>1</v>
      </c>
    </row>
    <row r="458" spans="1:11" x14ac:dyDescent="0.25">
      <c r="A458">
        <v>3235611</v>
      </c>
      <c r="B458" s="1">
        <v>44396</v>
      </c>
      <c r="C458" s="18">
        <f t="shared" si="7"/>
        <v>19</v>
      </c>
      <c r="D458">
        <f>WEEKNUM(B458)</f>
        <v>30</v>
      </c>
      <c r="E458">
        <v>1</v>
      </c>
      <c r="G458">
        <v>3235528</v>
      </c>
      <c r="H458">
        <v>30</v>
      </c>
      <c r="J458">
        <v>3235085</v>
      </c>
      <c r="K458">
        <v>1</v>
      </c>
    </row>
    <row r="459" spans="1:11" x14ac:dyDescent="0.25">
      <c r="A459">
        <v>3234686</v>
      </c>
      <c r="B459" s="1">
        <v>44396</v>
      </c>
      <c r="C459" s="18">
        <f t="shared" si="7"/>
        <v>19</v>
      </c>
      <c r="D459">
        <f>WEEKNUM(B459)</f>
        <v>30</v>
      </c>
      <c r="E459">
        <v>1</v>
      </c>
      <c r="G459">
        <v>3234681</v>
      </c>
      <c r="H459">
        <v>30</v>
      </c>
      <c r="J459">
        <v>3234950</v>
      </c>
      <c r="K459">
        <v>1</v>
      </c>
    </row>
    <row r="460" spans="1:11" x14ac:dyDescent="0.25">
      <c r="A460">
        <v>3235007</v>
      </c>
      <c r="B460" s="1">
        <v>44396</v>
      </c>
      <c r="C460" s="18">
        <f t="shared" si="7"/>
        <v>19</v>
      </c>
      <c r="D460">
        <f>WEEKNUM(B460)</f>
        <v>30</v>
      </c>
      <c r="E460">
        <v>1</v>
      </c>
      <c r="G460">
        <v>3234779</v>
      </c>
      <c r="H460">
        <v>30</v>
      </c>
      <c r="J460">
        <v>3234739</v>
      </c>
      <c r="K460">
        <v>1</v>
      </c>
    </row>
    <row r="461" spans="1:11" x14ac:dyDescent="0.25">
      <c r="A461">
        <v>3235482</v>
      </c>
      <c r="B461" s="1">
        <v>44396</v>
      </c>
      <c r="C461" s="18">
        <f t="shared" si="7"/>
        <v>19</v>
      </c>
      <c r="D461">
        <f>WEEKNUM(B461)</f>
        <v>30</v>
      </c>
      <c r="E461">
        <v>1</v>
      </c>
      <c r="G461">
        <v>3234841</v>
      </c>
      <c r="H461">
        <v>30</v>
      </c>
      <c r="J461">
        <v>3234633</v>
      </c>
      <c r="K461">
        <v>1</v>
      </c>
    </row>
    <row r="462" spans="1:11" x14ac:dyDescent="0.25">
      <c r="A462">
        <v>3235528</v>
      </c>
      <c r="B462" s="1">
        <v>44396</v>
      </c>
      <c r="C462" s="18">
        <f t="shared" si="7"/>
        <v>19</v>
      </c>
      <c r="D462">
        <f>WEEKNUM(B462)</f>
        <v>30</v>
      </c>
      <c r="E462">
        <v>1</v>
      </c>
      <c r="G462">
        <v>3234770</v>
      </c>
      <c r="H462">
        <v>30</v>
      </c>
      <c r="J462">
        <v>3235319</v>
      </c>
      <c r="K462">
        <v>1</v>
      </c>
    </row>
    <row r="463" spans="1:11" x14ac:dyDescent="0.25">
      <c r="A463">
        <v>3234681</v>
      </c>
      <c r="B463" s="1">
        <v>44396</v>
      </c>
      <c r="C463" s="18">
        <f t="shared" si="7"/>
        <v>19</v>
      </c>
      <c r="D463">
        <f>WEEKNUM(B463)</f>
        <v>30</v>
      </c>
      <c r="E463">
        <v>1</v>
      </c>
      <c r="G463">
        <v>3235054</v>
      </c>
      <c r="H463">
        <v>30</v>
      </c>
      <c r="J463">
        <v>3235547</v>
      </c>
      <c r="K463">
        <v>1</v>
      </c>
    </row>
    <row r="464" spans="1:11" x14ac:dyDescent="0.25">
      <c r="A464">
        <v>3234779</v>
      </c>
      <c r="B464" s="1">
        <v>44396</v>
      </c>
      <c r="C464" s="18">
        <f t="shared" si="7"/>
        <v>19</v>
      </c>
      <c r="D464">
        <f>WEEKNUM(B464)</f>
        <v>30</v>
      </c>
      <c r="E464">
        <v>1</v>
      </c>
      <c r="G464">
        <v>3235343</v>
      </c>
      <c r="H464">
        <v>30</v>
      </c>
      <c r="J464">
        <v>3235389</v>
      </c>
      <c r="K464">
        <v>1</v>
      </c>
    </row>
    <row r="465" spans="1:11" x14ac:dyDescent="0.25">
      <c r="A465">
        <v>3234841</v>
      </c>
      <c r="B465" s="1">
        <v>44396</v>
      </c>
      <c r="C465" s="18">
        <f t="shared" si="7"/>
        <v>19</v>
      </c>
      <c r="D465">
        <f>WEEKNUM(B465)</f>
        <v>30</v>
      </c>
      <c r="E465">
        <v>1</v>
      </c>
      <c r="G465">
        <v>3234960</v>
      </c>
      <c r="H465">
        <v>30</v>
      </c>
      <c r="J465">
        <v>3235224</v>
      </c>
      <c r="K465">
        <v>1</v>
      </c>
    </row>
    <row r="466" spans="1:11" x14ac:dyDescent="0.25">
      <c r="A466">
        <v>3234770</v>
      </c>
      <c r="B466" s="1">
        <v>44396</v>
      </c>
      <c r="C466" s="18">
        <f t="shared" si="7"/>
        <v>19</v>
      </c>
      <c r="D466">
        <f>WEEKNUM(B466)</f>
        <v>30</v>
      </c>
      <c r="E466">
        <v>1</v>
      </c>
      <c r="G466">
        <v>3234784</v>
      </c>
      <c r="H466">
        <v>30</v>
      </c>
      <c r="J466">
        <v>3235598</v>
      </c>
      <c r="K466">
        <v>1</v>
      </c>
    </row>
    <row r="467" spans="1:11" x14ac:dyDescent="0.25">
      <c r="A467">
        <v>3235054</v>
      </c>
      <c r="B467" s="1">
        <v>44396</v>
      </c>
      <c r="C467" s="18">
        <f t="shared" si="7"/>
        <v>19</v>
      </c>
      <c r="D467">
        <f>WEEKNUM(B467)</f>
        <v>30</v>
      </c>
      <c r="E467">
        <v>1</v>
      </c>
      <c r="G467">
        <v>3234556</v>
      </c>
      <c r="H467">
        <v>30</v>
      </c>
      <c r="J467">
        <v>3234884</v>
      </c>
      <c r="K467">
        <v>1</v>
      </c>
    </row>
    <row r="468" spans="1:11" x14ac:dyDescent="0.25">
      <c r="A468">
        <v>3235343</v>
      </c>
      <c r="B468" s="1">
        <v>44396</v>
      </c>
      <c r="C468" s="18">
        <f t="shared" si="7"/>
        <v>19</v>
      </c>
      <c r="D468">
        <f>WEEKNUM(B468)</f>
        <v>30</v>
      </c>
      <c r="E468">
        <v>1</v>
      </c>
      <c r="G468">
        <v>3235085</v>
      </c>
      <c r="H468">
        <v>30</v>
      </c>
      <c r="J468">
        <v>3234807</v>
      </c>
      <c r="K468">
        <v>1</v>
      </c>
    </row>
    <row r="469" spans="1:11" x14ac:dyDescent="0.25">
      <c r="A469">
        <v>3234960</v>
      </c>
      <c r="B469" s="1">
        <v>44397</v>
      </c>
      <c r="C469" s="18">
        <f t="shared" si="7"/>
        <v>20</v>
      </c>
      <c r="D469">
        <f>WEEKNUM(B469)</f>
        <v>30</v>
      </c>
      <c r="E469">
        <v>1</v>
      </c>
      <c r="G469">
        <v>3234950</v>
      </c>
      <c r="H469">
        <v>30</v>
      </c>
      <c r="J469">
        <v>3234904</v>
      </c>
      <c r="K469">
        <v>1</v>
      </c>
    </row>
    <row r="470" spans="1:11" x14ac:dyDescent="0.25">
      <c r="A470">
        <v>3234784</v>
      </c>
      <c r="B470" s="1">
        <v>44397</v>
      </c>
      <c r="C470" s="18">
        <f t="shared" si="7"/>
        <v>20</v>
      </c>
      <c r="D470">
        <f>WEEKNUM(B470)</f>
        <v>30</v>
      </c>
      <c r="E470">
        <v>1</v>
      </c>
      <c r="G470">
        <v>3234739</v>
      </c>
      <c r="H470">
        <v>30</v>
      </c>
      <c r="J470">
        <v>3235354</v>
      </c>
      <c r="K470">
        <v>1</v>
      </c>
    </row>
    <row r="471" spans="1:11" x14ac:dyDescent="0.25">
      <c r="A471">
        <v>3234556</v>
      </c>
      <c r="B471" s="1">
        <v>44397</v>
      </c>
      <c r="C471" s="18">
        <f t="shared" si="7"/>
        <v>20</v>
      </c>
      <c r="D471">
        <f>WEEKNUM(B471)</f>
        <v>30</v>
      </c>
      <c r="E471">
        <v>1</v>
      </c>
      <c r="G471">
        <v>3234633</v>
      </c>
      <c r="H471">
        <v>30</v>
      </c>
      <c r="J471">
        <v>3234878</v>
      </c>
      <c r="K471">
        <v>1</v>
      </c>
    </row>
    <row r="472" spans="1:11" x14ac:dyDescent="0.25">
      <c r="A472">
        <v>3235085</v>
      </c>
      <c r="B472" s="1">
        <v>44397</v>
      </c>
      <c r="C472" s="18">
        <f t="shared" si="7"/>
        <v>20</v>
      </c>
      <c r="D472">
        <f>WEEKNUM(B472)</f>
        <v>30</v>
      </c>
      <c r="E472">
        <v>1</v>
      </c>
      <c r="G472">
        <v>3235319</v>
      </c>
      <c r="H472">
        <v>30</v>
      </c>
      <c r="J472">
        <v>3235129</v>
      </c>
      <c r="K472">
        <v>1</v>
      </c>
    </row>
    <row r="473" spans="1:11" x14ac:dyDescent="0.25">
      <c r="A473">
        <v>3234950</v>
      </c>
      <c r="B473" s="1">
        <v>44397</v>
      </c>
      <c r="C473" s="18">
        <f t="shared" si="7"/>
        <v>20</v>
      </c>
      <c r="D473">
        <f>WEEKNUM(B473)</f>
        <v>30</v>
      </c>
      <c r="E473">
        <v>1</v>
      </c>
      <c r="G473">
        <v>3235547</v>
      </c>
      <c r="H473">
        <v>30</v>
      </c>
      <c r="J473">
        <v>3234567</v>
      </c>
      <c r="K473">
        <v>1</v>
      </c>
    </row>
    <row r="474" spans="1:11" x14ac:dyDescent="0.25">
      <c r="A474">
        <v>3234739</v>
      </c>
      <c r="B474" s="1">
        <v>44397</v>
      </c>
      <c r="C474" s="18">
        <f t="shared" si="7"/>
        <v>20</v>
      </c>
      <c r="D474">
        <f>WEEKNUM(B474)</f>
        <v>30</v>
      </c>
      <c r="E474">
        <v>1</v>
      </c>
      <c r="G474">
        <v>3235389</v>
      </c>
      <c r="H474">
        <v>30</v>
      </c>
      <c r="J474">
        <v>3235563</v>
      </c>
      <c r="K474">
        <v>1</v>
      </c>
    </row>
    <row r="475" spans="1:11" x14ac:dyDescent="0.25">
      <c r="A475">
        <v>3234633</v>
      </c>
      <c r="B475" s="1">
        <v>44397</v>
      </c>
      <c r="C475" s="18">
        <f t="shared" si="7"/>
        <v>20</v>
      </c>
      <c r="D475">
        <f>WEEKNUM(B475)</f>
        <v>30</v>
      </c>
      <c r="E475">
        <v>1</v>
      </c>
      <c r="G475">
        <v>3235224</v>
      </c>
      <c r="H475">
        <v>30</v>
      </c>
      <c r="J475">
        <v>3235419</v>
      </c>
      <c r="K475">
        <v>1</v>
      </c>
    </row>
    <row r="476" spans="1:11" x14ac:dyDescent="0.25">
      <c r="A476">
        <v>3235319</v>
      </c>
      <c r="B476" s="1">
        <v>44397</v>
      </c>
      <c r="C476" s="18">
        <f t="shared" si="7"/>
        <v>20</v>
      </c>
      <c r="D476">
        <f>WEEKNUM(B476)</f>
        <v>30</v>
      </c>
      <c r="E476">
        <v>1</v>
      </c>
      <c r="G476">
        <v>3235598</v>
      </c>
      <c r="H476">
        <v>30</v>
      </c>
      <c r="J476">
        <v>3234885</v>
      </c>
      <c r="K476">
        <v>1</v>
      </c>
    </row>
    <row r="477" spans="1:11" x14ac:dyDescent="0.25">
      <c r="A477">
        <v>3235547</v>
      </c>
      <c r="B477" s="1">
        <v>44397</v>
      </c>
      <c r="C477" s="18">
        <f t="shared" si="7"/>
        <v>20</v>
      </c>
      <c r="D477">
        <f>WEEKNUM(B477)</f>
        <v>30</v>
      </c>
      <c r="E477">
        <v>1</v>
      </c>
      <c r="G477">
        <v>3234884</v>
      </c>
      <c r="H477">
        <v>30</v>
      </c>
      <c r="J477">
        <v>3234623</v>
      </c>
      <c r="K477">
        <v>1</v>
      </c>
    </row>
    <row r="478" spans="1:11" x14ac:dyDescent="0.25">
      <c r="A478">
        <v>3235389</v>
      </c>
      <c r="B478" s="1">
        <v>44397</v>
      </c>
      <c r="C478" s="18">
        <f t="shared" si="7"/>
        <v>20</v>
      </c>
      <c r="D478">
        <f>WEEKNUM(B478)</f>
        <v>30</v>
      </c>
      <c r="E478">
        <v>1</v>
      </c>
      <c r="G478">
        <v>3234807</v>
      </c>
      <c r="H478">
        <v>30</v>
      </c>
      <c r="J478">
        <v>3235444</v>
      </c>
      <c r="K478">
        <v>1</v>
      </c>
    </row>
    <row r="479" spans="1:11" x14ac:dyDescent="0.25">
      <c r="A479">
        <v>3235224</v>
      </c>
      <c r="B479" s="1">
        <v>44397</v>
      </c>
      <c r="C479" s="18">
        <f t="shared" si="7"/>
        <v>20</v>
      </c>
      <c r="D479">
        <f>WEEKNUM(B479)</f>
        <v>30</v>
      </c>
      <c r="E479">
        <v>1</v>
      </c>
      <c r="G479">
        <v>3234904</v>
      </c>
      <c r="H479">
        <v>30</v>
      </c>
      <c r="J479">
        <v>3235124</v>
      </c>
      <c r="K479">
        <v>1</v>
      </c>
    </row>
    <row r="480" spans="1:11" x14ac:dyDescent="0.25">
      <c r="A480">
        <v>3235598</v>
      </c>
      <c r="B480" s="1">
        <v>44397</v>
      </c>
      <c r="C480" s="18">
        <f t="shared" si="7"/>
        <v>20</v>
      </c>
      <c r="D480">
        <f>WEEKNUM(B480)</f>
        <v>30</v>
      </c>
      <c r="E480">
        <v>1</v>
      </c>
      <c r="G480">
        <v>3235354</v>
      </c>
      <c r="H480">
        <v>30</v>
      </c>
      <c r="J480">
        <v>3234658</v>
      </c>
      <c r="K480">
        <v>1</v>
      </c>
    </row>
    <row r="481" spans="1:11" x14ac:dyDescent="0.25">
      <c r="A481">
        <v>3234884</v>
      </c>
      <c r="B481" s="1">
        <v>44397</v>
      </c>
      <c r="C481" s="18">
        <f t="shared" si="7"/>
        <v>20</v>
      </c>
      <c r="D481">
        <f>WEEKNUM(B481)</f>
        <v>30</v>
      </c>
      <c r="E481">
        <v>1</v>
      </c>
      <c r="G481">
        <v>3234878</v>
      </c>
      <c r="H481">
        <v>30</v>
      </c>
      <c r="J481">
        <v>3235670</v>
      </c>
      <c r="K481">
        <v>1</v>
      </c>
    </row>
    <row r="482" spans="1:11" x14ac:dyDescent="0.25">
      <c r="A482">
        <v>3234807</v>
      </c>
      <c r="B482" s="1">
        <v>44397</v>
      </c>
      <c r="C482" s="18">
        <f t="shared" si="7"/>
        <v>20</v>
      </c>
      <c r="D482">
        <f>WEEKNUM(B482)</f>
        <v>30</v>
      </c>
      <c r="E482">
        <v>1</v>
      </c>
      <c r="G482">
        <v>3235129</v>
      </c>
      <c r="H482">
        <v>30</v>
      </c>
      <c r="J482">
        <v>3235510</v>
      </c>
      <c r="K482">
        <v>1</v>
      </c>
    </row>
    <row r="483" spans="1:11" x14ac:dyDescent="0.25">
      <c r="A483">
        <v>3234904</v>
      </c>
      <c r="B483" s="1">
        <v>44397</v>
      </c>
      <c r="C483" s="18">
        <f t="shared" si="7"/>
        <v>20</v>
      </c>
      <c r="D483">
        <f>WEEKNUM(B483)</f>
        <v>30</v>
      </c>
      <c r="E483">
        <v>1</v>
      </c>
      <c r="G483">
        <v>3234567</v>
      </c>
      <c r="H483">
        <v>30</v>
      </c>
      <c r="J483">
        <v>3234977</v>
      </c>
      <c r="K483">
        <v>1</v>
      </c>
    </row>
    <row r="484" spans="1:11" x14ac:dyDescent="0.25">
      <c r="A484">
        <v>3235354</v>
      </c>
      <c r="B484" s="1">
        <v>44397</v>
      </c>
      <c r="C484" s="18">
        <f t="shared" si="7"/>
        <v>20</v>
      </c>
      <c r="D484">
        <f>WEEKNUM(B484)</f>
        <v>30</v>
      </c>
      <c r="E484">
        <v>1</v>
      </c>
      <c r="G484">
        <v>3235563</v>
      </c>
      <c r="H484">
        <v>30</v>
      </c>
      <c r="J484">
        <v>3235708</v>
      </c>
      <c r="K484">
        <v>1</v>
      </c>
    </row>
    <row r="485" spans="1:11" x14ac:dyDescent="0.25">
      <c r="A485">
        <v>3234878</v>
      </c>
      <c r="B485" s="1">
        <v>44397</v>
      </c>
      <c r="C485" s="18">
        <f t="shared" si="7"/>
        <v>20</v>
      </c>
      <c r="D485">
        <f>WEEKNUM(B485)</f>
        <v>30</v>
      </c>
      <c r="E485">
        <v>1</v>
      </c>
      <c r="G485">
        <v>3235419</v>
      </c>
      <c r="H485">
        <v>30</v>
      </c>
      <c r="J485">
        <v>3235605</v>
      </c>
      <c r="K485">
        <v>1</v>
      </c>
    </row>
    <row r="486" spans="1:11" x14ac:dyDescent="0.25">
      <c r="A486">
        <v>3235129</v>
      </c>
      <c r="B486" s="1">
        <v>44397</v>
      </c>
      <c r="C486" s="18">
        <f t="shared" si="7"/>
        <v>20</v>
      </c>
      <c r="D486">
        <f>WEEKNUM(B486)</f>
        <v>30</v>
      </c>
      <c r="E486">
        <v>1</v>
      </c>
      <c r="G486">
        <v>3234885</v>
      </c>
      <c r="H486">
        <v>30</v>
      </c>
      <c r="J486">
        <v>3234644</v>
      </c>
      <c r="K486">
        <v>1</v>
      </c>
    </row>
    <row r="487" spans="1:11" x14ac:dyDescent="0.25">
      <c r="A487">
        <v>3234567</v>
      </c>
      <c r="B487" s="1">
        <v>44397</v>
      </c>
      <c r="C487" s="18">
        <f t="shared" si="7"/>
        <v>20</v>
      </c>
      <c r="D487">
        <f>WEEKNUM(B487)</f>
        <v>30</v>
      </c>
      <c r="E487">
        <v>1</v>
      </c>
      <c r="G487">
        <v>3234623</v>
      </c>
      <c r="H487">
        <v>30</v>
      </c>
      <c r="J487">
        <v>3235108</v>
      </c>
      <c r="K487">
        <v>1</v>
      </c>
    </row>
    <row r="488" spans="1:11" x14ac:dyDescent="0.25">
      <c r="A488">
        <v>3235563</v>
      </c>
      <c r="B488" s="1">
        <v>44397</v>
      </c>
      <c r="C488" s="18">
        <f t="shared" si="7"/>
        <v>20</v>
      </c>
      <c r="D488">
        <f>WEEKNUM(B488)</f>
        <v>30</v>
      </c>
      <c r="E488">
        <v>1</v>
      </c>
      <c r="G488">
        <v>3235444</v>
      </c>
      <c r="H488">
        <v>30</v>
      </c>
      <c r="J488">
        <v>3234564</v>
      </c>
      <c r="K488">
        <v>1</v>
      </c>
    </row>
    <row r="489" spans="1:11" x14ac:dyDescent="0.25">
      <c r="A489">
        <v>3235419</v>
      </c>
      <c r="B489" s="1">
        <v>44398</v>
      </c>
      <c r="C489" s="18">
        <f t="shared" si="7"/>
        <v>21</v>
      </c>
      <c r="D489">
        <f>WEEKNUM(B489)</f>
        <v>30</v>
      </c>
      <c r="E489">
        <v>1</v>
      </c>
      <c r="G489">
        <v>3235124</v>
      </c>
      <c r="H489">
        <v>30</v>
      </c>
      <c r="J489">
        <v>3235044</v>
      </c>
      <c r="K489">
        <v>1</v>
      </c>
    </row>
    <row r="490" spans="1:11" x14ac:dyDescent="0.25">
      <c r="A490">
        <v>3234885</v>
      </c>
      <c r="B490" s="1">
        <v>44398</v>
      </c>
      <c r="C490" s="18">
        <f t="shared" si="7"/>
        <v>21</v>
      </c>
      <c r="D490">
        <f>WEEKNUM(B490)</f>
        <v>30</v>
      </c>
      <c r="E490">
        <v>1</v>
      </c>
      <c r="G490">
        <v>3234658</v>
      </c>
      <c r="H490">
        <v>30</v>
      </c>
      <c r="J490">
        <v>3235006</v>
      </c>
      <c r="K490">
        <v>1</v>
      </c>
    </row>
    <row r="491" spans="1:11" x14ac:dyDescent="0.25">
      <c r="A491">
        <v>3234623</v>
      </c>
      <c r="B491" s="1">
        <v>44398</v>
      </c>
      <c r="C491" s="18">
        <f t="shared" si="7"/>
        <v>21</v>
      </c>
      <c r="D491">
        <f>WEEKNUM(B491)</f>
        <v>30</v>
      </c>
      <c r="E491">
        <v>1</v>
      </c>
      <c r="G491">
        <v>3235670</v>
      </c>
      <c r="H491">
        <v>30</v>
      </c>
      <c r="J491">
        <v>3235055</v>
      </c>
      <c r="K491">
        <v>1</v>
      </c>
    </row>
    <row r="492" spans="1:11" x14ac:dyDescent="0.25">
      <c r="A492">
        <v>3235444</v>
      </c>
      <c r="B492" s="1">
        <v>44398</v>
      </c>
      <c r="C492" s="18">
        <f t="shared" si="7"/>
        <v>21</v>
      </c>
      <c r="D492">
        <f>WEEKNUM(B492)</f>
        <v>30</v>
      </c>
      <c r="E492">
        <v>1</v>
      </c>
      <c r="G492">
        <v>3235510</v>
      </c>
      <c r="H492">
        <v>30</v>
      </c>
      <c r="J492">
        <v>3235574</v>
      </c>
      <c r="K492">
        <v>1</v>
      </c>
    </row>
    <row r="493" spans="1:11" x14ac:dyDescent="0.25">
      <c r="A493">
        <v>3235124</v>
      </c>
      <c r="B493" s="1">
        <v>44398</v>
      </c>
      <c r="C493" s="18">
        <f t="shared" si="7"/>
        <v>21</v>
      </c>
      <c r="D493">
        <f>WEEKNUM(B493)</f>
        <v>30</v>
      </c>
      <c r="E493">
        <v>1</v>
      </c>
      <c r="G493">
        <v>3234977</v>
      </c>
      <c r="H493">
        <v>30</v>
      </c>
      <c r="J493">
        <v>3235056</v>
      </c>
      <c r="K493">
        <v>1</v>
      </c>
    </row>
    <row r="494" spans="1:11" x14ac:dyDescent="0.25">
      <c r="A494">
        <v>3234658</v>
      </c>
      <c r="B494" s="1">
        <v>44398</v>
      </c>
      <c r="C494" s="18">
        <f t="shared" si="7"/>
        <v>21</v>
      </c>
      <c r="D494">
        <f>WEEKNUM(B494)</f>
        <v>30</v>
      </c>
      <c r="E494">
        <v>1</v>
      </c>
      <c r="G494">
        <v>3235708</v>
      </c>
      <c r="H494">
        <v>30</v>
      </c>
      <c r="J494">
        <v>3235163</v>
      </c>
      <c r="K494">
        <v>1</v>
      </c>
    </row>
    <row r="495" spans="1:11" x14ac:dyDescent="0.25">
      <c r="A495">
        <v>3235670</v>
      </c>
      <c r="B495" s="1">
        <v>44398</v>
      </c>
      <c r="C495" s="18">
        <f t="shared" si="7"/>
        <v>21</v>
      </c>
      <c r="D495">
        <f>WEEKNUM(B495)</f>
        <v>30</v>
      </c>
      <c r="E495">
        <v>1</v>
      </c>
      <c r="G495">
        <v>3235605</v>
      </c>
      <c r="H495">
        <v>30</v>
      </c>
      <c r="J495">
        <v>3235246</v>
      </c>
      <c r="K495">
        <v>1</v>
      </c>
    </row>
    <row r="496" spans="1:11" x14ac:dyDescent="0.25">
      <c r="A496">
        <v>3235510</v>
      </c>
      <c r="B496" s="1">
        <v>44398</v>
      </c>
      <c r="C496" s="18">
        <f t="shared" si="7"/>
        <v>21</v>
      </c>
      <c r="D496">
        <f>WEEKNUM(B496)</f>
        <v>30</v>
      </c>
      <c r="E496">
        <v>1</v>
      </c>
      <c r="G496">
        <v>3234644</v>
      </c>
      <c r="H496">
        <v>30</v>
      </c>
      <c r="J496">
        <v>3235681</v>
      </c>
      <c r="K496">
        <v>1</v>
      </c>
    </row>
    <row r="497" spans="1:11" x14ac:dyDescent="0.25">
      <c r="A497">
        <v>3234977</v>
      </c>
      <c r="B497" s="1">
        <v>44398</v>
      </c>
      <c r="C497" s="18">
        <f t="shared" si="7"/>
        <v>21</v>
      </c>
      <c r="D497">
        <f>WEEKNUM(B497)</f>
        <v>30</v>
      </c>
      <c r="E497">
        <v>1</v>
      </c>
      <c r="G497">
        <v>3234650</v>
      </c>
      <c r="H497">
        <v>30</v>
      </c>
      <c r="J497">
        <v>3234602</v>
      </c>
      <c r="K497">
        <v>1</v>
      </c>
    </row>
    <row r="498" spans="1:11" x14ac:dyDescent="0.25">
      <c r="A498">
        <v>3235708</v>
      </c>
      <c r="B498" s="1">
        <v>44398</v>
      </c>
      <c r="C498" s="18">
        <f t="shared" si="7"/>
        <v>21</v>
      </c>
      <c r="D498">
        <f>WEEKNUM(B498)</f>
        <v>30</v>
      </c>
      <c r="E498">
        <v>1</v>
      </c>
      <c r="G498">
        <v>3235108</v>
      </c>
      <c r="H498">
        <v>30</v>
      </c>
      <c r="J498">
        <v>3234546</v>
      </c>
      <c r="K498">
        <v>1</v>
      </c>
    </row>
    <row r="499" spans="1:11" x14ac:dyDescent="0.25">
      <c r="A499">
        <v>3235605</v>
      </c>
      <c r="B499" s="1">
        <v>44398</v>
      </c>
      <c r="C499" s="18">
        <f t="shared" si="7"/>
        <v>21</v>
      </c>
      <c r="D499">
        <f>WEEKNUM(B499)</f>
        <v>30</v>
      </c>
      <c r="E499">
        <v>1</v>
      </c>
      <c r="G499">
        <v>3234564</v>
      </c>
      <c r="H499">
        <v>30</v>
      </c>
      <c r="J499">
        <v>3235369</v>
      </c>
      <c r="K499">
        <v>1</v>
      </c>
    </row>
    <row r="500" spans="1:11" x14ac:dyDescent="0.25">
      <c r="A500">
        <v>3234644</v>
      </c>
      <c r="B500" s="1">
        <v>44398</v>
      </c>
      <c r="C500" s="18">
        <f t="shared" si="7"/>
        <v>21</v>
      </c>
      <c r="D500">
        <f>WEEKNUM(B500)</f>
        <v>30</v>
      </c>
      <c r="E500">
        <v>1</v>
      </c>
      <c r="G500">
        <v>3235044</v>
      </c>
      <c r="H500">
        <v>30</v>
      </c>
      <c r="J500">
        <v>3235609</v>
      </c>
      <c r="K500">
        <v>1</v>
      </c>
    </row>
    <row r="501" spans="1:11" x14ac:dyDescent="0.25">
      <c r="A501">
        <v>3234650</v>
      </c>
      <c r="B501" s="1">
        <v>44398</v>
      </c>
      <c r="C501" s="18">
        <f t="shared" si="7"/>
        <v>21</v>
      </c>
      <c r="D501">
        <f>WEEKNUM(B501)</f>
        <v>30</v>
      </c>
      <c r="E501">
        <v>1</v>
      </c>
      <c r="G501">
        <v>3235006</v>
      </c>
      <c r="H501">
        <v>30</v>
      </c>
      <c r="J501">
        <v>3235100</v>
      </c>
      <c r="K501">
        <v>1</v>
      </c>
    </row>
    <row r="502" spans="1:11" x14ac:dyDescent="0.25">
      <c r="A502">
        <v>3235108</v>
      </c>
      <c r="B502" s="1">
        <v>44398</v>
      </c>
      <c r="C502" s="18">
        <f t="shared" si="7"/>
        <v>21</v>
      </c>
      <c r="D502">
        <f>WEEKNUM(B502)</f>
        <v>30</v>
      </c>
      <c r="E502">
        <v>1</v>
      </c>
      <c r="G502">
        <v>3235055</v>
      </c>
      <c r="H502">
        <v>30</v>
      </c>
      <c r="J502">
        <v>3234951</v>
      </c>
      <c r="K502">
        <v>1</v>
      </c>
    </row>
    <row r="503" spans="1:11" x14ac:dyDescent="0.25">
      <c r="A503">
        <v>3234564</v>
      </c>
      <c r="B503" s="1">
        <v>44399</v>
      </c>
      <c r="C503" s="18">
        <f t="shared" si="7"/>
        <v>22</v>
      </c>
      <c r="D503">
        <f>WEEKNUM(B503)</f>
        <v>30</v>
      </c>
      <c r="E503">
        <v>1</v>
      </c>
      <c r="G503">
        <v>3235574</v>
      </c>
      <c r="H503">
        <v>30</v>
      </c>
      <c r="J503">
        <v>3234768</v>
      </c>
      <c r="K503">
        <v>1</v>
      </c>
    </row>
    <row r="504" spans="1:11" x14ac:dyDescent="0.25">
      <c r="A504">
        <v>3235044</v>
      </c>
      <c r="B504" s="1">
        <v>44399</v>
      </c>
      <c r="C504" s="18">
        <f t="shared" si="7"/>
        <v>22</v>
      </c>
      <c r="D504">
        <f>WEEKNUM(B504)</f>
        <v>30</v>
      </c>
      <c r="E504">
        <v>1</v>
      </c>
      <c r="G504">
        <v>3235056</v>
      </c>
      <c r="H504">
        <v>30</v>
      </c>
      <c r="J504">
        <v>3235422</v>
      </c>
      <c r="K504">
        <v>1</v>
      </c>
    </row>
    <row r="505" spans="1:11" x14ac:dyDescent="0.25">
      <c r="A505">
        <v>3235006</v>
      </c>
      <c r="B505" s="1">
        <v>44399</v>
      </c>
      <c r="C505" s="18">
        <f t="shared" si="7"/>
        <v>22</v>
      </c>
      <c r="D505">
        <f>WEEKNUM(B505)</f>
        <v>30</v>
      </c>
      <c r="E505">
        <v>1</v>
      </c>
      <c r="G505">
        <v>3235163</v>
      </c>
      <c r="H505">
        <v>30</v>
      </c>
      <c r="J505">
        <v>3235415</v>
      </c>
      <c r="K505">
        <v>1</v>
      </c>
    </row>
    <row r="506" spans="1:11" x14ac:dyDescent="0.25">
      <c r="A506">
        <v>3235055</v>
      </c>
      <c r="B506" s="1">
        <v>44399</v>
      </c>
      <c r="C506" s="18">
        <f t="shared" si="7"/>
        <v>22</v>
      </c>
      <c r="D506">
        <f>WEEKNUM(B506)</f>
        <v>30</v>
      </c>
      <c r="E506">
        <v>1</v>
      </c>
      <c r="G506">
        <v>3235246</v>
      </c>
      <c r="H506">
        <v>30</v>
      </c>
      <c r="J506">
        <v>3235360</v>
      </c>
      <c r="K506">
        <v>1</v>
      </c>
    </row>
    <row r="507" spans="1:11" x14ac:dyDescent="0.25">
      <c r="A507">
        <v>3235574</v>
      </c>
      <c r="B507" s="1">
        <v>44399</v>
      </c>
      <c r="C507" s="18">
        <f t="shared" si="7"/>
        <v>22</v>
      </c>
      <c r="D507">
        <f>WEEKNUM(B507)</f>
        <v>30</v>
      </c>
      <c r="E507">
        <v>1</v>
      </c>
      <c r="G507">
        <v>3235681</v>
      </c>
      <c r="H507">
        <v>30</v>
      </c>
      <c r="J507">
        <v>3235593</v>
      </c>
      <c r="K507">
        <v>1</v>
      </c>
    </row>
    <row r="508" spans="1:11" x14ac:dyDescent="0.25">
      <c r="A508">
        <v>3235056</v>
      </c>
      <c r="B508" s="1">
        <v>44399</v>
      </c>
      <c r="C508" s="18">
        <f t="shared" si="7"/>
        <v>22</v>
      </c>
      <c r="D508">
        <f>WEEKNUM(B508)</f>
        <v>30</v>
      </c>
      <c r="E508">
        <v>1</v>
      </c>
      <c r="G508">
        <v>3234602</v>
      </c>
      <c r="H508">
        <v>30</v>
      </c>
      <c r="J508">
        <v>3234631</v>
      </c>
      <c r="K508">
        <v>1</v>
      </c>
    </row>
    <row r="509" spans="1:11" x14ac:dyDescent="0.25">
      <c r="A509">
        <v>3235163</v>
      </c>
      <c r="B509" s="1">
        <v>44399</v>
      </c>
      <c r="C509" s="18">
        <f t="shared" si="7"/>
        <v>22</v>
      </c>
      <c r="D509">
        <f>WEEKNUM(B509)</f>
        <v>30</v>
      </c>
      <c r="E509">
        <v>1</v>
      </c>
      <c r="G509">
        <v>3234546</v>
      </c>
      <c r="H509">
        <v>30</v>
      </c>
      <c r="J509">
        <v>3235231</v>
      </c>
      <c r="K509">
        <v>1</v>
      </c>
    </row>
    <row r="510" spans="1:11" x14ac:dyDescent="0.25">
      <c r="A510">
        <v>3235246</v>
      </c>
      <c r="B510" s="1">
        <v>44399</v>
      </c>
      <c r="C510" s="18">
        <f t="shared" si="7"/>
        <v>22</v>
      </c>
      <c r="D510">
        <f>WEEKNUM(B510)</f>
        <v>30</v>
      </c>
      <c r="E510">
        <v>1</v>
      </c>
      <c r="G510">
        <v>3235369</v>
      </c>
      <c r="H510">
        <v>30</v>
      </c>
      <c r="J510">
        <v>3234663</v>
      </c>
      <c r="K510">
        <v>1</v>
      </c>
    </row>
    <row r="511" spans="1:11" x14ac:dyDescent="0.25">
      <c r="A511">
        <v>3235681</v>
      </c>
      <c r="B511" s="1">
        <v>44399</v>
      </c>
      <c r="C511" s="18">
        <f t="shared" si="7"/>
        <v>22</v>
      </c>
      <c r="D511">
        <f>WEEKNUM(B511)</f>
        <v>30</v>
      </c>
      <c r="E511">
        <v>1</v>
      </c>
      <c r="G511">
        <v>3235609</v>
      </c>
      <c r="H511">
        <v>30</v>
      </c>
      <c r="J511">
        <v>3235204</v>
      </c>
      <c r="K511">
        <v>1</v>
      </c>
    </row>
    <row r="512" spans="1:11" x14ac:dyDescent="0.25">
      <c r="A512">
        <v>3234602</v>
      </c>
      <c r="B512" s="1">
        <v>44399</v>
      </c>
      <c r="C512" s="18">
        <f t="shared" si="7"/>
        <v>22</v>
      </c>
      <c r="D512">
        <f>WEEKNUM(B512)</f>
        <v>30</v>
      </c>
      <c r="E512">
        <v>1</v>
      </c>
      <c r="G512">
        <v>3235100</v>
      </c>
      <c r="H512">
        <v>30</v>
      </c>
      <c r="J512">
        <v>3235199</v>
      </c>
      <c r="K512">
        <v>1</v>
      </c>
    </row>
    <row r="513" spans="1:11" x14ac:dyDescent="0.25">
      <c r="A513">
        <v>3234546</v>
      </c>
      <c r="B513" s="1">
        <v>44399</v>
      </c>
      <c r="C513" s="18">
        <f t="shared" si="7"/>
        <v>22</v>
      </c>
      <c r="D513">
        <f>WEEKNUM(B513)</f>
        <v>30</v>
      </c>
      <c r="E513">
        <v>1</v>
      </c>
      <c r="G513">
        <v>3234951</v>
      </c>
      <c r="H513">
        <v>30</v>
      </c>
      <c r="J513">
        <v>3234970</v>
      </c>
      <c r="K513">
        <v>1</v>
      </c>
    </row>
    <row r="514" spans="1:11" x14ac:dyDescent="0.25">
      <c r="A514">
        <v>3235369</v>
      </c>
      <c r="B514" s="1">
        <v>44399</v>
      </c>
      <c r="C514" s="18">
        <f t="shared" si="7"/>
        <v>22</v>
      </c>
      <c r="D514">
        <f>WEEKNUM(B514)</f>
        <v>30</v>
      </c>
      <c r="E514">
        <v>1</v>
      </c>
      <c r="G514">
        <v>3234768</v>
      </c>
      <c r="H514">
        <v>30</v>
      </c>
      <c r="J514">
        <v>3235721</v>
      </c>
      <c r="K514">
        <v>1</v>
      </c>
    </row>
    <row r="515" spans="1:11" x14ac:dyDescent="0.25">
      <c r="A515">
        <v>3235609</v>
      </c>
      <c r="B515" s="1">
        <v>44399</v>
      </c>
      <c r="C515" s="18">
        <f t="shared" ref="C515:C578" si="8">B515-44377</f>
        <v>22</v>
      </c>
      <c r="D515">
        <f>WEEKNUM(B515)</f>
        <v>30</v>
      </c>
      <c r="E515">
        <v>1</v>
      </c>
      <c r="G515">
        <v>3235422</v>
      </c>
      <c r="H515">
        <v>30</v>
      </c>
      <c r="J515">
        <v>3235289</v>
      </c>
      <c r="K515">
        <v>1</v>
      </c>
    </row>
    <row r="516" spans="1:11" x14ac:dyDescent="0.25">
      <c r="A516">
        <v>3235100</v>
      </c>
      <c r="B516" s="1">
        <v>44399</v>
      </c>
      <c r="C516" s="18">
        <f t="shared" si="8"/>
        <v>22</v>
      </c>
      <c r="D516">
        <f>WEEKNUM(B516)</f>
        <v>30</v>
      </c>
      <c r="E516">
        <v>1</v>
      </c>
      <c r="G516">
        <v>3235415</v>
      </c>
      <c r="H516">
        <v>30</v>
      </c>
      <c r="J516">
        <v>3235322</v>
      </c>
      <c r="K516">
        <v>1</v>
      </c>
    </row>
    <row r="517" spans="1:11" x14ac:dyDescent="0.25">
      <c r="A517">
        <v>3234951</v>
      </c>
      <c r="B517" s="1">
        <v>44399</v>
      </c>
      <c r="C517" s="18">
        <f t="shared" si="8"/>
        <v>22</v>
      </c>
      <c r="D517">
        <f>WEEKNUM(B517)</f>
        <v>30</v>
      </c>
      <c r="E517">
        <v>1</v>
      </c>
      <c r="G517">
        <v>3235360</v>
      </c>
      <c r="H517">
        <v>30</v>
      </c>
      <c r="J517">
        <v>3234705</v>
      </c>
      <c r="K517">
        <v>1</v>
      </c>
    </row>
    <row r="518" spans="1:11" x14ac:dyDescent="0.25">
      <c r="A518">
        <v>3234768</v>
      </c>
      <c r="B518" s="1">
        <v>44399</v>
      </c>
      <c r="C518" s="18">
        <f t="shared" si="8"/>
        <v>22</v>
      </c>
      <c r="D518">
        <f>WEEKNUM(B518)</f>
        <v>30</v>
      </c>
      <c r="E518">
        <v>1</v>
      </c>
      <c r="G518">
        <v>3235593</v>
      </c>
      <c r="H518">
        <v>30</v>
      </c>
      <c r="J518">
        <v>3235094</v>
      </c>
      <c r="K518">
        <v>1</v>
      </c>
    </row>
    <row r="519" spans="1:11" x14ac:dyDescent="0.25">
      <c r="A519">
        <v>3235422</v>
      </c>
      <c r="B519" s="1">
        <v>44399</v>
      </c>
      <c r="C519" s="18">
        <f t="shared" si="8"/>
        <v>22</v>
      </c>
      <c r="D519">
        <f>WEEKNUM(B519)</f>
        <v>30</v>
      </c>
      <c r="E519">
        <v>1</v>
      </c>
      <c r="G519">
        <v>3234631</v>
      </c>
      <c r="H519">
        <v>30</v>
      </c>
      <c r="J519">
        <v>3234707</v>
      </c>
      <c r="K519">
        <v>1</v>
      </c>
    </row>
    <row r="520" spans="1:11" x14ac:dyDescent="0.25">
      <c r="A520">
        <v>3235415</v>
      </c>
      <c r="B520" s="1">
        <v>44399</v>
      </c>
      <c r="C520" s="18">
        <f t="shared" si="8"/>
        <v>22</v>
      </c>
      <c r="D520">
        <f>WEEKNUM(B520)</f>
        <v>30</v>
      </c>
      <c r="E520">
        <v>1</v>
      </c>
      <c r="G520">
        <v>3235231</v>
      </c>
      <c r="H520">
        <v>30</v>
      </c>
      <c r="J520">
        <v>3234790</v>
      </c>
      <c r="K520">
        <v>1</v>
      </c>
    </row>
    <row r="521" spans="1:11" x14ac:dyDescent="0.25">
      <c r="A521">
        <v>3235360</v>
      </c>
      <c r="B521" s="1">
        <v>44399</v>
      </c>
      <c r="C521" s="18">
        <f t="shared" si="8"/>
        <v>22</v>
      </c>
      <c r="D521">
        <f>WEEKNUM(B521)</f>
        <v>30</v>
      </c>
      <c r="E521">
        <v>1</v>
      </c>
      <c r="G521">
        <v>3234663</v>
      </c>
      <c r="H521">
        <v>30</v>
      </c>
      <c r="J521">
        <v>3235286</v>
      </c>
      <c r="K521">
        <v>1</v>
      </c>
    </row>
    <row r="522" spans="1:11" x14ac:dyDescent="0.25">
      <c r="A522">
        <v>3235593</v>
      </c>
      <c r="B522" s="1">
        <v>44399</v>
      </c>
      <c r="C522" s="18">
        <f t="shared" si="8"/>
        <v>22</v>
      </c>
      <c r="D522">
        <f>WEEKNUM(B522)</f>
        <v>30</v>
      </c>
      <c r="E522">
        <v>1</v>
      </c>
      <c r="G522">
        <v>3235204</v>
      </c>
      <c r="H522">
        <v>30</v>
      </c>
      <c r="J522">
        <v>3234545</v>
      </c>
      <c r="K522">
        <v>1</v>
      </c>
    </row>
    <row r="523" spans="1:11" x14ac:dyDescent="0.25">
      <c r="A523">
        <v>3234631</v>
      </c>
      <c r="B523" s="1">
        <v>44399</v>
      </c>
      <c r="C523" s="18">
        <f t="shared" si="8"/>
        <v>22</v>
      </c>
      <c r="D523">
        <f>WEEKNUM(B523)</f>
        <v>30</v>
      </c>
      <c r="E523">
        <v>1</v>
      </c>
      <c r="G523">
        <v>3235199</v>
      </c>
      <c r="H523">
        <v>30</v>
      </c>
      <c r="J523">
        <v>3234974</v>
      </c>
      <c r="K523">
        <v>1</v>
      </c>
    </row>
    <row r="524" spans="1:11" x14ac:dyDescent="0.25">
      <c r="A524">
        <v>3235231</v>
      </c>
      <c r="B524" s="1">
        <v>44399</v>
      </c>
      <c r="C524" s="18">
        <f t="shared" si="8"/>
        <v>22</v>
      </c>
      <c r="D524">
        <f>WEEKNUM(B524)</f>
        <v>30</v>
      </c>
      <c r="E524">
        <v>1</v>
      </c>
      <c r="G524">
        <v>3234970</v>
      </c>
      <c r="H524">
        <v>30</v>
      </c>
      <c r="J524">
        <v>3235631</v>
      </c>
      <c r="K524">
        <v>1</v>
      </c>
    </row>
    <row r="525" spans="1:11" x14ac:dyDescent="0.25">
      <c r="A525">
        <v>3234663</v>
      </c>
      <c r="B525" s="1">
        <v>44400</v>
      </c>
      <c r="C525" s="18">
        <f t="shared" si="8"/>
        <v>23</v>
      </c>
      <c r="D525">
        <f>WEEKNUM(B525)</f>
        <v>30</v>
      </c>
      <c r="E525">
        <v>1</v>
      </c>
      <c r="G525">
        <v>3235721</v>
      </c>
      <c r="H525">
        <v>30</v>
      </c>
      <c r="J525">
        <v>3234963</v>
      </c>
      <c r="K525">
        <v>1</v>
      </c>
    </row>
    <row r="526" spans="1:11" x14ac:dyDescent="0.25">
      <c r="A526">
        <v>3235204</v>
      </c>
      <c r="B526" s="1">
        <v>44400</v>
      </c>
      <c r="C526" s="18">
        <f t="shared" si="8"/>
        <v>23</v>
      </c>
      <c r="D526">
        <f>WEEKNUM(B526)</f>
        <v>30</v>
      </c>
      <c r="E526">
        <v>1</v>
      </c>
      <c r="G526">
        <v>3235289</v>
      </c>
      <c r="H526">
        <v>30</v>
      </c>
      <c r="J526">
        <v>3234870</v>
      </c>
      <c r="K526">
        <v>1</v>
      </c>
    </row>
    <row r="527" spans="1:11" x14ac:dyDescent="0.25">
      <c r="A527">
        <v>3235199</v>
      </c>
      <c r="B527" s="1">
        <v>44400</v>
      </c>
      <c r="C527" s="18">
        <f t="shared" si="8"/>
        <v>23</v>
      </c>
      <c r="D527">
        <f>WEEKNUM(B527)</f>
        <v>30</v>
      </c>
      <c r="E527">
        <v>1</v>
      </c>
      <c r="G527">
        <v>3235322</v>
      </c>
      <c r="H527">
        <v>30</v>
      </c>
      <c r="J527">
        <v>3235601</v>
      </c>
      <c r="K527">
        <v>1</v>
      </c>
    </row>
    <row r="528" spans="1:11" x14ac:dyDescent="0.25">
      <c r="A528">
        <v>3234970</v>
      </c>
      <c r="B528" s="1">
        <v>44400</v>
      </c>
      <c r="C528" s="18">
        <f t="shared" si="8"/>
        <v>23</v>
      </c>
      <c r="D528">
        <f>WEEKNUM(B528)</f>
        <v>30</v>
      </c>
      <c r="E528">
        <v>1</v>
      </c>
      <c r="G528">
        <v>3234705</v>
      </c>
      <c r="H528">
        <v>30</v>
      </c>
      <c r="J528">
        <v>3235120</v>
      </c>
      <c r="K528">
        <v>1</v>
      </c>
    </row>
    <row r="529" spans="1:11" x14ac:dyDescent="0.25">
      <c r="A529">
        <v>3235721</v>
      </c>
      <c r="B529" s="1">
        <v>44400</v>
      </c>
      <c r="C529" s="18">
        <f t="shared" si="8"/>
        <v>23</v>
      </c>
      <c r="D529">
        <f>WEEKNUM(B529)</f>
        <v>30</v>
      </c>
      <c r="E529">
        <v>1</v>
      </c>
      <c r="G529">
        <v>3235094</v>
      </c>
      <c r="H529">
        <v>30</v>
      </c>
      <c r="J529">
        <v>3235625</v>
      </c>
      <c r="K529">
        <v>1</v>
      </c>
    </row>
    <row r="530" spans="1:11" x14ac:dyDescent="0.25">
      <c r="A530">
        <v>3235289</v>
      </c>
      <c r="B530" s="1">
        <v>44400</v>
      </c>
      <c r="C530" s="18">
        <f t="shared" si="8"/>
        <v>23</v>
      </c>
      <c r="D530">
        <f>WEEKNUM(B530)</f>
        <v>30</v>
      </c>
      <c r="E530">
        <v>1</v>
      </c>
      <c r="G530">
        <v>3234707</v>
      </c>
      <c r="H530">
        <v>30</v>
      </c>
      <c r="J530">
        <v>3235488</v>
      </c>
      <c r="K530">
        <v>1</v>
      </c>
    </row>
    <row r="531" spans="1:11" x14ac:dyDescent="0.25">
      <c r="A531">
        <v>3235322</v>
      </c>
      <c r="B531" s="1">
        <v>44400</v>
      </c>
      <c r="C531" s="18">
        <f t="shared" si="8"/>
        <v>23</v>
      </c>
      <c r="D531">
        <f>WEEKNUM(B531)</f>
        <v>30</v>
      </c>
      <c r="E531">
        <v>1</v>
      </c>
      <c r="G531">
        <v>3234790</v>
      </c>
      <c r="H531">
        <v>30</v>
      </c>
      <c r="J531">
        <v>3235288</v>
      </c>
      <c r="K531">
        <v>1</v>
      </c>
    </row>
    <row r="532" spans="1:11" x14ac:dyDescent="0.25">
      <c r="A532">
        <v>3234705</v>
      </c>
      <c r="B532" s="1">
        <v>44400</v>
      </c>
      <c r="C532" s="18">
        <f t="shared" si="8"/>
        <v>23</v>
      </c>
      <c r="D532">
        <f>WEEKNUM(B532)</f>
        <v>30</v>
      </c>
      <c r="E532">
        <v>1</v>
      </c>
      <c r="G532">
        <v>3235286</v>
      </c>
      <c r="H532">
        <v>30</v>
      </c>
      <c r="J532">
        <v>3234797</v>
      </c>
      <c r="K532">
        <v>1</v>
      </c>
    </row>
    <row r="533" spans="1:11" x14ac:dyDescent="0.25">
      <c r="A533">
        <v>3235094</v>
      </c>
      <c r="B533" s="1">
        <v>44400</v>
      </c>
      <c r="C533" s="18">
        <f t="shared" si="8"/>
        <v>23</v>
      </c>
      <c r="D533">
        <f>WEEKNUM(B533)</f>
        <v>30</v>
      </c>
      <c r="E533">
        <v>1</v>
      </c>
      <c r="G533">
        <v>3234545</v>
      </c>
      <c r="H533">
        <v>30</v>
      </c>
      <c r="J533">
        <v>3234989</v>
      </c>
      <c r="K533">
        <v>1</v>
      </c>
    </row>
    <row r="534" spans="1:11" x14ac:dyDescent="0.25">
      <c r="A534">
        <v>3234707</v>
      </c>
      <c r="B534" s="1">
        <v>44400</v>
      </c>
      <c r="C534" s="18">
        <f t="shared" si="8"/>
        <v>23</v>
      </c>
      <c r="D534">
        <f>WEEKNUM(B534)</f>
        <v>30</v>
      </c>
      <c r="E534">
        <v>1</v>
      </c>
      <c r="G534">
        <v>3234974</v>
      </c>
      <c r="H534">
        <v>30</v>
      </c>
      <c r="J534">
        <v>3235036</v>
      </c>
      <c r="K534">
        <v>1</v>
      </c>
    </row>
    <row r="535" spans="1:11" x14ac:dyDescent="0.25">
      <c r="A535">
        <v>3234790</v>
      </c>
      <c r="B535" s="1">
        <v>44400</v>
      </c>
      <c r="C535" s="18">
        <f t="shared" si="8"/>
        <v>23</v>
      </c>
      <c r="D535">
        <f>WEEKNUM(B535)</f>
        <v>30</v>
      </c>
      <c r="E535">
        <v>1</v>
      </c>
      <c r="G535">
        <v>3235631</v>
      </c>
      <c r="H535">
        <v>30</v>
      </c>
      <c r="J535">
        <v>3234851</v>
      </c>
      <c r="K535">
        <v>1</v>
      </c>
    </row>
    <row r="536" spans="1:11" x14ac:dyDescent="0.25">
      <c r="A536">
        <v>3235286</v>
      </c>
      <c r="B536" s="1">
        <v>44400</v>
      </c>
      <c r="C536" s="18">
        <f t="shared" si="8"/>
        <v>23</v>
      </c>
      <c r="D536">
        <f>WEEKNUM(B536)</f>
        <v>30</v>
      </c>
      <c r="E536">
        <v>1</v>
      </c>
      <c r="G536">
        <v>3234963</v>
      </c>
      <c r="H536">
        <v>30</v>
      </c>
      <c r="J536">
        <v>3234712</v>
      </c>
      <c r="K536">
        <v>1</v>
      </c>
    </row>
    <row r="537" spans="1:11" x14ac:dyDescent="0.25">
      <c r="A537">
        <v>3234545</v>
      </c>
      <c r="B537" s="1">
        <v>44400</v>
      </c>
      <c r="C537" s="18">
        <f t="shared" si="8"/>
        <v>23</v>
      </c>
      <c r="D537">
        <f>WEEKNUM(B537)</f>
        <v>30</v>
      </c>
      <c r="E537">
        <v>1</v>
      </c>
      <c r="G537">
        <v>3234870</v>
      </c>
      <c r="H537">
        <v>30</v>
      </c>
      <c r="J537">
        <v>3235618</v>
      </c>
      <c r="K537">
        <v>1</v>
      </c>
    </row>
    <row r="538" spans="1:11" x14ac:dyDescent="0.25">
      <c r="A538">
        <v>3234974</v>
      </c>
      <c r="B538" s="1">
        <v>44400</v>
      </c>
      <c r="C538" s="18">
        <f t="shared" si="8"/>
        <v>23</v>
      </c>
      <c r="D538">
        <f>WEEKNUM(B538)</f>
        <v>30</v>
      </c>
      <c r="E538">
        <v>1</v>
      </c>
      <c r="G538">
        <v>3235601</v>
      </c>
      <c r="H538">
        <v>30</v>
      </c>
      <c r="J538">
        <v>3235638</v>
      </c>
      <c r="K538">
        <v>1</v>
      </c>
    </row>
    <row r="539" spans="1:11" x14ac:dyDescent="0.25">
      <c r="A539">
        <v>3235631</v>
      </c>
      <c r="B539" s="1">
        <v>44400</v>
      </c>
      <c r="C539" s="18">
        <f t="shared" si="8"/>
        <v>23</v>
      </c>
      <c r="D539">
        <f>WEEKNUM(B539)</f>
        <v>30</v>
      </c>
      <c r="E539">
        <v>1</v>
      </c>
      <c r="G539">
        <v>3235280</v>
      </c>
      <c r="H539">
        <v>30</v>
      </c>
      <c r="J539">
        <v>3235613</v>
      </c>
      <c r="K539">
        <v>1</v>
      </c>
    </row>
    <row r="540" spans="1:11" x14ac:dyDescent="0.25">
      <c r="A540">
        <v>3234963</v>
      </c>
      <c r="B540" s="1">
        <v>44400</v>
      </c>
      <c r="C540" s="18">
        <f t="shared" si="8"/>
        <v>23</v>
      </c>
      <c r="D540">
        <f>WEEKNUM(B540)</f>
        <v>30</v>
      </c>
      <c r="E540">
        <v>1</v>
      </c>
      <c r="G540">
        <v>3235120</v>
      </c>
      <c r="H540">
        <v>30</v>
      </c>
      <c r="J540">
        <v>3234796</v>
      </c>
      <c r="K540">
        <v>1</v>
      </c>
    </row>
    <row r="541" spans="1:11" x14ac:dyDescent="0.25">
      <c r="A541">
        <v>3234870</v>
      </c>
      <c r="B541" s="1">
        <v>44400</v>
      </c>
      <c r="C541" s="18">
        <f t="shared" si="8"/>
        <v>23</v>
      </c>
      <c r="D541">
        <f>WEEKNUM(B541)</f>
        <v>30</v>
      </c>
      <c r="E541">
        <v>1</v>
      </c>
      <c r="G541">
        <v>3235625</v>
      </c>
      <c r="H541">
        <v>30</v>
      </c>
      <c r="J541">
        <v>3234670</v>
      </c>
      <c r="K541">
        <v>1</v>
      </c>
    </row>
    <row r="542" spans="1:11" x14ac:dyDescent="0.25">
      <c r="A542">
        <v>3235601</v>
      </c>
      <c r="B542" s="1">
        <v>44400</v>
      </c>
      <c r="C542" s="18">
        <f t="shared" si="8"/>
        <v>23</v>
      </c>
      <c r="D542">
        <f>WEEKNUM(B542)</f>
        <v>30</v>
      </c>
      <c r="E542">
        <v>1</v>
      </c>
      <c r="G542">
        <v>3235488</v>
      </c>
      <c r="H542">
        <v>30</v>
      </c>
      <c r="J542">
        <v>3235436</v>
      </c>
      <c r="K542">
        <v>1</v>
      </c>
    </row>
    <row r="543" spans="1:11" x14ac:dyDescent="0.25">
      <c r="A543">
        <v>3235365</v>
      </c>
      <c r="B543" s="1">
        <v>44400</v>
      </c>
      <c r="C543" s="18">
        <f t="shared" si="8"/>
        <v>23</v>
      </c>
      <c r="D543">
        <f>WEEKNUM(B543)</f>
        <v>30</v>
      </c>
      <c r="E543">
        <v>1</v>
      </c>
      <c r="G543">
        <v>3235288</v>
      </c>
      <c r="H543">
        <v>30</v>
      </c>
      <c r="J543">
        <v>3234908</v>
      </c>
      <c r="K543">
        <v>1</v>
      </c>
    </row>
    <row r="544" spans="1:11" x14ac:dyDescent="0.25">
      <c r="A544">
        <v>3235280</v>
      </c>
      <c r="B544" s="1">
        <v>44400</v>
      </c>
      <c r="C544" s="18">
        <f t="shared" si="8"/>
        <v>23</v>
      </c>
      <c r="D544">
        <f>WEEKNUM(B544)</f>
        <v>30</v>
      </c>
      <c r="E544">
        <v>1</v>
      </c>
      <c r="G544">
        <v>3234797</v>
      </c>
      <c r="H544">
        <v>30</v>
      </c>
      <c r="J544">
        <v>3234996</v>
      </c>
      <c r="K544">
        <v>1</v>
      </c>
    </row>
    <row r="545" spans="1:11" x14ac:dyDescent="0.25">
      <c r="A545">
        <v>3235120</v>
      </c>
      <c r="B545" s="1">
        <v>44401</v>
      </c>
      <c r="C545" s="18">
        <f t="shared" si="8"/>
        <v>24</v>
      </c>
      <c r="D545">
        <f>WEEKNUM(B545)</f>
        <v>30</v>
      </c>
      <c r="E545">
        <v>1</v>
      </c>
      <c r="G545">
        <v>3235732</v>
      </c>
      <c r="H545">
        <v>30</v>
      </c>
      <c r="J545">
        <v>3234879</v>
      </c>
      <c r="K545">
        <v>1</v>
      </c>
    </row>
    <row r="546" spans="1:11" x14ac:dyDescent="0.25">
      <c r="A546">
        <v>3235625</v>
      </c>
      <c r="B546" s="1">
        <v>44401</v>
      </c>
      <c r="C546" s="18">
        <f t="shared" si="8"/>
        <v>24</v>
      </c>
      <c r="D546">
        <f>WEEKNUM(B546)</f>
        <v>30</v>
      </c>
      <c r="E546">
        <v>1</v>
      </c>
      <c r="G546">
        <v>3235437</v>
      </c>
      <c r="H546">
        <v>30</v>
      </c>
      <c r="J546">
        <v>3235495</v>
      </c>
      <c r="K546">
        <v>1</v>
      </c>
    </row>
    <row r="547" spans="1:11" x14ac:dyDescent="0.25">
      <c r="A547">
        <v>3235488</v>
      </c>
      <c r="B547" s="1">
        <v>44401</v>
      </c>
      <c r="C547" s="18">
        <f t="shared" si="8"/>
        <v>24</v>
      </c>
      <c r="D547">
        <f>WEEKNUM(B547)</f>
        <v>30</v>
      </c>
      <c r="E547">
        <v>1</v>
      </c>
      <c r="G547">
        <v>3234989</v>
      </c>
      <c r="H547">
        <v>30</v>
      </c>
      <c r="J547">
        <v>3234998</v>
      </c>
      <c r="K547">
        <v>1</v>
      </c>
    </row>
    <row r="548" spans="1:11" x14ac:dyDescent="0.25">
      <c r="A548">
        <v>3235288</v>
      </c>
      <c r="B548" s="1">
        <v>44401</v>
      </c>
      <c r="C548" s="18">
        <f t="shared" si="8"/>
        <v>24</v>
      </c>
      <c r="D548">
        <f>WEEKNUM(B548)</f>
        <v>30</v>
      </c>
      <c r="E548">
        <v>1</v>
      </c>
      <c r="G548">
        <v>3235036</v>
      </c>
      <c r="H548">
        <v>30</v>
      </c>
      <c r="J548">
        <v>3235141</v>
      </c>
      <c r="K548">
        <v>1</v>
      </c>
    </row>
    <row r="549" spans="1:11" x14ac:dyDescent="0.25">
      <c r="A549">
        <v>3234797</v>
      </c>
      <c r="B549" s="1">
        <v>44401</v>
      </c>
      <c r="C549" s="18">
        <f t="shared" si="8"/>
        <v>24</v>
      </c>
      <c r="D549">
        <f>WEEKNUM(B549)</f>
        <v>30</v>
      </c>
      <c r="E549">
        <v>1</v>
      </c>
      <c r="G549">
        <v>3234851</v>
      </c>
      <c r="H549">
        <v>30</v>
      </c>
      <c r="J549">
        <v>3235082</v>
      </c>
      <c r="K549">
        <v>1</v>
      </c>
    </row>
    <row r="550" spans="1:11" x14ac:dyDescent="0.25">
      <c r="A550">
        <v>3235732</v>
      </c>
      <c r="B550" s="1">
        <v>44401</v>
      </c>
      <c r="C550" s="18">
        <f t="shared" si="8"/>
        <v>24</v>
      </c>
      <c r="D550">
        <f>WEEKNUM(B550)</f>
        <v>30</v>
      </c>
      <c r="E550">
        <v>1</v>
      </c>
      <c r="G550">
        <v>3234712</v>
      </c>
      <c r="H550">
        <v>30</v>
      </c>
      <c r="J550">
        <v>3234773</v>
      </c>
      <c r="K550">
        <v>1</v>
      </c>
    </row>
    <row r="551" spans="1:11" x14ac:dyDescent="0.25">
      <c r="A551">
        <v>3235437</v>
      </c>
      <c r="B551" s="1">
        <v>44401</v>
      </c>
      <c r="C551" s="18">
        <f t="shared" si="8"/>
        <v>24</v>
      </c>
      <c r="D551">
        <f>WEEKNUM(B551)</f>
        <v>30</v>
      </c>
      <c r="E551">
        <v>1</v>
      </c>
      <c r="G551">
        <v>3235618</v>
      </c>
      <c r="H551">
        <v>30</v>
      </c>
      <c r="J551">
        <v>3235407</v>
      </c>
      <c r="K551">
        <v>1</v>
      </c>
    </row>
    <row r="552" spans="1:11" x14ac:dyDescent="0.25">
      <c r="A552">
        <v>3234989</v>
      </c>
      <c r="B552" s="1">
        <v>44401</v>
      </c>
      <c r="C552" s="18">
        <f t="shared" si="8"/>
        <v>24</v>
      </c>
      <c r="D552">
        <f>WEEKNUM(B552)</f>
        <v>30</v>
      </c>
      <c r="E552">
        <v>1</v>
      </c>
      <c r="G552">
        <v>3235638</v>
      </c>
      <c r="H552">
        <v>30</v>
      </c>
      <c r="J552">
        <v>3235709</v>
      </c>
      <c r="K552">
        <v>1</v>
      </c>
    </row>
    <row r="553" spans="1:11" x14ac:dyDescent="0.25">
      <c r="A553">
        <v>3235036</v>
      </c>
      <c r="B553" s="1">
        <v>44401</v>
      </c>
      <c r="C553" s="18">
        <f t="shared" si="8"/>
        <v>24</v>
      </c>
      <c r="D553">
        <f>WEEKNUM(B553)</f>
        <v>30</v>
      </c>
      <c r="E553">
        <v>1</v>
      </c>
      <c r="G553">
        <v>3235613</v>
      </c>
      <c r="H553">
        <v>30</v>
      </c>
      <c r="J553">
        <v>3235086</v>
      </c>
      <c r="K553">
        <v>1</v>
      </c>
    </row>
    <row r="554" spans="1:11" x14ac:dyDescent="0.25">
      <c r="A554">
        <v>3234851</v>
      </c>
      <c r="B554" s="1">
        <v>44401</v>
      </c>
      <c r="C554" s="18">
        <f t="shared" si="8"/>
        <v>24</v>
      </c>
      <c r="D554">
        <f>WEEKNUM(B554)</f>
        <v>30</v>
      </c>
      <c r="E554">
        <v>1</v>
      </c>
      <c r="G554">
        <v>3234796</v>
      </c>
      <c r="H554">
        <v>30</v>
      </c>
      <c r="J554">
        <v>3235183</v>
      </c>
      <c r="K554">
        <v>1</v>
      </c>
    </row>
    <row r="555" spans="1:11" x14ac:dyDescent="0.25">
      <c r="A555">
        <v>3234712</v>
      </c>
      <c r="B555" s="1">
        <v>44401</v>
      </c>
      <c r="C555" s="18">
        <f t="shared" si="8"/>
        <v>24</v>
      </c>
      <c r="D555">
        <f>WEEKNUM(B555)</f>
        <v>30</v>
      </c>
      <c r="E555">
        <v>1</v>
      </c>
      <c r="G555">
        <v>3234670</v>
      </c>
      <c r="H555">
        <v>30</v>
      </c>
      <c r="J555">
        <v>3234864</v>
      </c>
      <c r="K555">
        <v>1</v>
      </c>
    </row>
    <row r="556" spans="1:11" x14ac:dyDescent="0.25">
      <c r="A556">
        <v>3235618</v>
      </c>
      <c r="B556" s="1">
        <v>44401</v>
      </c>
      <c r="C556" s="18">
        <f t="shared" si="8"/>
        <v>24</v>
      </c>
      <c r="D556">
        <f>WEEKNUM(B556)</f>
        <v>30</v>
      </c>
      <c r="E556">
        <v>1</v>
      </c>
      <c r="G556">
        <v>3235436</v>
      </c>
      <c r="H556">
        <v>30</v>
      </c>
      <c r="J556">
        <v>3234592</v>
      </c>
      <c r="K556">
        <v>1</v>
      </c>
    </row>
    <row r="557" spans="1:11" x14ac:dyDescent="0.25">
      <c r="A557">
        <v>3235638</v>
      </c>
      <c r="B557" s="1">
        <v>44401</v>
      </c>
      <c r="C557" s="18">
        <f t="shared" si="8"/>
        <v>24</v>
      </c>
      <c r="D557">
        <f>WEEKNUM(B557)</f>
        <v>30</v>
      </c>
      <c r="E557">
        <v>1</v>
      </c>
      <c r="G557">
        <v>3234908</v>
      </c>
      <c r="H557">
        <v>30</v>
      </c>
      <c r="J557">
        <v>3234632</v>
      </c>
      <c r="K557">
        <v>1</v>
      </c>
    </row>
    <row r="558" spans="1:11" x14ac:dyDescent="0.25">
      <c r="A558">
        <v>3235613</v>
      </c>
      <c r="B558" s="1">
        <v>44401</v>
      </c>
      <c r="C558" s="18">
        <f t="shared" si="8"/>
        <v>24</v>
      </c>
      <c r="D558">
        <f>WEEKNUM(B558)</f>
        <v>30</v>
      </c>
      <c r="E558">
        <v>1</v>
      </c>
      <c r="G558">
        <v>3234996</v>
      </c>
      <c r="H558">
        <v>30</v>
      </c>
      <c r="J558">
        <v>3234935</v>
      </c>
      <c r="K558">
        <v>1</v>
      </c>
    </row>
    <row r="559" spans="1:11" x14ac:dyDescent="0.25">
      <c r="A559">
        <v>3234796</v>
      </c>
      <c r="B559" s="1">
        <v>44401</v>
      </c>
      <c r="C559" s="18">
        <f t="shared" si="8"/>
        <v>24</v>
      </c>
      <c r="D559">
        <f>WEEKNUM(B559)</f>
        <v>30</v>
      </c>
      <c r="E559">
        <v>1</v>
      </c>
      <c r="G559">
        <v>3234879</v>
      </c>
      <c r="H559">
        <v>30</v>
      </c>
      <c r="J559">
        <v>3234743</v>
      </c>
      <c r="K559">
        <v>1</v>
      </c>
    </row>
    <row r="560" spans="1:11" x14ac:dyDescent="0.25">
      <c r="A560">
        <v>3234670</v>
      </c>
      <c r="B560" s="1">
        <v>44401</v>
      </c>
      <c r="C560" s="18">
        <f t="shared" si="8"/>
        <v>24</v>
      </c>
      <c r="D560">
        <f>WEEKNUM(B560)</f>
        <v>30</v>
      </c>
      <c r="E560">
        <v>1</v>
      </c>
      <c r="G560">
        <v>3235495</v>
      </c>
      <c r="H560">
        <v>30</v>
      </c>
      <c r="J560">
        <v>3234589</v>
      </c>
      <c r="K560">
        <v>1</v>
      </c>
    </row>
    <row r="561" spans="1:11" x14ac:dyDescent="0.25">
      <c r="A561">
        <v>3235436</v>
      </c>
      <c r="B561" s="1">
        <v>44401</v>
      </c>
      <c r="C561" s="18">
        <f t="shared" si="8"/>
        <v>24</v>
      </c>
      <c r="D561">
        <f>WEEKNUM(B561)</f>
        <v>30</v>
      </c>
      <c r="E561">
        <v>1</v>
      </c>
      <c r="G561">
        <v>3234998</v>
      </c>
      <c r="H561">
        <v>30</v>
      </c>
      <c r="J561">
        <v>3234854</v>
      </c>
      <c r="K561">
        <v>1</v>
      </c>
    </row>
    <row r="562" spans="1:11" x14ac:dyDescent="0.25">
      <c r="A562">
        <v>3234908</v>
      </c>
      <c r="B562" s="1">
        <v>44401</v>
      </c>
      <c r="C562" s="18">
        <f t="shared" si="8"/>
        <v>24</v>
      </c>
      <c r="D562">
        <f>WEEKNUM(B562)</f>
        <v>30</v>
      </c>
      <c r="E562">
        <v>1</v>
      </c>
      <c r="G562">
        <v>3235141</v>
      </c>
      <c r="H562">
        <v>30</v>
      </c>
      <c r="J562">
        <v>3234949</v>
      </c>
      <c r="K562">
        <v>1</v>
      </c>
    </row>
    <row r="563" spans="1:11" x14ac:dyDescent="0.25">
      <c r="A563">
        <v>3234996</v>
      </c>
      <c r="B563" s="1">
        <v>44401</v>
      </c>
      <c r="C563" s="18">
        <f t="shared" si="8"/>
        <v>24</v>
      </c>
      <c r="D563">
        <f>WEEKNUM(B563)</f>
        <v>30</v>
      </c>
      <c r="E563">
        <v>1</v>
      </c>
      <c r="G563">
        <v>3235082</v>
      </c>
      <c r="H563">
        <v>30</v>
      </c>
      <c r="J563">
        <v>3235610</v>
      </c>
      <c r="K563">
        <v>1</v>
      </c>
    </row>
    <row r="564" spans="1:11" x14ac:dyDescent="0.25">
      <c r="A564">
        <v>3234879</v>
      </c>
      <c r="B564" s="1">
        <v>44401</v>
      </c>
      <c r="C564" s="18">
        <f t="shared" si="8"/>
        <v>24</v>
      </c>
      <c r="D564">
        <f>WEEKNUM(B564)</f>
        <v>30</v>
      </c>
      <c r="E564">
        <v>1</v>
      </c>
      <c r="G564">
        <v>3234773</v>
      </c>
      <c r="H564">
        <v>30</v>
      </c>
      <c r="J564">
        <v>3234608</v>
      </c>
      <c r="K564">
        <v>1</v>
      </c>
    </row>
    <row r="565" spans="1:11" x14ac:dyDescent="0.25">
      <c r="A565">
        <v>3235495</v>
      </c>
      <c r="B565" s="1">
        <v>44401</v>
      </c>
      <c r="C565" s="18">
        <f t="shared" si="8"/>
        <v>24</v>
      </c>
      <c r="D565">
        <f>WEEKNUM(B565)</f>
        <v>30</v>
      </c>
      <c r="E565">
        <v>1</v>
      </c>
      <c r="G565">
        <v>3235407</v>
      </c>
      <c r="H565">
        <v>30</v>
      </c>
      <c r="J565">
        <v>3235080</v>
      </c>
      <c r="K565">
        <v>1</v>
      </c>
    </row>
    <row r="566" spans="1:11" x14ac:dyDescent="0.25">
      <c r="A566">
        <v>3234998</v>
      </c>
      <c r="B566" s="1">
        <v>44401</v>
      </c>
      <c r="C566" s="18">
        <f t="shared" si="8"/>
        <v>24</v>
      </c>
      <c r="D566">
        <f>WEEKNUM(B566)</f>
        <v>30</v>
      </c>
      <c r="E566">
        <v>1</v>
      </c>
      <c r="G566">
        <v>3235709</v>
      </c>
      <c r="H566">
        <v>30</v>
      </c>
      <c r="J566">
        <v>3235442</v>
      </c>
      <c r="K566">
        <v>1</v>
      </c>
    </row>
    <row r="567" spans="1:11" x14ac:dyDescent="0.25">
      <c r="A567">
        <v>3235141</v>
      </c>
      <c r="B567" s="1">
        <v>44401</v>
      </c>
      <c r="C567" s="18">
        <f t="shared" si="8"/>
        <v>24</v>
      </c>
      <c r="D567">
        <f>WEEKNUM(B567)</f>
        <v>30</v>
      </c>
      <c r="E567">
        <v>1</v>
      </c>
      <c r="G567">
        <v>3235086</v>
      </c>
      <c r="H567">
        <v>30</v>
      </c>
      <c r="J567">
        <v>3234938</v>
      </c>
      <c r="K567">
        <v>1</v>
      </c>
    </row>
    <row r="568" spans="1:11" x14ac:dyDescent="0.25">
      <c r="A568">
        <v>3235082</v>
      </c>
      <c r="B568" s="1">
        <v>44401</v>
      </c>
      <c r="C568" s="18">
        <f t="shared" si="8"/>
        <v>24</v>
      </c>
      <c r="D568">
        <f>WEEKNUM(B568)</f>
        <v>30</v>
      </c>
      <c r="E568">
        <v>1</v>
      </c>
      <c r="G568">
        <v>3235183</v>
      </c>
      <c r="H568">
        <v>30</v>
      </c>
      <c r="J568">
        <v>3235051</v>
      </c>
      <c r="K568">
        <v>1</v>
      </c>
    </row>
    <row r="569" spans="1:11" x14ac:dyDescent="0.25">
      <c r="A569">
        <v>3234773</v>
      </c>
      <c r="B569" s="1">
        <v>44401</v>
      </c>
      <c r="C569" s="18">
        <f t="shared" si="8"/>
        <v>24</v>
      </c>
      <c r="D569">
        <f>WEEKNUM(B569)</f>
        <v>30</v>
      </c>
      <c r="E569">
        <v>1</v>
      </c>
      <c r="G569">
        <v>3234864</v>
      </c>
      <c r="H569">
        <v>30</v>
      </c>
      <c r="J569">
        <v>3234692</v>
      </c>
      <c r="K569">
        <v>1</v>
      </c>
    </row>
    <row r="570" spans="1:11" x14ac:dyDescent="0.25">
      <c r="A570">
        <v>3235407</v>
      </c>
      <c r="B570" s="1">
        <v>44401</v>
      </c>
      <c r="C570" s="18">
        <f t="shared" si="8"/>
        <v>24</v>
      </c>
      <c r="D570">
        <f>WEEKNUM(B570)</f>
        <v>30</v>
      </c>
      <c r="E570">
        <v>1</v>
      </c>
      <c r="G570">
        <v>3234592</v>
      </c>
      <c r="H570">
        <v>31</v>
      </c>
      <c r="J570">
        <v>3235330</v>
      </c>
      <c r="K570">
        <v>1</v>
      </c>
    </row>
    <row r="571" spans="1:11" x14ac:dyDescent="0.25">
      <c r="A571">
        <v>3235709</v>
      </c>
      <c r="B571" s="1">
        <v>44401</v>
      </c>
      <c r="C571" s="18">
        <f t="shared" si="8"/>
        <v>24</v>
      </c>
      <c r="D571">
        <f>WEEKNUM(B571)</f>
        <v>30</v>
      </c>
      <c r="E571">
        <v>1</v>
      </c>
      <c r="G571">
        <v>3234632</v>
      </c>
      <c r="H571">
        <v>31</v>
      </c>
      <c r="J571">
        <v>3235283</v>
      </c>
      <c r="K571">
        <v>1</v>
      </c>
    </row>
    <row r="572" spans="1:11" x14ac:dyDescent="0.25">
      <c r="A572">
        <v>3235086</v>
      </c>
      <c r="B572" s="1">
        <v>44401</v>
      </c>
      <c r="C572" s="18">
        <f t="shared" si="8"/>
        <v>24</v>
      </c>
      <c r="D572">
        <f>WEEKNUM(B572)</f>
        <v>30</v>
      </c>
      <c r="E572">
        <v>1</v>
      </c>
      <c r="G572">
        <v>3234935</v>
      </c>
      <c r="H572">
        <v>31</v>
      </c>
      <c r="J572">
        <v>3234825</v>
      </c>
      <c r="K572">
        <v>1</v>
      </c>
    </row>
    <row r="573" spans="1:11" x14ac:dyDescent="0.25">
      <c r="A573">
        <v>3235183</v>
      </c>
      <c r="B573" s="1">
        <v>44401</v>
      </c>
      <c r="C573" s="18">
        <f t="shared" si="8"/>
        <v>24</v>
      </c>
      <c r="D573">
        <f>WEEKNUM(B573)</f>
        <v>30</v>
      </c>
      <c r="E573">
        <v>1</v>
      </c>
      <c r="G573">
        <v>3234743</v>
      </c>
      <c r="H573">
        <v>31</v>
      </c>
      <c r="J573">
        <v>3234664</v>
      </c>
      <c r="K573">
        <v>1</v>
      </c>
    </row>
    <row r="574" spans="1:11" x14ac:dyDescent="0.25">
      <c r="A574">
        <v>3234864</v>
      </c>
      <c r="B574" s="1">
        <v>44401</v>
      </c>
      <c r="C574" s="18">
        <f t="shared" si="8"/>
        <v>24</v>
      </c>
      <c r="D574">
        <f>WEEKNUM(B574)</f>
        <v>30</v>
      </c>
      <c r="E574">
        <v>1</v>
      </c>
      <c r="G574">
        <v>3234589</v>
      </c>
      <c r="H574">
        <v>31</v>
      </c>
      <c r="J574">
        <v>3235093</v>
      </c>
      <c r="K574">
        <v>1</v>
      </c>
    </row>
    <row r="575" spans="1:11" x14ac:dyDescent="0.25">
      <c r="A575">
        <v>3234592</v>
      </c>
      <c r="B575" s="1">
        <v>44402</v>
      </c>
      <c r="C575" s="18">
        <f t="shared" si="8"/>
        <v>25</v>
      </c>
      <c r="D575">
        <f>WEEKNUM(B575)</f>
        <v>31</v>
      </c>
      <c r="E575">
        <v>1</v>
      </c>
      <c r="G575">
        <v>3234854</v>
      </c>
      <c r="H575">
        <v>31</v>
      </c>
      <c r="J575">
        <v>3235018</v>
      </c>
      <c r="K575">
        <v>1</v>
      </c>
    </row>
    <row r="576" spans="1:11" x14ac:dyDescent="0.25">
      <c r="A576">
        <v>3234632</v>
      </c>
      <c r="B576" s="1">
        <v>44402</v>
      </c>
      <c r="C576" s="18">
        <f t="shared" si="8"/>
        <v>25</v>
      </c>
      <c r="D576">
        <f>WEEKNUM(B576)</f>
        <v>31</v>
      </c>
      <c r="E576">
        <v>1</v>
      </c>
      <c r="G576">
        <v>3234949</v>
      </c>
      <c r="H576">
        <v>31</v>
      </c>
      <c r="J576">
        <v>3235497</v>
      </c>
      <c r="K576">
        <v>1</v>
      </c>
    </row>
    <row r="577" spans="1:11" x14ac:dyDescent="0.25">
      <c r="A577">
        <v>3234935</v>
      </c>
      <c r="B577" s="1">
        <v>44402</v>
      </c>
      <c r="C577" s="18">
        <f t="shared" si="8"/>
        <v>25</v>
      </c>
      <c r="D577">
        <f>WEEKNUM(B577)</f>
        <v>31</v>
      </c>
      <c r="E577">
        <v>1</v>
      </c>
      <c r="G577">
        <v>3235610</v>
      </c>
      <c r="H577">
        <v>31</v>
      </c>
      <c r="J577">
        <v>3234910</v>
      </c>
      <c r="K577">
        <v>1</v>
      </c>
    </row>
    <row r="578" spans="1:11" x14ac:dyDescent="0.25">
      <c r="A578">
        <v>3234743</v>
      </c>
      <c r="B578" s="1">
        <v>44402</v>
      </c>
      <c r="C578" s="18">
        <f t="shared" si="8"/>
        <v>25</v>
      </c>
      <c r="D578">
        <f>WEEKNUM(B578)</f>
        <v>31</v>
      </c>
      <c r="E578">
        <v>1</v>
      </c>
      <c r="G578">
        <v>3234608</v>
      </c>
      <c r="H578">
        <v>31</v>
      </c>
      <c r="J578">
        <v>3235209</v>
      </c>
      <c r="K578">
        <v>1</v>
      </c>
    </row>
    <row r="579" spans="1:11" x14ac:dyDescent="0.25">
      <c r="A579">
        <v>3234589</v>
      </c>
      <c r="B579" s="1">
        <v>44402</v>
      </c>
      <c r="C579" s="18">
        <f t="shared" ref="C579:C642" si="9">B579-44377</f>
        <v>25</v>
      </c>
      <c r="D579">
        <f>WEEKNUM(B579)</f>
        <v>31</v>
      </c>
      <c r="E579">
        <v>1</v>
      </c>
      <c r="G579">
        <v>3235080</v>
      </c>
      <c r="H579">
        <v>31</v>
      </c>
      <c r="J579">
        <v>3234716</v>
      </c>
      <c r="K579">
        <v>1</v>
      </c>
    </row>
    <row r="580" spans="1:11" x14ac:dyDescent="0.25">
      <c r="A580">
        <v>3234854</v>
      </c>
      <c r="B580" s="1">
        <v>44402</v>
      </c>
      <c r="C580" s="18">
        <f t="shared" si="9"/>
        <v>25</v>
      </c>
      <c r="D580">
        <f>WEEKNUM(B580)</f>
        <v>31</v>
      </c>
      <c r="E580">
        <v>1</v>
      </c>
      <c r="G580">
        <v>3235442</v>
      </c>
      <c r="H580">
        <v>31</v>
      </c>
      <c r="J580">
        <v>3234761</v>
      </c>
      <c r="K580">
        <v>1</v>
      </c>
    </row>
    <row r="581" spans="1:11" x14ac:dyDescent="0.25">
      <c r="A581">
        <v>3234949</v>
      </c>
      <c r="B581" s="1">
        <v>44402</v>
      </c>
      <c r="C581" s="18">
        <f t="shared" si="9"/>
        <v>25</v>
      </c>
      <c r="D581">
        <f>WEEKNUM(B581)</f>
        <v>31</v>
      </c>
      <c r="E581">
        <v>1</v>
      </c>
      <c r="G581">
        <v>3234938</v>
      </c>
      <c r="H581">
        <v>31</v>
      </c>
      <c r="J581">
        <v>3235146</v>
      </c>
      <c r="K581">
        <v>1</v>
      </c>
    </row>
    <row r="582" spans="1:11" x14ac:dyDescent="0.25">
      <c r="A582">
        <v>3235610</v>
      </c>
      <c r="B582" s="1">
        <v>44402</v>
      </c>
      <c r="C582" s="18">
        <f t="shared" si="9"/>
        <v>25</v>
      </c>
      <c r="D582">
        <f>WEEKNUM(B582)</f>
        <v>31</v>
      </c>
      <c r="E582">
        <v>1</v>
      </c>
      <c r="G582">
        <v>3235051</v>
      </c>
      <c r="H582">
        <v>31</v>
      </c>
      <c r="J582">
        <v>3235394</v>
      </c>
      <c r="K582">
        <v>1</v>
      </c>
    </row>
    <row r="583" spans="1:11" x14ac:dyDescent="0.25">
      <c r="A583">
        <v>3234608</v>
      </c>
      <c r="B583" s="1">
        <v>44402</v>
      </c>
      <c r="C583" s="18">
        <f t="shared" si="9"/>
        <v>25</v>
      </c>
      <c r="D583">
        <f>WEEKNUM(B583)</f>
        <v>31</v>
      </c>
      <c r="E583">
        <v>1</v>
      </c>
      <c r="G583">
        <v>3234692</v>
      </c>
      <c r="H583">
        <v>31</v>
      </c>
      <c r="J583">
        <v>3235723</v>
      </c>
      <c r="K583">
        <v>1</v>
      </c>
    </row>
    <row r="584" spans="1:11" x14ac:dyDescent="0.25">
      <c r="A584">
        <v>3235080</v>
      </c>
      <c r="B584" s="1">
        <v>44402</v>
      </c>
      <c r="C584" s="18">
        <f t="shared" si="9"/>
        <v>25</v>
      </c>
      <c r="D584">
        <f>WEEKNUM(B584)</f>
        <v>31</v>
      </c>
      <c r="E584">
        <v>1</v>
      </c>
      <c r="G584">
        <v>3235330</v>
      </c>
      <c r="H584">
        <v>31</v>
      </c>
      <c r="J584">
        <v>3235102</v>
      </c>
      <c r="K584">
        <v>1</v>
      </c>
    </row>
    <row r="585" spans="1:11" x14ac:dyDescent="0.25">
      <c r="A585">
        <v>3235442</v>
      </c>
      <c r="B585" s="1">
        <v>44402</v>
      </c>
      <c r="C585" s="18">
        <f t="shared" si="9"/>
        <v>25</v>
      </c>
      <c r="D585">
        <f>WEEKNUM(B585)</f>
        <v>31</v>
      </c>
      <c r="E585">
        <v>1</v>
      </c>
      <c r="G585">
        <v>3235283</v>
      </c>
      <c r="H585">
        <v>31</v>
      </c>
      <c r="J585">
        <v>3235516</v>
      </c>
      <c r="K585">
        <v>1</v>
      </c>
    </row>
    <row r="586" spans="1:11" x14ac:dyDescent="0.25">
      <c r="A586">
        <v>3234938</v>
      </c>
      <c r="B586" s="1">
        <v>44402</v>
      </c>
      <c r="C586" s="18">
        <f t="shared" si="9"/>
        <v>25</v>
      </c>
      <c r="D586">
        <f>WEEKNUM(B586)</f>
        <v>31</v>
      </c>
      <c r="E586">
        <v>1</v>
      </c>
      <c r="G586">
        <v>3234825</v>
      </c>
      <c r="H586">
        <v>31</v>
      </c>
      <c r="J586">
        <v>3234547</v>
      </c>
      <c r="K586">
        <v>1</v>
      </c>
    </row>
    <row r="587" spans="1:11" x14ac:dyDescent="0.25">
      <c r="A587">
        <v>3235051</v>
      </c>
      <c r="B587" s="1">
        <v>44402</v>
      </c>
      <c r="C587" s="18">
        <f t="shared" si="9"/>
        <v>25</v>
      </c>
      <c r="D587">
        <f>WEEKNUM(B587)</f>
        <v>31</v>
      </c>
      <c r="E587">
        <v>1</v>
      </c>
      <c r="G587">
        <v>3234664</v>
      </c>
      <c r="H587">
        <v>31</v>
      </c>
      <c r="J587">
        <v>3234892</v>
      </c>
      <c r="K587">
        <v>1</v>
      </c>
    </row>
    <row r="588" spans="1:11" x14ac:dyDescent="0.25">
      <c r="A588">
        <v>3234692</v>
      </c>
      <c r="B588" s="1">
        <v>44402</v>
      </c>
      <c r="C588" s="18">
        <f t="shared" si="9"/>
        <v>25</v>
      </c>
      <c r="D588">
        <f>WEEKNUM(B588)</f>
        <v>31</v>
      </c>
      <c r="E588">
        <v>1</v>
      </c>
      <c r="G588">
        <v>3235093</v>
      </c>
      <c r="H588">
        <v>31</v>
      </c>
      <c r="J588">
        <v>3235171</v>
      </c>
      <c r="K588">
        <v>1</v>
      </c>
    </row>
    <row r="589" spans="1:11" x14ac:dyDescent="0.25">
      <c r="A589">
        <v>3235330</v>
      </c>
      <c r="B589" s="1">
        <v>44402</v>
      </c>
      <c r="C589" s="18">
        <f t="shared" si="9"/>
        <v>25</v>
      </c>
      <c r="D589">
        <f>WEEKNUM(B589)</f>
        <v>31</v>
      </c>
      <c r="E589">
        <v>1</v>
      </c>
      <c r="G589">
        <v>3235018</v>
      </c>
      <c r="H589">
        <v>31</v>
      </c>
      <c r="J589">
        <v>3235307</v>
      </c>
      <c r="K589">
        <v>1</v>
      </c>
    </row>
    <row r="590" spans="1:11" x14ac:dyDescent="0.25">
      <c r="A590">
        <v>3235283</v>
      </c>
      <c r="B590" s="1">
        <v>44402</v>
      </c>
      <c r="C590" s="18">
        <f t="shared" si="9"/>
        <v>25</v>
      </c>
      <c r="D590">
        <f>WEEKNUM(B590)</f>
        <v>31</v>
      </c>
      <c r="E590">
        <v>1</v>
      </c>
      <c r="G590">
        <v>3235497</v>
      </c>
      <c r="H590">
        <v>31</v>
      </c>
      <c r="J590">
        <v>3234967</v>
      </c>
      <c r="K590">
        <v>1</v>
      </c>
    </row>
    <row r="591" spans="1:11" x14ac:dyDescent="0.25">
      <c r="A591">
        <v>3234825</v>
      </c>
      <c r="B591" s="1">
        <v>44402</v>
      </c>
      <c r="C591" s="18">
        <f t="shared" si="9"/>
        <v>25</v>
      </c>
      <c r="D591">
        <f>WEEKNUM(B591)</f>
        <v>31</v>
      </c>
      <c r="E591">
        <v>1</v>
      </c>
      <c r="G591">
        <v>3234910</v>
      </c>
      <c r="H591">
        <v>31</v>
      </c>
      <c r="J591">
        <v>3234535</v>
      </c>
      <c r="K591">
        <v>1</v>
      </c>
    </row>
    <row r="592" spans="1:11" x14ac:dyDescent="0.25">
      <c r="A592">
        <v>3234664</v>
      </c>
      <c r="B592" s="1">
        <v>44402</v>
      </c>
      <c r="C592" s="18">
        <f t="shared" si="9"/>
        <v>25</v>
      </c>
      <c r="D592">
        <f>WEEKNUM(B592)</f>
        <v>31</v>
      </c>
      <c r="E592">
        <v>1</v>
      </c>
      <c r="G592">
        <v>3235601</v>
      </c>
      <c r="H592">
        <v>31</v>
      </c>
      <c r="J592">
        <v>3235310</v>
      </c>
      <c r="K592">
        <v>1</v>
      </c>
    </row>
    <row r="593" spans="1:11" x14ac:dyDescent="0.25">
      <c r="A593">
        <v>3235093</v>
      </c>
      <c r="B593" s="1">
        <v>44402</v>
      </c>
      <c r="C593" s="18">
        <f t="shared" si="9"/>
        <v>25</v>
      </c>
      <c r="D593">
        <f>WEEKNUM(B593)</f>
        <v>31</v>
      </c>
      <c r="E593">
        <v>1</v>
      </c>
      <c r="G593">
        <v>3235209</v>
      </c>
      <c r="H593">
        <v>31</v>
      </c>
      <c r="J593">
        <v>3235579</v>
      </c>
      <c r="K593">
        <v>1</v>
      </c>
    </row>
    <row r="594" spans="1:11" x14ac:dyDescent="0.25">
      <c r="A594">
        <v>3235018</v>
      </c>
      <c r="B594" s="1">
        <v>44402</v>
      </c>
      <c r="C594" s="18">
        <f t="shared" si="9"/>
        <v>25</v>
      </c>
      <c r="D594">
        <f>WEEKNUM(B594)</f>
        <v>31</v>
      </c>
      <c r="E594">
        <v>1</v>
      </c>
      <c r="G594">
        <v>3234716</v>
      </c>
      <c r="H594">
        <v>31</v>
      </c>
      <c r="J594">
        <v>3235366</v>
      </c>
      <c r="K594">
        <v>1</v>
      </c>
    </row>
    <row r="595" spans="1:11" x14ac:dyDescent="0.25">
      <c r="A595">
        <v>3235497</v>
      </c>
      <c r="B595" s="1">
        <v>44402</v>
      </c>
      <c r="C595" s="18">
        <f t="shared" si="9"/>
        <v>25</v>
      </c>
      <c r="D595">
        <f>WEEKNUM(B595)</f>
        <v>31</v>
      </c>
      <c r="E595">
        <v>1</v>
      </c>
      <c r="G595">
        <v>3234761</v>
      </c>
      <c r="H595">
        <v>31</v>
      </c>
      <c r="J595">
        <v>3235514</v>
      </c>
      <c r="K595">
        <v>1</v>
      </c>
    </row>
    <row r="596" spans="1:11" x14ac:dyDescent="0.25">
      <c r="A596">
        <v>3234910</v>
      </c>
      <c r="B596" s="1">
        <v>44402</v>
      </c>
      <c r="C596" s="18">
        <f t="shared" si="9"/>
        <v>25</v>
      </c>
      <c r="D596">
        <f>WEEKNUM(B596)</f>
        <v>31</v>
      </c>
      <c r="E596">
        <v>1</v>
      </c>
      <c r="G596">
        <v>3235146</v>
      </c>
      <c r="H596">
        <v>31</v>
      </c>
      <c r="J596">
        <v>3235463</v>
      </c>
      <c r="K596">
        <v>1</v>
      </c>
    </row>
    <row r="597" spans="1:11" x14ac:dyDescent="0.25">
      <c r="A597">
        <v>3235601</v>
      </c>
      <c r="B597" s="1">
        <v>44403</v>
      </c>
      <c r="C597" s="18">
        <f t="shared" si="9"/>
        <v>26</v>
      </c>
      <c r="D597">
        <f>WEEKNUM(B597)</f>
        <v>31</v>
      </c>
      <c r="E597">
        <v>1</v>
      </c>
      <c r="G597">
        <v>3235394</v>
      </c>
      <c r="H597">
        <v>31</v>
      </c>
      <c r="J597">
        <v>3234601</v>
      </c>
      <c r="K597">
        <v>1</v>
      </c>
    </row>
    <row r="598" spans="1:11" x14ac:dyDescent="0.25">
      <c r="A598">
        <v>3235209</v>
      </c>
      <c r="B598" s="1">
        <v>44403</v>
      </c>
      <c r="C598" s="18">
        <f t="shared" si="9"/>
        <v>26</v>
      </c>
      <c r="D598">
        <f>WEEKNUM(B598)</f>
        <v>31</v>
      </c>
      <c r="E598">
        <v>1</v>
      </c>
      <c r="G598">
        <v>3235723</v>
      </c>
      <c r="H598">
        <v>31</v>
      </c>
      <c r="J598">
        <v>3234839</v>
      </c>
      <c r="K598">
        <v>1</v>
      </c>
    </row>
    <row r="599" spans="1:11" x14ac:dyDescent="0.25">
      <c r="A599">
        <v>3234716</v>
      </c>
      <c r="B599" s="1">
        <v>44403</v>
      </c>
      <c r="C599" s="18">
        <f t="shared" si="9"/>
        <v>26</v>
      </c>
      <c r="D599">
        <f>WEEKNUM(B599)</f>
        <v>31</v>
      </c>
      <c r="E599">
        <v>1</v>
      </c>
      <c r="G599">
        <v>3235102</v>
      </c>
      <c r="H599">
        <v>31</v>
      </c>
      <c r="J599">
        <v>3235597</v>
      </c>
      <c r="K599">
        <v>1</v>
      </c>
    </row>
    <row r="600" spans="1:11" x14ac:dyDescent="0.25">
      <c r="A600">
        <v>3234761</v>
      </c>
      <c r="B600" s="1">
        <v>44403</v>
      </c>
      <c r="C600" s="18">
        <f t="shared" si="9"/>
        <v>26</v>
      </c>
      <c r="D600">
        <f>WEEKNUM(B600)</f>
        <v>31</v>
      </c>
      <c r="E600">
        <v>1</v>
      </c>
      <c r="G600">
        <v>3235516</v>
      </c>
      <c r="H600">
        <v>31</v>
      </c>
      <c r="J600">
        <v>3235225</v>
      </c>
      <c r="K600">
        <v>1</v>
      </c>
    </row>
    <row r="601" spans="1:11" x14ac:dyDescent="0.25">
      <c r="A601">
        <v>3235146</v>
      </c>
      <c r="B601" s="1">
        <v>44403</v>
      </c>
      <c r="C601" s="18">
        <f t="shared" si="9"/>
        <v>26</v>
      </c>
      <c r="D601">
        <f>WEEKNUM(B601)</f>
        <v>31</v>
      </c>
      <c r="E601">
        <v>1</v>
      </c>
      <c r="G601">
        <v>3234547</v>
      </c>
      <c r="H601">
        <v>31</v>
      </c>
      <c r="J601">
        <v>3235136</v>
      </c>
      <c r="K601">
        <v>1</v>
      </c>
    </row>
    <row r="602" spans="1:11" x14ac:dyDescent="0.25">
      <c r="A602">
        <v>3235394</v>
      </c>
      <c r="B602" s="1">
        <v>44403</v>
      </c>
      <c r="C602" s="18">
        <f t="shared" si="9"/>
        <v>26</v>
      </c>
      <c r="D602">
        <f>WEEKNUM(B602)</f>
        <v>31</v>
      </c>
      <c r="E602">
        <v>1</v>
      </c>
      <c r="G602">
        <v>3234892</v>
      </c>
      <c r="H602">
        <v>31</v>
      </c>
      <c r="J602">
        <v>3234973</v>
      </c>
      <c r="K602">
        <v>1</v>
      </c>
    </row>
    <row r="603" spans="1:11" x14ac:dyDescent="0.25">
      <c r="A603">
        <v>3235723</v>
      </c>
      <c r="B603" s="1">
        <v>44403</v>
      </c>
      <c r="C603" s="18">
        <f t="shared" si="9"/>
        <v>26</v>
      </c>
      <c r="D603">
        <f>WEEKNUM(B603)</f>
        <v>31</v>
      </c>
      <c r="E603">
        <v>1</v>
      </c>
      <c r="G603">
        <v>3235171</v>
      </c>
      <c r="H603">
        <v>31</v>
      </c>
      <c r="J603">
        <v>3235167</v>
      </c>
      <c r="K603">
        <v>1</v>
      </c>
    </row>
    <row r="604" spans="1:11" x14ac:dyDescent="0.25">
      <c r="A604">
        <v>3235102</v>
      </c>
      <c r="B604" s="1">
        <v>44403</v>
      </c>
      <c r="C604" s="18">
        <f t="shared" si="9"/>
        <v>26</v>
      </c>
      <c r="D604">
        <f>WEEKNUM(B604)</f>
        <v>31</v>
      </c>
      <c r="E604">
        <v>1</v>
      </c>
      <c r="G604">
        <v>3235307</v>
      </c>
      <c r="H604">
        <v>31</v>
      </c>
      <c r="J604">
        <v>3235484</v>
      </c>
      <c r="K604">
        <v>1</v>
      </c>
    </row>
    <row r="605" spans="1:11" x14ac:dyDescent="0.25">
      <c r="A605">
        <v>3235516</v>
      </c>
      <c r="B605" s="1">
        <v>44403</v>
      </c>
      <c r="C605" s="18">
        <f t="shared" si="9"/>
        <v>26</v>
      </c>
      <c r="D605">
        <f>WEEKNUM(B605)</f>
        <v>31</v>
      </c>
      <c r="E605">
        <v>1</v>
      </c>
      <c r="G605">
        <v>3234967</v>
      </c>
      <c r="H605">
        <v>31</v>
      </c>
      <c r="J605">
        <v>3234771</v>
      </c>
      <c r="K605">
        <v>1</v>
      </c>
    </row>
    <row r="606" spans="1:11" x14ac:dyDescent="0.25">
      <c r="A606">
        <v>3234547</v>
      </c>
      <c r="B606" s="1">
        <v>44403</v>
      </c>
      <c r="C606" s="18">
        <f t="shared" si="9"/>
        <v>26</v>
      </c>
      <c r="D606">
        <f>WEEKNUM(B606)</f>
        <v>31</v>
      </c>
      <c r="E606">
        <v>1</v>
      </c>
      <c r="G606">
        <v>3234535</v>
      </c>
      <c r="H606">
        <v>31</v>
      </c>
      <c r="J606">
        <v>3234542</v>
      </c>
      <c r="K606">
        <v>1</v>
      </c>
    </row>
    <row r="607" spans="1:11" x14ac:dyDescent="0.25">
      <c r="A607">
        <v>3234892</v>
      </c>
      <c r="B607" s="1">
        <v>44403</v>
      </c>
      <c r="C607" s="18">
        <f t="shared" si="9"/>
        <v>26</v>
      </c>
      <c r="D607">
        <f>WEEKNUM(B607)</f>
        <v>31</v>
      </c>
      <c r="E607">
        <v>1</v>
      </c>
      <c r="G607">
        <v>3235310</v>
      </c>
      <c r="H607">
        <v>31</v>
      </c>
      <c r="J607">
        <v>3235294</v>
      </c>
      <c r="K607">
        <v>1</v>
      </c>
    </row>
    <row r="608" spans="1:11" x14ac:dyDescent="0.25">
      <c r="A608">
        <v>3235171</v>
      </c>
      <c r="B608" s="1">
        <v>44403</v>
      </c>
      <c r="C608" s="18">
        <f t="shared" si="9"/>
        <v>26</v>
      </c>
      <c r="D608">
        <f>WEEKNUM(B608)</f>
        <v>31</v>
      </c>
      <c r="E608">
        <v>1</v>
      </c>
      <c r="G608">
        <v>3235579</v>
      </c>
      <c r="H608">
        <v>31</v>
      </c>
      <c r="J608">
        <v>3235725</v>
      </c>
      <c r="K608">
        <v>1</v>
      </c>
    </row>
    <row r="609" spans="1:11" x14ac:dyDescent="0.25">
      <c r="A609">
        <v>3235307</v>
      </c>
      <c r="B609" s="1">
        <v>44403</v>
      </c>
      <c r="C609" s="18">
        <f t="shared" si="9"/>
        <v>26</v>
      </c>
      <c r="D609">
        <f>WEEKNUM(B609)</f>
        <v>31</v>
      </c>
      <c r="E609">
        <v>1</v>
      </c>
      <c r="G609">
        <v>3235366</v>
      </c>
      <c r="H609">
        <v>31</v>
      </c>
      <c r="J609">
        <v>3235467</v>
      </c>
      <c r="K609">
        <v>1</v>
      </c>
    </row>
    <row r="610" spans="1:11" x14ac:dyDescent="0.25">
      <c r="A610">
        <v>3234967</v>
      </c>
      <c r="B610" s="1">
        <v>44403</v>
      </c>
      <c r="C610" s="18">
        <f t="shared" si="9"/>
        <v>26</v>
      </c>
      <c r="D610">
        <f>WEEKNUM(B610)</f>
        <v>31</v>
      </c>
      <c r="E610">
        <v>1</v>
      </c>
      <c r="G610">
        <v>3235514</v>
      </c>
      <c r="H610">
        <v>31</v>
      </c>
      <c r="J610">
        <v>3235412</v>
      </c>
      <c r="K610">
        <v>1</v>
      </c>
    </row>
    <row r="611" spans="1:11" x14ac:dyDescent="0.25">
      <c r="A611">
        <v>3234535</v>
      </c>
      <c r="B611" s="1">
        <v>44403</v>
      </c>
      <c r="C611" s="18">
        <f t="shared" si="9"/>
        <v>26</v>
      </c>
      <c r="D611">
        <f>WEEKNUM(B611)</f>
        <v>31</v>
      </c>
      <c r="E611">
        <v>1</v>
      </c>
      <c r="G611">
        <v>3235463</v>
      </c>
      <c r="H611">
        <v>31</v>
      </c>
      <c r="J611">
        <v>3235432</v>
      </c>
      <c r="K611">
        <v>1</v>
      </c>
    </row>
    <row r="612" spans="1:11" x14ac:dyDescent="0.25">
      <c r="A612">
        <v>3235310</v>
      </c>
      <c r="B612" s="1">
        <v>44403</v>
      </c>
      <c r="C612" s="18">
        <f t="shared" si="9"/>
        <v>26</v>
      </c>
      <c r="D612">
        <f>WEEKNUM(B612)</f>
        <v>31</v>
      </c>
      <c r="E612">
        <v>1</v>
      </c>
      <c r="G612">
        <v>3234601</v>
      </c>
      <c r="H612">
        <v>31</v>
      </c>
      <c r="J612">
        <v>3235126</v>
      </c>
      <c r="K612">
        <v>1</v>
      </c>
    </row>
    <row r="613" spans="1:11" x14ac:dyDescent="0.25">
      <c r="A613">
        <v>3235579</v>
      </c>
      <c r="B613" s="1">
        <v>44403</v>
      </c>
      <c r="C613" s="18">
        <f t="shared" si="9"/>
        <v>26</v>
      </c>
      <c r="D613">
        <f>WEEKNUM(B613)</f>
        <v>31</v>
      </c>
      <c r="E613">
        <v>1</v>
      </c>
      <c r="G613">
        <v>3234839</v>
      </c>
      <c r="H613">
        <v>31</v>
      </c>
      <c r="J613">
        <v>3235064</v>
      </c>
      <c r="K613">
        <v>1</v>
      </c>
    </row>
    <row r="614" spans="1:11" x14ac:dyDescent="0.25">
      <c r="A614">
        <v>3235366</v>
      </c>
      <c r="B614" s="1">
        <v>44403</v>
      </c>
      <c r="C614" s="18">
        <f t="shared" si="9"/>
        <v>26</v>
      </c>
      <c r="D614">
        <f>WEEKNUM(B614)</f>
        <v>31</v>
      </c>
      <c r="E614">
        <v>1</v>
      </c>
      <c r="G614">
        <v>3235597</v>
      </c>
      <c r="H614">
        <v>31</v>
      </c>
      <c r="J614" s="16">
        <v>3235273</v>
      </c>
      <c r="K614">
        <v>1</v>
      </c>
    </row>
    <row r="615" spans="1:11" x14ac:dyDescent="0.25">
      <c r="A615">
        <v>3235514</v>
      </c>
      <c r="B615" s="1">
        <v>44403</v>
      </c>
      <c r="C615" s="18">
        <f t="shared" si="9"/>
        <v>26</v>
      </c>
      <c r="D615">
        <f>WEEKNUM(B615)</f>
        <v>31</v>
      </c>
      <c r="E615">
        <v>1</v>
      </c>
      <c r="G615">
        <v>3235225</v>
      </c>
      <c r="H615">
        <v>31</v>
      </c>
      <c r="J615">
        <v>3234769</v>
      </c>
      <c r="K615">
        <v>1</v>
      </c>
    </row>
    <row r="616" spans="1:11" x14ac:dyDescent="0.25">
      <c r="A616">
        <v>3235463</v>
      </c>
      <c r="B616" s="1">
        <v>44403</v>
      </c>
      <c r="C616" s="18">
        <f t="shared" si="9"/>
        <v>26</v>
      </c>
      <c r="D616">
        <f>WEEKNUM(B616)</f>
        <v>31</v>
      </c>
      <c r="E616">
        <v>1</v>
      </c>
      <c r="G616">
        <v>3235136</v>
      </c>
      <c r="H616">
        <v>31</v>
      </c>
      <c r="J616">
        <v>3234778</v>
      </c>
      <c r="K616">
        <v>1</v>
      </c>
    </row>
    <row r="617" spans="1:11" x14ac:dyDescent="0.25">
      <c r="A617">
        <v>3234601</v>
      </c>
      <c r="B617" s="1">
        <v>44404</v>
      </c>
      <c r="C617" s="18">
        <f t="shared" si="9"/>
        <v>27</v>
      </c>
      <c r="D617">
        <f>WEEKNUM(B617)</f>
        <v>31</v>
      </c>
      <c r="E617">
        <v>1</v>
      </c>
      <c r="G617">
        <v>3234973</v>
      </c>
      <c r="H617">
        <v>31</v>
      </c>
      <c r="J617">
        <v>3234560</v>
      </c>
      <c r="K617">
        <v>1</v>
      </c>
    </row>
    <row r="618" spans="1:11" x14ac:dyDescent="0.25">
      <c r="A618">
        <v>3234839</v>
      </c>
      <c r="B618" s="1">
        <v>44404</v>
      </c>
      <c r="C618" s="18">
        <f t="shared" si="9"/>
        <v>27</v>
      </c>
      <c r="D618">
        <f>WEEKNUM(B618)</f>
        <v>31</v>
      </c>
      <c r="E618">
        <v>1</v>
      </c>
      <c r="G618">
        <v>3235167</v>
      </c>
      <c r="H618">
        <v>31</v>
      </c>
      <c r="J618">
        <v>3235715</v>
      </c>
      <c r="K618">
        <v>1</v>
      </c>
    </row>
    <row r="619" spans="1:11" x14ac:dyDescent="0.25">
      <c r="A619">
        <v>3235597</v>
      </c>
      <c r="B619" s="1">
        <v>44404</v>
      </c>
      <c r="C619" s="18">
        <f t="shared" si="9"/>
        <v>27</v>
      </c>
      <c r="D619">
        <f>WEEKNUM(B619)</f>
        <v>31</v>
      </c>
      <c r="E619">
        <v>1</v>
      </c>
      <c r="G619">
        <v>3235484</v>
      </c>
      <c r="H619">
        <v>31</v>
      </c>
      <c r="J619">
        <v>3235427</v>
      </c>
      <c r="K619">
        <v>1</v>
      </c>
    </row>
    <row r="620" spans="1:11" x14ac:dyDescent="0.25">
      <c r="A620">
        <v>3235225</v>
      </c>
      <c r="B620" s="1">
        <v>44404</v>
      </c>
      <c r="C620" s="18">
        <f t="shared" si="9"/>
        <v>27</v>
      </c>
      <c r="D620">
        <f>WEEKNUM(B620)</f>
        <v>31</v>
      </c>
      <c r="E620">
        <v>1</v>
      </c>
      <c r="G620">
        <v>3234771</v>
      </c>
      <c r="H620">
        <v>31</v>
      </c>
      <c r="J620">
        <v>3234840</v>
      </c>
      <c r="K620">
        <v>1</v>
      </c>
    </row>
    <row r="621" spans="1:11" x14ac:dyDescent="0.25">
      <c r="A621">
        <v>3235463</v>
      </c>
      <c r="B621" s="1">
        <v>44404</v>
      </c>
      <c r="C621" s="18">
        <f t="shared" si="9"/>
        <v>27</v>
      </c>
      <c r="D621">
        <f>WEEKNUM(B621)</f>
        <v>31</v>
      </c>
      <c r="E621">
        <v>1</v>
      </c>
      <c r="G621">
        <v>3234542</v>
      </c>
      <c r="H621">
        <v>31</v>
      </c>
      <c r="J621">
        <v>3234593</v>
      </c>
      <c r="K621">
        <v>1</v>
      </c>
    </row>
    <row r="622" spans="1:11" x14ac:dyDescent="0.25">
      <c r="A622">
        <v>3235136</v>
      </c>
      <c r="B622" s="1">
        <v>44404</v>
      </c>
      <c r="C622" s="18">
        <f t="shared" si="9"/>
        <v>27</v>
      </c>
      <c r="D622">
        <f>WEEKNUM(B622)</f>
        <v>31</v>
      </c>
      <c r="E622">
        <v>1</v>
      </c>
      <c r="G622">
        <v>3235294</v>
      </c>
      <c r="H622">
        <v>31</v>
      </c>
      <c r="J622">
        <v>3234727</v>
      </c>
      <c r="K622">
        <v>1</v>
      </c>
    </row>
    <row r="623" spans="1:11" x14ac:dyDescent="0.25">
      <c r="A623">
        <v>3234973</v>
      </c>
      <c r="B623" s="1">
        <v>44404</v>
      </c>
      <c r="C623" s="18">
        <f t="shared" si="9"/>
        <v>27</v>
      </c>
      <c r="D623">
        <f>WEEKNUM(B623)</f>
        <v>31</v>
      </c>
      <c r="E623">
        <v>1</v>
      </c>
      <c r="G623">
        <v>3235725</v>
      </c>
      <c r="H623">
        <v>31</v>
      </c>
      <c r="J623">
        <v>3235295</v>
      </c>
      <c r="K623">
        <v>1</v>
      </c>
    </row>
    <row r="624" spans="1:11" x14ac:dyDescent="0.25">
      <c r="A624">
        <v>3235167</v>
      </c>
      <c r="B624" s="1">
        <v>44404</v>
      </c>
      <c r="C624" s="18">
        <f t="shared" si="9"/>
        <v>27</v>
      </c>
      <c r="D624">
        <f>WEEKNUM(B624)</f>
        <v>31</v>
      </c>
      <c r="E624">
        <v>1</v>
      </c>
      <c r="G624">
        <v>3235467</v>
      </c>
      <c r="H624">
        <v>31</v>
      </c>
      <c r="J624">
        <v>3235520</v>
      </c>
      <c r="K624">
        <v>1</v>
      </c>
    </row>
    <row r="625" spans="1:11" x14ac:dyDescent="0.25">
      <c r="A625">
        <v>3235484</v>
      </c>
      <c r="B625" s="1">
        <v>44404</v>
      </c>
      <c r="C625" s="18">
        <f t="shared" si="9"/>
        <v>27</v>
      </c>
      <c r="D625">
        <f>WEEKNUM(B625)</f>
        <v>31</v>
      </c>
      <c r="E625">
        <v>1</v>
      </c>
      <c r="G625">
        <v>3235412</v>
      </c>
      <c r="H625">
        <v>31</v>
      </c>
      <c r="J625">
        <v>3234766</v>
      </c>
      <c r="K625">
        <v>1</v>
      </c>
    </row>
    <row r="626" spans="1:11" x14ac:dyDescent="0.25">
      <c r="A626">
        <v>3234771</v>
      </c>
      <c r="B626" s="1">
        <v>44404</v>
      </c>
      <c r="C626" s="18">
        <f t="shared" si="9"/>
        <v>27</v>
      </c>
      <c r="D626">
        <f>WEEKNUM(B626)</f>
        <v>31</v>
      </c>
      <c r="E626">
        <v>1</v>
      </c>
      <c r="G626">
        <v>3235432</v>
      </c>
      <c r="H626">
        <v>31</v>
      </c>
      <c r="J626">
        <v>3235311</v>
      </c>
      <c r="K626">
        <v>1</v>
      </c>
    </row>
    <row r="627" spans="1:11" x14ac:dyDescent="0.25">
      <c r="A627">
        <v>3234542</v>
      </c>
      <c r="B627" s="1">
        <v>44404</v>
      </c>
      <c r="C627" s="18">
        <f t="shared" si="9"/>
        <v>27</v>
      </c>
      <c r="D627">
        <f>WEEKNUM(B627)</f>
        <v>31</v>
      </c>
      <c r="E627">
        <v>1</v>
      </c>
      <c r="G627">
        <v>3235126</v>
      </c>
      <c r="H627">
        <v>31</v>
      </c>
      <c r="J627">
        <v>3234909</v>
      </c>
      <c r="K627">
        <v>1</v>
      </c>
    </row>
    <row r="628" spans="1:11" x14ac:dyDescent="0.25">
      <c r="A628">
        <v>3235294</v>
      </c>
      <c r="B628" s="1">
        <v>44404</v>
      </c>
      <c r="C628" s="18">
        <f t="shared" si="9"/>
        <v>27</v>
      </c>
      <c r="D628">
        <f>WEEKNUM(B628)</f>
        <v>31</v>
      </c>
      <c r="E628">
        <v>1</v>
      </c>
      <c r="G628">
        <v>3235064</v>
      </c>
      <c r="H628">
        <v>31</v>
      </c>
      <c r="J628">
        <v>3235658</v>
      </c>
      <c r="K628">
        <v>1</v>
      </c>
    </row>
    <row r="629" spans="1:11" x14ac:dyDescent="0.25">
      <c r="A629">
        <v>3235725</v>
      </c>
      <c r="B629" s="1">
        <v>44404</v>
      </c>
      <c r="C629" s="18">
        <f t="shared" si="9"/>
        <v>27</v>
      </c>
      <c r="D629">
        <f>WEEKNUM(B629)</f>
        <v>31</v>
      </c>
      <c r="E629">
        <v>1</v>
      </c>
      <c r="G629">
        <v>3235045</v>
      </c>
      <c r="H629">
        <v>31</v>
      </c>
      <c r="J629">
        <v>3235662</v>
      </c>
      <c r="K629">
        <v>1</v>
      </c>
    </row>
    <row r="630" spans="1:11" x14ac:dyDescent="0.25">
      <c r="A630">
        <v>3235467</v>
      </c>
      <c r="B630" s="1">
        <v>44404</v>
      </c>
      <c r="C630" s="18">
        <f t="shared" si="9"/>
        <v>27</v>
      </c>
      <c r="D630">
        <f>WEEKNUM(B630)</f>
        <v>31</v>
      </c>
      <c r="E630">
        <v>1</v>
      </c>
      <c r="G630">
        <v>3234791</v>
      </c>
      <c r="H630">
        <v>31</v>
      </c>
      <c r="J630">
        <v>3234927</v>
      </c>
      <c r="K630">
        <v>1</v>
      </c>
    </row>
    <row r="631" spans="1:11" x14ac:dyDescent="0.25">
      <c r="A631">
        <v>3235412</v>
      </c>
      <c r="B631" s="1">
        <v>44404</v>
      </c>
      <c r="C631" s="18">
        <f t="shared" si="9"/>
        <v>27</v>
      </c>
      <c r="D631">
        <f>WEEKNUM(B631)</f>
        <v>31</v>
      </c>
      <c r="E631">
        <v>1</v>
      </c>
      <c r="G631" s="16">
        <v>3235273</v>
      </c>
      <c r="H631">
        <v>31</v>
      </c>
      <c r="J631">
        <v>3235472</v>
      </c>
      <c r="K631">
        <v>1</v>
      </c>
    </row>
    <row r="632" spans="1:11" x14ac:dyDescent="0.25">
      <c r="A632">
        <v>3235432</v>
      </c>
      <c r="B632" s="1">
        <v>44404</v>
      </c>
      <c r="C632" s="18">
        <f t="shared" si="9"/>
        <v>27</v>
      </c>
      <c r="D632">
        <f>WEEKNUM(B632)</f>
        <v>31</v>
      </c>
      <c r="E632">
        <v>1</v>
      </c>
      <c r="G632">
        <v>3235707</v>
      </c>
      <c r="H632">
        <v>31</v>
      </c>
      <c r="J632">
        <v>3234700</v>
      </c>
      <c r="K632">
        <v>1</v>
      </c>
    </row>
    <row r="633" spans="1:11" x14ac:dyDescent="0.25">
      <c r="A633">
        <v>3235126</v>
      </c>
      <c r="B633" s="1">
        <v>44404</v>
      </c>
      <c r="C633" s="18">
        <f t="shared" si="9"/>
        <v>27</v>
      </c>
      <c r="D633">
        <f>WEEKNUM(B633)</f>
        <v>31</v>
      </c>
      <c r="E633">
        <v>1</v>
      </c>
      <c r="G633">
        <v>3234769</v>
      </c>
      <c r="H633">
        <v>31</v>
      </c>
      <c r="J633">
        <v>3235235</v>
      </c>
      <c r="K633">
        <v>1</v>
      </c>
    </row>
    <row r="634" spans="1:11" x14ac:dyDescent="0.25">
      <c r="A634">
        <v>3235064</v>
      </c>
      <c r="B634" s="1">
        <v>44404</v>
      </c>
      <c r="C634" s="18">
        <f t="shared" si="9"/>
        <v>27</v>
      </c>
      <c r="D634">
        <f>WEEKNUM(B634)</f>
        <v>31</v>
      </c>
      <c r="E634">
        <v>1</v>
      </c>
      <c r="G634">
        <v>3234778</v>
      </c>
      <c r="H634">
        <v>31</v>
      </c>
      <c r="J634">
        <v>3234923</v>
      </c>
      <c r="K634">
        <v>1</v>
      </c>
    </row>
    <row r="635" spans="1:11" x14ac:dyDescent="0.25">
      <c r="A635">
        <v>3234743</v>
      </c>
      <c r="B635" s="1">
        <v>44404</v>
      </c>
      <c r="C635" s="18">
        <f t="shared" si="9"/>
        <v>27</v>
      </c>
      <c r="D635">
        <f>WEEKNUM(B635)</f>
        <v>31</v>
      </c>
      <c r="E635">
        <v>1</v>
      </c>
      <c r="G635">
        <v>3234560</v>
      </c>
      <c r="H635">
        <v>31</v>
      </c>
      <c r="J635">
        <v>3235716</v>
      </c>
      <c r="K635">
        <v>1</v>
      </c>
    </row>
    <row r="636" spans="1:11" x14ac:dyDescent="0.25">
      <c r="A636">
        <v>3235045</v>
      </c>
      <c r="B636" s="1">
        <v>44404</v>
      </c>
      <c r="C636" s="18">
        <f t="shared" si="9"/>
        <v>27</v>
      </c>
      <c r="D636">
        <f>WEEKNUM(B636)</f>
        <v>31</v>
      </c>
      <c r="E636">
        <v>1</v>
      </c>
      <c r="G636">
        <v>3235715</v>
      </c>
      <c r="H636">
        <v>31</v>
      </c>
      <c r="J636">
        <v>3235337</v>
      </c>
      <c r="K636">
        <v>1</v>
      </c>
    </row>
    <row r="637" spans="1:11" x14ac:dyDescent="0.25">
      <c r="A637">
        <v>3234791</v>
      </c>
      <c r="B637" s="1">
        <v>44404</v>
      </c>
      <c r="C637" s="18">
        <f t="shared" si="9"/>
        <v>27</v>
      </c>
      <c r="D637">
        <f>WEEKNUM(B637)</f>
        <v>31</v>
      </c>
      <c r="E637">
        <v>1</v>
      </c>
      <c r="G637">
        <v>3235427</v>
      </c>
      <c r="H637">
        <v>31</v>
      </c>
      <c r="J637">
        <v>3235024</v>
      </c>
      <c r="K637">
        <v>1</v>
      </c>
    </row>
    <row r="638" spans="1:11" x14ac:dyDescent="0.25">
      <c r="A638" s="16">
        <v>3235273</v>
      </c>
      <c r="B638" s="17">
        <v>44405</v>
      </c>
      <c r="C638" s="18">
        <f t="shared" si="9"/>
        <v>28</v>
      </c>
      <c r="D638">
        <f>WEEKNUM(B638)</f>
        <v>31</v>
      </c>
      <c r="E638">
        <v>1</v>
      </c>
      <c r="G638">
        <v>3234840</v>
      </c>
      <c r="H638">
        <v>31</v>
      </c>
      <c r="J638">
        <v>3235424</v>
      </c>
      <c r="K638">
        <v>1</v>
      </c>
    </row>
    <row r="639" spans="1:11" x14ac:dyDescent="0.25">
      <c r="A639">
        <v>3235707</v>
      </c>
      <c r="B639" s="1">
        <v>44405</v>
      </c>
      <c r="C639" s="18">
        <f t="shared" si="9"/>
        <v>28</v>
      </c>
      <c r="D639">
        <f>WEEKNUM(B639)</f>
        <v>31</v>
      </c>
      <c r="E639">
        <v>1</v>
      </c>
      <c r="G639">
        <v>3234593</v>
      </c>
      <c r="H639">
        <v>31</v>
      </c>
      <c r="J639">
        <v>3234930</v>
      </c>
      <c r="K639">
        <v>1</v>
      </c>
    </row>
    <row r="640" spans="1:11" x14ac:dyDescent="0.25">
      <c r="A640">
        <v>3234769</v>
      </c>
      <c r="B640" s="1">
        <v>44405</v>
      </c>
      <c r="C640" s="18">
        <f t="shared" si="9"/>
        <v>28</v>
      </c>
      <c r="D640">
        <f>WEEKNUM(B640)</f>
        <v>31</v>
      </c>
      <c r="E640">
        <v>1</v>
      </c>
      <c r="G640">
        <v>3234727</v>
      </c>
      <c r="H640">
        <v>31</v>
      </c>
      <c r="J640">
        <v>3234660</v>
      </c>
      <c r="K640">
        <v>1</v>
      </c>
    </row>
    <row r="641" spans="1:11" x14ac:dyDescent="0.25">
      <c r="A641">
        <v>3234778</v>
      </c>
      <c r="B641" s="1">
        <v>44405</v>
      </c>
      <c r="C641" s="18">
        <f t="shared" si="9"/>
        <v>28</v>
      </c>
      <c r="D641">
        <f>WEEKNUM(B641)</f>
        <v>31</v>
      </c>
      <c r="E641">
        <v>1</v>
      </c>
      <c r="G641">
        <v>3235295</v>
      </c>
      <c r="H641">
        <v>31</v>
      </c>
      <c r="J641">
        <v>3234578</v>
      </c>
      <c r="K641">
        <v>1</v>
      </c>
    </row>
    <row r="642" spans="1:11" x14ac:dyDescent="0.25">
      <c r="A642">
        <v>3234560</v>
      </c>
      <c r="B642" s="1">
        <v>44405</v>
      </c>
      <c r="C642" s="18">
        <f t="shared" si="9"/>
        <v>28</v>
      </c>
      <c r="D642">
        <f>WEEKNUM(B642)</f>
        <v>31</v>
      </c>
      <c r="E642">
        <v>1</v>
      </c>
      <c r="G642">
        <v>3235520</v>
      </c>
      <c r="H642">
        <v>31</v>
      </c>
      <c r="J642">
        <v>3235722</v>
      </c>
      <c r="K642">
        <v>1</v>
      </c>
    </row>
    <row r="643" spans="1:11" x14ac:dyDescent="0.25">
      <c r="A643">
        <v>3235715</v>
      </c>
      <c r="B643" s="1">
        <v>44405</v>
      </c>
      <c r="C643" s="18">
        <f t="shared" ref="C643:C706" si="10">B643-44377</f>
        <v>28</v>
      </c>
      <c r="D643">
        <f>WEEKNUM(B643)</f>
        <v>31</v>
      </c>
      <c r="E643">
        <v>1</v>
      </c>
      <c r="G643">
        <v>3234766</v>
      </c>
      <c r="H643">
        <v>31</v>
      </c>
      <c r="J643">
        <v>3235454</v>
      </c>
      <c r="K643">
        <v>1</v>
      </c>
    </row>
    <row r="644" spans="1:11" x14ac:dyDescent="0.25">
      <c r="A644">
        <v>3235427</v>
      </c>
      <c r="B644" s="1">
        <v>44405</v>
      </c>
      <c r="C644" s="18">
        <f t="shared" si="10"/>
        <v>28</v>
      </c>
      <c r="D644">
        <f>WEEKNUM(B644)</f>
        <v>31</v>
      </c>
      <c r="E644">
        <v>1</v>
      </c>
      <c r="G644">
        <v>3235311</v>
      </c>
      <c r="H644">
        <v>31</v>
      </c>
      <c r="J644">
        <v>3235107</v>
      </c>
      <c r="K644">
        <v>1</v>
      </c>
    </row>
    <row r="645" spans="1:11" x14ac:dyDescent="0.25">
      <c r="A645">
        <v>3234840</v>
      </c>
      <c r="B645" s="1">
        <v>44405</v>
      </c>
      <c r="C645" s="18">
        <f t="shared" si="10"/>
        <v>28</v>
      </c>
      <c r="D645">
        <f>WEEKNUM(B645)</f>
        <v>31</v>
      </c>
      <c r="E645">
        <v>1</v>
      </c>
      <c r="G645">
        <v>3235185</v>
      </c>
      <c r="H645">
        <v>31</v>
      </c>
      <c r="J645">
        <v>3234600</v>
      </c>
      <c r="K645">
        <v>1</v>
      </c>
    </row>
    <row r="646" spans="1:11" x14ac:dyDescent="0.25">
      <c r="A646">
        <v>3234593</v>
      </c>
      <c r="B646" s="1">
        <v>44405</v>
      </c>
      <c r="C646" s="18">
        <f t="shared" si="10"/>
        <v>28</v>
      </c>
      <c r="D646">
        <f>WEEKNUM(B646)</f>
        <v>31</v>
      </c>
      <c r="E646">
        <v>1</v>
      </c>
      <c r="G646">
        <v>3234909</v>
      </c>
      <c r="H646">
        <v>31</v>
      </c>
      <c r="J646">
        <v>3235375</v>
      </c>
      <c r="K646">
        <v>1</v>
      </c>
    </row>
    <row r="647" spans="1:11" x14ac:dyDescent="0.25">
      <c r="A647">
        <v>3234727</v>
      </c>
      <c r="B647" s="1">
        <v>44405</v>
      </c>
      <c r="C647" s="18">
        <f t="shared" si="10"/>
        <v>28</v>
      </c>
      <c r="D647">
        <f>WEEKNUM(B647)</f>
        <v>31</v>
      </c>
      <c r="E647">
        <v>1</v>
      </c>
      <c r="G647">
        <v>3234960</v>
      </c>
      <c r="H647">
        <v>31</v>
      </c>
      <c r="J647">
        <v>3235058</v>
      </c>
      <c r="K647">
        <v>1</v>
      </c>
    </row>
    <row r="648" spans="1:11" x14ac:dyDescent="0.25">
      <c r="A648">
        <v>3235295</v>
      </c>
      <c r="B648" s="1">
        <v>44405</v>
      </c>
      <c r="C648" s="18">
        <f t="shared" si="10"/>
        <v>28</v>
      </c>
      <c r="D648">
        <f>WEEKNUM(B648)</f>
        <v>31</v>
      </c>
      <c r="E648">
        <v>1</v>
      </c>
      <c r="G648">
        <v>3235658</v>
      </c>
      <c r="H648">
        <v>31</v>
      </c>
      <c r="J648">
        <v>3235247</v>
      </c>
      <c r="K648">
        <v>1</v>
      </c>
    </row>
    <row r="649" spans="1:11" x14ac:dyDescent="0.25">
      <c r="A649">
        <v>3235520</v>
      </c>
      <c r="B649" s="1">
        <v>44405</v>
      </c>
      <c r="C649" s="18">
        <f t="shared" si="10"/>
        <v>28</v>
      </c>
      <c r="D649">
        <f>WEEKNUM(B649)</f>
        <v>31</v>
      </c>
      <c r="E649">
        <v>1</v>
      </c>
      <c r="G649">
        <v>3234934</v>
      </c>
      <c r="H649">
        <v>31</v>
      </c>
      <c r="J649">
        <v>3234744</v>
      </c>
      <c r="K649">
        <v>1</v>
      </c>
    </row>
    <row r="650" spans="1:11" x14ac:dyDescent="0.25">
      <c r="A650">
        <v>3234766</v>
      </c>
      <c r="B650" s="1">
        <v>44405</v>
      </c>
      <c r="C650" s="18">
        <f t="shared" si="10"/>
        <v>28</v>
      </c>
      <c r="D650">
        <f>WEEKNUM(B650)</f>
        <v>31</v>
      </c>
      <c r="E650">
        <v>1</v>
      </c>
      <c r="G650">
        <v>3235662</v>
      </c>
      <c r="H650">
        <v>31</v>
      </c>
      <c r="J650">
        <v>3234933</v>
      </c>
      <c r="K650">
        <v>1</v>
      </c>
    </row>
    <row r="651" spans="1:11" x14ac:dyDescent="0.25">
      <c r="A651">
        <v>3235311</v>
      </c>
      <c r="B651" s="1">
        <v>44405</v>
      </c>
      <c r="C651" s="18">
        <f t="shared" si="10"/>
        <v>28</v>
      </c>
      <c r="D651">
        <f>WEEKNUM(B651)</f>
        <v>31</v>
      </c>
      <c r="E651">
        <v>1</v>
      </c>
      <c r="G651">
        <v>3234927</v>
      </c>
      <c r="H651">
        <v>31</v>
      </c>
      <c r="J651">
        <v>3235577</v>
      </c>
      <c r="K651">
        <v>1</v>
      </c>
    </row>
    <row r="652" spans="1:11" x14ac:dyDescent="0.25">
      <c r="A652">
        <v>3235185</v>
      </c>
      <c r="B652" s="1">
        <v>44405</v>
      </c>
      <c r="C652" s="18">
        <f t="shared" si="10"/>
        <v>28</v>
      </c>
      <c r="D652">
        <f>WEEKNUM(B652)</f>
        <v>31</v>
      </c>
      <c r="E652">
        <v>1</v>
      </c>
      <c r="G652">
        <v>3235472</v>
      </c>
      <c r="H652">
        <v>31</v>
      </c>
      <c r="J652">
        <v>3235212</v>
      </c>
      <c r="K652">
        <v>1</v>
      </c>
    </row>
    <row r="653" spans="1:11" x14ac:dyDescent="0.25">
      <c r="A653">
        <v>3234909</v>
      </c>
      <c r="B653" s="1">
        <v>44405</v>
      </c>
      <c r="C653" s="18">
        <f t="shared" si="10"/>
        <v>28</v>
      </c>
      <c r="D653">
        <f>WEEKNUM(B653)</f>
        <v>31</v>
      </c>
      <c r="E653">
        <v>1</v>
      </c>
      <c r="G653">
        <v>3234700</v>
      </c>
      <c r="H653">
        <v>31</v>
      </c>
      <c r="J653">
        <v>3235031</v>
      </c>
      <c r="K653">
        <v>1</v>
      </c>
    </row>
    <row r="654" spans="1:11" x14ac:dyDescent="0.25">
      <c r="A654">
        <v>3234960</v>
      </c>
      <c r="B654" s="1">
        <v>44405</v>
      </c>
      <c r="C654" s="18">
        <f t="shared" si="10"/>
        <v>28</v>
      </c>
      <c r="D654">
        <f>WEEKNUM(B654)</f>
        <v>31</v>
      </c>
      <c r="E654">
        <v>1</v>
      </c>
      <c r="G654">
        <v>3235235</v>
      </c>
      <c r="H654">
        <v>31</v>
      </c>
      <c r="J654">
        <v>3235202</v>
      </c>
      <c r="K654">
        <v>1</v>
      </c>
    </row>
    <row r="655" spans="1:11" x14ac:dyDescent="0.25">
      <c r="A655">
        <v>3235658</v>
      </c>
      <c r="B655" s="1">
        <v>44406</v>
      </c>
      <c r="C655" s="18">
        <f t="shared" si="10"/>
        <v>29</v>
      </c>
      <c r="D655">
        <f>WEEKNUM(B655)</f>
        <v>31</v>
      </c>
      <c r="E655">
        <v>1</v>
      </c>
      <c r="G655">
        <v>3234923</v>
      </c>
      <c r="H655">
        <v>31</v>
      </c>
      <c r="J655">
        <v>3235067</v>
      </c>
      <c r="K655">
        <v>1</v>
      </c>
    </row>
    <row r="656" spans="1:11" x14ac:dyDescent="0.25">
      <c r="A656">
        <v>3234934</v>
      </c>
      <c r="B656" s="1">
        <v>44406</v>
      </c>
      <c r="C656" s="18">
        <f t="shared" si="10"/>
        <v>29</v>
      </c>
      <c r="D656">
        <f>WEEKNUM(B656)</f>
        <v>31</v>
      </c>
      <c r="E656">
        <v>1</v>
      </c>
      <c r="G656">
        <v>3235716</v>
      </c>
      <c r="H656">
        <v>31</v>
      </c>
      <c r="J656">
        <v>3235161</v>
      </c>
      <c r="K656">
        <v>1</v>
      </c>
    </row>
    <row r="657" spans="1:11" x14ac:dyDescent="0.25">
      <c r="A657">
        <v>3235662</v>
      </c>
      <c r="B657" s="1">
        <v>44406</v>
      </c>
      <c r="C657" s="18">
        <f t="shared" si="10"/>
        <v>29</v>
      </c>
      <c r="D657">
        <f>WEEKNUM(B657)</f>
        <v>31</v>
      </c>
      <c r="E657">
        <v>1</v>
      </c>
      <c r="G657">
        <v>3235337</v>
      </c>
      <c r="H657">
        <v>31</v>
      </c>
      <c r="J657">
        <v>3234721</v>
      </c>
      <c r="K657">
        <v>1</v>
      </c>
    </row>
    <row r="658" spans="1:11" x14ac:dyDescent="0.25">
      <c r="A658">
        <v>3234927</v>
      </c>
      <c r="B658" s="1">
        <v>44406</v>
      </c>
      <c r="C658" s="18">
        <f t="shared" si="10"/>
        <v>29</v>
      </c>
      <c r="D658">
        <f>WEEKNUM(B658)</f>
        <v>31</v>
      </c>
      <c r="E658">
        <v>1</v>
      </c>
      <c r="G658">
        <v>3235024</v>
      </c>
      <c r="H658">
        <v>31</v>
      </c>
      <c r="J658">
        <v>3235121</v>
      </c>
      <c r="K658">
        <v>1</v>
      </c>
    </row>
    <row r="659" spans="1:11" x14ac:dyDescent="0.25">
      <c r="A659">
        <v>3235472</v>
      </c>
      <c r="B659" s="1">
        <v>44406</v>
      </c>
      <c r="C659" s="18">
        <f t="shared" si="10"/>
        <v>29</v>
      </c>
      <c r="D659">
        <f>WEEKNUM(B659)</f>
        <v>31</v>
      </c>
      <c r="E659">
        <v>1</v>
      </c>
      <c r="G659">
        <v>3235424</v>
      </c>
      <c r="H659">
        <v>31</v>
      </c>
      <c r="J659">
        <v>3235081</v>
      </c>
      <c r="K659">
        <v>1</v>
      </c>
    </row>
    <row r="660" spans="1:11" x14ac:dyDescent="0.25">
      <c r="A660">
        <v>3234700</v>
      </c>
      <c r="B660" s="1">
        <v>44406</v>
      </c>
      <c r="C660" s="18">
        <f t="shared" si="10"/>
        <v>29</v>
      </c>
      <c r="D660">
        <f>WEEKNUM(B660)</f>
        <v>31</v>
      </c>
      <c r="E660">
        <v>1</v>
      </c>
      <c r="G660">
        <v>3234930</v>
      </c>
      <c r="H660">
        <v>31</v>
      </c>
      <c r="J660">
        <v>3234860</v>
      </c>
      <c r="K660">
        <v>1</v>
      </c>
    </row>
    <row r="661" spans="1:11" x14ac:dyDescent="0.25">
      <c r="A661">
        <v>3235235</v>
      </c>
      <c r="B661" s="1">
        <v>44406</v>
      </c>
      <c r="C661" s="18">
        <f t="shared" si="10"/>
        <v>29</v>
      </c>
      <c r="D661">
        <f>WEEKNUM(B661)</f>
        <v>31</v>
      </c>
      <c r="E661">
        <v>1</v>
      </c>
      <c r="G661">
        <v>3234660</v>
      </c>
      <c r="H661">
        <v>31</v>
      </c>
      <c r="J661">
        <v>3235492</v>
      </c>
      <c r="K661">
        <v>1</v>
      </c>
    </row>
    <row r="662" spans="1:11" x14ac:dyDescent="0.25">
      <c r="A662">
        <v>3234923</v>
      </c>
      <c r="B662" s="1">
        <v>44406</v>
      </c>
      <c r="C662" s="18">
        <f t="shared" si="10"/>
        <v>29</v>
      </c>
      <c r="D662">
        <f>WEEKNUM(B662)</f>
        <v>31</v>
      </c>
      <c r="E662">
        <v>1</v>
      </c>
      <c r="G662">
        <v>3234578</v>
      </c>
      <c r="H662">
        <v>31</v>
      </c>
      <c r="J662">
        <v>3234968</v>
      </c>
      <c r="K662">
        <v>1</v>
      </c>
    </row>
    <row r="663" spans="1:11" x14ac:dyDescent="0.25">
      <c r="A663">
        <v>3235716</v>
      </c>
      <c r="B663" s="1">
        <v>44406</v>
      </c>
      <c r="C663" s="18">
        <f t="shared" si="10"/>
        <v>29</v>
      </c>
      <c r="D663">
        <f>WEEKNUM(B663)</f>
        <v>31</v>
      </c>
      <c r="E663">
        <v>1</v>
      </c>
      <c r="G663">
        <v>3235722</v>
      </c>
      <c r="H663">
        <v>31</v>
      </c>
      <c r="J663">
        <v>3234615</v>
      </c>
      <c r="K663">
        <v>1</v>
      </c>
    </row>
    <row r="664" spans="1:11" x14ac:dyDescent="0.25">
      <c r="A664">
        <v>3235337</v>
      </c>
      <c r="B664" s="1">
        <v>44406</v>
      </c>
      <c r="C664" s="18">
        <f t="shared" si="10"/>
        <v>29</v>
      </c>
      <c r="D664">
        <f>WEEKNUM(B664)</f>
        <v>31</v>
      </c>
      <c r="E664">
        <v>1</v>
      </c>
      <c r="G664">
        <v>3235454</v>
      </c>
      <c r="H664">
        <v>31</v>
      </c>
      <c r="J664">
        <v>3234995</v>
      </c>
      <c r="K664">
        <v>1</v>
      </c>
    </row>
    <row r="665" spans="1:11" x14ac:dyDescent="0.25">
      <c r="A665">
        <v>3235024</v>
      </c>
      <c r="B665" s="1">
        <v>44406</v>
      </c>
      <c r="C665" s="18">
        <f t="shared" si="10"/>
        <v>29</v>
      </c>
      <c r="D665">
        <f>WEEKNUM(B665)</f>
        <v>31</v>
      </c>
      <c r="E665">
        <v>1</v>
      </c>
      <c r="G665">
        <v>3235107</v>
      </c>
      <c r="H665">
        <v>31</v>
      </c>
      <c r="J665">
        <v>3234551</v>
      </c>
      <c r="K665">
        <v>1</v>
      </c>
    </row>
    <row r="666" spans="1:11" x14ac:dyDescent="0.25">
      <c r="A666">
        <v>3235424</v>
      </c>
      <c r="B666" s="1">
        <v>44406</v>
      </c>
      <c r="C666" s="18">
        <f t="shared" si="10"/>
        <v>29</v>
      </c>
      <c r="D666">
        <f>WEEKNUM(B666)</f>
        <v>31</v>
      </c>
      <c r="E666">
        <v>1</v>
      </c>
      <c r="G666">
        <v>3234600</v>
      </c>
      <c r="H666">
        <v>31</v>
      </c>
      <c r="J666">
        <v>3234629</v>
      </c>
      <c r="K666">
        <v>1</v>
      </c>
    </row>
    <row r="667" spans="1:11" x14ac:dyDescent="0.25">
      <c r="A667">
        <v>3234930</v>
      </c>
      <c r="B667" s="1">
        <v>44406</v>
      </c>
      <c r="C667" s="18">
        <f t="shared" si="10"/>
        <v>29</v>
      </c>
      <c r="D667">
        <f>WEEKNUM(B667)</f>
        <v>31</v>
      </c>
      <c r="E667">
        <v>1</v>
      </c>
      <c r="G667">
        <v>3235375</v>
      </c>
      <c r="H667">
        <v>31</v>
      </c>
      <c r="J667">
        <v>3235656</v>
      </c>
      <c r="K667">
        <v>1</v>
      </c>
    </row>
    <row r="668" spans="1:11" x14ac:dyDescent="0.25">
      <c r="A668">
        <v>3234660</v>
      </c>
      <c r="B668" s="1">
        <v>44406</v>
      </c>
      <c r="C668" s="18">
        <f t="shared" si="10"/>
        <v>29</v>
      </c>
      <c r="D668">
        <f>WEEKNUM(B668)</f>
        <v>31</v>
      </c>
      <c r="E668">
        <v>1</v>
      </c>
      <c r="G668">
        <v>3235058</v>
      </c>
      <c r="H668">
        <v>31</v>
      </c>
      <c r="J668">
        <v>3235717</v>
      </c>
      <c r="K668">
        <v>1</v>
      </c>
    </row>
    <row r="669" spans="1:11" x14ac:dyDescent="0.25">
      <c r="A669">
        <v>3234578</v>
      </c>
      <c r="B669" s="1">
        <v>44406</v>
      </c>
      <c r="C669" s="18">
        <f t="shared" si="10"/>
        <v>29</v>
      </c>
      <c r="D669">
        <f>WEEKNUM(B669)</f>
        <v>31</v>
      </c>
      <c r="E669">
        <v>1</v>
      </c>
      <c r="G669">
        <v>3235247</v>
      </c>
      <c r="H669">
        <v>31</v>
      </c>
      <c r="J669">
        <v>3235524</v>
      </c>
      <c r="K669">
        <v>1</v>
      </c>
    </row>
    <row r="670" spans="1:11" x14ac:dyDescent="0.25">
      <c r="A670">
        <v>3235722</v>
      </c>
      <c r="B670" s="1">
        <v>44406</v>
      </c>
      <c r="C670" s="18">
        <f t="shared" si="10"/>
        <v>29</v>
      </c>
      <c r="D670">
        <f>WEEKNUM(B670)</f>
        <v>31</v>
      </c>
      <c r="E670">
        <v>1</v>
      </c>
      <c r="G670">
        <v>3234744</v>
      </c>
      <c r="H670">
        <v>31</v>
      </c>
      <c r="J670">
        <v>3235558</v>
      </c>
      <c r="K670">
        <v>1</v>
      </c>
    </row>
    <row r="671" spans="1:11" x14ac:dyDescent="0.25">
      <c r="A671">
        <v>3235454</v>
      </c>
      <c r="B671" s="1">
        <v>44406</v>
      </c>
      <c r="C671" s="18">
        <f t="shared" si="10"/>
        <v>29</v>
      </c>
      <c r="D671">
        <f>WEEKNUM(B671)</f>
        <v>31</v>
      </c>
      <c r="E671">
        <v>1</v>
      </c>
      <c r="G671">
        <v>3235076</v>
      </c>
      <c r="H671">
        <v>31</v>
      </c>
      <c r="J671">
        <v>3234802</v>
      </c>
      <c r="K671">
        <v>1</v>
      </c>
    </row>
    <row r="672" spans="1:11" x14ac:dyDescent="0.25">
      <c r="A672">
        <v>3235107</v>
      </c>
      <c r="B672" s="1">
        <v>44406</v>
      </c>
      <c r="C672" s="18">
        <f t="shared" si="10"/>
        <v>29</v>
      </c>
      <c r="D672">
        <f>WEEKNUM(B672)</f>
        <v>31</v>
      </c>
      <c r="E672">
        <v>1</v>
      </c>
      <c r="G672">
        <v>3234933</v>
      </c>
      <c r="H672">
        <v>31</v>
      </c>
      <c r="J672">
        <v>3235633</v>
      </c>
      <c r="K672">
        <v>1</v>
      </c>
    </row>
    <row r="673" spans="1:11" x14ac:dyDescent="0.25">
      <c r="A673">
        <v>3234600</v>
      </c>
      <c r="B673" s="1">
        <v>44406</v>
      </c>
      <c r="C673" s="18">
        <f t="shared" si="10"/>
        <v>29</v>
      </c>
      <c r="D673">
        <f>WEEKNUM(B673)</f>
        <v>31</v>
      </c>
      <c r="E673">
        <v>1</v>
      </c>
      <c r="G673">
        <v>3234540</v>
      </c>
      <c r="H673">
        <v>31</v>
      </c>
      <c r="J673">
        <v>3235654</v>
      </c>
      <c r="K673">
        <v>1</v>
      </c>
    </row>
    <row r="674" spans="1:11" x14ac:dyDescent="0.25">
      <c r="A674">
        <v>3235375</v>
      </c>
      <c r="B674" s="1">
        <v>44406</v>
      </c>
      <c r="C674" s="18">
        <f t="shared" si="10"/>
        <v>29</v>
      </c>
      <c r="D674">
        <f>WEEKNUM(B674)</f>
        <v>31</v>
      </c>
      <c r="E674">
        <v>1</v>
      </c>
      <c r="G674">
        <v>3235577</v>
      </c>
      <c r="H674">
        <v>31</v>
      </c>
      <c r="J674">
        <v>3234722</v>
      </c>
      <c r="K674">
        <v>1</v>
      </c>
    </row>
    <row r="675" spans="1:11" x14ac:dyDescent="0.25">
      <c r="A675">
        <v>3235058</v>
      </c>
      <c r="B675" s="1">
        <v>44406</v>
      </c>
      <c r="C675" s="18">
        <f t="shared" si="10"/>
        <v>29</v>
      </c>
      <c r="D675">
        <f>WEEKNUM(B675)</f>
        <v>31</v>
      </c>
      <c r="E675">
        <v>1</v>
      </c>
      <c r="G675">
        <v>3235652</v>
      </c>
      <c r="H675">
        <v>31</v>
      </c>
      <c r="J675">
        <v>3234877</v>
      </c>
      <c r="K675">
        <v>1</v>
      </c>
    </row>
    <row r="676" spans="1:11" x14ac:dyDescent="0.25">
      <c r="A676">
        <v>3235247</v>
      </c>
      <c r="B676" s="1">
        <v>44406</v>
      </c>
      <c r="C676" s="18">
        <f t="shared" si="10"/>
        <v>29</v>
      </c>
      <c r="D676">
        <f>WEEKNUM(B676)</f>
        <v>31</v>
      </c>
      <c r="E676">
        <v>1</v>
      </c>
      <c r="G676">
        <v>3235616</v>
      </c>
      <c r="H676">
        <v>31</v>
      </c>
      <c r="J676">
        <v>3235607</v>
      </c>
      <c r="K676">
        <v>1</v>
      </c>
    </row>
    <row r="677" spans="1:11" x14ac:dyDescent="0.25">
      <c r="A677">
        <v>3234744</v>
      </c>
      <c r="B677" s="1">
        <v>44406</v>
      </c>
      <c r="C677" s="18">
        <f t="shared" si="10"/>
        <v>29</v>
      </c>
      <c r="D677">
        <f>WEEKNUM(B677)</f>
        <v>31</v>
      </c>
      <c r="E677">
        <v>1</v>
      </c>
      <c r="G677">
        <v>3235212</v>
      </c>
      <c r="H677">
        <v>31</v>
      </c>
      <c r="J677">
        <v>3234570</v>
      </c>
      <c r="K677">
        <v>1</v>
      </c>
    </row>
    <row r="678" spans="1:11" x14ac:dyDescent="0.25">
      <c r="A678">
        <v>3235076</v>
      </c>
      <c r="B678" s="1">
        <v>44406</v>
      </c>
      <c r="C678" s="18">
        <f t="shared" si="10"/>
        <v>29</v>
      </c>
      <c r="D678">
        <f>WEEKNUM(B678)</f>
        <v>31</v>
      </c>
      <c r="E678">
        <v>1</v>
      </c>
      <c r="G678">
        <v>3235031</v>
      </c>
      <c r="H678">
        <v>31</v>
      </c>
      <c r="J678">
        <v>3234674</v>
      </c>
      <c r="K678">
        <v>1</v>
      </c>
    </row>
    <row r="679" spans="1:11" x14ac:dyDescent="0.25">
      <c r="A679">
        <v>3234933</v>
      </c>
      <c r="B679" s="1">
        <v>44406</v>
      </c>
      <c r="C679" s="18">
        <f t="shared" si="10"/>
        <v>29</v>
      </c>
      <c r="D679">
        <f>WEEKNUM(B679)</f>
        <v>31</v>
      </c>
      <c r="E679">
        <v>1</v>
      </c>
      <c r="G679">
        <v>3235202</v>
      </c>
      <c r="H679">
        <v>31</v>
      </c>
      <c r="J679">
        <v>3234886</v>
      </c>
      <c r="K679">
        <v>1</v>
      </c>
    </row>
    <row r="680" spans="1:11" x14ac:dyDescent="0.25">
      <c r="A680">
        <v>3234540</v>
      </c>
      <c r="B680" s="1">
        <v>44406</v>
      </c>
      <c r="C680" s="18">
        <f t="shared" si="10"/>
        <v>29</v>
      </c>
      <c r="D680">
        <f>WEEKNUM(B680)</f>
        <v>31</v>
      </c>
      <c r="E680">
        <v>1</v>
      </c>
      <c r="G680">
        <v>3235067</v>
      </c>
      <c r="H680">
        <v>31</v>
      </c>
      <c r="J680">
        <v>3234894</v>
      </c>
      <c r="K680">
        <v>1</v>
      </c>
    </row>
    <row r="681" spans="1:11" x14ac:dyDescent="0.25">
      <c r="A681">
        <v>3235577</v>
      </c>
      <c r="B681" s="1">
        <v>44407</v>
      </c>
      <c r="C681" s="18">
        <f t="shared" si="10"/>
        <v>30</v>
      </c>
      <c r="D681">
        <f>WEEKNUM(B681)</f>
        <v>31</v>
      </c>
      <c r="E681">
        <v>1</v>
      </c>
      <c r="G681">
        <v>3235161</v>
      </c>
      <c r="H681">
        <v>31</v>
      </c>
      <c r="J681">
        <v>3234867</v>
      </c>
      <c r="K681">
        <v>1</v>
      </c>
    </row>
    <row r="682" spans="1:11" x14ac:dyDescent="0.25">
      <c r="A682">
        <v>3235652</v>
      </c>
      <c r="B682" s="1">
        <v>44407</v>
      </c>
      <c r="C682" s="18">
        <f t="shared" si="10"/>
        <v>30</v>
      </c>
      <c r="D682">
        <f>WEEKNUM(B682)</f>
        <v>31</v>
      </c>
      <c r="E682">
        <v>1</v>
      </c>
      <c r="G682">
        <v>3234721</v>
      </c>
      <c r="H682">
        <v>31</v>
      </c>
      <c r="J682">
        <v>3235340</v>
      </c>
      <c r="K682">
        <v>1</v>
      </c>
    </row>
    <row r="683" spans="1:11" x14ac:dyDescent="0.25">
      <c r="A683">
        <v>3235616</v>
      </c>
      <c r="B683" s="1">
        <v>44407</v>
      </c>
      <c r="C683" s="18">
        <f t="shared" si="10"/>
        <v>30</v>
      </c>
      <c r="D683">
        <f>WEEKNUM(B683)</f>
        <v>31</v>
      </c>
      <c r="E683">
        <v>1</v>
      </c>
      <c r="G683">
        <v>3235121</v>
      </c>
      <c r="H683">
        <v>31</v>
      </c>
      <c r="J683">
        <v>3235445</v>
      </c>
      <c r="K683">
        <v>1</v>
      </c>
    </row>
    <row r="684" spans="1:11" x14ac:dyDescent="0.25">
      <c r="A684">
        <v>3235212</v>
      </c>
      <c r="B684" s="1">
        <v>44407</v>
      </c>
      <c r="C684" s="18">
        <f t="shared" si="10"/>
        <v>30</v>
      </c>
      <c r="D684">
        <f>WEEKNUM(B684)</f>
        <v>31</v>
      </c>
      <c r="E684">
        <v>1</v>
      </c>
      <c r="G684">
        <v>3235081</v>
      </c>
      <c r="H684">
        <v>31</v>
      </c>
      <c r="J684">
        <v>3235404</v>
      </c>
      <c r="K684">
        <v>1</v>
      </c>
    </row>
    <row r="685" spans="1:11" x14ac:dyDescent="0.25">
      <c r="A685">
        <v>3235031</v>
      </c>
      <c r="B685" s="1">
        <v>44407</v>
      </c>
      <c r="C685" s="18">
        <f t="shared" si="10"/>
        <v>30</v>
      </c>
      <c r="D685">
        <f>WEEKNUM(B685)</f>
        <v>31</v>
      </c>
      <c r="E685">
        <v>1</v>
      </c>
      <c r="G685">
        <v>3234860</v>
      </c>
      <c r="H685">
        <v>31</v>
      </c>
      <c r="J685">
        <v>3235712</v>
      </c>
      <c r="K685">
        <v>1</v>
      </c>
    </row>
    <row r="686" spans="1:11" x14ac:dyDescent="0.25">
      <c r="A686">
        <v>3235202</v>
      </c>
      <c r="B686" s="1">
        <v>44407</v>
      </c>
      <c r="C686" s="18">
        <f t="shared" si="10"/>
        <v>30</v>
      </c>
      <c r="D686">
        <f>WEEKNUM(B686)</f>
        <v>31</v>
      </c>
      <c r="E686">
        <v>1</v>
      </c>
      <c r="G686">
        <v>3235492</v>
      </c>
      <c r="H686">
        <v>31</v>
      </c>
      <c r="J686">
        <v>3235653</v>
      </c>
      <c r="K686">
        <v>1</v>
      </c>
    </row>
    <row r="687" spans="1:11" x14ac:dyDescent="0.25">
      <c r="A687">
        <v>3235067</v>
      </c>
      <c r="B687" s="1">
        <v>44407</v>
      </c>
      <c r="C687" s="18">
        <f t="shared" si="10"/>
        <v>30</v>
      </c>
      <c r="D687">
        <f>WEEKNUM(B687)</f>
        <v>31</v>
      </c>
      <c r="E687">
        <v>1</v>
      </c>
      <c r="G687">
        <v>3234968</v>
      </c>
      <c r="H687">
        <v>31</v>
      </c>
      <c r="J687">
        <v>3235591</v>
      </c>
      <c r="K687">
        <v>1</v>
      </c>
    </row>
    <row r="688" spans="1:11" x14ac:dyDescent="0.25">
      <c r="A688">
        <v>3235161</v>
      </c>
      <c r="B688" s="1">
        <v>44407</v>
      </c>
      <c r="C688" s="18">
        <f t="shared" si="10"/>
        <v>30</v>
      </c>
      <c r="D688">
        <f>WEEKNUM(B688)</f>
        <v>31</v>
      </c>
      <c r="E688">
        <v>1</v>
      </c>
      <c r="G688">
        <v>3234615</v>
      </c>
      <c r="H688">
        <v>31</v>
      </c>
      <c r="J688">
        <v>3235459</v>
      </c>
      <c r="K688">
        <v>1</v>
      </c>
    </row>
    <row r="689" spans="1:11" x14ac:dyDescent="0.25">
      <c r="A689">
        <v>3234721</v>
      </c>
      <c r="B689" s="1">
        <v>44407</v>
      </c>
      <c r="C689" s="18">
        <f t="shared" si="10"/>
        <v>30</v>
      </c>
      <c r="D689">
        <f>WEEKNUM(B689)</f>
        <v>31</v>
      </c>
      <c r="E689">
        <v>1</v>
      </c>
      <c r="G689">
        <v>3234995</v>
      </c>
      <c r="H689">
        <v>31</v>
      </c>
      <c r="J689">
        <v>3234677</v>
      </c>
      <c r="K689">
        <v>1</v>
      </c>
    </row>
    <row r="690" spans="1:11" x14ac:dyDescent="0.25">
      <c r="A690">
        <v>3235121</v>
      </c>
      <c r="B690" s="1">
        <v>44407</v>
      </c>
      <c r="C690" s="18">
        <f t="shared" si="10"/>
        <v>30</v>
      </c>
      <c r="D690">
        <f>WEEKNUM(B690)</f>
        <v>31</v>
      </c>
      <c r="E690">
        <v>1</v>
      </c>
      <c r="G690">
        <v>3234551</v>
      </c>
      <c r="H690">
        <v>31</v>
      </c>
      <c r="J690">
        <v>3235590</v>
      </c>
      <c r="K690">
        <v>1</v>
      </c>
    </row>
    <row r="691" spans="1:11" x14ac:dyDescent="0.25">
      <c r="A691">
        <v>3235081</v>
      </c>
      <c r="B691" s="1">
        <v>44407</v>
      </c>
      <c r="C691" s="18">
        <f t="shared" si="10"/>
        <v>30</v>
      </c>
      <c r="D691">
        <f>WEEKNUM(B691)</f>
        <v>31</v>
      </c>
      <c r="E691">
        <v>1</v>
      </c>
      <c r="G691">
        <v>3234629</v>
      </c>
      <c r="H691">
        <v>31</v>
      </c>
      <c r="J691">
        <v>3235038</v>
      </c>
      <c r="K691">
        <v>1</v>
      </c>
    </row>
    <row r="692" spans="1:11" x14ac:dyDescent="0.25">
      <c r="A692">
        <v>3234860</v>
      </c>
      <c r="B692" s="1">
        <v>44407</v>
      </c>
      <c r="C692" s="18">
        <f t="shared" si="10"/>
        <v>30</v>
      </c>
      <c r="D692">
        <f>WEEKNUM(B692)</f>
        <v>31</v>
      </c>
      <c r="E692">
        <v>1</v>
      </c>
      <c r="G692">
        <v>3235656</v>
      </c>
      <c r="H692">
        <v>31</v>
      </c>
      <c r="J692">
        <v>3235433</v>
      </c>
      <c r="K692">
        <v>2</v>
      </c>
    </row>
    <row r="693" spans="1:11" x14ac:dyDescent="0.25">
      <c r="A693">
        <v>3235492</v>
      </c>
      <c r="B693" s="1">
        <v>44407</v>
      </c>
      <c r="C693" s="18">
        <f t="shared" si="10"/>
        <v>30</v>
      </c>
      <c r="D693">
        <f>WEEKNUM(B693)</f>
        <v>31</v>
      </c>
      <c r="E693">
        <v>1</v>
      </c>
      <c r="G693">
        <v>3235717</v>
      </c>
      <c r="H693">
        <v>31</v>
      </c>
      <c r="J693">
        <v>3235257</v>
      </c>
      <c r="K693">
        <v>2</v>
      </c>
    </row>
    <row r="694" spans="1:11" x14ac:dyDescent="0.25">
      <c r="A694">
        <v>3234968</v>
      </c>
      <c r="B694" s="1">
        <v>44407</v>
      </c>
      <c r="C694" s="18">
        <f t="shared" si="10"/>
        <v>30</v>
      </c>
      <c r="D694">
        <f>WEEKNUM(B694)</f>
        <v>31</v>
      </c>
      <c r="E694">
        <v>1</v>
      </c>
      <c r="G694">
        <v>3235524</v>
      </c>
      <c r="H694">
        <v>31</v>
      </c>
      <c r="J694">
        <v>3235043</v>
      </c>
      <c r="K694">
        <v>2</v>
      </c>
    </row>
    <row r="695" spans="1:11" x14ac:dyDescent="0.25">
      <c r="A695">
        <v>3234615</v>
      </c>
      <c r="B695" s="1">
        <v>44407</v>
      </c>
      <c r="C695" s="18">
        <f t="shared" si="10"/>
        <v>30</v>
      </c>
      <c r="D695">
        <f>WEEKNUM(B695)</f>
        <v>31</v>
      </c>
      <c r="E695">
        <v>1</v>
      </c>
      <c r="G695">
        <v>3235558</v>
      </c>
      <c r="H695">
        <v>31</v>
      </c>
      <c r="J695">
        <v>3234746</v>
      </c>
      <c r="K695">
        <v>2</v>
      </c>
    </row>
    <row r="696" spans="1:11" x14ac:dyDescent="0.25">
      <c r="A696">
        <v>3234995</v>
      </c>
      <c r="B696" s="1">
        <v>44407</v>
      </c>
      <c r="C696" s="18">
        <f t="shared" si="10"/>
        <v>30</v>
      </c>
      <c r="D696">
        <f>WEEKNUM(B696)</f>
        <v>31</v>
      </c>
      <c r="E696">
        <v>1</v>
      </c>
      <c r="G696">
        <v>3234802</v>
      </c>
      <c r="H696">
        <v>31</v>
      </c>
      <c r="J696">
        <v>3235535</v>
      </c>
      <c r="K696">
        <v>2</v>
      </c>
    </row>
    <row r="697" spans="1:11" x14ac:dyDescent="0.25">
      <c r="A697">
        <v>3234551</v>
      </c>
      <c r="B697" s="1">
        <v>44407</v>
      </c>
      <c r="C697" s="18">
        <f t="shared" si="10"/>
        <v>30</v>
      </c>
      <c r="D697">
        <f>WEEKNUM(B697)</f>
        <v>31</v>
      </c>
      <c r="E697">
        <v>1</v>
      </c>
      <c r="G697">
        <v>3235633</v>
      </c>
      <c r="H697">
        <v>31</v>
      </c>
      <c r="J697">
        <v>3234616</v>
      </c>
      <c r="K697">
        <v>2</v>
      </c>
    </row>
    <row r="698" spans="1:11" x14ac:dyDescent="0.25">
      <c r="A698">
        <v>3234629</v>
      </c>
      <c r="B698" s="1">
        <v>44407</v>
      </c>
      <c r="C698" s="18">
        <f t="shared" si="10"/>
        <v>30</v>
      </c>
      <c r="D698">
        <f>WEEKNUM(B698)</f>
        <v>31</v>
      </c>
      <c r="E698">
        <v>1</v>
      </c>
      <c r="G698">
        <v>3234699</v>
      </c>
      <c r="H698">
        <v>31</v>
      </c>
      <c r="J698">
        <v>3235227</v>
      </c>
      <c r="K698">
        <v>2</v>
      </c>
    </row>
    <row r="699" spans="1:11" x14ac:dyDescent="0.25">
      <c r="A699">
        <v>3235656</v>
      </c>
      <c r="B699" s="1">
        <v>44407</v>
      </c>
      <c r="C699" s="18">
        <f t="shared" si="10"/>
        <v>30</v>
      </c>
      <c r="D699">
        <f>WEEKNUM(B699)</f>
        <v>31</v>
      </c>
      <c r="E699">
        <v>1</v>
      </c>
      <c r="G699">
        <v>3235654</v>
      </c>
      <c r="H699">
        <v>31</v>
      </c>
      <c r="J699">
        <v>3235385</v>
      </c>
      <c r="K699">
        <v>2</v>
      </c>
    </row>
    <row r="700" spans="1:11" x14ac:dyDescent="0.25">
      <c r="A700">
        <v>3235717</v>
      </c>
      <c r="B700" s="1">
        <v>44407</v>
      </c>
      <c r="C700" s="18">
        <f t="shared" si="10"/>
        <v>30</v>
      </c>
      <c r="D700">
        <f>WEEKNUM(B700)</f>
        <v>31</v>
      </c>
      <c r="E700">
        <v>1</v>
      </c>
      <c r="G700">
        <v>3234722</v>
      </c>
      <c r="H700">
        <v>31</v>
      </c>
      <c r="J700">
        <v>3235661</v>
      </c>
      <c r="K700">
        <v>2</v>
      </c>
    </row>
    <row r="701" spans="1:11" x14ac:dyDescent="0.25">
      <c r="A701">
        <v>3235524</v>
      </c>
      <c r="B701" s="1">
        <v>44407</v>
      </c>
      <c r="C701" s="18">
        <f t="shared" si="10"/>
        <v>30</v>
      </c>
      <c r="D701">
        <f>WEEKNUM(B701)</f>
        <v>31</v>
      </c>
      <c r="E701">
        <v>1</v>
      </c>
      <c r="G701">
        <v>3234877</v>
      </c>
      <c r="H701">
        <v>31</v>
      </c>
      <c r="J701">
        <v>3235481</v>
      </c>
      <c r="K701">
        <v>2</v>
      </c>
    </row>
    <row r="702" spans="1:11" x14ac:dyDescent="0.25">
      <c r="A702">
        <v>3235558</v>
      </c>
      <c r="B702" s="1">
        <v>44407</v>
      </c>
      <c r="C702" s="18">
        <f t="shared" si="10"/>
        <v>30</v>
      </c>
      <c r="D702">
        <f>WEEKNUM(B702)</f>
        <v>31</v>
      </c>
      <c r="E702">
        <v>1</v>
      </c>
      <c r="G702">
        <v>3234805</v>
      </c>
      <c r="H702">
        <v>31</v>
      </c>
      <c r="J702">
        <v>3234956</v>
      </c>
      <c r="K702">
        <v>2</v>
      </c>
    </row>
    <row r="703" spans="1:11" x14ac:dyDescent="0.25">
      <c r="A703">
        <v>3234802</v>
      </c>
      <c r="B703" s="1">
        <v>44407</v>
      </c>
      <c r="C703" s="18">
        <f t="shared" si="10"/>
        <v>30</v>
      </c>
      <c r="D703">
        <f>WEEKNUM(B703)</f>
        <v>31</v>
      </c>
      <c r="E703">
        <v>1</v>
      </c>
      <c r="G703">
        <v>3235607</v>
      </c>
      <c r="H703">
        <v>31</v>
      </c>
      <c r="J703">
        <v>3235677</v>
      </c>
      <c r="K703">
        <v>2</v>
      </c>
    </row>
    <row r="704" spans="1:11" x14ac:dyDescent="0.25">
      <c r="A704">
        <v>3235633</v>
      </c>
      <c r="B704" s="1">
        <v>44407</v>
      </c>
      <c r="C704" s="18">
        <f t="shared" si="10"/>
        <v>30</v>
      </c>
      <c r="D704">
        <f>WEEKNUM(B704)</f>
        <v>31</v>
      </c>
      <c r="E704">
        <v>1</v>
      </c>
      <c r="G704">
        <v>3234981</v>
      </c>
      <c r="H704">
        <v>31</v>
      </c>
      <c r="J704">
        <v>3235551</v>
      </c>
      <c r="K704">
        <v>2</v>
      </c>
    </row>
    <row r="705" spans="1:11" x14ac:dyDescent="0.25">
      <c r="A705">
        <v>3234699</v>
      </c>
      <c r="B705" s="1">
        <v>44407</v>
      </c>
      <c r="C705" s="18">
        <f t="shared" si="10"/>
        <v>30</v>
      </c>
      <c r="D705">
        <f>WEEKNUM(B705)</f>
        <v>31</v>
      </c>
      <c r="E705">
        <v>1</v>
      </c>
      <c r="G705">
        <v>3234570</v>
      </c>
      <c r="H705">
        <v>31</v>
      </c>
      <c r="J705">
        <v>3234693</v>
      </c>
      <c r="K705">
        <v>2</v>
      </c>
    </row>
    <row r="706" spans="1:11" x14ac:dyDescent="0.25">
      <c r="A706">
        <v>3235654</v>
      </c>
      <c r="B706" s="1">
        <v>44408</v>
      </c>
      <c r="C706" s="18">
        <f t="shared" si="10"/>
        <v>31</v>
      </c>
      <c r="D706">
        <f>WEEKNUM(B706)</f>
        <v>31</v>
      </c>
      <c r="E706">
        <v>1</v>
      </c>
      <c r="G706">
        <v>3234674</v>
      </c>
      <c r="H706">
        <v>31</v>
      </c>
      <c r="J706">
        <v>3235211</v>
      </c>
      <c r="K706">
        <v>2</v>
      </c>
    </row>
    <row r="707" spans="1:11" x14ac:dyDescent="0.25">
      <c r="A707">
        <v>3234722</v>
      </c>
      <c r="B707" s="1">
        <v>44408</v>
      </c>
      <c r="C707" s="18">
        <f t="shared" ref="C707:C770" si="11">B707-44377</f>
        <v>31</v>
      </c>
      <c r="D707">
        <f>WEEKNUM(B707)</f>
        <v>31</v>
      </c>
      <c r="E707">
        <v>1</v>
      </c>
      <c r="G707">
        <v>3234886</v>
      </c>
      <c r="H707">
        <v>31</v>
      </c>
      <c r="J707">
        <v>3235532</v>
      </c>
      <c r="K707">
        <v>2</v>
      </c>
    </row>
    <row r="708" spans="1:11" x14ac:dyDescent="0.25">
      <c r="A708">
        <v>3234877</v>
      </c>
      <c r="B708" s="1">
        <v>44408</v>
      </c>
      <c r="C708" s="18">
        <f t="shared" si="11"/>
        <v>31</v>
      </c>
      <c r="D708">
        <f>WEEKNUM(B708)</f>
        <v>31</v>
      </c>
      <c r="E708">
        <v>1</v>
      </c>
      <c r="G708">
        <v>3234894</v>
      </c>
      <c r="H708">
        <v>31</v>
      </c>
      <c r="J708">
        <v>3235207</v>
      </c>
      <c r="K708">
        <v>2</v>
      </c>
    </row>
    <row r="709" spans="1:11" x14ac:dyDescent="0.25">
      <c r="A709">
        <v>3234805</v>
      </c>
      <c r="B709" s="1">
        <v>44408</v>
      </c>
      <c r="C709" s="18">
        <f t="shared" si="11"/>
        <v>31</v>
      </c>
      <c r="D709">
        <f>WEEKNUM(B709)</f>
        <v>31</v>
      </c>
      <c r="E709">
        <v>1</v>
      </c>
      <c r="G709">
        <v>3234867</v>
      </c>
      <c r="H709">
        <v>31</v>
      </c>
      <c r="J709">
        <v>3235015</v>
      </c>
      <c r="K709">
        <v>2</v>
      </c>
    </row>
    <row r="710" spans="1:11" x14ac:dyDescent="0.25">
      <c r="A710">
        <v>3235607</v>
      </c>
      <c r="B710" s="1">
        <v>44408</v>
      </c>
      <c r="C710" s="18">
        <f t="shared" si="11"/>
        <v>31</v>
      </c>
      <c r="D710">
        <f>WEEKNUM(B710)</f>
        <v>31</v>
      </c>
      <c r="E710">
        <v>1</v>
      </c>
      <c r="G710">
        <v>3235340</v>
      </c>
      <c r="H710">
        <v>31</v>
      </c>
      <c r="J710">
        <v>3235655</v>
      </c>
      <c r="K710">
        <v>2</v>
      </c>
    </row>
    <row r="711" spans="1:11" x14ac:dyDescent="0.25">
      <c r="A711">
        <v>3234981</v>
      </c>
      <c r="B711" s="1">
        <v>44408</v>
      </c>
      <c r="C711" s="18">
        <f t="shared" si="11"/>
        <v>31</v>
      </c>
      <c r="D711">
        <f>WEEKNUM(B711)</f>
        <v>31</v>
      </c>
      <c r="E711">
        <v>1</v>
      </c>
      <c r="G711">
        <v>3235445</v>
      </c>
      <c r="H711">
        <v>31</v>
      </c>
      <c r="J711">
        <v>3235269</v>
      </c>
      <c r="K711">
        <v>2</v>
      </c>
    </row>
    <row r="712" spans="1:11" x14ac:dyDescent="0.25">
      <c r="A712">
        <v>3234570</v>
      </c>
      <c r="B712" s="1">
        <v>44408</v>
      </c>
      <c r="C712" s="18">
        <f t="shared" si="11"/>
        <v>31</v>
      </c>
      <c r="D712">
        <f>WEEKNUM(B712)</f>
        <v>31</v>
      </c>
      <c r="E712">
        <v>1</v>
      </c>
      <c r="G712">
        <v>3235404</v>
      </c>
      <c r="H712">
        <v>31</v>
      </c>
      <c r="J712">
        <v>3235658</v>
      </c>
      <c r="K712">
        <v>2</v>
      </c>
    </row>
    <row r="713" spans="1:11" x14ac:dyDescent="0.25">
      <c r="A713">
        <v>3234674</v>
      </c>
      <c r="B713" s="1">
        <v>44408</v>
      </c>
      <c r="C713" s="18">
        <f t="shared" si="11"/>
        <v>31</v>
      </c>
      <c r="D713">
        <f>WEEKNUM(B713)</f>
        <v>31</v>
      </c>
      <c r="E713">
        <v>1</v>
      </c>
      <c r="G713">
        <v>3235712</v>
      </c>
      <c r="H713">
        <v>31</v>
      </c>
      <c r="J713">
        <v>3235054</v>
      </c>
      <c r="K713">
        <v>2</v>
      </c>
    </row>
    <row r="714" spans="1:11" x14ac:dyDescent="0.25">
      <c r="A714">
        <v>3234886</v>
      </c>
      <c r="B714" s="1">
        <v>44408</v>
      </c>
      <c r="C714" s="18">
        <f t="shared" si="11"/>
        <v>31</v>
      </c>
      <c r="D714">
        <f>WEEKNUM(B714)</f>
        <v>31</v>
      </c>
      <c r="E714">
        <v>1</v>
      </c>
      <c r="G714">
        <v>3235653</v>
      </c>
      <c r="H714">
        <v>31</v>
      </c>
      <c r="J714">
        <v>3234845</v>
      </c>
      <c r="K714">
        <v>2</v>
      </c>
    </row>
    <row r="715" spans="1:11" x14ac:dyDescent="0.25">
      <c r="A715">
        <v>3234894</v>
      </c>
      <c r="B715" s="1">
        <v>44408</v>
      </c>
      <c r="C715" s="18">
        <f t="shared" si="11"/>
        <v>31</v>
      </c>
      <c r="D715">
        <f>WEEKNUM(B715)</f>
        <v>31</v>
      </c>
      <c r="E715">
        <v>1</v>
      </c>
      <c r="G715">
        <v>3235591</v>
      </c>
      <c r="H715">
        <v>31</v>
      </c>
      <c r="J715">
        <v>3234718</v>
      </c>
      <c r="K715">
        <v>2</v>
      </c>
    </row>
    <row r="716" spans="1:11" x14ac:dyDescent="0.25">
      <c r="A716">
        <v>3234867</v>
      </c>
      <c r="B716" s="1">
        <v>44408</v>
      </c>
      <c r="C716" s="18">
        <f t="shared" si="11"/>
        <v>31</v>
      </c>
      <c r="D716">
        <f>WEEKNUM(B716)</f>
        <v>31</v>
      </c>
      <c r="E716">
        <v>1</v>
      </c>
      <c r="G716">
        <v>3235459</v>
      </c>
      <c r="H716">
        <v>31</v>
      </c>
      <c r="J716">
        <v>3235507</v>
      </c>
      <c r="K716">
        <v>2</v>
      </c>
    </row>
    <row r="717" spans="1:11" x14ac:dyDescent="0.25">
      <c r="A717">
        <v>3235340</v>
      </c>
      <c r="B717" s="1">
        <v>44408</v>
      </c>
      <c r="C717" s="18">
        <f t="shared" si="11"/>
        <v>31</v>
      </c>
      <c r="D717">
        <f>WEEKNUM(B717)</f>
        <v>31</v>
      </c>
      <c r="E717">
        <v>1</v>
      </c>
      <c r="G717">
        <v>3234677</v>
      </c>
      <c r="H717">
        <v>31</v>
      </c>
      <c r="J717">
        <v>3235567</v>
      </c>
      <c r="K717">
        <v>2</v>
      </c>
    </row>
    <row r="718" spans="1:11" x14ac:dyDescent="0.25">
      <c r="A718">
        <v>3235445</v>
      </c>
      <c r="B718" s="1">
        <v>44408</v>
      </c>
      <c r="C718" s="18">
        <f t="shared" si="11"/>
        <v>31</v>
      </c>
      <c r="D718">
        <f>WEEKNUM(B718)</f>
        <v>31</v>
      </c>
      <c r="E718">
        <v>1</v>
      </c>
      <c r="G718">
        <v>3235590</v>
      </c>
      <c r="H718">
        <v>31</v>
      </c>
      <c r="J718">
        <v>3235691</v>
      </c>
      <c r="K718">
        <v>2</v>
      </c>
    </row>
    <row r="719" spans="1:11" x14ac:dyDescent="0.25">
      <c r="A719">
        <v>3235404</v>
      </c>
      <c r="B719" s="1">
        <v>44408</v>
      </c>
      <c r="C719" s="18">
        <f t="shared" si="11"/>
        <v>31</v>
      </c>
      <c r="D719">
        <f>WEEKNUM(B719)</f>
        <v>31</v>
      </c>
      <c r="E719">
        <v>1</v>
      </c>
      <c r="G719">
        <v>3234976</v>
      </c>
      <c r="H719">
        <v>31</v>
      </c>
      <c r="J719">
        <v>3235441</v>
      </c>
      <c r="K719">
        <v>2</v>
      </c>
    </row>
    <row r="720" spans="1:11" x14ac:dyDescent="0.25">
      <c r="A720">
        <v>3235712</v>
      </c>
      <c r="B720" s="1">
        <v>44408</v>
      </c>
      <c r="C720" s="18">
        <f t="shared" si="11"/>
        <v>31</v>
      </c>
      <c r="D720">
        <f>WEEKNUM(B720)</f>
        <v>31</v>
      </c>
      <c r="E720">
        <v>1</v>
      </c>
      <c r="G720">
        <v>3234696</v>
      </c>
      <c r="H720">
        <v>31</v>
      </c>
      <c r="J720">
        <v>3235264</v>
      </c>
      <c r="K720">
        <v>2</v>
      </c>
    </row>
    <row r="721" spans="1:11" x14ac:dyDescent="0.25">
      <c r="A721">
        <v>3235653</v>
      </c>
      <c r="B721" s="1">
        <v>44408</v>
      </c>
      <c r="C721" s="18">
        <f t="shared" si="11"/>
        <v>31</v>
      </c>
      <c r="D721">
        <f>WEEKNUM(B721)</f>
        <v>31</v>
      </c>
      <c r="E721">
        <v>1</v>
      </c>
      <c r="G721">
        <v>3235038</v>
      </c>
      <c r="H721">
        <v>31</v>
      </c>
      <c r="J721">
        <v>3234566</v>
      </c>
      <c r="K721">
        <v>2</v>
      </c>
    </row>
    <row r="722" spans="1:11" x14ac:dyDescent="0.25">
      <c r="A722">
        <v>3235591</v>
      </c>
      <c r="B722" s="1">
        <v>44408</v>
      </c>
      <c r="C722" s="18">
        <f t="shared" si="11"/>
        <v>31</v>
      </c>
      <c r="D722">
        <f>WEEKNUM(B722)</f>
        <v>31</v>
      </c>
      <c r="E722">
        <v>1</v>
      </c>
      <c r="G722">
        <v>3235433</v>
      </c>
      <c r="H722">
        <v>32</v>
      </c>
      <c r="J722">
        <v>3234676</v>
      </c>
      <c r="K722">
        <v>2</v>
      </c>
    </row>
    <row r="723" spans="1:11" x14ac:dyDescent="0.25">
      <c r="A723">
        <v>3235459</v>
      </c>
      <c r="B723" s="1">
        <v>44408</v>
      </c>
      <c r="C723" s="18">
        <f t="shared" si="11"/>
        <v>31</v>
      </c>
      <c r="D723">
        <f>WEEKNUM(B723)</f>
        <v>31</v>
      </c>
      <c r="E723">
        <v>1</v>
      </c>
      <c r="G723">
        <v>3235257</v>
      </c>
      <c r="H723">
        <v>32</v>
      </c>
      <c r="J723">
        <v>3234913</v>
      </c>
      <c r="K723">
        <v>2</v>
      </c>
    </row>
    <row r="724" spans="1:11" x14ac:dyDescent="0.25">
      <c r="A724">
        <v>3234677</v>
      </c>
      <c r="B724" s="1">
        <v>44408</v>
      </c>
      <c r="C724" s="18">
        <f t="shared" si="11"/>
        <v>31</v>
      </c>
      <c r="D724">
        <f>WEEKNUM(B724)</f>
        <v>31</v>
      </c>
      <c r="E724">
        <v>1</v>
      </c>
      <c r="G724">
        <v>3235043</v>
      </c>
      <c r="H724">
        <v>32</v>
      </c>
      <c r="J724">
        <v>3234780</v>
      </c>
      <c r="K724">
        <v>2</v>
      </c>
    </row>
    <row r="725" spans="1:11" x14ac:dyDescent="0.25">
      <c r="A725">
        <v>3235590</v>
      </c>
      <c r="B725" s="1">
        <v>44408</v>
      </c>
      <c r="C725" s="18">
        <f t="shared" si="11"/>
        <v>31</v>
      </c>
      <c r="D725">
        <f>WEEKNUM(B725)</f>
        <v>31</v>
      </c>
      <c r="E725">
        <v>1</v>
      </c>
      <c r="G725">
        <v>3234746</v>
      </c>
      <c r="H725">
        <v>32</v>
      </c>
      <c r="J725">
        <v>3235577</v>
      </c>
      <c r="K725">
        <v>2</v>
      </c>
    </row>
    <row r="726" spans="1:11" x14ac:dyDescent="0.25">
      <c r="A726">
        <v>3234976</v>
      </c>
      <c r="B726" s="1">
        <v>44408</v>
      </c>
      <c r="C726" s="18">
        <f t="shared" si="11"/>
        <v>31</v>
      </c>
      <c r="D726">
        <f>WEEKNUM(B726)</f>
        <v>31</v>
      </c>
      <c r="E726">
        <v>1</v>
      </c>
      <c r="G726">
        <v>3235535</v>
      </c>
      <c r="H726">
        <v>32</v>
      </c>
      <c r="J726">
        <v>3234632</v>
      </c>
      <c r="K726">
        <v>2</v>
      </c>
    </row>
    <row r="727" spans="1:11" x14ac:dyDescent="0.25">
      <c r="A727">
        <v>3234696</v>
      </c>
      <c r="B727" s="1">
        <v>44408</v>
      </c>
      <c r="C727" s="18">
        <f t="shared" si="11"/>
        <v>31</v>
      </c>
      <c r="D727">
        <f>WEEKNUM(B727)</f>
        <v>31</v>
      </c>
      <c r="E727">
        <v>1</v>
      </c>
      <c r="G727">
        <v>3234616</v>
      </c>
      <c r="H727">
        <v>32</v>
      </c>
      <c r="J727">
        <v>3235209</v>
      </c>
      <c r="K727">
        <v>2</v>
      </c>
    </row>
    <row r="728" spans="1:11" x14ac:dyDescent="0.25">
      <c r="A728">
        <v>3235038</v>
      </c>
      <c r="B728" s="1">
        <v>44408</v>
      </c>
      <c r="C728" s="18">
        <f t="shared" si="11"/>
        <v>31</v>
      </c>
      <c r="D728">
        <f>WEEKNUM(B728)</f>
        <v>31</v>
      </c>
      <c r="E728">
        <v>1</v>
      </c>
      <c r="G728">
        <v>3235227</v>
      </c>
      <c r="H728">
        <v>32</v>
      </c>
      <c r="J728">
        <v>3234922</v>
      </c>
      <c r="K728">
        <v>2</v>
      </c>
    </row>
    <row r="729" spans="1:11" x14ac:dyDescent="0.25">
      <c r="A729">
        <v>3235433</v>
      </c>
      <c r="B729" s="1">
        <v>44409</v>
      </c>
      <c r="C729" s="18">
        <f t="shared" si="11"/>
        <v>32</v>
      </c>
      <c r="D729">
        <f>WEEKNUM(B729)</f>
        <v>32</v>
      </c>
      <c r="E729">
        <v>2</v>
      </c>
      <c r="G729">
        <v>3235385</v>
      </c>
      <c r="H729">
        <v>32</v>
      </c>
      <c r="J729">
        <v>3235504</v>
      </c>
      <c r="K729">
        <v>2</v>
      </c>
    </row>
    <row r="730" spans="1:11" x14ac:dyDescent="0.25">
      <c r="A730">
        <v>3235257</v>
      </c>
      <c r="B730" s="1">
        <v>44409</v>
      </c>
      <c r="C730" s="18">
        <f t="shared" si="11"/>
        <v>32</v>
      </c>
      <c r="D730">
        <f>WEEKNUM(B730)</f>
        <v>32</v>
      </c>
      <c r="E730">
        <v>2</v>
      </c>
      <c r="G730">
        <v>3235661</v>
      </c>
      <c r="H730">
        <v>32</v>
      </c>
      <c r="J730">
        <v>3235438</v>
      </c>
      <c r="K730">
        <v>2</v>
      </c>
    </row>
    <row r="731" spans="1:11" x14ac:dyDescent="0.25">
      <c r="A731">
        <v>3235043</v>
      </c>
      <c r="B731" s="1">
        <v>44409</v>
      </c>
      <c r="C731" s="18">
        <f t="shared" si="11"/>
        <v>32</v>
      </c>
      <c r="D731">
        <f>WEEKNUM(B731)</f>
        <v>32</v>
      </c>
      <c r="E731">
        <v>2</v>
      </c>
      <c r="G731">
        <v>3235481</v>
      </c>
      <c r="H731">
        <v>32</v>
      </c>
      <c r="J731">
        <v>3234550</v>
      </c>
      <c r="K731">
        <v>2</v>
      </c>
    </row>
    <row r="732" spans="1:11" x14ac:dyDescent="0.25">
      <c r="A732">
        <v>3234746</v>
      </c>
      <c r="B732" s="1">
        <v>44409</v>
      </c>
      <c r="C732" s="18">
        <f t="shared" si="11"/>
        <v>32</v>
      </c>
      <c r="D732">
        <f>WEEKNUM(B732)</f>
        <v>32</v>
      </c>
      <c r="E732">
        <v>2</v>
      </c>
      <c r="G732">
        <v>3234956</v>
      </c>
      <c r="H732">
        <v>32</v>
      </c>
      <c r="J732">
        <v>3235409</v>
      </c>
      <c r="K732">
        <v>2</v>
      </c>
    </row>
    <row r="733" spans="1:11" x14ac:dyDescent="0.25">
      <c r="A733">
        <v>3235535</v>
      </c>
      <c r="B733" s="1">
        <v>44409</v>
      </c>
      <c r="C733" s="18">
        <f t="shared" si="11"/>
        <v>32</v>
      </c>
      <c r="D733">
        <f>WEEKNUM(B733)</f>
        <v>32</v>
      </c>
      <c r="E733">
        <v>2</v>
      </c>
      <c r="G733">
        <v>3235677</v>
      </c>
      <c r="H733">
        <v>32</v>
      </c>
      <c r="J733">
        <v>3235042</v>
      </c>
      <c r="K733">
        <v>2</v>
      </c>
    </row>
    <row r="734" spans="1:11" x14ac:dyDescent="0.25">
      <c r="A734">
        <v>3234616</v>
      </c>
      <c r="B734" s="1">
        <v>44409</v>
      </c>
      <c r="C734" s="18">
        <f t="shared" si="11"/>
        <v>32</v>
      </c>
      <c r="D734">
        <f>WEEKNUM(B734)</f>
        <v>32</v>
      </c>
      <c r="E734">
        <v>2</v>
      </c>
      <c r="G734">
        <v>3235551</v>
      </c>
      <c r="H734">
        <v>32</v>
      </c>
      <c r="J734">
        <v>3235239</v>
      </c>
      <c r="K734">
        <v>2</v>
      </c>
    </row>
    <row r="735" spans="1:11" x14ac:dyDescent="0.25">
      <c r="A735">
        <v>3235227</v>
      </c>
      <c r="B735" s="1">
        <v>44409</v>
      </c>
      <c r="C735" s="18">
        <f t="shared" si="11"/>
        <v>32</v>
      </c>
      <c r="D735">
        <f>WEEKNUM(B735)</f>
        <v>32</v>
      </c>
      <c r="E735">
        <v>2</v>
      </c>
      <c r="G735">
        <v>3234693</v>
      </c>
      <c r="H735">
        <v>32</v>
      </c>
      <c r="J735">
        <v>3235452</v>
      </c>
      <c r="K735">
        <v>2</v>
      </c>
    </row>
    <row r="736" spans="1:11" x14ac:dyDescent="0.25">
      <c r="A736">
        <v>3235385</v>
      </c>
      <c r="B736" s="1">
        <v>44409</v>
      </c>
      <c r="C736" s="18">
        <f t="shared" si="11"/>
        <v>32</v>
      </c>
      <c r="D736">
        <f>WEEKNUM(B736)</f>
        <v>32</v>
      </c>
      <c r="E736">
        <v>2</v>
      </c>
      <c r="G736">
        <v>3235211</v>
      </c>
      <c r="H736">
        <v>32</v>
      </c>
      <c r="J736">
        <v>3235175</v>
      </c>
      <c r="K736">
        <v>2</v>
      </c>
    </row>
    <row r="737" spans="1:11" x14ac:dyDescent="0.25">
      <c r="A737">
        <v>3235661</v>
      </c>
      <c r="B737" s="1">
        <v>44409</v>
      </c>
      <c r="C737" s="18">
        <f t="shared" si="11"/>
        <v>32</v>
      </c>
      <c r="D737">
        <f>WEEKNUM(B737)</f>
        <v>32</v>
      </c>
      <c r="E737">
        <v>2</v>
      </c>
      <c r="G737">
        <v>3235532</v>
      </c>
      <c r="H737">
        <v>32</v>
      </c>
      <c r="J737">
        <v>3235087</v>
      </c>
      <c r="K737">
        <v>2</v>
      </c>
    </row>
    <row r="738" spans="1:11" x14ac:dyDescent="0.25">
      <c r="A738">
        <v>3235481</v>
      </c>
      <c r="B738" s="1">
        <v>44409</v>
      </c>
      <c r="C738" s="18">
        <f t="shared" si="11"/>
        <v>32</v>
      </c>
      <c r="D738">
        <f>WEEKNUM(B738)</f>
        <v>32</v>
      </c>
      <c r="E738">
        <v>2</v>
      </c>
      <c r="G738">
        <v>3235207</v>
      </c>
      <c r="H738">
        <v>32</v>
      </c>
      <c r="J738">
        <v>3234610</v>
      </c>
      <c r="K738">
        <v>2</v>
      </c>
    </row>
    <row r="739" spans="1:11" x14ac:dyDescent="0.25">
      <c r="A739">
        <v>3234956</v>
      </c>
      <c r="B739" s="1">
        <v>44409</v>
      </c>
      <c r="C739" s="18">
        <f t="shared" si="11"/>
        <v>32</v>
      </c>
      <c r="D739">
        <f>WEEKNUM(B739)</f>
        <v>32</v>
      </c>
      <c r="E739">
        <v>2</v>
      </c>
      <c r="G739">
        <v>3235015</v>
      </c>
      <c r="H739">
        <v>32</v>
      </c>
      <c r="J739">
        <v>3235470</v>
      </c>
      <c r="K739">
        <v>2</v>
      </c>
    </row>
    <row r="740" spans="1:11" x14ac:dyDescent="0.25">
      <c r="A740">
        <v>3235677</v>
      </c>
      <c r="B740" s="1">
        <v>44409</v>
      </c>
      <c r="C740" s="18">
        <f t="shared" si="11"/>
        <v>32</v>
      </c>
      <c r="D740">
        <f>WEEKNUM(B740)</f>
        <v>32</v>
      </c>
      <c r="E740">
        <v>2</v>
      </c>
      <c r="G740">
        <v>3235655</v>
      </c>
      <c r="H740">
        <v>32</v>
      </c>
      <c r="J740">
        <v>3235381</v>
      </c>
      <c r="K740">
        <v>2</v>
      </c>
    </row>
    <row r="741" spans="1:11" x14ac:dyDescent="0.25">
      <c r="A741">
        <v>3235551</v>
      </c>
      <c r="B741" s="1">
        <v>44409</v>
      </c>
      <c r="C741" s="18">
        <f t="shared" si="11"/>
        <v>32</v>
      </c>
      <c r="D741">
        <f>WEEKNUM(B741)</f>
        <v>32</v>
      </c>
      <c r="E741">
        <v>2</v>
      </c>
      <c r="G741">
        <v>3235269</v>
      </c>
      <c r="H741">
        <v>32</v>
      </c>
      <c r="J741">
        <v>3234580</v>
      </c>
      <c r="K741">
        <v>2</v>
      </c>
    </row>
    <row r="742" spans="1:11" x14ac:dyDescent="0.25">
      <c r="A742">
        <v>3234693</v>
      </c>
      <c r="B742" s="1">
        <v>44409</v>
      </c>
      <c r="C742" s="18">
        <f t="shared" si="11"/>
        <v>32</v>
      </c>
      <c r="D742">
        <f>WEEKNUM(B742)</f>
        <v>32</v>
      </c>
      <c r="E742">
        <v>2</v>
      </c>
      <c r="G742">
        <v>3235658</v>
      </c>
      <c r="H742">
        <v>32</v>
      </c>
      <c r="J742">
        <v>3235639</v>
      </c>
      <c r="K742">
        <v>2</v>
      </c>
    </row>
    <row r="743" spans="1:11" x14ac:dyDescent="0.25">
      <c r="A743">
        <v>3235211</v>
      </c>
      <c r="B743" s="1">
        <v>44409</v>
      </c>
      <c r="C743" s="18">
        <f t="shared" si="11"/>
        <v>32</v>
      </c>
      <c r="D743">
        <f>WEEKNUM(B743)</f>
        <v>32</v>
      </c>
      <c r="E743">
        <v>2</v>
      </c>
      <c r="G743">
        <v>3235054</v>
      </c>
      <c r="H743">
        <v>32</v>
      </c>
      <c r="J743">
        <v>3235049</v>
      </c>
      <c r="K743">
        <v>2</v>
      </c>
    </row>
    <row r="744" spans="1:11" x14ac:dyDescent="0.25">
      <c r="A744">
        <v>3235532</v>
      </c>
      <c r="B744" s="1">
        <v>44409</v>
      </c>
      <c r="C744" s="18">
        <f t="shared" si="11"/>
        <v>32</v>
      </c>
      <c r="D744">
        <f>WEEKNUM(B744)</f>
        <v>32</v>
      </c>
      <c r="E744">
        <v>2</v>
      </c>
      <c r="G744">
        <v>3234845</v>
      </c>
      <c r="H744">
        <v>32</v>
      </c>
      <c r="J744">
        <v>3235391</v>
      </c>
      <c r="K744">
        <v>2</v>
      </c>
    </row>
    <row r="745" spans="1:11" x14ac:dyDescent="0.25">
      <c r="A745">
        <v>3235207</v>
      </c>
      <c r="B745" s="1">
        <v>44409</v>
      </c>
      <c r="C745" s="18">
        <f t="shared" si="11"/>
        <v>32</v>
      </c>
      <c r="D745">
        <f>WEEKNUM(B745)</f>
        <v>32</v>
      </c>
      <c r="E745">
        <v>2</v>
      </c>
      <c r="G745">
        <v>3234718</v>
      </c>
      <c r="H745">
        <v>32</v>
      </c>
      <c r="J745">
        <v>3235282</v>
      </c>
      <c r="K745">
        <v>2</v>
      </c>
    </row>
    <row r="746" spans="1:11" x14ac:dyDescent="0.25">
      <c r="A746">
        <v>3235015</v>
      </c>
      <c r="B746" s="1">
        <v>44409</v>
      </c>
      <c r="C746" s="18">
        <f t="shared" si="11"/>
        <v>32</v>
      </c>
      <c r="D746">
        <f>WEEKNUM(B746)</f>
        <v>32</v>
      </c>
      <c r="E746">
        <v>2</v>
      </c>
      <c r="G746">
        <v>3235507</v>
      </c>
      <c r="H746">
        <v>32</v>
      </c>
      <c r="J746">
        <v>3235456</v>
      </c>
      <c r="K746">
        <v>2</v>
      </c>
    </row>
    <row r="747" spans="1:11" x14ac:dyDescent="0.25">
      <c r="A747">
        <v>3235655</v>
      </c>
      <c r="B747" s="1">
        <v>44409</v>
      </c>
      <c r="C747" s="18">
        <f t="shared" si="11"/>
        <v>32</v>
      </c>
      <c r="D747">
        <f>WEEKNUM(B747)</f>
        <v>32</v>
      </c>
      <c r="E747">
        <v>2</v>
      </c>
      <c r="G747">
        <v>3235567</v>
      </c>
      <c r="H747">
        <v>32</v>
      </c>
      <c r="J747">
        <v>3235730</v>
      </c>
      <c r="K747">
        <v>2</v>
      </c>
    </row>
    <row r="748" spans="1:11" x14ac:dyDescent="0.25">
      <c r="A748">
        <v>3235269</v>
      </c>
      <c r="B748" s="1">
        <v>44409</v>
      </c>
      <c r="C748" s="18">
        <f t="shared" si="11"/>
        <v>32</v>
      </c>
      <c r="D748">
        <f>WEEKNUM(B748)</f>
        <v>32</v>
      </c>
      <c r="E748">
        <v>2</v>
      </c>
      <c r="G748">
        <v>3235691</v>
      </c>
      <c r="H748">
        <v>32</v>
      </c>
      <c r="J748">
        <v>3235059</v>
      </c>
      <c r="K748">
        <v>2</v>
      </c>
    </row>
    <row r="749" spans="1:11" x14ac:dyDescent="0.25">
      <c r="A749">
        <v>3235658</v>
      </c>
      <c r="B749" s="1">
        <v>44409</v>
      </c>
      <c r="C749" s="18">
        <f t="shared" si="11"/>
        <v>32</v>
      </c>
      <c r="D749">
        <f>WEEKNUM(B749)</f>
        <v>32</v>
      </c>
      <c r="E749">
        <v>2</v>
      </c>
      <c r="G749">
        <v>3235441</v>
      </c>
      <c r="H749">
        <v>32</v>
      </c>
      <c r="J749">
        <v>3235236</v>
      </c>
      <c r="K749">
        <v>2</v>
      </c>
    </row>
    <row r="750" spans="1:11" x14ac:dyDescent="0.25">
      <c r="A750">
        <v>3235054</v>
      </c>
      <c r="B750" s="1">
        <v>44410</v>
      </c>
      <c r="C750" s="18">
        <f t="shared" si="11"/>
        <v>33</v>
      </c>
      <c r="D750">
        <f>WEEKNUM(B750)</f>
        <v>32</v>
      </c>
      <c r="E750">
        <v>2</v>
      </c>
      <c r="G750">
        <v>3235264</v>
      </c>
      <c r="H750">
        <v>32</v>
      </c>
      <c r="J750">
        <v>3235077</v>
      </c>
      <c r="K750">
        <v>2</v>
      </c>
    </row>
    <row r="751" spans="1:11" x14ac:dyDescent="0.25">
      <c r="A751">
        <v>3234845</v>
      </c>
      <c r="B751" s="1">
        <v>44410</v>
      </c>
      <c r="C751" s="18">
        <f t="shared" si="11"/>
        <v>33</v>
      </c>
      <c r="D751">
        <f>WEEKNUM(B751)</f>
        <v>32</v>
      </c>
      <c r="E751">
        <v>2</v>
      </c>
      <c r="G751">
        <v>3234566</v>
      </c>
      <c r="H751">
        <v>32</v>
      </c>
      <c r="J751">
        <v>3235079</v>
      </c>
      <c r="K751">
        <v>2</v>
      </c>
    </row>
    <row r="752" spans="1:11" x14ac:dyDescent="0.25">
      <c r="A752">
        <v>3234718</v>
      </c>
      <c r="B752" s="1">
        <v>44410</v>
      </c>
      <c r="C752" s="18">
        <f t="shared" si="11"/>
        <v>33</v>
      </c>
      <c r="D752">
        <f>WEEKNUM(B752)</f>
        <v>32</v>
      </c>
      <c r="E752">
        <v>2</v>
      </c>
      <c r="G752">
        <v>3234676</v>
      </c>
      <c r="H752">
        <v>32</v>
      </c>
      <c r="J752">
        <v>3234690</v>
      </c>
      <c r="K752">
        <v>2</v>
      </c>
    </row>
    <row r="753" spans="1:11" x14ac:dyDescent="0.25">
      <c r="A753">
        <v>3235507</v>
      </c>
      <c r="B753" s="1">
        <v>44410</v>
      </c>
      <c r="C753" s="18">
        <f t="shared" si="11"/>
        <v>33</v>
      </c>
      <c r="D753">
        <f>WEEKNUM(B753)</f>
        <v>32</v>
      </c>
      <c r="E753">
        <v>2</v>
      </c>
      <c r="G753">
        <v>3234913</v>
      </c>
      <c r="H753">
        <v>32</v>
      </c>
      <c r="J753">
        <v>3235231</v>
      </c>
      <c r="K753">
        <v>2</v>
      </c>
    </row>
    <row r="754" spans="1:11" x14ac:dyDescent="0.25">
      <c r="A754">
        <v>3235567</v>
      </c>
      <c r="B754" s="1">
        <v>44410</v>
      </c>
      <c r="C754" s="18">
        <f t="shared" si="11"/>
        <v>33</v>
      </c>
      <c r="D754">
        <f>WEEKNUM(B754)</f>
        <v>32</v>
      </c>
      <c r="E754">
        <v>2</v>
      </c>
      <c r="G754">
        <v>3234780</v>
      </c>
      <c r="H754">
        <v>32</v>
      </c>
      <c r="J754">
        <v>3235709</v>
      </c>
      <c r="K754">
        <v>2</v>
      </c>
    </row>
    <row r="755" spans="1:11" x14ac:dyDescent="0.25">
      <c r="A755">
        <v>3235691</v>
      </c>
      <c r="B755" s="1">
        <v>44410</v>
      </c>
      <c r="C755" s="18">
        <f t="shared" si="11"/>
        <v>33</v>
      </c>
      <c r="D755">
        <f>WEEKNUM(B755)</f>
        <v>32</v>
      </c>
      <c r="E755">
        <v>2</v>
      </c>
      <c r="G755">
        <v>3235577</v>
      </c>
      <c r="H755">
        <v>32</v>
      </c>
      <c r="J755">
        <v>3234958</v>
      </c>
      <c r="K755">
        <v>2</v>
      </c>
    </row>
    <row r="756" spans="1:11" x14ac:dyDescent="0.25">
      <c r="A756">
        <v>3235441</v>
      </c>
      <c r="B756" s="1">
        <v>44410</v>
      </c>
      <c r="C756" s="18">
        <f t="shared" si="11"/>
        <v>33</v>
      </c>
      <c r="D756">
        <f>WEEKNUM(B756)</f>
        <v>32</v>
      </c>
      <c r="E756">
        <v>2</v>
      </c>
      <c r="G756">
        <v>3234632</v>
      </c>
      <c r="H756">
        <v>32</v>
      </c>
      <c r="J756">
        <v>3234893</v>
      </c>
      <c r="K756">
        <v>2</v>
      </c>
    </row>
    <row r="757" spans="1:11" x14ac:dyDescent="0.25">
      <c r="A757">
        <v>3235264</v>
      </c>
      <c r="B757" s="1">
        <v>44410</v>
      </c>
      <c r="C757" s="18">
        <f t="shared" si="11"/>
        <v>33</v>
      </c>
      <c r="D757">
        <f>WEEKNUM(B757)</f>
        <v>32</v>
      </c>
      <c r="E757">
        <v>2</v>
      </c>
      <c r="G757">
        <v>3235209</v>
      </c>
      <c r="H757">
        <v>32</v>
      </c>
      <c r="J757">
        <v>3235575</v>
      </c>
      <c r="K757">
        <v>2</v>
      </c>
    </row>
    <row r="758" spans="1:11" x14ac:dyDescent="0.25">
      <c r="A758">
        <v>3234566</v>
      </c>
      <c r="B758" s="1">
        <v>44410</v>
      </c>
      <c r="C758" s="18">
        <f t="shared" si="11"/>
        <v>33</v>
      </c>
      <c r="D758">
        <f>WEEKNUM(B758)</f>
        <v>32</v>
      </c>
      <c r="E758">
        <v>2</v>
      </c>
      <c r="G758">
        <v>3234922</v>
      </c>
      <c r="H758">
        <v>32</v>
      </c>
      <c r="J758">
        <v>3235011</v>
      </c>
      <c r="K758">
        <v>2</v>
      </c>
    </row>
    <row r="759" spans="1:11" x14ac:dyDescent="0.25">
      <c r="A759">
        <v>3234676</v>
      </c>
      <c r="B759" s="1">
        <v>44410</v>
      </c>
      <c r="C759" s="18">
        <f t="shared" si="11"/>
        <v>33</v>
      </c>
      <c r="D759">
        <f>WEEKNUM(B759)</f>
        <v>32</v>
      </c>
      <c r="E759">
        <v>2</v>
      </c>
      <c r="G759">
        <v>3235504</v>
      </c>
      <c r="H759">
        <v>32</v>
      </c>
      <c r="J759">
        <v>3234891</v>
      </c>
      <c r="K759">
        <v>2</v>
      </c>
    </row>
    <row r="760" spans="1:11" x14ac:dyDescent="0.25">
      <c r="A760">
        <v>3234913</v>
      </c>
      <c r="B760" s="1">
        <v>44410</v>
      </c>
      <c r="C760" s="18">
        <f t="shared" si="11"/>
        <v>33</v>
      </c>
      <c r="D760">
        <f>WEEKNUM(B760)</f>
        <v>32</v>
      </c>
      <c r="E760">
        <v>2</v>
      </c>
      <c r="G760">
        <v>3235438</v>
      </c>
      <c r="H760">
        <v>32</v>
      </c>
      <c r="J760">
        <v>3234786</v>
      </c>
      <c r="K760">
        <v>2</v>
      </c>
    </row>
    <row r="761" spans="1:11" x14ac:dyDescent="0.25">
      <c r="A761">
        <v>3234780</v>
      </c>
      <c r="B761" s="1">
        <v>44410</v>
      </c>
      <c r="C761" s="18">
        <f t="shared" si="11"/>
        <v>33</v>
      </c>
      <c r="D761">
        <f>WEEKNUM(B761)</f>
        <v>32</v>
      </c>
      <c r="E761">
        <v>2</v>
      </c>
      <c r="G761">
        <v>3234550</v>
      </c>
      <c r="H761">
        <v>32</v>
      </c>
      <c r="J761">
        <v>3234812</v>
      </c>
      <c r="K761">
        <v>2</v>
      </c>
    </row>
    <row r="762" spans="1:11" x14ac:dyDescent="0.25">
      <c r="A762">
        <v>3235577</v>
      </c>
      <c r="B762" s="1">
        <v>44410</v>
      </c>
      <c r="C762" s="18">
        <f t="shared" si="11"/>
        <v>33</v>
      </c>
      <c r="D762">
        <f>WEEKNUM(B762)</f>
        <v>32</v>
      </c>
      <c r="E762">
        <v>2</v>
      </c>
      <c r="G762">
        <v>3235409</v>
      </c>
      <c r="H762">
        <v>32</v>
      </c>
      <c r="J762">
        <v>3235453</v>
      </c>
      <c r="K762">
        <v>2</v>
      </c>
    </row>
    <row r="763" spans="1:11" x14ac:dyDescent="0.25">
      <c r="A763">
        <v>3234632</v>
      </c>
      <c r="B763" s="1">
        <v>44410</v>
      </c>
      <c r="C763" s="18">
        <f t="shared" si="11"/>
        <v>33</v>
      </c>
      <c r="D763">
        <f>WEEKNUM(B763)</f>
        <v>32</v>
      </c>
      <c r="E763">
        <v>2</v>
      </c>
      <c r="G763">
        <v>3235042</v>
      </c>
      <c r="H763">
        <v>32</v>
      </c>
      <c r="J763">
        <v>3235373</v>
      </c>
      <c r="K763">
        <v>2</v>
      </c>
    </row>
    <row r="764" spans="1:11" x14ac:dyDescent="0.25">
      <c r="A764">
        <v>3235209</v>
      </c>
      <c r="B764" s="1">
        <v>44410</v>
      </c>
      <c r="C764" s="18">
        <f t="shared" si="11"/>
        <v>33</v>
      </c>
      <c r="D764">
        <f>WEEKNUM(B764)</f>
        <v>32</v>
      </c>
      <c r="E764">
        <v>2</v>
      </c>
      <c r="G764">
        <v>3235239</v>
      </c>
      <c r="H764">
        <v>32</v>
      </c>
      <c r="J764">
        <v>3234823</v>
      </c>
      <c r="K764">
        <v>2</v>
      </c>
    </row>
    <row r="765" spans="1:11" x14ac:dyDescent="0.25">
      <c r="A765">
        <v>3234922</v>
      </c>
      <c r="B765" s="1">
        <v>44410</v>
      </c>
      <c r="C765" s="18">
        <f t="shared" si="11"/>
        <v>33</v>
      </c>
      <c r="D765">
        <f>WEEKNUM(B765)</f>
        <v>32</v>
      </c>
      <c r="E765">
        <v>2</v>
      </c>
      <c r="G765">
        <v>3235452</v>
      </c>
      <c r="H765">
        <v>32</v>
      </c>
      <c r="J765">
        <v>3234687</v>
      </c>
      <c r="K765">
        <v>2</v>
      </c>
    </row>
    <row r="766" spans="1:11" x14ac:dyDescent="0.25">
      <c r="A766">
        <v>3235504</v>
      </c>
      <c r="B766" s="1">
        <v>44411</v>
      </c>
      <c r="C766" s="18">
        <f t="shared" si="11"/>
        <v>34</v>
      </c>
      <c r="D766">
        <f>WEEKNUM(B766)</f>
        <v>32</v>
      </c>
      <c r="E766">
        <v>2</v>
      </c>
      <c r="G766">
        <v>3235175</v>
      </c>
      <c r="H766">
        <v>32</v>
      </c>
      <c r="J766">
        <v>3235142</v>
      </c>
      <c r="K766">
        <v>2</v>
      </c>
    </row>
    <row r="767" spans="1:11" x14ac:dyDescent="0.25">
      <c r="A767">
        <v>3235438</v>
      </c>
      <c r="B767" s="1">
        <v>44411</v>
      </c>
      <c r="C767" s="18">
        <f t="shared" si="11"/>
        <v>34</v>
      </c>
      <c r="D767">
        <f>WEEKNUM(B767)</f>
        <v>32</v>
      </c>
      <c r="E767">
        <v>2</v>
      </c>
      <c r="G767">
        <v>3235087</v>
      </c>
      <c r="H767">
        <v>32</v>
      </c>
      <c r="J767">
        <v>3235097</v>
      </c>
      <c r="K767">
        <v>2</v>
      </c>
    </row>
    <row r="768" spans="1:11" x14ac:dyDescent="0.25">
      <c r="A768">
        <v>3234550</v>
      </c>
      <c r="B768" s="1">
        <v>44411</v>
      </c>
      <c r="C768" s="18">
        <f t="shared" si="11"/>
        <v>34</v>
      </c>
      <c r="D768">
        <f>WEEKNUM(B768)</f>
        <v>32</v>
      </c>
      <c r="E768">
        <v>2</v>
      </c>
      <c r="G768">
        <v>3234610</v>
      </c>
      <c r="H768">
        <v>32</v>
      </c>
      <c r="J768">
        <v>3235435</v>
      </c>
      <c r="K768">
        <v>2</v>
      </c>
    </row>
    <row r="769" spans="1:11" x14ac:dyDescent="0.25">
      <c r="A769">
        <v>3235409</v>
      </c>
      <c r="B769" s="1">
        <v>44411</v>
      </c>
      <c r="C769" s="18">
        <f t="shared" si="11"/>
        <v>34</v>
      </c>
      <c r="D769">
        <f>WEEKNUM(B769)</f>
        <v>32</v>
      </c>
      <c r="E769">
        <v>2</v>
      </c>
      <c r="G769">
        <v>3235470</v>
      </c>
      <c r="H769">
        <v>32</v>
      </c>
      <c r="J769">
        <v>3235063</v>
      </c>
      <c r="K769">
        <v>2</v>
      </c>
    </row>
    <row r="770" spans="1:11" x14ac:dyDescent="0.25">
      <c r="A770">
        <v>3235042</v>
      </c>
      <c r="B770" s="1">
        <v>44411</v>
      </c>
      <c r="C770" s="18">
        <f t="shared" si="11"/>
        <v>34</v>
      </c>
      <c r="D770">
        <f>WEEKNUM(B770)</f>
        <v>32</v>
      </c>
      <c r="E770">
        <v>2</v>
      </c>
      <c r="G770">
        <v>3235381</v>
      </c>
      <c r="H770">
        <v>32</v>
      </c>
      <c r="J770">
        <v>3235219</v>
      </c>
      <c r="K770">
        <v>2</v>
      </c>
    </row>
    <row r="771" spans="1:11" x14ac:dyDescent="0.25">
      <c r="A771">
        <v>3235239</v>
      </c>
      <c r="B771" s="1">
        <v>44411</v>
      </c>
      <c r="C771" s="18">
        <f t="shared" ref="C771:C834" si="12">B771-44377</f>
        <v>34</v>
      </c>
      <c r="D771">
        <f>WEEKNUM(B771)</f>
        <v>32</v>
      </c>
      <c r="E771">
        <v>2</v>
      </c>
      <c r="G771">
        <v>3234580</v>
      </c>
      <c r="H771">
        <v>32</v>
      </c>
      <c r="J771">
        <v>3235113</v>
      </c>
      <c r="K771">
        <v>2</v>
      </c>
    </row>
    <row r="772" spans="1:11" x14ac:dyDescent="0.25">
      <c r="A772">
        <v>3235452</v>
      </c>
      <c r="B772" s="1">
        <v>44411</v>
      </c>
      <c r="C772" s="18">
        <f t="shared" si="12"/>
        <v>34</v>
      </c>
      <c r="D772">
        <f>WEEKNUM(B772)</f>
        <v>32</v>
      </c>
      <c r="E772">
        <v>2</v>
      </c>
      <c r="G772">
        <v>3235639</v>
      </c>
      <c r="H772">
        <v>32</v>
      </c>
      <c r="J772">
        <v>3235075</v>
      </c>
      <c r="K772">
        <v>2</v>
      </c>
    </row>
    <row r="773" spans="1:11" x14ac:dyDescent="0.25">
      <c r="A773">
        <v>3235175</v>
      </c>
      <c r="B773" s="1">
        <v>44411</v>
      </c>
      <c r="C773" s="18">
        <f t="shared" si="12"/>
        <v>34</v>
      </c>
      <c r="D773">
        <f>WEEKNUM(B773)</f>
        <v>32</v>
      </c>
      <c r="E773">
        <v>2</v>
      </c>
      <c r="G773">
        <v>3235049</v>
      </c>
      <c r="H773">
        <v>32</v>
      </c>
      <c r="J773">
        <v>3234702</v>
      </c>
      <c r="K773">
        <v>2</v>
      </c>
    </row>
    <row r="774" spans="1:11" x14ac:dyDescent="0.25">
      <c r="A774">
        <v>3235087</v>
      </c>
      <c r="B774" s="1">
        <v>44411</v>
      </c>
      <c r="C774" s="18">
        <f t="shared" si="12"/>
        <v>34</v>
      </c>
      <c r="D774">
        <f>WEEKNUM(B774)</f>
        <v>32</v>
      </c>
      <c r="E774">
        <v>2</v>
      </c>
      <c r="G774">
        <v>3235391</v>
      </c>
      <c r="H774">
        <v>32</v>
      </c>
      <c r="J774">
        <v>3234537</v>
      </c>
      <c r="K774">
        <v>2</v>
      </c>
    </row>
    <row r="775" spans="1:11" x14ac:dyDescent="0.25">
      <c r="A775">
        <v>3234610</v>
      </c>
      <c r="B775" s="1">
        <v>44411</v>
      </c>
      <c r="C775" s="18">
        <f t="shared" si="12"/>
        <v>34</v>
      </c>
      <c r="D775">
        <f>WEEKNUM(B775)</f>
        <v>32</v>
      </c>
      <c r="E775">
        <v>2</v>
      </c>
      <c r="G775">
        <v>3235282</v>
      </c>
      <c r="H775">
        <v>32</v>
      </c>
      <c r="J775">
        <v>3235632</v>
      </c>
      <c r="K775">
        <v>2</v>
      </c>
    </row>
    <row r="776" spans="1:11" x14ac:dyDescent="0.25">
      <c r="A776">
        <v>3235470</v>
      </c>
      <c r="B776" s="1">
        <v>44411</v>
      </c>
      <c r="C776" s="18">
        <f t="shared" si="12"/>
        <v>34</v>
      </c>
      <c r="D776">
        <f>WEEKNUM(B776)</f>
        <v>32</v>
      </c>
      <c r="E776">
        <v>2</v>
      </c>
      <c r="G776">
        <v>3235456</v>
      </c>
      <c r="H776">
        <v>32</v>
      </c>
      <c r="J776">
        <v>3235553</v>
      </c>
      <c r="K776">
        <v>2</v>
      </c>
    </row>
    <row r="777" spans="1:11" x14ac:dyDescent="0.25">
      <c r="A777">
        <v>3235381</v>
      </c>
      <c r="B777" s="1">
        <v>44411</v>
      </c>
      <c r="C777" s="18">
        <f t="shared" si="12"/>
        <v>34</v>
      </c>
      <c r="D777">
        <f>WEEKNUM(B777)</f>
        <v>32</v>
      </c>
      <c r="E777">
        <v>2</v>
      </c>
      <c r="G777">
        <v>3235730</v>
      </c>
      <c r="H777">
        <v>32</v>
      </c>
      <c r="J777">
        <v>3235339</v>
      </c>
      <c r="K777">
        <v>2</v>
      </c>
    </row>
    <row r="778" spans="1:11" x14ac:dyDescent="0.25">
      <c r="A778">
        <v>3234580</v>
      </c>
      <c r="B778" s="1">
        <v>44411</v>
      </c>
      <c r="C778" s="18">
        <f t="shared" si="12"/>
        <v>34</v>
      </c>
      <c r="D778">
        <f>WEEKNUM(B778)</f>
        <v>32</v>
      </c>
      <c r="E778">
        <v>2</v>
      </c>
      <c r="G778">
        <v>3235059</v>
      </c>
      <c r="H778">
        <v>32</v>
      </c>
      <c r="J778">
        <v>3235203</v>
      </c>
      <c r="K778">
        <v>2</v>
      </c>
    </row>
    <row r="779" spans="1:11" x14ac:dyDescent="0.25">
      <c r="A779">
        <v>3235639</v>
      </c>
      <c r="B779" s="1">
        <v>44411</v>
      </c>
      <c r="C779" s="18">
        <f t="shared" si="12"/>
        <v>34</v>
      </c>
      <c r="D779">
        <f>WEEKNUM(B779)</f>
        <v>32</v>
      </c>
      <c r="E779">
        <v>2</v>
      </c>
      <c r="G779">
        <v>3235236</v>
      </c>
      <c r="H779">
        <v>32</v>
      </c>
      <c r="J779">
        <v>3235651</v>
      </c>
      <c r="K779">
        <v>2</v>
      </c>
    </row>
    <row r="780" spans="1:11" x14ac:dyDescent="0.25">
      <c r="A780">
        <v>3235049</v>
      </c>
      <c r="B780" s="1">
        <v>44411</v>
      </c>
      <c r="C780" s="18">
        <f t="shared" si="12"/>
        <v>34</v>
      </c>
      <c r="D780">
        <f>WEEKNUM(B780)</f>
        <v>32</v>
      </c>
      <c r="E780">
        <v>2</v>
      </c>
      <c r="G780">
        <v>3235077</v>
      </c>
      <c r="H780">
        <v>32</v>
      </c>
      <c r="J780">
        <v>3234898</v>
      </c>
      <c r="K780">
        <v>2</v>
      </c>
    </row>
    <row r="781" spans="1:11" x14ac:dyDescent="0.25">
      <c r="A781">
        <v>3235391</v>
      </c>
      <c r="B781" s="1">
        <v>44411</v>
      </c>
      <c r="C781" s="18">
        <f t="shared" si="12"/>
        <v>34</v>
      </c>
      <c r="D781">
        <f>WEEKNUM(B781)</f>
        <v>32</v>
      </c>
      <c r="E781">
        <v>2</v>
      </c>
      <c r="G781">
        <v>3235079</v>
      </c>
      <c r="H781">
        <v>32</v>
      </c>
      <c r="J781">
        <v>3235669</v>
      </c>
      <c r="K781">
        <v>2</v>
      </c>
    </row>
    <row r="782" spans="1:11" x14ac:dyDescent="0.25">
      <c r="A782">
        <v>3235282</v>
      </c>
      <c r="B782" s="1">
        <v>44411</v>
      </c>
      <c r="C782" s="18">
        <f t="shared" si="12"/>
        <v>34</v>
      </c>
      <c r="D782">
        <f>WEEKNUM(B782)</f>
        <v>32</v>
      </c>
      <c r="E782">
        <v>2</v>
      </c>
      <c r="G782">
        <v>3234690</v>
      </c>
      <c r="H782">
        <v>32</v>
      </c>
      <c r="J782">
        <v>3235585</v>
      </c>
      <c r="K782">
        <v>2</v>
      </c>
    </row>
    <row r="783" spans="1:11" x14ac:dyDescent="0.25">
      <c r="A783">
        <v>3235456</v>
      </c>
      <c r="B783" s="1">
        <v>44411</v>
      </c>
      <c r="C783" s="18">
        <f t="shared" si="12"/>
        <v>34</v>
      </c>
      <c r="D783">
        <f>WEEKNUM(B783)</f>
        <v>32</v>
      </c>
      <c r="E783">
        <v>2</v>
      </c>
      <c r="G783">
        <v>3235231</v>
      </c>
      <c r="H783">
        <v>32</v>
      </c>
      <c r="J783">
        <v>3234726</v>
      </c>
      <c r="K783">
        <v>2</v>
      </c>
    </row>
    <row r="784" spans="1:11" x14ac:dyDescent="0.25">
      <c r="A784">
        <v>3235730</v>
      </c>
      <c r="B784" s="1">
        <v>44411</v>
      </c>
      <c r="C784" s="18">
        <f t="shared" si="12"/>
        <v>34</v>
      </c>
      <c r="D784">
        <f>WEEKNUM(B784)</f>
        <v>32</v>
      </c>
      <c r="E784">
        <v>2</v>
      </c>
      <c r="G784">
        <v>3235709</v>
      </c>
      <c r="H784">
        <v>32</v>
      </c>
      <c r="J784">
        <v>3235253</v>
      </c>
      <c r="K784">
        <v>2</v>
      </c>
    </row>
    <row r="785" spans="1:11" x14ac:dyDescent="0.25">
      <c r="A785">
        <v>3235059</v>
      </c>
      <c r="B785" s="1">
        <v>44411</v>
      </c>
      <c r="C785" s="18">
        <f t="shared" si="12"/>
        <v>34</v>
      </c>
      <c r="D785">
        <f>WEEKNUM(B785)</f>
        <v>32</v>
      </c>
      <c r="E785">
        <v>2</v>
      </c>
      <c r="G785">
        <v>3234958</v>
      </c>
      <c r="H785">
        <v>32</v>
      </c>
      <c r="J785">
        <v>3234598</v>
      </c>
      <c r="K785">
        <v>2</v>
      </c>
    </row>
    <row r="786" spans="1:11" x14ac:dyDescent="0.25">
      <c r="A786">
        <v>3235236</v>
      </c>
      <c r="B786" s="1">
        <v>44411</v>
      </c>
      <c r="C786" s="18">
        <f t="shared" si="12"/>
        <v>34</v>
      </c>
      <c r="D786">
        <f>WEEKNUM(B786)</f>
        <v>32</v>
      </c>
      <c r="E786">
        <v>2</v>
      </c>
      <c r="G786">
        <v>3234893</v>
      </c>
      <c r="H786">
        <v>32</v>
      </c>
      <c r="J786">
        <v>3235582</v>
      </c>
      <c r="K786">
        <v>2</v>
      </c>
    </row>
    <row r="787" spans="1:11" x14ac:dyDescent="0.25">
      <c r="A787">
        <v>3235077</v>
      </c>
      <c r="B787" s="1">
        <v>44411</v>
      </c>
      <c r="C787" s="18">
        <f t="shared" si="12"/>
        <v>34</v>
      </c>
      <c r="D787">
        <f>WEEKNUM(B787)</f>
        <v>32</v>
      </c>
      <c r="E787">
        <v>2</v>
      </c>
      <c r="G787">
        <v>3235575</v>
      </c>
      <c r="H787">
        <v>32</v>
      </c>
      <c r="J787">
        <v>3234679</v>
      </c>
      <c r="K787">
        <v>2</v>
      </c>
    </row>
    <row r="788" spans="1:11" x14ac:dyDescent="0.25">
      <c r="A788">
        <v>3235079</v>
      </c>
      <c r="B788" s="1">
        <v>44411</v>
      </c>
      <c r="C788" s="18">
        <f t="shared" si="12"/>
        <v>34</v>
      </c>
      <c r="D788">
        <f>WEEKNUM(B788)</f>
        <v>32</v>
      </c>
      <c r="E788">
        <v>2</v>
      </c>
      <c r="G788">
        <v>3235011</v>
      </c>
      <c r="H788">
        <v>32</v>
      </c>
      <c r="J788">
        <v>3235666</v>
      </c>
      <c r="K788">
        <v>2</v>
      </c>
    </row>
    <row r="789" spans="1:11" x14ac:dyDescent="0.25">
      <c r="A789">
        <v>3234690</v>
      </c>
      <c r="B789" s="1">
        <v>44411</v>
      </c>
      <c r="C789" s="18">
        <f t="shared" si="12"/>
        <v>34</v>
      </c>
      <c r="D789">
        <f>WEEKNUM(B789)</f>
        <v>32</v>
      </c>
      <c r="E789">
        <v>2</v>
      </c>
      <c r="G789">
        <v>3234891</v>
      </c>
      <c r="H789">
        <v>32</v>
      </c>
      <c r="J789">
        <v>3234814</v>
      </c>
      <c r="K789">
        <v>2</v>
      </c>
    </row>
    <row r="790" spans="1:11" x14ac:dyDescent="0.25">
      <c r="A790">
        <v>3235231</v>
      </c>
      <c r="B790" s="1">
        <v>44412</v>
      </c>
      <c r="C790" s="18">
        <f t="shared" si="12"/>
        <v>35</v>
      </c>
      <c r="D790">
        <f>WEEKNUM(B790)</f>
        <v>32</v>
      </c>
      <c r="E790">
        <v>2</v>
      </c>
      <c r="G790">
        <v>3234786</v>
      </c>
      <c r="H790">
        <v>32</v>
      </c>
      <c r="J790">
        <v>3234828</v>
      </c>
      <c r="K790">
        <v>2</v>
      </c>
    </row>
    <row r="791" spans="1:11" x14ac:dyDescent="0.25">
      <c r="A791">
        <v>3235709</v>
      </c>
      <c r="B791" s="1">
        <v>44412</v>
      </c>
      <c r="C791" s="18">
        <f t="shared" si="12"/>
        <v>35</v>
      </c>
      <c r="D791">
        <f>WEEKNUM(B791)</f>
        <v>32</v>
      </c>
      <c r="E791">
        <v>2</v>
      </c>
      <c r="G791">
        <v>3234812</v>
      </c>
      <c r="H791">
        <v>32</v>
      </c>
      <c r="J791">
        <v>3235468</v>
      </c>
      <c r="K791">
        <v>2</v>
      </c>
    </row>
    <row r="792" spans="1:11" x14ac:dyDescent="0.25">
      <c r="A792">
        <v>3234958</v>
      </c>
      <c r="B792" s="1">
        <v>44412</v>
      </c>
      <c r="C792" s="18">
        <f t="shared" si="12"/>
        <v>35</v>
      </c>
      <c r="D792">
        <f>WEEKNUM(B792)</f>
        <v>32</v>
      </c>
      <c r="E792">
        <v>2</v>
      </c>
      <c r="G792">
        <v>3235453</v>
      </c>
      <c r="H792">
        <v>32</v>
      </c>
      <c r="J792">
        <v>3234971</v>
      </c>
      <c r="K792">
        <v>2</v>
      </c>
    </row>
    <row r="793" spans="1:11" x14ac:dyDescent="0.25">
      <c r="A793">
        <v>3234893</v>
      </c>
      <c r="B793" s="1">
        <v>44412</v>
      </c>
      <c r="C793" s="18">
        <f t="shared" si="12"/>
        <v>35</v>
      </c>
      <c r="D793">
        <f>WEEKNUM(B793)</f>
        <v>32</v>
      </c>
      <c r="E793">
        <v>2</v>
      </c>
      <c r="G793">
        <v>3235373</v>
      </c>
      <c r="H793">
        <v>32</v>
      </c>
      <c r="J793">
        <v>3234752</v>
      </c>
      <c r="K793">
        <v>2</v>
      </c>
    </row>
    <row r="794" spans="1:11" x14ac:dyDescent="0.25">
      <c r="A794">
        <v>3235575</v>
      </c>
      <c r="B794" s="1">
        <v>44412</v>
      </c>
      <c r="C794" s="18">
        <f t="shared" si="12"/>
        <v>35</v>
      </c>
      <c r="D794">
        <f>WEEKNUM(B794)</f>
        <v>32</v>
      </c>
      <c r="E794">
        <v>2</v>
      </c>
      <c r="G794">
        <v>3234823</v>
      </c>
      <c r="H794">
        <v>32</v>
      </c>
      <c r="J794">
        <v>3234877</v>
      </c>
      <c r="K794">
        <v>2</v>
      </c>
    </row>
    <row r="795" spans="1:11" x14ac:dyDescent="0.25">
      <c r="A795">
        <v>3235011</v>
      </c>
      <c r="B795" s="1">
        <v>44412</v>
      </c>
      <c r="C795" s="18">
        <f t="shared" si="12"/>
        <v>35</v>
      </c>
      <c r="D795">
        <f>WEEKNUM(B795)</f>
        <v>32</v>
      </c>
      <c r="E795">
        <v>2</v>
      </c>
      <c r="G795">
        <v>3234687</v>
      </c>
      <c r="H795">
        <v>32</v>
      </c>
      <c r="J795">
        <v>3234564</v>
      </c>
      <c r="K795">
        <v>2</v>
      </c>
    </row>
    <row r="796" spans="1:11" x14ac:dyDescent="0.25">
      <c r="A796">
        <v>3234891</v>
      </c>
      <c r="B796" s="1">
        <v>44412</v>
      </c>
      <c r="C796" s="18">
        <f t="shared" si="12"/>
        <v>35</v>
      </c>
      <c r="D796">
        <f>WEEKNUM(B796)</f>
        <v>32</v>
      </c>
      <c r="E796">
        <v>2</v>
      </c>
      <c r="G796">
        <v>3235142</v>
      </c>
      <c r="H796">
        <v>32</v>
      </c>
      <c r="J796">
        <v>3235487</v>
      </c>
      <c r="K796">
        <v>2</v>
      </c>
    </row>
    <row r="797" spans="1:11" x14ac:dyDescent="0.25">
      <c r="A797">
        <v>3234786</v>
      </c>
      <c r="B797" s="1">
        <v>44412</v>
      </c>
      <c r="C797" s="18">
        <f t="shared" si="12"/>
        <v>35</v>
      </c>
      <c r="D797">
        <f>WEEKNUM(B797)</f>
        <v>32</v>
      </c>
      <c r="E797">
        <v>2</v>
      </c>
      <c r="G797">
        <v>3235097</v>
      </c>
      <c r="H797">
        <v>32</v>
      </c>
      <c r="J797">
        <v>3235108</v>
      </c>
      <c r="K797">
        <v>2</v>
      </c>
    </row>
    <row r="798" spans="1:11" x14ac:dyDescent="0.25">
      <c r="A798">
        <v>3234812</v>
      </c>
      <c r="B798" s="1">
        <v>44412</v>
      </c>
      <c r="C798" s="18">
        <f t="shared" si="12"/>
        <v>35</v>
      </c>
      <c r="D798">
        <f>WEEKNUM(B798)</f>
        <v>32</v>
      </c>
      <c r="E798">
        <v>2</v>
      </c>
      <c r="G798">
        <v>3235435</v>
      </c>
      <c r="H798">
        <v>32</v>
      </c>
      <c r="J798">
        <v>3235627</v>
      </c>
      <c r="K798">
        <v>2</v>
      </c>
    </row>
    <row r="799" spans="1:11" x14ac:dyDescent="0.25">
      <c r="A799">
        <v>3235453</v>
      </c>
      <c r="B799" s="1">
        <v>44412</v>
      </c>
      <c r="C799" s="18">
        <f t="shared" si="12"/>
        <v>35</v>
      </c>
      <c r="D799">
        <f>WEEKNUM(B799)</f>
        <v>32</v>
      </c>
      <c r="E799">
        <v>2</v>
      </c>
      <c r="G799">
        <v>3235063</v>
      </c>
      <c r="H799">
        <v>32</v>
      </c>
      <c r="J799">
        <v>3235377</v>
      </c>
      <c r="K799">
        <v>2</v>
      </c>
    </row>
    <row r="800" spans="1:11" x14ac:dyDescent="0.25">
      <c r="A800">
        <v>3235373</v>
      </c>
      <c r="B800" s="1">
        <v>44412</v>
      </c>
      <c r="C800" s="18">
        <f t="shared" si="12"/>
        <v>35</v>
      </c>
      <c r="D800">
        <f>WEEKNUM(B800)</f>
        <v>32</v>
      </c>
      <c r="E800">
        <v>2</v>
      </c>
      <c r="G800">
        <v>3235219</v>
      </c>
      <c r="H800">
        <v>32</v>
      </c>
      <c r="J800">
        <v>3234897</v>
      </c>
      <c r="K800">
        <v>2</v>
      </c>
    </row>
    <row r="801" spans="1:11" x14ac:dyDescent="0.25">
      <c r="A801">
        <v>3234823</v>
      </c>
      <c r="B801" s="1">
        <v>44412</v>
      </c>
      <c r="C801" s="18">
        <f t="shared" si="12"/>
        <v>35</v>
      </c>
      <c r="D801">
        <f>WEEKNUM(B801)</f>
        <v>32</v>
      </c>
      <c r="E801">
        <v>2</v>
      </c>
      <c r="G801">
        <v>3235113</v>
      </c>
      <c r="H801">
        <v>32</v>
      </c>
      <c r="J801">
        <v>3235494</v>
      </c>
      <c r="K801">
        <v>2</v>
      </c>
    </row>
    <row r="802" spans="1:11" x14ac:dyDescent="0.25">
      <c r="A802">
        <v>3234687</v>
      </c>
      <c r="B802" s="1">
        <v>44412</v>
      </c>
      <c r="C802" s="18">
        <f t="shared" si="12"/>
        <v>35</v>
      </c>
      <c r="D802">
        <f>WEEKNUM(B802)</f>
        <v>32</v>
      </c>
      <c r="E802">
        <v>2</v>
      </c>
      <c r="G802">
        <v>3235075</v>
      </c>
      <c r="H802">
        <v>32</v>
      </c>
      <c r="J802">
        <v>3234565</v>
      </c>
      <c r="K802">
        <v>2</v>
      </c>
    </row>
    <row r="803" spans="1:11" x14ac:dyDescent="0.25">
      <c r="A803">
        <v>3235142</v>
      </c>
      <c r="B803" s="1">
        <v>44412</v>
      </c>
      <c r="C803" s="18">
        <f t="shared" si="12"/>
        <v>35</v>
      </c>
      <c r="D803">
        <f>WEEKNUM(B803)</f>
        <v>32</v>
      </c>
      <c r="E803">
        <v>2</v>
      </c>
      <c r="G803">
        <v>3234702</v>
      </c>
      <c r="H803">
        <v>32</v>
      </c>
      <c r="J803">
        <v>3234777</v>
      </c>
      <c r="K803">
        <v>2</v>
      </c>
    </row>
    <row r="804" spans="1:11" x14ac:dyDescent="0.25">
      <c r="A804">
        <v>3235097</v>
      </c>
      <c r="B804" s="1">
        <v>44412</v>
      </c>
      <c r="C804" s="18">
        <f t="shared" si="12"/>
        <v>35</v>
      </c>
      <c r="D804">
        <f>WEEKNUM(B804)</f>
        <v>32</v>
      </c>
      <c r="E804">
        <v>2</v>
      </c>
      <c r="G804">
        <v>3234537</v>
      </c>
      <c r="H804">
        <v>32</v>
      </c>
      <c r="J804">
        <v>3235522</v>
      </c>
      <c r="K804">
        <v>2</v>
      </c>
    </row>
    <row r="805" spans="1:11" x14ac:dyDescent="0.25">
      <c r="A805">
        <v>3235435</v>
      </c>
      <c r="B805" s="1">
        <v>44412</v>
      </c>
      <c r="C805" s="18">
        <f t="shared" si="12"/>
        <v>35</v>
      </c>
      <c r="D805">
        <f>WEEKNUM(B805)</f>
        <v>32</v>
      </c>
      <c r="E805">
        <v>2</v>
      </c>
      <c r="G805">
        <v>3235632</v>
      </c>
      <c r="H805">
        <v>32</v>
      </c>
      <c r="J805">
        <v>3235291</v>
      </c>
      <c r="K805">
        <v>2</v>
      </c>
    </row>
    <row r="806" spans="1:11" x14ac:dyDescent="0.25">
      <c r="A806">
        <v>3235063</v>
      </c>
      <c r="B806" s="1">
        <v>44412</v>
      </c>
      <c r="C806" s="18">
        <f t="shared" si="12"/>
        <v>35</v>
      </c>
      <c r="D806">
        <f>WEEKNUM(B806)</f>
        <v>32</v>
      </c>
      <c r="E806">
        <v>2</v>
      </c>
      <c r="G806">
        <v>3235553</v>
      </c>
      <c r="H806">
        <v>32</v>
      </c>
      <c r="J806">
        <v>3235688</v>
      </c>
      <c r="K806">
        <v>2</v>
      </c>
    </row>
    <row r="807" spans="1:11" x14ac:dyDescent="0.25">
      <c r="A807">
        <v>3235219</v>
      </c>
      <c r="B807" s="1">
        <v>44412</v>
      </c>
      <c r="C807" s="18">
        <f t="shared" si="12"/>
        <v>35</v>
      </c>
      <c r="D807">
        <f>WEEKNUM(B807)</f>
        <v>32</v>
      </c>
      <c r="E807">
        <v>2</v>
      </c>
      <c r="G807">
        <v>3235339</v>
      </c>
      <c r="H807">
        <v>32</v>
      </c>
      <c r="J807">
        <v>3235543</v>
      </c>
      <c r="K807">
        <v>2</v>
      </c>
    </row>
    <row r="808" spans="1:11" x14ac:dyDescent="0.25">
      <c r="A808">
        <v>3235113</v>
      </c>
      <c r="B808" s="1">
        <v>44412</v>
      </c>
      <c r="C808" s="18">
        <f t="shared" si="12"/>
        <v>35</v>
      </c>
      <c r="D808">
        <f>WEEKNUM(B808)</f>
        <v>32</v>
      </c>
      <c r="E808">
        <v>2</v>
      </c>
      <c r="G808">
        <v>3235203</v>
      </c>
      <c r="H808">
        <v>32</v>
      </c>
      <c r="J808">
        <v>3234709</v>
      </c>
      <c r="K808">
        <v>2</v>
      </c>
    </row>
    <row r="809" spans="1:11" x14ac:dyDescent="0.25">
      <c r="A809">
        <v>3235075</v>
      </c>
      <c r="B809" s="1">
        <v>44412</v>
      </c>
      <c r="C809" s="18">
        <f t="shared" si="12"/>
        <v>35</v>
      </c>
      <c r="D809">
        <f>WEEKNUM(B809)</f>
        <v>32</v>
      </c>
      <c r="E809">
        <v>2</v>
      </c>
      <c r="G809">
        <v>3235651</v>
      </c>
      <c r="H809">
        <v>32</v>
      </c>
      <c r="J809">
        <v>3234945</v>
      </c>
      <c r="K809">
        <v>2</v>
      </c>
    </row>
    <row r="810" spans="1:11" x14ac:dyDescent="0.25">
      <c r="A810">
        <v>3234702</v>
      </c>
      <c r="B810" s="1">
        <v>44413</v>
      </c>
      <c r="C810" s="18">
        <f t="shared" si="12"/>
        <v>36</v>
      </c>
      <c r="D810">
        <f>WEEKNUM(B810)</f>
        <v>32</v>
      </c>
      <c r="E810">
        <v>2</v>
      </c>
      <c r="G810">
        <v>3234898</v>
      </c>
      <c r="H810">
        <v>32</v>
      </c>
      <c r="J810">
        <v>3235259</v>
      </c>
      <c r="K810">
        <v>2</v>
      </c>
    </row>
    <row r="811" spans="1:11" x14ac:dyDescent="0.25">
      <c r="A811">
        <v>3234537</v>
      </c>
      <c r="B811" s="1">
        <v>44413</v>
      </c>
      <c r="C811" s="18">
        <f t="shared" si="12"/>
        <v>36</v>
      </c>
      <c r="D811">
        <f>WEEKNUM(B811)</f>
        <v>32</v>
      </c>
      <c r="E811">
        <v>2</v>
      </c>
      <c r="G811">
        <v>3235669</v>
      </c>
      <c r="H811">
        <v>32</v>
      </c>
      <c r="J811">
        <v>3234874</v>
      </c>
      <c r="K811">
        <v>2</v>
      </c>
    </row>
    <row r="812" spans="1:11" x14ac:dyDescent="0.25">
      <c r="A812">
        <v>3235632</v>
      </c>
      <c r="B812" s="1">
        <v>44413</v>
      </c>
      <c r="C812" s="18">
        <f t="shared" si="12"/>
        <v>36</v>
      </c>
      <c r="D812">
        <f>WEEKNUM(B812)</f>
        <v>32</v>
      </c>
      <c r="E812">
        <v>2</v>
      </c>
      <c r="G812">
        <v>3235585</v>
      </c>
      <c r="H812">
        <v>32</v>
      </c>
      <c r="J812">
        <v>3234909</v>
      </c>
      <c r="K812">
        <v>2</v>
      </c>
    </row>
    <row r="813" spans="1:11" x14ac:dyDescent="0.25">
      <c r="A813">
        <v>3235553</v>
      </c>
      <c r="B813" s="1">
        <v>44413</v>
      </c>
      <c r="C813" s="18">
        <f t="shared" si="12"/>
        <v>36</v>
      </c>
      <c r="D813">
        <f>WEEKNUM(B813)</f>
        <v>32</v>
      </c>
      <c r="E813">
        <v>2</v>
      </c>
      <c r="G813">
        <v>3234726</v>
      </c>
      <c r="H813">
        <v>32</v>
      </c>
      <c r="J813">
        <v>3235595</v>
      </c>
      <c r="K813">
        <v>2</v>
      </c>
    </row>
    <row r="814" spans="1:11" x14ac:dyDescent="0.25">
      <c r="A814">
        <v>3235339</v>
      </c>
      <c r="B814" s="1">
        <v>44413</v>
      </c>
      <c r="C814" s="18">
        <f t="shared" si="12"/>
        <v>36</v>
      </c>
      <c r="D814">
        <f>WEEKNUM(B814)</f>
        <v>32</v>
      </c>
      <c r="E814">
        <v>2</v>
      </c>
      <c r="G814">
        <v>3235253</v>
      </c>
      <c r="H814">
        <v>32</v>
      </c>
      <c r="J814">
        <v>3235594</v>
      </c>
      <c r="K814">
        <v>2</v>
      </c>
    </row>
    <row r="815" spans="1:11" x14ac:dyDescent="0.25">
      <c r="A815">
        <v>3235203</v>
      </c>
      <c r="B815" s="1">
        <v>44413</v>
      </c>
      <c r="C815" s="18">
        <f t="shared" si="12"/>
        <v>36</v>
      </c>
      <c r="D815">
        <f>WEEKNUM(B815)</f>
        <v>32</v>
      </c>
      <c r="E815">
        <v>2</v>
      </c>
      <c r="G815">
        <v>3234598</v>
      </c>
      <c r="H815">
        <v>32</v>
      </c>
      <c r="J815">
        <v>3235367</v>
      </c>
      <c r="K815">
        <v>2</v>
      </c>
    </row>
    <row r="816" spans="1:11" x14ac:dyDescent="0.25">
      <c r="A816">
        <v>3235651</v>
      </c>
      <c r="B816" s="1">
        <v>44413</v>
      </c>
      <c r="C816" s="18">
        <f t="shared" si="12"/>
        <v>36</v>
      </c>
      <c r="D816">
        <f>WEEKNUM(B816)</f>
        <v>32</v>
      </c>
      <c r="E816">
        <v>2</v>
      </c>
      <c r="G816">
        <v>3235582</v>
      </c>
      <c r="H816">
        <v>32</v>
      </c>
      <c r="J816">
        <v>3235696</v>
      </c>
      <c r="K816">
        <v>2</v>
      </c>
    </row>
    <row r="817" spans="1:11" x14ac:dyDescent="0.25">
      <c r="A817">
        <v>3234898</v>
      </c>
      <c r="B817" s="1">
        <v>44413</v>
      </c>
      <c r="C817" s="18">
        <f t="shared" si="12"/>
        <v>36</v>
      </c>
      <c r="D817">
        <f>WEEKNUM(B817)</f>
        <v>32</v>
      </c>
      <c r="E817">
        <v>2</v>
      </c>
      <c r="G817">
        <v>3234679</v>
      </c>
      <c r="H817">
        <v>32</v>
      </c>
      <c r="J817">
        <v>3235347</v>
      </c>
      <c r="K817">
        <v>2</v>
      </c>
    </row>
    <row r="818" spans="1:11" x14ac:dyDescent="0.25">
      <c r="A818">
        <v>3235669</v>
      </c>
      <c r="B818" s="1">
        <v>44413</v>
      </c>
      <c r="C818" s="18">
        <f t="shared" si="12"/>
        <v>36</v>
      </c>
      <c r="D818">
        <f>WEEKNUM(B818)</f>
        <v>32</v>
      </c>
      <c r="E818">
        <v>2</v>
      </c>
      <c r="G818">
        <v>3235666</v>
      </c>
      <c r="H818">
        <v>32</v>
      </c>
      <c r="J818">
        <v>3235157</v>
      </c>
      <c r="K818">
        <v>2</v>
      </c>
    </row>
    <row r="819" spans="1:11" x14ac:dyDescent="0.25">
      <c r="A819">
        <v>3235585</v>
      </c>
      <c r="B819" s="1">
        <v>44413</v>
      </c>
      <c r="C819" s="18">
        <f t="shared" si="12"/>
        <v>36</v>
      </c>
      <c r="D819">
        <f>WEEKNUM(B819)</f>
        <v>32</v>
      </c>
      <c r="E819">
        <v>2</v>
      </c>
      <c r="G819">
        <v>3234814</v>
      </c>
      <c r="H819">
        <v>32</v>
      </c>
      <c r="J819">
        <v>3235132</v>
      </c>
      <c r="K819">
        <v>2</v>
      </c>
    </row>
    <row r="820" spans="1:11" x14ac:dyDescent="0.25">
      <c r="A820">
        <v>3234726</v>
      </c>
      <c r="B820" s="1">
        <v>44413</v>
      </c>
      <c r="C820" s="18">
        <f t="shared" si="12"/>
        <v>36</v>
      </c>
      <c r="D820">
        <f>WEEKNUM(B820)</f>
        <v>32</v>
      </c>
      <c r="E820">
        <v>2</v>
      </c>
      <c r="G820">
        <v>3234828</v>
      </c>
      <c r="H820">
        <v>32</v>
      </c>
      <c r="J820">
        <v>3235195</v>
      </c>
      <c r="K820">
        <v>2</v>
      </c>
    </row>
    <row r="821" spans="1:11" x14ac:dyDescent="0.25">
      <c r="A821">
        <v>3235253</v>
      </c>
      <c r="B821" s="1">
        <v>44413</v>
      </c>
      <c r="C821" s="18">
        <f t="shared" si="12"/>
        <v>36</v>
      </c>
      <c r="D821">
        <f>WEEKNUM(B821)</f>
        <v>32</v>
      </c>
      <c r="E821">
        <v>2</v>
      </c>
      <c r="G821">
        <v>3235468</v>
      </c>
      <c r="H821">
        <v>32</v>
      </c>
      <c r="J821">
        <v>3235371</v>
      </c>
      <c r="K821">
        <v>2</v>
      </c>
    </row>
    <row r="822" spans="1:11" x14ac:dyDescent="0.25">
      <c r="A822">
        <v>3234598</v>
      </c>
      <c r="B822" s="1">
        <v>44413</v>
      </c>
      <c r="C822" s="18">
        <f t="shared" si="12"/>
        <v>36</v>
      </c>
      <c r="D822">
        <f>WEEKNUM(B822)</f>
        <v>32</v>
      </c>
      <c r="E822">
        <v>2</v>
      </c>
      <c r="G822">
        <v>3234971</v>
      </c>
      <c r="H822">
        <v>32</v>
      </c>
      <c r="J822">
        <v>3235364</v>
      </c>
      <c r="K822">
        <v>2</v>
      </c>
    </row>
    <row r="823" spans="1:11" x14ac:dyDescent="0.25">
      <c r="A823">
        <v>3235582</v>
      </c>
      <c r="B823" s="1">
        <v>44413</v>
      </c>
      <c r="C823" s="18">
        <f t="shared" si="12"/>
        <v>36</v>
      </c>
      <c r="D823">
        <f>WEEKNUM(B823)</f>
        <v>32</v>
      </c>
      <c r="E823">
        <v>2</v>
      </c>
      <c r="G823">
        <v>3234752</v>
      </c>
      <c r="H823">
        <v>32</v>
      </c>
      <c r="J823">
        <v>3235649</v>
      </c>
      <c r="K823">
        <v>2</v>
      </c>
    </row>
    <row r="824" spans="1:11" x14ac:dyDescent="0.25">
      <c r="A824">
        <v>3234679</v>
      </c>
      <c r="B824" s="1">
        <v>44413</v>
      </c>
      <c r="C824" s="18">
        <f t="shared" si="12"/>
        <v>36</v>
      </c>
      <c r="D824">
        <f>WEEKNUM(B824)</f>
        <v>32</v>
      </c>
      <c r="E824">
        <v>2</v>
      </c>
      <c r="G824">
        <v>3234877</v>
      </c>
      <c r="H824">
        <v>32</v>
      </c>
      <c r="J824">
        <v>3235645</v>
      </c>
      <c r="K824">
        <v>2</v>
      </c>
    </row>
    <row r="825" spans="1:11" x14ac:dyDescent="0.25">
      <c r="A825">
        <v>3235666</v>
      </c>
      <c r="B825" s="1">
        <v>44413</v>
      </c>
      <c r="C825" s="18">
        <f t="shared" si="12"/>
        <v>36</v>
      </c>
      <c r="D825">
        <f>WEEKNUM(B825)</f>
        <v>32</v>
      </c>
      <c r="E825">
        <v>2</v>
      </c>
      <c r="G825">
        <v>3234564</v>
      </c>
      <c r="H825">
        <v>32</v>
      </c>
      <c r="J825">
        <v>3235692</v>
      </c>
      <c r="K825">
        <v>2</v>
      </c>
    </row>
    <row r="826" spans="1:11" x14ac:dyDescent="0.25">
      <c r="A826">
        <v>3234814</v>
      </c>
      <c r="B826" s="1">
        <v>44413</v>
      </c>
      <c r="C826" s="18">
        <f t="shared" si="12"/>
        <v>36</v>
      </c>
      <c r="D826">
        <f>WEEKNUM(B826)</f>
        <v>32</v>
      </c>
      <c r="E826">
        <v>2</v>
      </c>
      <c r="G826">
        <v>3235487</v>
      </c>
      <c r="H826">
        <v>32</v>
      </c>
      <c r="J826">
        <v>3234576</v>
      </c>
      <c r="K826">
        <v>2</v>
      </c>
    </row>
    <row r="827" spans="1:11" x14ac:dyDescent="0.25">
      <c r="A827">
        <v>3234828</v>
      </c>
      <c r="B827" s="1">
        <v>44413</v>
      </c>
      <c r="C827" s="18">
        <f t="shared" si="12"/>
        <v>36</v>
      </c>
      <c r="D827">
        <f>WEEKNUM(B827)</f>
        <v>32</v>
      </c>
      <c r="E827">
        <v>2</v>
      </c>
      <c r="G827">
        <v>3235108</v>
      </c>
      <c r="H827">
        <v>32</v>
      </c>
      <c r="J827">
        <v>3234847</v>
      </c>
      <c r="K827">
        <v>2</v>
      </c>
    </row>
    <row r="828" spans="1:11" x14ac:dyDescent="0.25">
      <c r="A828">
        <v>3235468</v>
      </c>
      <c r="B828" s="1">
        <v>44413</v>
      </c>
      <c r="C828" s="18">
        <f t="shared" si="12"/>
        <v>36</v>
      </c>
      <c r="D828">
        <f>WEEKNUM(B828)</f>
        <v>32</v>
      </c>
      <c r="E828">
        <v>2</v>
      </c>
      <c r="G828">
        <v>3235627</v>
      </c>
      <c r="H828">
        <v>32</v>
      </c>
      <c r="J828">
        <v>3235556</v>
      </c>
      <c r="K828">
        <v>2</v>
      </c>
    </row>
    <row r="829" spans="1:11" x14ac:dyDescent="0.25">
      <c r="A829">
        <v>3234971</v>
      </c>
      <c r="B829" s="1">
        <v>44413</v>
      </c>
      <c r="C829" s="18">
        <f t="shared" si="12"/>
        <v>36</v>
      </c>
      <c r="D829">
        <f>WEEKNUM(B829)</f>
        <v>32</v>
      </c>
      <c r="E829">
        <v>2</v>
      </c>
      <c r="G829">
        <v>3235377</v>
      </c>
      <c r="H829">
        <v>32</v>
      </c>
      <c r="J829">
        <v>3234717</v>
      </c>
      <c r="K829">
        <v>2</v>
      </c>
    </row>
    <row r="830" spans="1:11" x14ac:dyDescent="0.25">
      <c r="A830">
        <v>3234752</v>
      </c>
      <c r="B830" s="1">
        <v>44413</v>
      </c>
      <c r="C830" s="18">
        <f t="shared" si="12"/>
        <v>36</v>
      </c>
      <c r="D830">
        <f>WEEKNUM(B830)</f>
        <v>32</v>
      </c>
      <c r="E830">
        <v>2</v>
      </c>
      <c r="G830">
        <v>3234897</v>
      </c>
      <c r="H830">
        <v>32</v>
      </c>
      <c r="J830">
        <v>3235550</v>
      </c>
      <c r="K830">
        <v>2</v>
      </c>
    </row>
    <row r="831" spans="1:11" x14ac:dyDescent="0.25">
      <c r="A831">
        <v>3234877</v>
      </c>
      <c r="B831" s="1">
        <v>44413</v>
      </c>
      <c r="C831" s="18">
        <f t="shared" si="12"/>
        <v>36</v>
      </c>
      <c r="D831">
        <f>WEEKNUM(B831)</f>
        <v>32</v>
      </c>
      <c r="E831">
        <v>2</v>
      </c>
      <c r="G831">
        <v>3235494</v>
      </c>
      <c r="H831">
        <v>32</v>
      </c>
      <c r="J831">
        <v>3234733</v>
      </c>
      <c r="K831">
        <v>2</v>
      </c>
    </row>
    <row r="832" spans="1:11" x14ac:dyDescent="0.25">
      <c r="A832">
        <v>3234564</v>
      </c>
      <c r="B832" s="1">
        <v>44413</v>
      </c>
      <c r="C832" s="18">
        <f t="shared" si="12"/>
        <v>36</v>
      </c>
      <c r="D832">
        <f>WEEKNUM(B832)</f>
        <v>32</v>
      </c>
      <c r="E832">
        <v>2</v>
      </c>
      <c r="G832">
        <v>3234565</v>
      </c>
      <c r="H832">
        <v>32</v>
      </c>
      <c r="J832">
        <v>3234559</v>
      </c>
      <c r="K832">
        <v>2</v>
      </c>
    </row>
    <row r="833" spans="1:11" x14ac:dyDescent="0.25">
      <c r="A833">
        <v>3235409</v>
      </c>
      <c r="B833" s="1">
        <v>44413</v>
      </c>
      <c r="C833" s="18">
        <f t="shared" si="12"/>
        <v>36</v>
      </c>
      <c r="D833">
        <f>WEEKNUM(B833)</f>
        <v>32</v>
      </c>
      <c r="E833">
        <v>2</v>
      </c>
      <c r="G833">
        <v>3234777</v>
      </c>
      <c r="H833">
        <v>32</v>
      </c>
      <c r="J833">
        <v>3235070</v>
      </c>
      <c r="K833">
        <v>2</v>
      </c>
    </row>
    <row r="834" spans="1:11" x14ac:dyDescent="0.25">
      <c r="A834">
        <v>3235487</v>
      </c>
      <c r="B834" s="1">
        <v>44414</v>
      </c>
      <c r="C834" s="18">
        <f t="shared" si="12"/>
        <v>37</v>
      </c>
      <c r="D834">
        <f>WEEKNUM(B834)</f>
        <v>32</v>
      </c>
      <c r="E834">
        <v>2</v>
      </c>
      <c r="G834">
        <v>3235522</v>
      </c>
      <c r="H834">
        <v>32</v>
      </c>
      <c r="J834">
        <v>3235183</v>
      </c>
      <c r="K834">
        <v>2</v>
      </c>
    </row>
    <row r="835" spans="1:11" x14ac:dyDescent="0.25">
      <c r="A835">
        <v>3235108</v>
      </c>
      <c r="B835" s="1">
        <v>44414</v>
      </c>
      <c r="C835" s="18">
        <f t="shared" ref="C835:C898" si="13">B835-44377</f>
        <v>37</v>
      </c>
      <c r="D835">
        <f>WEEKNUM(B835)</f>
        <v>32</v>
      </c>
      <c r="E835">
        <v>2</v>
      </c>
      <c r="G835">
        <v>3235291</v>
      </c>
      <c r="H835">
        <v>32</v>
      </c>
      <c r="J835">
        <v>3235270</v>
      </c>
      <c r="K835">
        <v>2</v>
      </c>
    </row>
    <row r="836" spans="1:11" x14ac:dyDescent="0.25">
      <c r="A836">
        <v>3235627</v>
      </c>
      <c r="B836" s="1">
        <v>44414</v>
      </c>
      <c r="C836" s="18">
        <f t="shared" si="13"/>
        <v>37</v>
      </c>
      <c r="D836">
        <f>WEEKNUM(B836)</f>
        <v>32</v>
      </c>
      <c r="E836">
        <v>2</v>
      </c>
      <c r="G836">
        <v>3235688</v>
      </c>
      <c r="H836">
        <v>32</v>
      </c>
      <c r="J836">
        <v>3235527</v>
      </c>
      <c r="K836">
        <v>2</v>
      </c>
    </row>
    <row r="837" spans="1:11" x14ac:dyDescent="0.25">
      <c r="A837">
        <v>3235377</v>
      </c>
      <c r="B837" s="1">
        <v>44414</v>
      </c>
      <c r="C837" s="18">
        <f t="shared" si="13"/>
        <v>37</v>
      </c>
      <c r="D837">
        <f>WEEKNUM(B837)</f>
        <v>32</v>
      </c>
      <c r="E837">
        <v>2</v>
      </c>
      <c r="G837">
        <v>3235543</v>
      </c>
      <c r="H837">
        <v>32</v>
      </c>
      <c r="J837">
        <v>3235349</v>
      </c>
      <c r="K837">
        <v>2</v>
      </c>
    </row>
    <row r="838" spans="1:11" x14ac:dyDescent="0.25">
      <c r="A838">
        <v>3234897</v>
      </c>
      <c r="B838" s="1">
        <v>44414</v>
      </c>
      <c r="C838" s="18">
        <f t="shared" si="13"/>
        <v>37</v>
      </c>
      <c r="D838">
        <f>WEEKNUM(B838)</f>
        <v>32</v>
      </c>
      <c r="E838">
        <v>2</v>
      </c>
      <c r="G838">
        <v>3234709</v>
      </c>
      <c r="H838">
        <v>32</v>
      </c>
      <c r="J838">
        <v>3235636</v>
      </c>
      <c r="K838">
        <v>2</v>
      </c>
    </row>
    <row r="839" spans="1:11" x14ac:dyDescent="0.25">
      <c r="A839">
        <v>3235494</v>
      </c>
      <c r="B839" s="1">
        <v>44414</v>
      </c>
      <c r="C839" s="18">
        <f t="shared" si="13"/>
        <v>37</v>
      </c>
      <c r="D839">
        <f>WEEKNUM(B839)</f>
        <v>32</v>
      </c>
      <c r="E839">
        <v>2</v>
      </c>
      <c r="G839">
        <v>3234945</v>
      </c>
      <c r="H839">
        <v>32</v>
      </c>
      <c r="J839">
        <v>3234952</v>
      </c>
      <c r="K839">
        <v>2</v>
      </c>
    </row>
    <row r="840" spans="1:11" x14ac:dyDescent="0.25">
      <c r="A840">
        <v>3234565</v>
      </c>
      <c r="B840" s="1">
        <v>44414</v>
      </c>
      <c r="C840" s="18">
        <f t="shared" si="13"/>
        <v>37</v>
      </c>
      <c r="D840">
        <f>WEEKNUM(B840)</f>
        <v>32</v>
      </c>
      <c r="E840">
        <v>2</v>
      </c>
      <c r="G840">
        <v>3235259</v>
      </c>
      <c r="H840">
        <v>32</v>
      </c>
      <c r="J840">
        <v>3235198</v>
      </c>
      <c r="K840">
        <v>2</v>
      </c>
    </row>
    <row r="841" spans="1:11" x14ac:dyDescent="0.25">
      <c r="A841">
        <v>3234777</v>
      </c>
      <c r="B841" s="1">
        <v>44414</v>
      </c>
      <c r="C841" s="18">
        <f t="shared" si="13"/>
        <v>37</v>
      </c>
      <c r="D841">
        <f>WEEKNUM(B841)</f>
        <v>32</v>
      </c>
      <c r="E841">
        <v>2</v>
      </c>
      <c r="G841">
        <v>3234874</v>
      </c>
      <c r="H841">
        <v>32</v>
      </c>
      <c r="J841">
        <v>3234703</v>
      </c>
      <c r="K841">
        <v>2</v>
      </c>
    </row>
    <row r="842" spans="1:11" x14ac:dyDescent="0.25">
      <c r="A842">
        <v>3235522</v>
      </c>
      <c r="B842" s="1">
        <v>44414</v>
      </c>
      <c r="C842" s="18">
        <f t="shared" si="13"/>
        <v>37</v>
      </c>
      <c r="D842">
        <f>WEEKNUM(B842)</f>
        <v>32</v>
      </c>
      <c r="E842">
        <v>2</v>
      </c>
      <c r="G842">
        <v>3234909</v>
      </c>
      <c r="H842">
        <v>32</v>
      </c>
      <c r="J842">
        <v>3234591</v>
      </c>
      <c r="K842">
        <v>2</v>
      </c>
    </row>
    <row r="843" spans="1:11" x14ac:dyDescent="0.25">
      <c r="A843">
        <v>3235291</v>
      </c>
      <c r="B843" s="1">
        <v>44414</v>
      </c>
      <c r="C843" s="18">
        <f t="shared" si="13"/>
        <v>37</v>
      </c>
      <c r="D843">
        <f>WEEKNUM(B843)</f>
        <v>32</v>
      </c>
      <c r="E843">
        <v>2</v>
      </c>
      <c r="G843">
        <v>3235595</v>
      </c>
      <c r="H843">
        <v>32</v>
      </c>
      <c r="J843">
        <v>3235131</v>
      </c>
      <c r="K843">
        <v>2</v>
      </c>
    </row>
    <row r="844" spans="1:11" x14ac:dyDescent="0.25">
      <c r="A844">
        <v>3235688</v>
      </c>
      <c r="B844" s="1">
        <v>44414</v>
      </c>
      <c r="C844" s="18">
        <f t="shared" si="13"/>
        <v>37</v>
      </c>
      <c r="D844">
        <f>WEEKNUM(B844)</f>
        <v>32</v>
      </c>
      <c r="E844">
        <v>2</v>
      </c>
      <c r="G844">
        <v>3235594</v>
      </c>
      <c r="H844">
        <v>32</v>
      </c>
      <c r="J844">
        <v>3235500</v>
      </c>
      <c r="K844">
        <v>2</v>
      </c>
    </row>
    <row r="845" spans="1:11" x14ac:dyDescent="0.25">
      <c r="A845">
        <v>3235543</v>
      </c>
      <c r="B845" s="1">
        <v>44414</v>
      </c>
      <c r="C845" s="18">
        <f t="shared" si="13"/>
        <v>37</v>
      </c>
      <c r="D845">
        <f>WEEKNUM(B845)</f>
        <v>32</v>
      </c>
      <c r="E845">
        <v>2</v>
      </c>
      <c r="G845">
        <v>3235367</v>
      </c>
      <c r="H845">
        <v>32</v>
      </c>
      <c r="J845">
        <v>3235122</v>
      </c>
      <c r="K845">
        <v>2</v>
      </c>
    </row>
    <row r="846" spans="1:11" x14ac:dyDescent="0.25">
      <c r="A846">
        <v>3234709</v>
      </c>
      <c r="B846" s="1">
        <v>44414</v>
      </c>
      <c r="C846" s="18">
        <f t="shared" si="13"/>
        <v>37</v>
      </c>
      <c r="D846">
        <f>WEEKNUM(B846)</f>
        <v>32</v>
      </c>
      <c r="E846">
        <v>2</v>
      </c>
      <c r="G846">
        <v>3235696</v>
      </c>
      <c r="H846">
        <v>32</v>
      </c>
      <c r="J846">
        <v>3235478</v>
      </c>
      <c r="K846">
        <v>2</v>
      </c>
    </row>
    <row r="847" spans="1:11" x14ac:dyDescent="0.25">
      <c r="A847">
        <v>3234945</v>
      </c>
      <c r="B847" s="1">
        <v>44414</v>
      </c>
      <c r="C847" s="18">
        <f t="shared" si="13"/>
        <v>37</v>
      </c>
      <c r="D847">
        <f>WEEKNUM(B847)</f>
        <v>32</v>
      </c>
      <c r="E847">
        <v>2</v>
      </c>
      <c r="G847">
        <v>3235347</v>
      </c>
      <c r="H847">
        <v>32</v>
      </c>
      <c r="J847">
        <v>3235664</v>
      </c>
      <c r="K847">
        <v>2</v>
      </c>
    </row>
    <row r="848" spans="1:11" x14ac:dyDescent="0.25">
      <c r="A848">
        <v>3235259</v>
      </c>
      <c r="B848" s="1">
        <v>44414</v>
      </c>
      <c r="C848" s="18">
        <f t="shared" si="13"/>
        <v>37</v>
      </c>
      <c r="D848">
        <f>WEEKNUM(B848)</f>
        <v>32</v>
      </c>
      <c r="E848">
        <v>2</v>
      </c>
      <c r="G848">
        <v>3235157</v>
      </c>
      <c r="H848">
        <v>32</v>
      </c>
      <c r="J848">
        <v>3234964</v>
      </c>
      <c r="K848">
        <v>2</v>
      </c>
    </row>
    <row r="849" spans="1:11" x14ac:dyDescent="0.25">
      <c r="A849">
        <v>3234874</v>
      </c>
      <c r="B849" s="1">
        <v>44414</v>
      </c>
      <c r="C849" s="18">
        <f t="shared" si="13"/>
        <v>37</v>
      </c>
      <c r="D849">
        <f>WEEKNUM(B849)</f>
        <v>32</v>
      </c>
      <c r="E849">
        <v>2</v>
      </c>
      <c r="G849">
        <v>3235132</v>
      </c>
      <c r="H849">
        <v>32</v>
      </c>
      <c r="J849">
        <v>3234730</v>
      </c>
      <c r="K849">
        <v>2</v>
      </c>
    </row>
    <row r="850" spans="1:11" x14ac:dyDescent="0.25">
      <c r="A850">
        <v>3234909</v>
      </c>
      <c r="B850" s="1">
        <v>44415</v>
      </c>
      <c r="C850" s="18">
        <f t="shared" si="13"/>
        <v>38</v>
      </c>
      <c r="D850">
        <f>WEEKNUM(B850)</f>
        <v>32</v>
      </c>
      <c r="E850">
        <v>2</v>
      </c>
      <c r="G850">
        <v>3235195</v>
      </c>
      <c r="H850">
        <v>32</v>
      </c>
      <c r="J850">
        <v>3234642</v>
      </c>
      <c r="K850">
        <v>2</v>
      </c>
    </row>
    <row r="851" spans="1:11" x14ac:dyDescent="0.25">
      <c r="A851">
        <v>3235595</v>
      </c>
      <c r="B851" s="1">
        <v>44415</v>
      </c>
      <c r="C851" s="18">
        <f t="shared" si="13"/>
        <v>38</v>
      </c>
      <c r="D851">
        <f>WEEKNUM(B851)</f>
        <v>32</v>
      </c>
      <c r="E851">
        <v>2</v>
      </c>
      <c r="G851">
        <v>3235371</v>
      </c>
      <c r="H851">
        <v>32</v>
      </c>
      <c r="J851">
        <v>3235434</v>
      </c>
      <c r="K851">
        <v>2</v>
      </c>
    </row>
    <row r="852" spans="1:11" x14ac:dyDescent="0.25">
      <c r="A852">
        <v>3235594</v>
      </c>
      <c r="B852" s="1">
        <v>44415</v>
      </c>
      <c r="C852" s="18">
        <f t="shared" si="13"/>
        <v>38</v>
      </c>
      <c r="D852">
        <f>WEEKNUM(B852)</f>
        <v>32</v>
      </c>
      <c r="E852">
        <v>2</v>
      </c>
      <c r="G852">
        <v>3235364</v>
      </c>
      <c r="H852">
        <v>32</v>
      </c>
      <c r="J852">
        <v>3235335</v>
      </c>
      <c r="K852">
        <v>2</v>
      </c>
    </row>
    <row r="853" spans="1:11" x14ac:dyDescent="0.25">
      <c r="A853">
        <v>3235367</v>
      </c>
      <c r="B853" s="1">
        <v>44415</v>
      </c>
      <c r="C853" s="18">
        <f t="shared" si="13"/>
        <v>38</v>
      </c>
      <c r="D853">
        <f>WEEKNUM(B853)</f>
        <v>32</v>
      </c>
      <c r="E853">
        <v>2</v>
      </c>
      <c r="G853">
        <v>3235649</v>
      </c>
      <c r="H853">
        <v>32</v>
      </c>
      <c r="J853">
        <v>3235662</v>
      </c>
      <c r="K853">
        <v>2</v>
      </c>
    </row>
    <row r="854" spans="1:11" x14ac:dyDescent="0.25">
      <c r="A854">
        <v>3235696</v>
      </c>
      <c r="B854" s="1">
        <v>44415</v>
      </c>
      <c r="C854" s="18">
        <f t="shared" si="13"/>
        <v>38</v>
      </c>
      <c r="D854">
        <f>WEEKNUM(B854)</f>
        <v>32</v>
      </c>
      <c r="E854">
        <v>2</v>
      </c>
      <c r="G854">
        <v>3235645</v>
      </c>
      <c r="H854">
        <v>32</v>
      </c>
      <c r="J854">
        <v>3235382</v>
      </c>
      <c r="K854">
        <v>2</v>
      </c>
    </row>
    <row r="855" spans="1:11" x14ac:dyDescent="0.25">
      <c r="A855">
        <v>3235347</v>
      </c>
      <c r="B855" s="1">
        <v>44415</v>
      </c>
      <c r="C855" s="18">
        <f t="shared" si="13"/>
        <v>38</v>
      </c>
      <c r="D855">
        <f>WEEKNUM(B855)</f>
        <v>32</v>
      </c>
      <c r="E855">
        <v>2</v>
      </c>
      <c r="G855">
        <v>3235692</v>
      </c>
      <c r="H855">
        <v>32</v>
      </c>
      <c r="J855">
        <v>3235017</v>
      </c>
      <c r="K855">
        <v>2</v>
      </c>
    </row>
    <row r="856" spans="1:11" x14ac:dyDescent="0.25">
      <c r="A856">
        <v>3235157</v>
      </c>
      <c r="B856" s="1">
        <v>44415</v>
      </c>
      <c r="C856" s="18">
        <f t="shared" si="13"/>
        <v>38</v>
      </c>
      <c r="D856">
        <f>WEEKNUM(B856)</f>
        <v>32</v>
      </c>
      <c r="E856">
        <v>2</v>
      </c>
      <c r="G856">
        <v>3234576</v>
      </c>
      <c r="H856">
        <v>32</v>
      </c>
      <c r="J856">
        <v>3235155</v>
      </c>
      <c r="K856">
        <v>2</v>
      </c>
    </row>
    <row r="857" spans="1:11" x14ac:dyDescent="0.25">
      <c r="A857">
        <v>3235132</v>
      </c>
      <c r="B857" s="1">
        <v>44415</v>
      </c>
      <c r="C857" s="18">
        <f t="shared" si="13"/>
        <v>38</v>
      </c>
      <c r="D857">
        <f>WEEKNUM(B857)</f>
        <v>32</v>
      </c>
      <c r="E857">
        <v>2</v>
      </c>
      <c r="G857">
        <v>3234847</v>
      </c>
      <c r="H857">
        <v>32</v>
      </c>
      <c r="J857">
        <v>3234775</v>
      </c>
      <c r="K857">
        <v>2</v>
      </c>
    </row>
    <row r="858" spans="1:11" x14ac:dyDescent="0.25">
      <c r="A858">
        <v>3235195</v>
      </c>
      <c r="B858" s="1">
        <v>44415</v>
      </c>
      <c r="C858" s="18">
        <f t="shared" si="13"/>
        <v>38</v>
      </c>
      <c r="D858">
        <f>WEEKNUM(B858)</f>
        <v>32</v>
      </c>
      <c r="E858">
        <v>2</v>
      </c>
      <c r="G858">
        <v>3235556</v>
      </c>
      <c r="H858">
        <v>32</v>
      </c>
      <c r="J858">
        <v>3234982</v>
      </c>
      <c r="K858">
        <v>2</v>
      </c>
    </row>
    <row r="859" spans="1:11" x14ac:dyDescent="0.25">
      <c r="A859">
        <v>3235371</v>
      </c>
      <c r="B859" s="1">
        <v>44415</v>
      </c>
      <c r="C859" s="18">
        <f t="shared" si="13"/>
        <v>38</v>
      </c>
      <c r="D859">
        <f>WEEKNUM(B859)</f>
        <v>32</v>
      </c>
      <c r="E859">
        <v>2</v>
      </c>
      <c r="G859">
        <v>3234717</v>
      </c>
      <c r="H859">
        <v>32</v>
      </c>
      <c r="J859">
        <v>3235386</v>
      </c>
      <c r="K859">
        <v>2</v>
      </c>
    </row>
    <row r="860" spans="1:11" x14ac:dyDescent="0.25">
      <c r="A860">
        <v>3235364</v>
      </c>
      <c r="B860" s="1">
        <v>44415</v>
      </c>
      <c r="C860" s="18">
        <f t="shared" si="13"/>
        <v>38</v>
      </c>
      <c r="D860">
        <f>WEEKNUM(B860)</f>
        <v>32</v>
      </c>
      <c r="E860">
        <v>2</v>
      </c>
      <c r="G860">
        <v>3235550</v>
      </c>
      <c r="H860">
        <v>32</v>
      </c>
      <c r="J860">
        <v>3234655</v>
      </c>
      <c r="K860">
        <v>2</v>
      </c>
    </row>
    <row r="861" spans="1:11" x14ac:dyDescent="0.25">
      <c r="A861">
        <v>3235649</v>
      </c>
      <c r="B861" s="1">
        <v>44415</v>
      </c>
      <c r="C861" s="18">
        <f t="shared" si="13"/>
        <v>38</v>
      </c>
      <c r="D861">
        <f>WEEKNUM(B861)</f>
        <v>32</v>
      </c>
      <c r="E861">
        <v>2</v>
      </c>
      <c r="G861">
        <v>3234733</v>
      </c>
      <c r="H861">
        <v>32</v>
      </c>
      <c r="J861">
        <v>3235066</v>
      </c>
      <c r="K861">
        <v>2</v>
      </c>
    </row>
    <row r="862" spans="1:11" x14ac:dyDescent="0.25">
      <c r="A862">
        <v>3235645</v>
      </c>
      <c r="B862" s="1">
        <v>44415</v>
      </c>
      <c r="C862" s="18">
        <f t="shared" si="13"/>
        <v>38</v>
      </c>
      <c r="D862">
        <f>WEEKNUM(B862)</f>
        <v>32</v>
      </c>
      <c r="E862">
        <v>2</v>
      </c>
      <c r="G862">
        <v>3235015</v>
      </c>
      <c r="H862">
        <v>33</v>
      </c>
      <c r="J862">
        <v>3235184</v>
      </c>
      <c r="K862">
        <v>2</v>
      </c>
    </row>
    <row r="863" spans="1:11" x14ac:dyDescent="0.25">
      <c r="A863">
        <v>3235692</v>
      </c>
      <c r="B863" s="1">
        <v>44415</v>
      </c>
      <c r="C863" s="18">
        <f t="shared" si="13"/>
        <v>38</v>
      </c>
      <c r="D863">
        <f>WEEKNUM(B863)</f>
        <v>32</v>
      </c>
      <c r="E863">
        <v>2</v>
      </c>
      <c r="G863">
        <v>3234559</v>
      </c>
      <c r="H863">
        <v>33</v>
      </c>
      <c r="J863">
        <v>3235116</v>
      </c>
      <c r="K863">
        <v>2</v>
      </c>
    </row>
    <row r="864" spans="1:11" x14ac:dyDescent="0.25">
      <c r="A864">
        <v>3234576</v>
      </c>
      <c r="B864" s="1">
        <v>44415</v>
      </c>
      <c r="C864" s="18">
        <f t="shared" si="13"/>
        <v>38</v>
      </c>
      <c r="D864">
        <f>WEEKNUM(B864)</f>
        <v>32</v>
      </c>
      <c r="E864">
        <v>2</v>
      </c>
      <c r="G864">
        <v>3235070</v>
      </c>
      <c r="H864">
        <v>33</v>
      </c>
      <c r="J864">
        <v>3235114</v>
      </c>
      <c r="K864">
        <v>2</v>
      </c>
    </row>
    <row r="865" spans="1:11" x14ac:dyDescent="0.25">
      <c r="A865">
        <v>3234847</v>
      </c>
      <c r="B865" s="1">
        <v>44415</v>
      </c>
      <c r="C865" s="18">
        <f t="shared" si="13"/>
        <v>38</v>
      </c>
      <c r="D865">
        <f>WEEKNUM(B865)</f>
        <v>32</v>
      </c>
      <c r="E865">
        <v>2</v>
      </c>
      <c r="G865">
        <v>3235183</v>
      </c>
      <c r="H865">
        <v>33</v>
      </c>
      <c r="J865">
        <v>3235026</v>
      </c>
      <c r="K865">
        <v>2</v>
      </c>
    </row>
    <row r="866" spans="1:11" x14ac:dyDescent="0.25">
      <c r="A866">
        <v>3235556</v>
      </c>
      <c r="B866" s="1">
        <v>44415</v>
      </c>
      <c r="C866" s="18">
        <f t="shared" si="13"/>
        <v>38</v>
      </c>
      <c r="D866">
        <f>WEEKNUM(B866)</f>
        <v>32</v>
      </c>
      <c r="E866">
        <v>2</v>
      </c>
      <c r="G866">
        <v>3235270</v>
      </c>
      <c r="H866">
        <v>33</v>
      </c>
      <c r="J866">
        <v>3234883</v>
      </c>
      <c r="K866">
        <v>2</v>
      </c>
    </row>
    <row r="867" spans="1:11" x14ac:dyDescent="0.25">
      <c r="A867">
        <v>3234717</v>
      </c>
      <c r="B867" s="1">
        <v>44415</v>
      </c>
      <c r="C867" s="18">
        <f t="shared" si="13"/>
        <v>38</v>
      </c>
      <c r="D867">
        <f>WEEKNUM(B867)</f>
        <v>32</v>
      </c>
      <c r="E867">
        <v>2</v>
      </c>
      <c r="G867">
        <v>3235527</v>
      </c>
      <c r="H867">
        <v>33</v>
      </c>
      <c r="J867">
        <v>3234742</v>
      </c>
      <c r="K867">
        <v>2</v>
      </c>
    </row>
    <row r="868" spans="1:11" x14ac:dyDescent="0.25">
      <c r="A868">
        <v>3235550</v>
      </c>
      <c r="B868" s="1">
        <v>44415</v>
      </c>
      <c r="C868" s="18">
        <f t="shared" si="13"/>
        <v>38</v>
      </c>
      <c r="D868">
        <f>WEEKNUM(B868)</f>
        <v>32</v>
      </c>
      <c r="E868">
        <v>2</v>
      </c>
      <c r="G868">
        <v>3235349</v>
      </c>
      <c r="H868">
        <v>33</v>
      </c>
      <c r="J868">
        <v>3235533</v>
      </c>
      <c r="K868">
        <v>2</v>
      </c>
    </row>
    <row r="869" spans="1:11" x14ac:dyDescent="0.25">
      <c r="A869">
        <v>3234733</v>
      </c>
      <c r="B869" s="1">
        <v>44415</v>
      </c>
      <c r="C869" s="18">
        <f t="shared" si="13"/>
        <v>38</v>
      </c>
      <c r="D869">
        <f>WEEKNUM(B869)</f>
        <v>32</v>
      </c>
      <c r="E869">
        <v>2</v>
      </c>
      <c r="G869">
        <v>3235636</v>
      </c>
      <c r="H869">
        <v>33</v>
      </c>
      <c r="J869">
        <v>3235074</v>
      </c>
      <c r="K869">
        <v>2</v>
      </c>
    </row>
    <row r="870" spans="1:11" x14ac:dyDescent="0.25">
      <c r="A870">
        <v>3235015</v>
      </c>
      <c r="B870" s="1">
        <v>44416</v>
      </c>
      <c r="C870" s="18">
        <f t="shared" si="13"/>
        <v>39</v>
      </c>
      <c r="D870">
        <f>WEEKNUM(B870)</f>
        <v>33</v>
      </c>
      <c r="E870">
        <v>2</v>
      </c>
      <c r="G870">
        <v>3234952</v>
      </c>
      <c r="H870">
        <v>33</v>
      </c>
      <c r="J870">
        <v>3235564</v>
      </c>
      <c r="K870">
        <v>2</v>
      </c>
    </row>
    <row r="871" spans="1:11" x14ac:dyDescent="0.25">
      <c r="A871">
        <v>3234559</v>
      </c>
      <c r="B871" s="1">
        <v>44416</v>
      </c>
      <c r="C871" s="18">
        <f t="shared" si="13"/>
        <v>39</v>
      </c>
      <c r="D871">
        <f>WEEKNUM(B871)</f>
        <v>33</v>
      </c>
      <c r="E871">
        <v>2</v>
      </c>
      <c r="G871">
        <v>3235198</v>
      </c>
      <c r="H871">
        <v>33</v>
      </c>
      <c r="J871">
        <v>3235469</v>
      </c>
      <c r="K871">
        <v>2</v>
      </c>
    </row>
    <row r="872" spans="1:11" x14ac:dyDescent="0.25">
      <c r="A872">
        <v>3235070</v>
      </c>
      <c r="B872" s="1">
        <v>44416</v>
      </c>
      <c r="C872" s="18">
        <f t="shared" si="13"/>
        <v>39</v>
      </c>
      <c r="D872">
        <f>WEEKNUM(B872)</f>
        <v>33</v>
      </c>
      <c r="E872">
        <v>2</v>
      </c>
      <c r="G872">
        <v>3234703</v>
      </c>
      <c r="H872">
        <v>33</v>
      </c>
      <c r="J872">
        <v>3234626</v>
      </c>
      <c r="K872">
        <v>2</v>
      </c>
    </row>
    <row r="873" spans="1:11" x14ac:dyDescent="0.25">
      <c r="A873">
        <v>3235183</v>
      </c>
      <c r="B873" s="1">
        <v>44416</v>
      </c>
      <c r="C873" s="18">
        <f t="shared" si="13"/>
        <v>39</v>
      </c>
      <c r="D873">
        <f>WEEKNUM(B873)</f>
        <v>33</v>
      </c>
      <c r="E873">
        <v>2</v>
      </c>
      <c r="G873">
        <v>3234591</v>
      </c>
      <c r="H873">
        <v>33</v>
      </c>
      <c r="J873">
        <v>3234597</v>
      </c>
      <c r="K873">
        <v>2</v>
      </c>
    </row>
    <row r="874" spans="1:11" x14ac:dyDescent="0.25">
      <c r="A874">
        <v>3235270</v>
      </c>
      <c r="B874" s="1">
        <v>44416</v>
      </c>
      <c r="C874" s="18">
        <f t="shared" si="13"/>
        <v>39</v>
      </c>
      <c r="D874">
        <f>WEEKNUM(B874)</f>
        <v>33</v>
      </c>
      <c r="E874">
        <v>2</v>
      </c>
      <c r="G874">
        <v>3235131</v>
      </c>
      <c r="H874">
        <v>33</v>
      </c>
      <c r="J874">
        <v>3235683</v>
      </c>
      <c r="K874">
        <v>2</v>
      </c>
    </row>
    <row r="875" spans="1:11" x14ac:dyDescent="0.25">
      <c r="A875">
        <v>3235527</v>
      </c>
      <c r="B875" s="1">
        <v>44416</v>
      </c>
      <c r="C875" s="18">
        <f t="shared" si="13"/>
        <v>39</v>
      </c>
      <c r="D875">
        <f>WEEKNUM(B875)</f>
        <v>33</v>
      </c>
      <c r="E875">
        <v>2</v>
      </c>
      <c r="G875">
        <v>3235500</v>
      </c>
      <c r="H875">
        <v>33</v>
      </c>
      <c r="J875">
        <v>3235398</v>
      </c>
      <c r="K875">
        <v>2</v>
      </c>
    </row>
    <row r="876" spans="1:11" x14ac:dyDescent="0.25">
      <c r="A876">
        <v>3235349</v>
      </c>
      <c r="B876" s="1">
        <v>44416</v>
      </c>
      <c r="C876" s="18">
        <f t="shared" si="13"/>
        <v>39</v>
      </c>
      <c r="D876">
        <f>WEEKNUM(B876)</f>
        <v>33</v>
      </c>
      <c r="E876">
        <v>2</v>
      </c>
      <c r="G876">
        <v>3235122</v>
      </c>
      <c r="H876">
        <v>33</v>
      </c>
      <c r="J876">
        <v>3235123</v>
      </c>
      <c r="K876">
        <v>2</v>
      </c>
    </row>
    <row r="877" spans="1:11" x14ac:dyDescent="0.25">
      <c r="A877">
        <v>3235636</v>
      </c>
      <c r="B877" s="1">
        <v>44416</v>
      </c>
      <c r="C877" s="18">
        <f t="shared" si="13"/>
        <v>39</v>
      </c>
      <c r="D877">
        <f>WEEKNUM(B877)</f>
        <v>33</v>
      </c>
      <c r="E877">
        <v>2</v>
      </c>
      <c r="G877">
        <v>3235478</v>
      </c>
      <c r="H877">
        <v>33</v>
      </c>
      <c r="J877">
        <v>3234595</v>
      </c>
      <c r="K877">
        <v>2</v>
      </c>
    </row>
    <row r="878" spans="1:11" x14ac:dyDescent="0.25">
      <c r="A878">
        <v>3234952</v>
      </c>
      <c r="B878" s="1">
        <v>44416</v>
      </c>
      <c r="C878" s="18">
        <f t="shared" si="13"/>
        <v>39</v>
      </c>
      <c r="D878">
        <f>WEEKNUM(B878)</f>
        <v>33</v>
      </c>
      <c r="E878">
        <v>2</v>
      </c>
      <c r="G878">
        <v>3235664</v>
      </c>
      <c r="H878">
        <v>33</v>
      </c>
      <c r="J878">
        <v>3235348</v>
      </c>
      <c r="K878">
        <v>2</v>
      </c>
    </row>
    <row r="879" spans="1:11" x14ac:dyDescent="0.25">
      <c r="A879">
        <v>3235198</v>
      </c>
      <c r="B879" s="1">
        <v>44416</v>
      </c>
      <c r="C879" s="18">
        <f t="shared" si="13"/>
        <v>39</v>
      </c>
      <c r="D879">
        <f>WEEKNUM(B879)</f>
        <v>33</v>
      </c>
      <c r="E879">
        <v>2</v>
      </c>
      <c r="G879">
        <v>3234964</v>
      </c>
      <c r="H879">
        <v>33</v>
      </c>
      <c r="J879">
        <v>3235103</v>
      </c>
      <c r="K879">
        <v>2</v>
      </c>
    </row>
    <row r="880" spans="1:11" x14ac:dyDescent="0.25">
      <c r="A880">
        <v>3234703</v>
      </c>
      <c r="B880" s="1">
        <v>44416</v>
      </c>
      <c r="C880" s="18">
        <f t="shared" si="13"/>
        <v>39</v>
      </c>
      <c r="D880">
        <f>WEEKNUM(B880)</f>
        <v>33</v>
      </c>
      <c r="E880">
        <v>2</v>
      </c>
      <c r="G880">
        <v>3234730</v>
      </c>
      <c r="H880">
        <v>33</v>
      </c>
      <c r="J880">
        <v>3235729</v>
      </c>
      <c r="K880">
        <v>2</v>
      </c>
    </row>
    <row r="881" spans="1:11" x14ac:dyDescent="0.25">
      <c r="A881">
        <v>3234591</v>
      </c>
      <c r="B881" s="1">
        <v>44416</v>
      </c>
      <c r="C881" s="18">
        <f t="shared" si="13"/>
        <v>39</v>
      </c>
      <c r="D881">
        <f>WEEKNUM(B881)</f>
        <v>33</v>
      </c>
      <c r="E881">
        <v>2</v>
      </c>
      <c r="G881">
        <v>3234642</v>
      </c>
      <c r="H881">
        <v>33</v>
      </c>
      <c r="J881">
        <v>3234654</v>
      </c>
      <c r="K881">
        <v>2</v>
      </c>
    </row>
    <row r="882" spans="1:11" x14ac:dyDescent="0.25">
      <c r="A882">
        <v>3235131</v>
      </c>
      <c r="B882" s="1">
        <v>44416</v>
      </c>
      <c r="C882" s="18">
        <f t="shared" si="13"/>
        <v>39</v>
      </c>
      <c r="D882">
        <f>WEEKNUM(B882)</f>
        <v>33</v>
      </c>
      <c r="E882">
        <v>2</v>
      </c>
      <c r="G882">
        <v>3235434</v>
      </c>
      <c r="H882">
        <v>33</v>
      </c>
      <c r="J882">
        <v>3235320</v>
      </c>
      <c r="K882">
        <v>2</v>
      </c>
    </row>
    <row r="883" spans="1:11" x14ac:dyDescent="0.25">
      <c r="A883">
        <v>3235500</v>
      </c>
      <c r="B883" s="1">
        <v>44416</v>
      </c>
      <c r="C883" s="18">
        <f t="shared" si="13"/>
        <v>39</v>
      </c>
      <c r="D883">
        <f>WEEKNUM(B883)</f>
        <v>33</v>
      </c>
      <c r="E883">
        <v>2</v>
      </c>
      <c r="G883">
        <v>3235335</v>
      </c>
      <c r="H883">
        <v>33</v>
      </c>
      <c r="J883">
        <v>3235714</v>
      </c>
      <c r="K883">
        <v>2</v>
      </c>
    </row>
    <row r="884" spans="1:11" x14ac:dyDescent="0.25">
      <c r="A884">
        <v>3235122</v>
      </c>
      <c r="B884" s="1">
        <v>44416</v>
      </c>
      <c r="C884" s="18">
        <f t="shared" si="13"/>
        <v>39</v>
      </c>
      <c r="D884">
        <f>WEEKNUM(B884)</f>
        <v>33</v>
      </c>
      <c r="E884">
        <v>2</v>
      </c>
      <c r="G884">
        <v>3235662</v>
      </c>
      <c r="H884">
        <v>33</v>
      </c>
      <c r="J884">
        <v>3235475</v>
      </c>
      <c r="K884">
        <v>2</v>
      </c>
    </row>
    <row r="885" spans="1:11" x14ac:dyDescent="0.25">
      <c r="A885">
        <v>3235478</v>
      </c>
      <c r="B885" s="1">
        <v>44416</v>
      </c>
      <c r="C885" s="18">
        <f t="shared" si="13"/>
        <v>39</v>
      </c>
      <c r="D885">
        <f>WEEKNUM(B885)</f>
        <v>33</v>
      </c>
      <c r="E885">
        <v>2</v>
      </c>
      <c r="G885">
        <v>3235382</v>
      </c>
      <c r="H885">
        <v>33</v>
      </c>
      <c r="J885">
        <v>3235596</v>
      </c>
      <c r="K885">
        <v>2</v>
      </c>
    </row>
    <row r="886" spans="1:11" x14ac:dyDescent="0.25">
      <c r="A886">
        <v>3235664</v>
      </c>
      <c r="B886" s="1">
        <v>44416</v>
      </c>
      <c r="C886" s="18">
        <f t="shared" si="13"/>
        <v>39</v>
      </c>
      <c r="D886">
        <f>WEEKNUM(B886)</f>
        <v>33</v>
      </c>
      <c r="E886">
        <v>2</v>
      </c>
      <c r="G886">
        <v>3235017</v>
      </c>
      <c r="H886">
        <v>33</v>
      </c>
      <c r="J886">
        <v>3235135</v>
      </c>
      <c r="K886">
        <v>2</v>
      </c>
    </row>
    <row r="887" spans="1:11" x14ac:dyDescent="0.25">
      <c r="A887">
        <v>3234964</v>
      </c>
      <c r="B887" s="1">
        <v>44416</v>
      </c>
      <c r="C887" s="18">
        <f t="shared" si="13"/>
        <v>39</v>
      </c>
      <c r="D887">
        <f>WEEKNUM(B887)</f>
        <v>33</v>
      </c>
      <c r="E887">
        <v>2</v>
      </c>
      <c r="G887">
        <v>3235155</v>
      </c>
      <c r="H887">
        <v>33</v>
      </c>
      <c r="J887">
        <v>3235160</v>
      </c>
      <c r="K887">
        <v>2</v>
      </c>
    </row>
    <row r="888" spans="1:11" x14ac:dyDescent="0.25">
      <c r="A888">
        <v>3234730</v>
      </c>
      <c r="B888" s="1">
        <v>44416</v>
      </c>
      <c r="C888" s="18">
        <f t="shared" si="13"/>
        <v>39</v>
      </c>
      <c r="D888">
        <f>WEEKNUM(B888)</f>
        <v>33</v>
      </c>
      <c r="E888">
        <v>2</v>
      </c>
      <c r="G888">
        <v>3234775</v>
      </c>
      <c r="H888">
        <v>33</v>
      </c>
      <c r="J888">
        <v>3235110</v>
      </c>
      <c r="K888">
        <v>2</v>
      </c>
    </row>
    <row r="889" spans="1:11" x14ac:dyDescent="0.25">
      <c r="A889">
        <v>3234642</v>
      </c>
      <c r="B889" s="1">
        <v>44416</v>
      </c>
      <c r="C889" s="18">
        <f t="shared" si="13"/>
        <v>39</v>
      </c>
      <c r="D889">
        <f>WEEKNUM(B889)</f>
        <v>33</v>
      </c>
      <c r="E889">
        <v>2</v>
      </c>
      <c r="G889">
        <v>3234982</v>
      </c>
      <c r="H889">
        <v>33</v>
      </c>
      <c r="J889">
        <v>3235352</v>
      </c>
      <c r="K889">
        <v>2</v>
      </c>
    </row>
    <row r="890" spans="1:11" x14ac:dyDescent="0.25">
      <c r="A890">
        <v>3235434</v>
      </c>
      <c r="B890" s="1">
        <v>44416</v>
      </c>
      <c r="C890" s="18">
        <f t="shared" si="13"/>
        <v>39</v>
      </c>
      <c r="D890">
        <f>WEEKNUM(B890)</f>
        <v>33</v>
      </c>
      <c r="E890">
        <v>2</v>
      </c>
      <c r="G890">
        <v>3235386</v>
      </c>
      <c r="H890">
        <v>33</v>
      </c>
      <c r="J890">
        <v>3235363</v>
      </c>
      <c r="K890">
        <v>2</v>
      </c>
    </row>
    <row r="891" spans="1:11" x14ac:dyDescent="0.25">
      <c r="A891">
        <v>3235335</v>
      </c>
      <c r="B891" s="1">
        <v>44416</v>
      </c>
      <c r="C891" s="18">
        <f t="shared" si="13"/>
        <v>39</v>
      </c>
      <c r="D891">
        <f>WEEKNUM(B891)</f>
        <v>33</v>
      </c>
      <c r="E891">
        <v>2</v>
      </c>
      <c r="G891">
        <v>3234655</v>
      </c>
      <c r="H891">
        <v>33</v>
      </c>
      <c r="J891">
        <v>3235392</v>
      </c>
      <c r="K891">
        <v>2</v>
      </c>
    </row>
    <row r="892" spans="1:11" x14ac:dyDescent="0.25">
      <c r="A892">
        <v>3235662</v>
      </c>
      <c r="B892" s="1">
        <v>44416</v>
      </c>
      <c r="C892" s="18">
        <f t="shared" si="13"/>
        <v>39</v>
      </c>
      <c r="D892">
        <f>WEEKNUM(B892)</f>
        <v>33</v>
      </c>
      <c r="E892">
        <v>2</v>
      </c>
      <c r="G892">
        <v>3235066</v>
      </c>
      <c r="H892">
        <v>33</v>
      </c>
      <c r="J892">
        <v>3235359</v>
      </c>
      <c r="K892">
        <v>2</v>
      </c>
    </row>
    <row r="893" spans="1:11" x14ac:dyDescent="0.25">
      <c r="A893">
        <v>3235382</v>
      </c>
      <c r="B893" s="1">
        <v>44417</v>
      </c>
      <c r="C893" s="18">
        <f t="shared" si="13"/>
        <v>40</v>
      </c>
      <c r="D893">
        <f>WEEKNUM(B893)</f>
        <v>33</v>
      </c>
      <c r="E893">
        <v>2</v>
      </c>
      <c r="G893">
        <v>3235184</v>
      </c>
      <c r="H893">
        <v>33</v>
      </c>
      <c r="J893">
        <v>3234861</v>
      </c>
      <c r="K893">
        <v>2</v>
      </c>
    </row>
    <row r="894" spans="1:11" x14ac:dyDescent="0.25">
      <c r="A894">
        <v>3235017</v>
      </c>
      <c r="B894" s="1">
        <v>44417</v>
      </c>
      <c r="C894" s="18">
        <f t="shared" si="13"/>
        <v>40</v>
      </c>
      <c r="D894">
        <f>WEEKNUM(B894)</f>
        <v>33</v>
      </c>
      <c r="E894">
        <v>2</v>
      </c>
      <c r="G894">
        <v>3235116</v>
      </c>
      <c r="H894">
        <v>33</v>
      </c>
      <c r="J894">
        <v>3235440</v>
      </c>
      <c r="K894">
        <v>2</v>
      </c>
    </row>
    <row r="895" spans="1:11" x14ac:dyDescent="0.25">
      <c r="A895">
        <v>3235155</v>
      </c>
      <c r="B895" s="1">
        <v>44417</v>
      </c>
      <c r="C895" s="18">
        <f t="shared" si="13"/>
        <v>40</v>
      </c>
      <c r="D895">
        <f>WEEKNUM(B895)</f>
        <v>33</v>
      </c>
      <c r="E895">
        <v>2</v>
      </c>
      <c r="G895">
        <v>3235114</v>
      </c>
      <c r="H895">
        <v>33</v>
      </c>
      <c r="J895">
        <v>3235368</v>
      </c>
      <c r="K895">
        <v>2</v>
      </c>
    </row>
    <row r="896" spans="1:11" x14ac:dyDescent="0.25">
      <c r="A896">
        <v>3234775</v>
      </c>
      <c r="B896" s="1">
        <v>44417</v>
      </c>
      <c r="C896" s="18">
        <f t="shared" si="13"/>
        <v>40</v>
      </c>
      <c r="D896">
        <f>WEEKNUM(B896)</f>
        <v>33</v>
      </c>
      <c r="E896">
        <v>2</v>
      </c>
      <c r="G896">
        <v>3235026</v>
      </c>
      <c r="H896">
        <v>33</v>
      </c>
      <c r="J896">
        <v>3235288</v>
      </c>
      <c r="K896">
        <v>2</v>
      </c>
    </row>
    <row r="897" spans="1:11" x14ac:dyDescent="0.25">
      <c r="A897">
        <v>3234982</v>
      </c>
      <c r="B897" s="1">
        <v>44417</v>
      </c>
      <c r="C897" s="18">
        <f t="shared" si="13"/>
        <v>40</v>
      </c>
      <c r="D897">
        <f>WEEKNUM(B897)</f>
        <v>33</v>
      </c>
      <c r="E897">
        <v>2</v>
      </c>
      <c r="G897">
        <v>3234883</v>
      </c>
      <c r="H897">
        <v>33</v>
      </c>
      <c r="J897">
        <v>3235597</v>
      </c>
      <c r="K897">
        <v>2</v>
      </c>
    </row>
    <row r="898" spans="1:11" x14ac:dyDescent="0.25">
      <c r="A898">
        <v>3235386</v>
      </c>
      <c r="B898" s="1">
        <v>44417</v>
      </c>
      <c r="C898" s="18">
        <f t="shared" si="13"/>
        <v>40</v>
      </c>
      <c r="D898">
        <f>WEEKNUM(B898)</f>
        <v>33</v>
      </c>
      <c r="E898">
        <v>2</v>
      </c>
      <c r="G898">
        <v>3234742</v>
      </c>
      <c r="H898">
        <v>33</v>
      </c>
      <c r="J898">
        <v>3234801</v>
      </c>
      <c r="K898">
        <v>2</v>
      </c>
    </row>
    <row r="899" spans="1:11" x14ac:dyDescent="0.25">
      <c r="A899">
        <v>3234655</v>
      </c>
      <c r="B899" s="1">
        <v>44417</v>
      </c>
      <c r="C899" s="18">
        <f t="shared" ref="C899:C962" si="14">B899-44377</f>
        <v>40</v>
      </c>
      <c r="D899">
        <f>WEEKNUM(B899)</f>
        <v>33</v>
      </c>
      <c r="E899">
        <v>2</v>
      </c>
      <c r="G899">
        <v>3235533</v>
      </c>
      <c r="H899">
        <v>33</v>
      </c>
      <c r="J899">
        <v>3235069</v>
      </c>
      <c r="K899">
        <v>2</v>
      </c>
    </row>
    <row r="900" spans="1:11" x14ac:dyDescent="0.25">
      <c r="A900">
        <v>3235066</v>
      </c>
      <c r="B900" s="1">
        <v>44417</v>
      </c>
      <c r="C900" s="18">
        <f t="shared" si="14"/>
        <v>40</v>
      </c>
      <c r="D900">
        <f>WEEKNUM(B900)</f>
        <v>33</v>
      </c>
      <c r="E900">
        <v>2</v>
      </c>
      <c r="G900">
        <v>3235074</v>
      </c>
      <c r="H900">
        <v>33</v>
      </c>
      <c r="J900">
        <v>3235115</v>
      </c>
      <c r="K900">
        <v>2</v>
      </c>
    </row>
    <row r="901" spans="1:11" x14ac:dyDescent="0.25">
      <c r="A901">
        <v>3235184</v>
      </c>
      <c r="B901" s="1">
        <v>44417</v>
      </c>
      <c r="C901" s="18">
        <f t="shared" si="14"/>
        <v>40</v>
      </c>
      <c r="D901">
        <f>WEEKNUM(B901)</f>
        <v>33</v>
      </c>
      <c r="E901">
        <v>2</v>
      </c>
      <c r="G901">
        <v>3235564</v>
      </c>
      <c r="H901">
        <v>33</v>
      </c>
      <c r="J901">
        <v>3235384</v>
      </c>
      <c r="K901">
        <v>2</v>
      </c>
    </row>
    <row r="902" spans="1:11" x14ac:dyDescent="0.25">
      <c r="A902">
        <v>3235116</v>
      </c>
      <c r="B902" s="1">
        <v>44417</v>
      </c>
      <c r="C902" s="18">
        <f t="shared" si="14"/>
        <v>40</v>
      </c>
      <c r="D902">
        <f>WEEKNUM(B902)</f>
        <v>33</v>
      </c>
      <c r="E902">
        <v>2</v>
      </c>
      <c r="G902">
        <v>3235469</v>
      </c>
      <c r="H902">
        <v>33</v>
      </c>
      <c r="J902">
        <v>3235562</v>
      </c>
      <c r="K902">
        <v>2</v>
      </c>
    </row>
    <row r="903" spans="1:11" x14ac:dyDescent="0.25">
      <c r="A903">
        <v>3235114</v>
      </c>
      <c r="B903" s="1">
        <v>44417</v>
      </c>
      <c r="C903" s="18">
        <f t="shared" si="14"/>
        <v>40</v>
      </c>
      <c r="D903">
        <f>WEEKNUM(B903)</f>
        <v>33</v>
      </c>
      <c r="E903">
        <v>2</v>
      </c>
      <c r="G903">
        <v>3234626</v>
      </c>
      <c r="H903">
        <v>33</v>
      </c>
      <c r="J903">
        <v>3235095</v>
      </c>
      <c r="K903">
        <v>2</v>
      </c>
    </row>
    <row r="904" spans="1:11" x14ac:dyDescent="0.25">
      <c r="A904">
        <v>3235026</v>
      </c>
      <c r="B904" s="1">
        <v>44417</v>
      </c>
      <c r="C904" s="18">
        <f t="shared" si="14"/>
        <v>40</v>
      </c>
      <c r="D904">
        <f>WEEKNUM(B904)</f>
        <v>33</v>
      </c>
      <c r="E904">
        <v>2</v>
      </c>
      <c r="G904">
        <v>3234597</v>
      </c>
      <c r="H904">
        <v>33</v>
      </c>
      <c r="J904">
        <v>3234603</v>
      </c>
      <c r="K904">
        <v>2</v>
      </c>
    </row>
    <row r="905" spans="1:11" x14ac:dyDescent="0.25">
      <c r="A905">
        <v>3234883</v>
      </c>
      <c r="B905" s="1">
        <v>44417</v>
      </c>
      <c r="C905" s="18">
        <f t="shared" si="14"/>
        <v>40</v>
      </c>
      <c r="D905">
        <f>WEEKNUM(B905)</f>
        <v>33</v>
      </c>
      <c r="E905">
        <v>2</v>
      </c>
      <c r="G905">
        <v>3235683</v>
      </c>
      <c r="H905">
        <v>33</v>
      </c>
      <c r="J905">
        <v>3235586</v>
      </c>
      <c r="K905">
        <v>2</v>
      </c>
    </row>
    <row r="906" spans="1:11" x14ac:dyDescent="0.25">
      <c r="A906">
        <v>3234742</v>
      </c>
      <c r="B906" s="1">
        <v>44417</v>
      </c>
      <c r="C906" s="18">
        <f t="shared" si="14"/>
        <v>40</v>
      </c>
      <c r="D906">
        <f>WEEKNUM(B906)</f>
        <v>33</v>
      </c>
      <c r="E906">
        <v>2</v>
      </c>
      <c r="G906">
        <v>3235398</v>
      </c>
      <c r="H906">
        <v>33</v>
      </c>
      <c r="J906">
        <v>3235356</v>
      </c>
      <c r="K906">
        <v>2</v>
      </c>
    </row>
    <row r="907" spans="1:11" x14ac:dyDescent="0.25">
      <c r="A907">
        <v>3235533</v>
      </c>
      <c r="B907" s="1">
        <v>44417</v>
      </c>
      <c r="C907" s="18">
        <f t="shared" si="14"/>
        <v>40</v>
      </c>
      <c r="D907">
        <f>WEEKNUM(B907)</f>
        <v>33</v>
      </c>
      <c r="E907">
        <v>2</v>
      </c>
      <c r="G907">
        <v>3235123</v>
      </c>
      <c r="H907">
        <v>33</v>
      </c>
      <c r="J907">
        <v>3234682</v>
      </c>
      <c r="K907">
        <v>2</v>
      </c>
    </row>
    <row r="908" spans="1:11" x14ac:dyDescent="0.25">
      <c r="A908">
        <v>3235074</v>
      </c>
      <c r="B908" s="1">
        <v>44417</v>
      </c>
      <c r="C908" s="18">
        <f t="shared" si="14"/>
        <v>40</v>
      </c>
      <c r="D908">
        <f>WEEKNUM(B908)</f>
        <v>33</v>
      </c>
      <c r="E908">
        <v>2</v>
      </c>
      <c r="G908">
        <v>3234595</v>
      </c>
      <c r="H908">
        <v>33</v>
      </c>
      <c r="J908">
        <v>3235599</v>
      </c>
      <c r="K908">
        <v>2</v>
      </c>
    </row>
    <row r="909" spans="1:11" x14ac:dyDescent="0.25">
      <c r="A909">
        <v>3235564</v>
      </c>
      <c r="B909" s="1">
        <v>44417</v>
      </c>
      <c r="C909" s="18">
        <f t="shared" si="14"/>
        <v>40</v>
      </c>
      <c r="D909">
        <f>WEEKNUM(B909)</f>
        <v>33</v>
      </c>
      <c r="E909">
        <v>2</v>
      </c>
      <c r="G909">
        <v>3235348</v>
      </c>
      <c r="H909">
        <v>33</v>
      </c>
      <c r="J909">
        <v>3235222</v>
      </c>
      <c r="K909">
        <v>2</v>
      </c>
    </row>
    <row r="910" spans="1:11" x14ac:dyDescent="0.25">
      <c r="A910">
        <v>3235469</v>
      </c>
      <c r="B910" s="1">
        <v>44417</v>
      </c>
      <c r="C910" s="18">
        <f t="shared" si="14"/>
        <v>40</v>
      </c>
      <c r="D910">
        <f>WEEKNUM(B910)</f>
        <v>33</v>
      </c>
      <c r="E910">
        <v>2</v>
      </c>
      <c r="G910">
        <v>3235103</v>
      </c>
      <c r="H910">
        <v>33</v>
      </c>
      <c r="J910">
        <v>3235329</v>
      </c>
      <c r="K910">
        <v>2</v>
      </c>
    </row>
    <row r="911" spans="1:11" x14ac:dyDescent="0.25">
      <c r="A911">
        <v>3234626</v>
      </c>
      <c r="B911" s="1">
        <v>44417</v>
      </c>
      <c r="C911" s="18">
        <f t="shared" si="14"/>
        <v>40</v>
      </c>
      <c r="D911">
        <f>WEEKNUM(B911)</f>
        <v>33</v>
      </c>
      <c r="E911">
        <v>2</v>
      </c>
      <c r="G911">
        <v>3235729</v>
      </c>
      <c r="H911">
        <v>33</v>
      </c>
      <c r="J911">
        <v>3235457</v>
      </c>
      <c r="K911">
        <v>2</v>
      </c>
    </row>
    <row r="912" spans="1:11" x14ac:dyDescent="0.25">
      <c r="A912">
        <v>3234597</v>
      </c>
      <c r="B912" s="1">
        <v>44417</v>
      </c>
      <c r="C912" s="18">
        <f t="shared" si="14"/>
        <v>40</v>
      </c>
      <c r="D912">
        <f>WEEKNUM(B912)</f>
        <v>33</v>
      </c>
      <c r="E912">
        <v>2</v>
      </c>
      <c r="G912">
        <v>3234654</v>
      </c>
      <c r="H912">
        <v>33</v>
      </c>
      <c r="J912">
        <v>3235333</v>
      </c>
      <c r="K912">
        <v>2</v>
      </c>
    </row>
    <row r="913" spans="1:11" x14ac:dyDescent="0.25">
      <c r="A913">
        <v>3235683</v>
      </c>
      <c r="B913" s="1">
        <v>44418</v>
      </c>
      <c r="C913" s="18">
        <f t="shared" si="14"/>
        <v>41</v>
      </c>
      <c r="D913">
        <f>WEEKNUM(B913)</f>
        <v>33</v>
      </c>
      <c r="E913">
        <v>2</v>
      </c>
      <c r="G913">
        <v>3235320</v>
      </c>
      <c r="H913">
        <v>33</v>
      </c>
      <c r="J913">
        <v>3235502</v>
      </c>
      <c r="K913">
        <v>2</v>
      </c>
    </row>
    <row r="914" spans="1:11" x14ac:dyDescent="0.25">
      <c r="A914">
        <v>3235398</v>
      </c>
      <c r="B914" s="1">
        <v>44418</v>
      </c>
      <c r="C914" s="18">
        <f t="shared" si="14"/>
        <v>41</v>
      </c>
      <c r="D914">
        <f>WEEKNUM(B914)</f>
        <v>33</v>
      </c>
      <c r="E914">
        <v>2</v>
      </c>
      <c r="G914">
        <v>3235714</v>
      </c>
      <c r="H914">
        <v>33</v>
      </c>
      <c r="J914">
        <v>3234919</v>
      </c>
      <c r="K914">
        <v>2</v>
      </c>
    </row>
    <row r="915" spans="1:11" x14ac:dyDescent="0.25">
      <c r="A915">
        <v>3235123</v>
      </c>
      <c r="B915" s="1">
        <v>44418</v>
      </c>
      <c r="C915" s="18">
        <f t="shared" si="14"/>
        <v>41</v>
      </c>
      <c r="D915">
        <f>WEEKNUM(B915)</f>
        <v>33</v>
      </c>
      <c r="E915">
        <v>2</v>
      </c>
      <c r="G915">
        <v>3235475</v>
      </c>
      <c r="H915">
        <v>33</v>
      </c>
      <c r="J915">
        <v>3235686</v>
      </c>
      <c r="K915">
        <v>2</v>
      </c>
    </row>
    <row r="916" spans="1:11" x14ac:dyDescent="0.25">
      <c r="A916">
        <v>3234595</v>
      </c>
      <c r="B916" s="1">
        <v>44418</v>
      </c>
      <c r="C916" s="18">
        <f t="shared" si="14"/>
        <v>41</v>
      </c>
      <c r="D916">
        <f>WEEKNUM(B916)</f>
        <v>33</v>
      </c>
      <c r="E916">
        <v>2</v>
      </c>
      <c r="G916">
        <v>3235596</v>
      </c>
      <c r="H916">
        <v>33</v>
      </c>
      <c r="J916">
        <v>3234592</v>
      </c>
      <c r="K916">
        <v>2</v>
      </c>
    </row>
    <row r="917" spans="1:11" x14ac:dyDescent="0.25">
      <c r="A917">
        <v>3235348</v>
      </c>
      <c r="B917" s="1">
        <v>44418</v>
      </c>
      <c r="C917" s="18">
        <f t="shared" si="14"/>
        <v>41</v>
      </c>
      <c r="D917">
        <f>WEEKNUM(B917)</f>
        <v>33</v>
      </c>
      <c r="E917">
        <v>2</v>
      </c>
      <c r="G917">
        <v>3235135</v>
      </c>
      <c r="H917">
        <v>33</v>
      </c>
      <c r="J917">
        <v>3234990</v>
      </c>
      <c r="K917">
        <v>2</v>
      </c>
    </row>
    <row r="918" spans="1:11" x14ac:dyDescent="0.25">
      <c r="A918">
        <v>3235103</v>
      </c>
      <c r="B918" s="1">
        <v>44418</v>
      </c>
      <c r="C918" s="18">
        <f t="shared" si="14"/>
        <v>41</v>
      </c>
      <c r="D918">
        <f>WEEKNUM(B918)</f>
        <v>33</v>
      </c>
      <c r="E918">
        <v>2</v>
      </c>
      <c r="G918">
        <v>3235160</v>
      </c>
      <c r="H918">
        <v>33</v>
      </c>
      <c r="J918">
        <v>3234685</v>
      </c>
      <c r="K918">
        <v>2</v>
      </c>
    </row>
    <row r="919" spans="1:11" x14ac:dyDescent="0.25">
      <c r="A919">
        <v>3235729</v>
      </c>
      <c r="B919" s="1">
        <v>44418</v>
      </c>
      <c r="C919" s="18">
        <f t="shared" si="14"/>
        <v>41</v>
      </c>
      <c r="D919">
        <f>WEEKNUM(B919)</f>
        <v>33</v>
      </c>
      <c r="E919">
        <v>2</v>
      </c>
      <c r="G919">
        <v>3235110</v>
      </c>
      <c r="H919">
        <v>33</v>
      </c>
      <c r="J919">
        <v>3235204</v>
      </c>
      <c r="K919">
        <v>2</v>
      </c>
    </row>
    <row r="920" spans="1:11" x14ac:dyDescent="0.25">
      <c r="A920">
        <v>3234654</v>
      </c>
      <c r="B920" s="1">
        <v>44418</v>
      </c>
      <c r="C920" s="18">
        <f t="shared" si="14"/>
        <v>41</v>
      </c>
      <c r="D920">
        <f>WEEKNUM(B920)</f>
        <v>33</v>
      </c>
      <c r="E920">
        <v>2</v>
      </c>
      <c r="G920">
        <v>3235352</v>
      </c>
      <c r="H920">
        <v>33</v>
      </c>
      <c r="J920">
        <v>3234794</v>
      </c>
      <c r="K920">
        <v>2</v>
      </c>
    </row>
    <row r="921" spans="1:11" x14ac:dyDescent="0.25">
      <c r="A921">
        <v>3235320</v>
      </c>
      <c r="B921" s="1">
        <v>44418</v>
      </c>
      <c r="C921" s="18">
        <f t="shared" si="14"/>
        <v>41</v>
      </c>
      <c r="D921">
        <f>WEEKNUM(B921)</f>
        <v>33</v>
      </c>
      <c r="E921">
        <v>2</v>
      </c>
      <c r="G921">
        <v>3235363</v>
      </c>
      <c r="H921">
        <v>33</v>
      </c>
      <c r="J921">
        <v>3235578</v>
      </c>
      <c r="K921">
        <v>2</v>
      </c>
    </row>
    <row r="922" spans="1:11" x14ac:dyDescent="0.25">
      <c r="A922">
        <v>3235714</v>
      </c>
      <c r="B922" s="1">
        <v>44418</v>
      </c>
      <c r="C922" s="18">
        <f t="shared" si="14"/>
        <v>41</v>
      </c>
      <c r="D922">
        <f>WEEKNUM(B922)</f>
        <v>33</v>
      </c>
      <c r="E922">
        <v>2</v>
      </c>
      <c r="G922">
        <v>3235392</v>
      </c>
      <c r="H922">
        <v>33</v>
      </c>
      <c r="J922">
        <v>3234715</v>
      </c>
      <c r="K922">
        <v>2</v>
      </c>
    </row>
    <row r="923" spans="1:11" x14ac:dyDescent="0.25">
      <c r="A923">
        <v>3235475</v>
      </c>
      <c r="B923" s="1">
        <v>44418</v>
      </c>
      <c r="C923" s="18">
        <f t="shared" si="14"/>
        <v>41</v>
      </c>
      <c r="D923">
        <f>WEEKNUM(B923)</f>
        <v>33</v>
      </c>
      <c r="E923">
        <v>2</v>
      </c>
      <c r="G923">
        <v>3235359</v>
      </c>
      <c r="H923">
        <v>33</v>
      </c>
      <c r="J923">
        <v>3234961</v>
      </c>
      <c r="K923">
        <v>2</v>
      </c>
    </row>
    <row r="924" spans="1:11" x14ac:dyDescent="0.25">
      <c r="A924">
        <v>3235596</v>
      </c>
      <c r="B924" s="1">
        <v>44418</v>
      </c>
      <c r="C924" s="18">
        <f t="shared" si="14"/>
        <v>41</v>
      </c>
      <c r="D924">
        <f>WEEKNUM(B924)</f>
        <v>33</v>
      </c>
      <c r="E924">
        <v>2</v>
      </c>
      <c r="G924">
        <v>3234861</v>
      </c>
      <c r="H924">
        <v>33</v>
      </c>
      <c r="J924">
        <v>3235603</v>
      </c>
      <c r="K924">
        <v>2</v>
      </c>
    </row>
    <row r="925" spans="1:11" x14ac:dyDescent="0.25">
      <c r="A925">
        <v>3235135</v>
      </c>
      <c r="B925" s="1">
        <v>44418</v>
      </c>
      <c r="C925" s="18">
        <f t="shared" si="14"/>
        <v>41</v>
      </c>
      <c r="D925">
        <f>WEEKNUM(B925)</f>
        <v>33</v>
      </c>
      <c r="E925">
        <v>2</v>
      </c>
      <c r="G925">
        <v>3235440</v>
      </c>
      <c r="H925">
        <v>33</v>
      </c>
      <c r="J925">
        <v>3235643</v>
      </c>
      <c r="K925">
        <v>2</v>
      </c>
    </row>
    <row r="926" spans="1:11" x14ac:dyDescent="0.25">
      <c r="A926">
        <v>3235160</v>
      </c>
      <c r="B926" s="1">
        <v>44418</v>
      </c>
      <c r="C926" s="18">
        <f t="shared" si="14"/>
        <v>41</v>
      </c>
      <c r="D926">
        <f>WEEKNUM(B926)</f>
        <v>33</v>
      </c>
      <c r="E926">
        <v>2</v>
      </c>
      <c r="G926">
        <v>3235368</v>
      </c>
      <c r="H926">
        <v>33</v>
      </c>
      <c r="J926">
        <v>3235292</v>
      </c>
      <c r="K926">
        <v>2</v>
      </c>
    </row>
    <row r="927" spans="1:11" x14ac:dyDescent="0.25">
      <c r="A927">
        <v>3235110</v>
      </c>
      <c r="B927" s="1">
        <v>44418</v>
      </c>
      <c r="C927" s="18">
        <f t="shared" si="14"/>
        <v>41</v>
      </c>
      <c r="D927">
        <f>WEEKNUM(B927)</f>
        <v>33</v>
      </c>
      <c r="E927">
        <v>2</v>
      </c>
      <c r="G927">
        <v>3235438</v>
      </c>
      <c r="H927">
        <v>33</v>
      </c>
      <c r="J927">
        <v>3234668</v>
      </c>
      <c r="K927">
        <v>2</v>
      </c>
    </row>
    <row r="928" spans="1:11" x14ac:dyDescent="0.25">
      <c r="A928">
        <v>3235352</v>
      </c>
      <c r="B928" s="1">
        <v>44418</v>
      </c>
      <c r="C928" s="18">
        <f t="shared" si="14"/>
        <v>41</v>
      </c>
      <c r="D928">
        <f>WEEKNUM(B928)</f>
        <v>33</v>
      </c>
      <c r="E928">
        <v>2</v>
      </c>
      <c r="G928">
        <v>3235288</v>
      </c>
      <c r="H928">
        <v>33</v>
      </c>
      <c r="J928">
        <v>3235304</v>
      </c>
      <c r="K928">
        <v>2</v>
      </c>
    </row>
    <row r="929" spans="1:11" x14ac:dyDescent="0.25">
      <c r="A929">
        <v>3235363</v>
      </c>
      <c r="B929" s="1">
        <v>44418</v>
      </c>
      <c r="C929" s="18">
        <f t="shared" si="14"/>
        <v>41</v>
      </c>
      <c r="D929">
        <f>WEEKNUM(B929)</f>
        <v>33</v>
      </c>
      <c r="E929">
        <v>2</v>
      </c>
      <c r="G929">
        <v>3235597</v>
      </c>
      <c r="H929">
        <v>33</v>
      </c>
      <c r="J929">
        <v>3235448</v>
      </c>
      <c r="K929">
        <v>2</v>
      </c>
    </row>
    <row r="930" spans="1:11" x14ac:dyDescent="0.25">
      <c r="A930">
        <v>3235392</v>
      </c>
      <c r="B930" s="1">
        <v>44418</v>
      </c>
      <c r="C930" s="18">
        <f t="shared" si="14"/>
        <v>41</v>
      </c>
      <c r="D930">
        <f>WEEKNUM(B930)</f>
        <v>33</v>
      </c>
      <c r="E930">
        <v>2</v>
      </c>
      <c r="G930">
        <v>3234801</v>
      </c>
      <c r="H930">
        <v>33</v>
      </c>
      <c r="J930">
        <v>3234940</v>
      </c>
      <c r="K930">
        <v>2</v>
      </c>
    </row>
    <row r="931" spans="1:11" x14ac:dyDescent="0.25">
      <c r="A931">
        <v>3235359</v>
      </c>
      <c r="B931" s="1">
        <v>44418</v>
      </c>
      <c r="C931" s="18">
        <f t="shared" si="14"/>
        <v>41</v>
      </c>
      <c r="D931">
        <f>WEEKNUM(B931)</f>
        <v>33</v>
      </c>
      <c r="E931">
        <v>2</v>
      </c>
      <c r="G931">
        <v>3235655</v>
      </c>
      <c r="H931">
        <v>33</v>
      </c>
      <c r="J931">
        <v>3234751</v>
      </c>
      <c r="K931">
        <v>2</v>
      </c>
    </row>
    <row r="932" spans="1:11" x14ac:dyDescent="0.25">
      <c r="A932">
        <v>3234861</v>
      </c>
      <c r="B932" s="1">
        <v>44418</v>
      </c>
      <c r="C932" s="18">
        <f t="shared" si="14"/>
        <v>41</v>
      </c>
      <c r="D932">
        <f>WEEKNUM(B932)</f>
        <v>33</v>
      </c>
      <c r="E932">
        <v>2</v>
      </c>
      <c r="G932">
        <v>3235069</v>
      </c>
      <c r="H932">
        <v>33</v>
      </c>
      <c r="J932">
        <v>3235206</v>
      </c>
      <c r="K932">
        <v>2</v>
      </c>
    </row>
    <row r="933" spans="1:11" x14ac:dyDescent="0.25">
      <c r="A933">
        <v>3235440</v>
      </c>
      <c r="B933" s="1">
        <v>44418</v>
      </c>
      <c r="C933" s="18">
        <f t="shared" si="14"/>
        <v>41</v>
      </c>
      <c r="D933">
        <f>WEEKNUM(B933)</f>
        <v>33</v>
      </c>
      <c r="E933">
        <v>2</v>
      </c>
      <c r="G933">
        <v>3235115</v>
      </c>
      <c r="H933">
        <v>33</v>
      </c>
      <c r="J933">
        <v>3235000</v>
      </c>
      <c r="K933">
        <v>2</v>
      </c>
    </row>
    <row r="934" spans="1:11" x14ac:dyDescent="0.25">
      <c r="A934">
        <v>3235368</v>
      </c>
      <c r="B934" s="1">
        <v>44418</v>
      </c>
      <c r="C934" s="18">
        <f t="shared" si="14"/>
        <v>41</v>
      </c>
      <c r="D934">
        <f>WEEKNUM(B934)</f>
        <v>33</v>
      </c>
      <c r="E934">
        <v>2</v>
      </c>
      <c r="G934">
        <v>3235384</v>
      </c>
      <c r="H934">
        <v>33</v>
      </c>
      <c r="J934">
        <v>3234942</v>
      </c>
      <c r="K934">
        <v>2</v>
      </c>
    </row>
    <row r="935" spans="1:11" x14ac:dyDescent="0.25">
      <c r="A935">
        <v>3235438</v>
      </c>
      <c r="B935" s="1">
        <v>44418</v>
      </c>
      <c r="C935" s="18">
        <f t="shared" si="14"/>
        <v>41</v>
      </c>
      <c r="D935">
        <f>WEEKNUM(B935)</f>
        <v>33</v>
      </c>
      <c r="E935">
        <v>2</v>
      </c>
      <c r="G935">
        <v>3235562</v>
      </c>
      <c r="H935">
        <v>33</v>
      </c>
      <c r="J935">
        <v>3234875</v>
      </c>
      <c r="K935">
        <v>2</v>
      </c>
    </row>
    <row r="936" spans="1:11" x14ac:dyDescent="0.25">
      <c r="A936">
        <v>3235288</v>
      </c>
      <c r="B936" s="1">
        <v>44418</v>
      </c>
      <c r="C936" s="18">
        <f t="shared" si="14"/>
        <v>41</v>
      </c>
      <c r="D936">
        <f>WEEKNUM(B936)</f>
        <v>33</v>
      </c>
      <c r="E936">
        <v>2</v>
      </c>
      <c r="G936">
        <v>3235095</v>
      </c>
      <c r="H936">
        <v>33</v>
      </c>
      <c r="J936">
        <v>3234902</v>
      </c>
      <c r="K936">
        <v>2</v>
      </c>
    </row>
    <row r="937" spans="1:11" x14ac:dyDescent="0.25">
      <c r="A937">
        <v>3235597</v>
      </c>
      <c r="B937" s="1">
        <v>44418</v>
      </c>
      <c r="C937" s="18">
        <f t="shared" si="14"/>
        <v>41</v>
      </c>
      <c r="D937">
        <f>WEEKNUM(B937)</f>
        <v>33</v>
      </c>
      <c r="E937">
        <v>2</v>
      </c>
      <c r="G937">
        <v>3234603</v>
      </c>
      <c r="H937">
        <v>33</v>
      </c>
      <c r="J937">
        <v>3234792</v>
      </c>
      <c r="K937">
        <v>2</v>
      </c>
    </row>
    <row r="938" spans="1:11" x14ac:dyDescent="0.25">
      <c r="A938">
        <v>3234801</v>
      </c>
      <c r="B938" s="1">
        <v>44418</v>
      </c>
      <c r="C938" s="18">
        <f t="shared" si="14"/>
        <v>41</v>
      </c>
      <c r="D938">
        <f>WEEKNUM(B938)</f>
        <v>33</v>
      </c>
      <c r="E938">
        <v>2</v>
      </c>
      <c r="G938">
        <v>3235586</v>
      </c>
      <c r="H938">
        <v>33</v>
      </c>
      <c r="J938">
        <v>3235727</v>
      </c>
      <c r="K938">
        <v>2</v>
      </c>
    </row>
    <row r="939" spans="1:11" x14ac:dyDescent="0.25">
      <c r="A939">
        <v>3235655</v>
      </c>
      <c r="B939" s="1">
        <v>44419</v>
      </c>
      <c r="C939" s="18">
        <f t="shared" si="14"/>
        <v>42</v>
      </c>
      <c r="D939">
        <f>WEEKNUM(B939)</f>
        <v>33</v>
      </c>
      <c r="E939">
        <v>2</v>
      </c>
      <c r="G939">
        <v>3235356</v>
      </c>
      <c r="H939">
        <v>33</v>
      </c>
      <c r="J939">
        <v>3235646</v>
      </c>
      <c r="K939">
        <v>2</v>
      </c>
    </row>
    <row r="940" spans="1:11" x14ac:dyDescent="0.25">
      <c r="A940">
        <v>3235069</v>
      </c>
      <c r="B940" s="1">
        <v>44419</v>
      </c>
      <c r="C940" s="18">
        <f t="shared" si="14"/>
        <v>42</v>
      </c>
      <c r="D940">
        <f>WEEKNUM(B940)</f>
        <v>33</v>
      </c>
      <c r="E940">
        <v>2</v>
      </c>
      <c r="G940">
        <v>3234682</v>
      </c>
      <c r="H940">
        <v>33</v>
      </c>
      <c r="J940">
        <v>3235698</v>
      </c>
      <c r="K940">
        <v>2</v>
      </c>
    </row>
    <row r="941" spans="1:11" x14ac:dyDescent="0.25">
      <c r="A941">
        <v>3235115</v>
      </c>
      <c r="B941" s="1">
        <v>44419</v>
      </c>
      <c r="C941" s="18">
        <f t="shared" si="14"/>
        <v>42</v>
      </c>
      <c r="D941">
        <f>WEEKNUM(B941)</f>
        <v>33</v>
      </c>
      <c r="E941">
        <v>2</v>
      </c>
      <c r="G941">
        <v>3235599</v>
      </c>
      <c r="H941">
        <v>33</v>
      </c>
      <c r="J941">
        <v>3235050</v>
      </c>
      <c r="K941">
        <v>2</v>
      </c>
    </row>
    <row r="942" spans="1:11" x14ac:dyDescent="0.25">
      <c r="A942">
        <v>3235384</v>
      </c>
      <c r="B942" s="1">
        <v>44419</v>
      </c>
      <c r="C942" s="18">
        <f t="shared" si="14"/>
        <v>42</v>
      </c>
      <c r="D942">
        <f>WEEKNUM(B942)</f>
        <v>33</v>
      </c>
      <c r="E942">
        <v>2</v>
      </c>
      <c r="G942">
        <v>3235222</v>
      </c>
      <c r="H942">
        <v>33</v>
      </c>
      <c r="J942">
        <v>3235462</v>
      </c>
      <c r="K942">
        <v>2</v>
      </c>
    </row>
    <row r="943" spans="1:11" x14ac:dyDescent="0.25">
      <c r="A943">
        <v>3235562</v>
      </c>
      <c r="B943" s="1">
        <v>44419</v>
      </c>
      <c r="C943" s="18">
        <f t="shared" si="14"/>
        <v>42</v>
      </c>
      <c r="D943">
        <f>WEEKNUM(B943)</f>
        <v>33</v>
      </c>
      <c r="E943">
        <v>2</v>
      </c>
      <c r="G943">
        <v>3235329</v>
      </c>
      <c r="H943">
        <v>33</v>
      </c>
      <c r="J943">
        <v>3235089</v>
      </c>
      <c r="K943">
        <v>2</v>
      </c>
    </row>
    <row r="944" spans="1:11" x14ac:dyDescent="0.25">
      <c r="A944">
        <v>3235095</v>
      </c>
      <c r="B944" s="1">
        <v>44419</v>
      </c>
      <c r="C944" s="18">
        <f t="shared" si="14"/>
        <v>42</v>
      </c>
      <c r="D944">
        <f>WEEKNUM(B944)</f>
        <v>33</v>
      </c>
      <c r="E944">
        <v>2</v>
      </c>
      <c r="G944">
        <v>3235457</v>
      </c>
      <c r="H944">
        <v>33</v>
      </c>
      <c r="J944">
        <v>3235357</v>
      </c>
      <c r="K944">
        <v>2</v>
      </c>
    </row>
    <row r="945" spans="1:11" x14ac:dyDescent="0.25">
      <c r="A945">
        <v>3234603</v>
      </c>
      <c r="B945" s="1">
        <v>44419</v>
      </c>
      <c r="C945" s="18">
        <f t="shared" si="14"/>
        <v>42</v>
      </c>
      <c r="D945">
        <f>WEEKNUM(B945)</f>
        <v>33</v>
      </c>
      <c r="E945">
        <v>2</v>
      </c>
      <c r="G945">
        <v>3235333</v>
      </c>
      <c r="H945">
        <v>33</v>
      </c>
      <c r="J945">
        <v>3235660</v>
      </c>
      <c r="K945">
        <v>2</v>
      </c>
    </row>
    <row r="946" spans="1:11" x14ac:dyDescent="0.25">
      <c r="A946">
        <v>3235586</v>
      </c>
      <c r="B946" s="1">
        <v>44419</v>
      </c>
      <c r="C946" s="18">
        <f t="shared" si="14"/>
        <v>42</v>
      </c>
      <c r="D946">
        <f>WEEKNUM(B946)</f>
        <v>33</v>
      </c>
      <c r="E946">
        <v>2</v>
      </c>
      <c r="G946">
        <v>3235502</v>
      </c>
      <c r="H946">
        <v>33</v>
      </c>
      <c r="J946">
        <v>3234765</v>
      </c>
      <c r="K946">
        <v>2</v>
      </c>
    </row>
    <row r="947" spans="1:11" x14ac:dyDescent="0.25">
      <c r="A947">
        <v>3235356</v>
      </c>
      <c r="B947" s="1">
        <v>44419</v>
      </c>
      <c r="C947" s="18">
        <f t="shared" si="14"/>
        <v>42</v>
      </c>
      <c r="D947">
        <f>WEEKNUM(B947)</f>
        <v>33</v>
      </c>
      <c r="E947">
        <v>2</v>
      </c>
      <c r="G947">
        <v>3234919</v>
      </c>
      <c r="H947">
        <v>33</v>
      </c>
      <c r="J947">
        <v>3235182</v>
      </c>
      <c r="K947">
        <v>2</v>
      </c>
    </row>
    <row r="948" spans="1:11" x14ac:dyDescent="0.25">
      <c r="A948">
        <v>3234682</v>
      </c>
      <c r="B948" s="1">
        <v>44419</v>
      </c>
      <c r="C948" s="18">
        <f t="shared" si="14"/>
        <v>42</v>
      </c>
      <c r="D948">
        <f>WEEKNUM(B948)</f>
        <v>33</v>
      </c>
      <c r="E948">
        <v>2</v>
      </c>
      <c r="G948">
        <v>3235686</v>
      </c>
      <c r="H948">
        <v>33</v>
      </c>
      <c r="J948">
        <v>3235285</v>
      </c>
      <c r="K948">
        <v>2</v>
      </c>
    </row>
    <row r="949" spans="1:11" x14ac:dyDescent="0.25">
      <c r="A949">
        <v>3235599</v>
      </c>
      <c r="B949" s="1">
        <v>44419</v>
      </c>
      <c r="C949" s="18">
        <f t="shared" si="14"/>
        <v>42</v>
      </c>
      <c r="D949">
        <f>WEEKNUM(B949)</f>
        <v>33</v>
      </c>
      <c r="E949">
        <v>2</v>
      </c>
      <c r="G949">
        <v>3234592</v>
      </c>
      <c r="H949">
        <v>33</v>
      </c>
      <c r="J949">
        <v>3235013</v>
      </c>
      <c r="K949">
        <v>2</v>
      </c>
    </row>
    <row r="950" spans="1:11" x14ac:dyDescent="0.25">
      <c r="A950">
        <v>3235222</v>
      </c>
      <c r="B950" s="1">
        <v>44419</v>
      </c>
      <c r="C950" s="18">
        <f t="shared" si="14"/>
        <v>42</v>
      </c>
      <c r="D950">
        <f>WEEKNUM(B950)</f>
        <v>33</v>
      </c>
      <c r="E950">
        <v>2</v>
      </c>
      <c r="G950">
        <v>3235257</v>
      </c>
      <c r="H950">
        <v>33</v>
      </c>
      <c r="J950">
        <v>3234831</v>
      </c>
      <c r="K950">
        <v>2</v>
      </c>
    </row>
    <row r="951" spans="1:11" x14ac:dyDescent="0.25">
      <c r="A951">
        <v>3235329</v>
      </c>
      <c r="B951" s="1">
        <v>44419</v>
      </c>
      <c r="C951" s="18">
        <f t="shared" si="14"/>
        <v>42</v>
      </c>
      <c r="D951">
        <f>WEEKNUM(B951)</f>
        <v>33</v>
      </c>
      <c r="E951">
        <v>2</v>
      </c>
      <c r="G951">
        <v>3234990</v>
      </c>
      <c r="H951">
        <v>33</v>
      </c>
      <c r="J951">
        <v>3235193</v>
      </c>
      <c r="K951">
        <v>2</v>
      </c>
    </row>
    <row r="952" spans="1:11" x14ac:dyDescent="0.25">
      <c r="A952">
        <v>3235457</v>
      </c>
      <c r="B952" s="1">
        <v>44419</v>
      </c>
      <c r="C952" s="18">
        <f t="shared" si="14"/>
        <v>42</v>
      </c>
      <c r="D952">
        <f>WEEKNUM(B952)</f>
        <v>33</v>
      </c>
      <c r="E952">
        <v>2</v>
      </c>
      <c r="G952">
        <v>3234685</v>
      </c>
      <c r="H952">
        <v>33</v>
      </c>
      <c r="J952">
        <v>3234737</v>
      </c>
      <c r="K952">
        <v>2</v>
      </c>
    </row>
    <row r="953" spans="1:11" x14ac:dyDescent="0.25">
      <c r="A953">
        <v>3235333</v>
      </c>
      <c r="B953" s="1">
        <v>44419</v>
      </c>
      <c r="C953" s="18">
        <f t="shared" si="14"/>
        <v>42</v>
      </c>
      <c r="D953">
        <f>WEEKNUM(B953)</f>
        <v>33</v>
      </c>
      <c r="E953">
        <v>2</v>
      </c>
      <c r="G953">
        <v>3235204</v>
      </c>
      <c r="H953">
        <v>33</v>
      </c>
      <c r="J953">
        <v>3235233</v>
      </c>
      <c r="K953">
        <v>2</v>
      </c>
    </row>
    <row r="954" spans="1:11" x14ac:dyDescent="0.25">
      <c r="A954">
        <v>3235502</v>
      </c>
      <c r="B954" s="1">
        <v>44419</v>
      </c>
      <c r="C954" s="18">
        <f t="shared" si="14"/>
        <v>42</v>
      </c>
      <c r="D954">
        <f>WEEKNUM(B954)</f>
        <v>33</v>
      </c>
      <c r="E954">
        <v>2</v>
      </c>
      <c r="G954">
        <v>3234794</v>
      </c>
      <c r="H954">
        <v>33</v>
      </c>
      <c r="J954">
        <v>3234557</v>
      </c>
      <c r="K954">
        <v>2</v>
      </c>
    </row>
    <row r="955" spans="1:11" x14ac:dyDescent="0.25">
      <c r="A955">
        <v>3234919</v>
      </c>
      <c r="B955" s="1">
        <v>44419</v>
      </c>
      <c r="C955" s="18">
        <f t="shared" si="14"/>
        <v>42</v>
      </c>
      <c r="D955">
        <f>WEEKNUM(B955)</f>
        <v>33</v>
      </c>
      <c r="E955">
        <v>2</v>
      </c>
      <c r="G955">
        <v>3235578</v>
      </c>
      <c r="H955">
        <v>33</v>
      </c>
      <c r="J955">
        <v>3235569</v>
      </c>
      <c r="K955">
        <v>2</v>
      </c>
    </row>
    <row r="956" spans="1:11" x14ac:dyDescent="0.25">
      <c r="A956">
        <v>3235686</v>
      </c>
      <c r="B956" s="1">
        <v>44419</v>
      </c>
      <c r="C956" s="18">
        <f t="shared" si="14"/>
        <v>42</v>
      </c>
      <c r="D956">
        <f>WEEKNUM(B956)</f>
        <v>33</v>
      </c>
      <c r="E956">
        <v>2</v>
      </c>
      <c r="G956">
        <v>3234715</v>
      </c>
      <c r="H956">
        <v>33</v>
      </c>
      <c r="J956">
        <v>3235490</v>
      </c>
      <c r="K956">
        <v>2</v>
      </c>
    </row>
    <row r="957" spans="1:11" x14ac:dyDescent="0.25">
      <c r="A957">
        <v>3234592</v>
      </c>
      <c r="B957" s="1">
        <v>44419</v>
      </c>
      <c r="C957" s="18">
        <f t="shared" si="14"/>
        <v>42</v>
      </c>
      <c r="D957">
        <f>WEEKNUM(B957)</f>
        <v>33</v>
      </c>
      <c r="E957">
        <v>2</v>
      </c>
      <c r="G957">
        <v>3234961</v>
      </c>
      <c r="H957">
        <v>33</v>
      </c>
      <c r="J957">
        <v>3235287</v>
      </c>
      <c r="K957">
        <v>2</v>
      </c>
    </row>
    <row r="958" spans="1:11" x14ac:dyDescent="0.25">
      <c r="A958">
        <v>3235257</v>
      </c>
      <c r="B958" s="1">
        <v>44419</v>
      </c>
      <c r="C958" s="18">
        <f t="shared" si="14"/>
        <v>42</v>
      </c>
      <c r="D958">
        <f>WEEKNUM(B958)</f>
        <v>33</v>
      </c>
      <c r="E958">
        <v>2</v>
      </c>
      <c r="G958">
        <v>3234752</v>
      </c>
      <c r="H958">
        <v>33</v>
      </c>
      <c r="J958">
        <v>3235530</v>
      </c>
      <c r="K958">
        <v>2</v>
      </c>
    </row>
    <row r="959" spans="1:11" x14ac:dyDescent="0.25">
      <c r="A959">
        <v>3234990</v>
      </c>
      <c r="B959" s="1">
        <v>44419</v>
      </c>
      <c r="C959" s="18">
        <f t="shared" si="14"/>
        <v>42</v>
      </c>
      <c r="D959">
        <f>WEEKNUM(B959)</f>
        <v>33</v>
      </c>
      <c r="E959">
        <v>2</v>
      </c>
      <c r="G959">
        <v>3234733</v>
      </c>
      <c r="H959">
        <v>33</v>
      </c>
      <c r="J959">
        <v>3235629</v>
      </c>
      <c r="K959">
        <v>2</v>
      </c>
    </row>
    <row r="960" spans="1:11" x14ac:dyDescent="0.25">
      <c r="A960">
        <v>3234685</v>
      </c>
      <c r="B960" s="1">
        <v>44419</v>
      </c>
      <c r="C960" s="18">
        <f t="shared" si="14"/>
        <v>42</v>
      </c>
      <c r="D960">
        <f>WEEKNUM(B960)</f>
        <v>33</v>
      </c>
      <c r="E960">
        <v>2</v>
      </c>
      <c r="G960">
        <v>3235603</v>
      </c>
      <c r="H960">
        <v>33</v>
      </c>
      <c r="J960">
        <v>3235165</v>
      </c>
      <c r="K960">
        <v>2</v>
      </c>
    </row>
    <row r="961" spans="1:11" x14ac:dyDescent="0.25">
      <c r="A961">
        <v>3235398</v>
      </c>
      <c r="B961" s="1">
        <v>44419</v>
      </c>
      <c r="C961" s="18">
        <f t="shared" si="14"/>
        <v>42</v>
      </c>
      <c r="D961">
        <f>WEEKNUM(B961)</f>
        <v>33</v>
      </c>
      <c r="E961">
        <v>2</v>
      </c>
      <c r="G961">
        <v>3235643</v>
      </c>
      <c r="H961">
        <v>33</v>
      </c>
      <c r="J961">
        <v>3235158</v>
      </c>
      <c r="K961">
        <v>2</v>
      </c>
    </row>
    <row r="962" spans="1:11" x14ac:dyDescent="0.25">
      <c r="A962">
        <v>3235204</v>
      </c>
      <c r="B962" s="1">
        <v>44419</v>
      </c>
      <c r="C962" s="18">
        <f t="shared" si="14"/>
        <v>42</v>
      </c>
      <c r="D962">
        <f>WEEKNUM(B962)</f>
        <v>33</v>
      </c>
      <c r="E962">
        <v>2</v>
      </c>
      <c r="G962">
        <v>3235292</v>
      </c>
      <c r="H962">
        <v>33</v>
      </c>
      <c r="J962">
        <v>3234684</v>
      </c>
      <c r="K962">
        <v>2</v>
      </c>
    </row>
    <row r="963" spans="1:11" x14ac:dyDescent="0.25">
      <c r="A963">
        <v>3234794</v>
      </c>
      <c r="B963" s="1">
        <v>44419</v>
      </c>
      <c r="C963" s="18">
        <f t="shared" ref="C963:C1026" si="15">B963-44377</f>
        <v>42</v>
      </c>
      <c r="D963">
        <f>WEEKNUM(B963)</f>
        <v>33</v>
      </c>
      <c r="E963">
        <v>2</v>
      </c>
      <c r="G963">
        <v>3234668</v>
      </c>
      <c r="H963">
        <v>33</v>
      </c>
      <c r="J963">
        <v>3235685</v>
      </c>
      <c r="K963">
        <v>2</v>
      </c>
    </row>
    <row r="964" spans="1:11" x14ac:dyDescent="0.25">
      <c r="A964">
        <v>3235578</v>
      </c>
      <c r="B964" s="1">
        <v>44419</v>
      </c>
      <c r="C964" s="18">
        <f t="shared" si="15"/>
        <v>42</v>
      </c>
      <c r="D964">
        <f>WEEKNUM(B964)</f>
        <v>33</v>
      </c>
      <c r="E964">
        <v>2</v>
      </c>
      <c r="G964">
        <v>3235304</v>
      </c>
      <c r="H964">
        <v>33</v>
      </c>
      <c r="J964">
        <v>3235271</v>
      </c>
      <c r="K964">
        <v>2</v>
      </c>
    </row>
    <row r="965" spans="1:11" x14ac:dyDescent="0.25">
      <c r="A965">
        <v>3234715</v>
      </c>
      <c r="B965" s="1">
        <v>44419</v>
      </c>
      <c r="C965" s="18">
        <f t="shared" si="15"/>
        <v>42</v>
      </c>
      <c r="D965">
        <f>WEEKNUM(B965)</f>
        <v>33</v>
      </c>
      <c r="E965">
        <v>2</v>
      </c>
      <c r="G965">
        <v>3235448</v>
      </c>
      <c r="H965">
        <v>33</v>
      </c>
      <c r="J965">
        <v>3235005</v>
      </c>
      <c r="K965">
        <v>2</v>
      </c>
    </row>
    <row r="966" spans="1:11" x14ac:dyDescent="0.25">
      <c r="A966">
        <v>3234961</v>
      </c>
      <c r="B966" s="1">
        <v>44420</v>
      </c>
      <c r="C966" s="18">
        <f t="shared" si="15"/>
        <v>43</v>
      </c>
      <c r="D966">
        <f>WEEKNUM(B966)</f>
        <v>33</v>
      </c>
      <c r="E966">
        <v>2</v>
      </c>
      <c r="G966">
        <v>3234940</v>
      </c>
      <c r="H966">
        <v>33</v>
      </c>
      <c r="J966">
        <v>3235450</v>
      </c>
      <c r="K966">
        <v>2</v>
      </c>
    </row>
    <row r="967" spans="1:11" x14ac:dyDescent="0.25">
      <c r="A967">
        <v>3234752</v>
      </c>
      <c r="B967" s="1">
        <v>44420</v>
      </c>
      <c r="C967" s="18">
        <f t="shared" si="15"/>
        <v>43</v>
      </c>
      <c r="D967">
        <f>WEEKNUM(B967)</f>
        <v>33</v>
      </c>
      <c r="E967">
        <v>2</v>
      </c>
      <c r="G967">
        <v>3234751</v>
      </c>
      <c r="H967">
        <v>33</v>
      </c>
      <c r="J967">
        <v>3234749</v>
      </c>
      <c r="K967">
        <v>2</v>
      </c>
    </row>
    <row r="968" spans="1:11" x14ac:dyDescent="0.25">
      <c r="A968">
        <v>3234733</v>
      </c>
      <c r="B968" s="1">
        <v>44420</v>
      </c>
      <c r="C968" s="18">
        <f t="shared" si="15"/>
        <v>43</v>
      </c>
      <c r="D968">
        <f>WEEKNUM(B968)</f>
        <v>33</v>
      </c>
      <c r="E968">
        <v>2</v>
      </c>
      <c r="G968">
        <v>3235206</v>
      </c>
      <c r="H968">
        <v>33</v>
      </c>
      <c r="J968">
        <v>3235014</v>
      </c>
      <c r="K968">
        <v>2</v>
      </c>
    </row>
    <row r="969" spans="1:11" x14ac:dyDescent="0.25">
      <c r="A969">
        <v>3235603</v>
      </c>
      <c r="B969" s="1">
        <v>44420</v>
      </c>
      <c r="C969" s="18">
        <f t="shared" si="15"/>
        <v>43</v>
      </c>
      <c r="D969">
        <f>WEEKNUM(B969)</f>
        <v>33</v>
      </c>
      <c r="E969">
        <v>2</v>
      </c>
      <c r="G969">
        <v>3235000</v>
      </c>
      <c r="H969">
        <v>33</v>
      </c>
      <c r="J969">
        <v>3234953</v>
      </c>
      <c r="K969">
        <v>2</v>
      </c>
    </row>
    <row r="970" spans="1:11" x14ac:dyDescent="0.25">
      <c r="A970">
        <v>3235643</v>
      </c>
      <c r="B970" s="1">
        <v>44420</v>
      </c>
      <c r="C970" s="18">
        <f t="shared" si="15"/>
        <v>43</v>
      </c>
      <c r="D970">
        <f>WEEKNUM(B970)</f>
        <v>33</v>
      </c>
      <c r="E970">
        <v>2</v>
      </c>
      <c r="G970">
        <v>3234942</v>
      </c>
      <c r="H970">
        <v>33</v>
      </c>
      <c r="J970">
        <v>3234722</v>
      </c>
      <c r="K970">
        <v>2</v>
      </c>
    </row>
    <row r="971" spans="1:11" x14ac:dyDescent="0.25">
      <c r="A971">
        <v>3235292</v>
      </c>
      <c r="B971" s="1">
        <v>44420</v>
      </c>
      <c r="C971" s="18">
        <f t="shared" si="15"/>
        <v>43</v>
      </c>
      <c r="D971">
        <f>WEEKNUM(B971)</f>
        <v>33</v>
      </c>
      <c r="E971">
        <v>2</v>
      </c>
      <c r="G971">
        <v>3234875</v>
      </c>
      <c r="H971">
        <v>33</v>
      </c>
      <c r="J971">
        <v>3234843</v>
      </c>
      <c r="K971">
        <v>2</v>
      </c>
    </row>
    <row r="972" spans="1:11" x14ac:dyDescent="0.25">
      <c r="A972">
        <v>3234668</v>
      </c>
      <c r="B972" s="1">
        <v>44420</v>
      </c>
      <c r="C972" s="18">
        <f t="shared" si="15"/>
        <v>43</v>
      </c>
      <c r="D972">
        <f>WEEKNUM(B972)</f>
        <v>33</v>
      </c>
      <c r="E972">
        <v>2</v>
      </c>
      <c r="G972">
        <v>3234902</v>
      </c>
      <c r="H972">
        <v>33</v>
      </c>
      <c r="J972">
        <v>3234643</v>
      </c>
      <c r="K972">
        <v>2</v>
      </c>
    </row>
    <row r="973" spans="1:11" x14ac:dyDescent="0.25">
      <c r="A973">
        <v>3235304</v>
      </c>
      <c r="B973" s="1">
        <v>44420</v>
      </c>
      <c r="C973" s="18">
        <f t="shared" si="15"/>
        <v>43</v>
      </c>
      <c r="D973">
        <f>WEEKNUM(B973)</f>
        <v>33</v>
      </c>
      <c r="E973">
        <v>2</v>
      </c>
      <c r="G973">
        <v>3234792</v>
      </c>
      <c r="H973">
        <v>33</v>
      </c>
      <c r="J973">
        <v>3234581</v>
      </c>
      <c r="K973">
        <v>2</v>
      </c>
    </row>
    <row r="974" spans="1:11" x14ac:dyDescent="0.25">
      <c r="A974">
        <v>3235448</v>
      </c>
      <c r="B974" s="1">
        <v>44420</v>
      </c>
      <c r="C974" s="18">
        <f t="shared" si="15"/>
        <v>43</v>
      </c>
      <c r="D974">
        <f>WEEKNUM(B974)</f>
        <v>33</v>
      </c>
      <c r="E974">
        <v>2</v>
      </c>
      <c r="G974">
        <v>3235727</v>
      </c>
      <c r="H974">
        <v>33</v>
      </c>
      <c r="J974">
        <v>3235105</v>
      </c>
      <c r="K974">
        <v>2</v>
      </c>
    </row>
    <row r="975" spans="1:11" x14ac:dyDescent="0.25">
      <c r="A975">
        <v>3234940</v>
      </c>
      <c r="B975" s="1">
        <v>44420</v>
      </c>
      <c r="C975" s="18">
        <f t="shared" si="15"/>
        <v>43</v>
      </c>
      <c r="D975">
        <f>WEEKNUM(B975)</f>
        <v>33</v>
      </c>
      <c r="E975">
        <v>2</v>
      </c>
      <c r="G975">
        <v>3235646</v>
      </c>
      <c r="H975">
        <v>33</v>
      </c>
      <c r="J975">
        <v>3235169</v>
      </c>
      <c r="K975">
        <v>2</v>
      </c>
    </row>
    <row r="976" spans="1:11" x14ac:dyDescent="0.25">
      <c r="A976">
        <v>3234751</v>
      </c>
      <c r="B976" s="1">
        <v>44420</v>
      </c>
      <c r="C976" s="18">
        <f t="shared" si="15"/>
        <v>43</v>
      </c>
      <c r="D976">
        <f>WEEKNUM(B976)</f>
        <v>33</v>
      </c>
      <c r="E976">
        <v>2</v>
      </c>
      <c r="G976">
        <v>3235698</v>
      </c>
      <c r="H976">
        <v>33</v>
      </c>
      <c r="J976">
        <v>3234822</v>
      </c>
      <c r="K976">
        <v>2</v>
      </c>
    </row>
    <row r="977" spans="1:11" x14ac:dyDescent="0.25">
      <c r="A977">
        <v>3235206</v>
      </c>
      <c r="B977" s="1">
        <v>44420</v>
      </c>
      <c r="C977" s="18">
        <f t="shared" si="15"/>
        <v>43</v>
      </c>
      <c r="D977">
        <f>WEEKNUM(B977)</f>
        <v>33</v>
      </c>
      <c r="E977">
        <v>2</v>
      </c>
      <c r="G977">
        <v>3235050</v>
      </c>
      <c r="H977">
        <v>33</v>
      </c>
      <c r="J977">
        <v>3234575</v>
      </c>
      <c r="K977">
        <v>2</v>
      </c>
    </row>
    <row r="978" spans="1:11" x14ac:dyDescent="0.25">
      <c r="A978">
        <v>3235000</v>
      </c>
      <c r="B978" s="1">
        <v>44420</v>
      </c>
      <c r="C978" s="18">
        <f t="shared" si="15"/>
        <v>43</v>
      </c>
      <c r="D978">
        <f>WEEKNUM(B978)</f>
        <v>33</v>
      </c>
      <c r="E978">
        <v>2</v>
      </c>
      <c r="G978">
        <v>3235462</v>
      </c>
      <c r="H978">
        <v>33</v>
      </c>
      <c r="J978">
        <v>3234665</v>
      </c>
      <c r="K978">
        <v>2</v>
      </c>
    </row>
    <row r="979" spans="1:11" x14ac:dyDescent="0.25">
      <c r="A979">
        <v>3234942</v>
      </c>
      <c r="B979" s="1">
        <v>44420</v>
      </c>
      <c r="C979" s="18">
        <f t="shared" si="15"/>
        <v>43</v>
      </c>
      <c r="D979">
        <f>WEEKNUM(B979)</f>
        <v>33</v>
      </c>
      <c r="E979">
        <v>2</v>
      </c>
      <c r="G979">
        <v>3235089</v>
      </c>
      <c r="H979">
        <v>33</v>
      </c>
      <c r="J979">
        <v>3234579</v>
      </c>
      <c r="K979">
        <v>2</v>
      </c>
    </row>
    <row r="980" spans="1:11" x14ac:dyDescent="0.25">
      <c r="A980">
        <v>3234875</v>
      </c>
      <c r="B980" s="1">
        <v>44420</v>
      </c>
      <c r="C980" s="18">
        <f t="shared" si="15"/>
        <v>43</v>
      </c>
      <c r="D980">
        <f>WEEKNUM(B980)</f>
        <v>33</v>
      </c>
      <c r="E980">
        <v>2</v>
      </c>
      <c r="G980">
        <v>3235357</v>
      </c>
      <c r="H980">
        <v>33</v>
      </c>
      <c r="J980">
        <v>3234924</v>
      </c>
      <c r="K980">
        <v>2</v>
      </c>
    </row>
    <row r="981" spans="1:11" x14ac:dyDescent="0.25">
      <c r="A981">
        <v>3234902</v>
      </c>
      <c r="B981" s="1">
        <v>44420</v>
      </c>
      <c r="C981" s="18">
        <f t="shared" si="15"/>
        <v>43</v>
      </c>
      <c r="D981">
        <f>WEEKNUM(B981)</f>
        <v>33</v>
      </c>
      <c r="E981">
        <v>2</v>
      </c>
      <c r="G981">
        <v>3235660</v>
      </c>
      <c r="H981">
        <v>33</v>
      </c>
      <c r="J981">
        <v>3235221</v>
      </c>
      <c r="K981">
        <v>2</v>
      </c>
    </row>
    <row r="982" spans="1:11" x14ac:dyDescent="0.25">
      <c r="A982">
        <v>3234792</v>
      </c>
      <c r="B982" s="1">
        <v>44420</v>
      </c>
      <c r="C982" s="18">
        <f t="shared" si="15"/>
        <v>43</v>
      </c>
      <c r="D982">
        <f>WEEKNUM(B982)</f>
        <v>33</v>
      </c>
      <c r="E982">
        <v>2</v>
      </c>
      <c r="G982">
        <v>3234765</v>
      </c>
      <c r="H982">
        <v>33</v>
      </c>
      <c r="J982">
        <v>3235380</v>
      </c>
      <c r="K982">
        <v>2</v>
      </c>
    </row>
    <row r="983" spans="1:11" x14ac:dyDescent="0.25">
      <c r="A983">
        <v>3235727</v>
      </c>
      <c r="B983" s="1">
        <v>44420</v>
      </c>
      <c r="C983" s="18">
        <f t="shared" si="15"/>
        <v>43</v>
      </c>
      <c r="D983">
        <f>WEEKNUM(B983)</f>
        <v>33</v>
      </c>
      <c r="E983">
        <v>2</v>
      </c>
      <c r="G983">
        <v>3235182</v>
      </c>
      <c r="H983">
        <v>33</v>
      </c>
      <c r="J983">
        <v>3235032</v>
      </c>
      <c r="K983">
        <v>2</v>
      </c>
    </row>
    <row r="984" spans="1:11" x14ac:dyDescent="0.25">
      <c r="A984">
        <v>3235646</v>
      </c>
      <c r="B984" s="1">
        <v>44421</v>
      </c>
      <c r="C984" s="18">
        <f t="shared" si="15"/>
        <v>44</v>
      </c>
      <c r="D984">
        <f>WEEKNUM(B984)</f>
        <v>33</v>
      </c>
      <c r="E984">
        <v>2</v>
      </c>
      <c r="G984">
        <v>3235285</v>
      </c>
      <c r="H984">
        <v>33</v>
      </c>
      <c r="J984">
        <v>3235012</v>
      </c>
      <c r="K984">
        <v>2</v>
      </c>
    </row>
    <row r="985" spans="1:11" x14ac:dyDescent="0.25">
      <c r="A985">
        <v>3235698</v>
      </c>
      <c r="B985" s="1">
        <v>44421</v>
      </c>
      <c r="C985" s="18">
        <f t="shared" si="15"/>
        <v>44</v>
      </c>
      <c r="D985">
        <f>WEEKNUM(B985)</f>
        <v>33</v>
      </c>
      <c r="E985">
        <v>2</v>
      </c>
      <c r="G985">
        <v>3235013</v>
      </c>
      <c r="H985">
        <v>33</v>
      </c>
      <c r="J985">
        <v>3235033</v>
      </c>
      <c r="K985">
        <v>2</v>
      </c>
    </row>
    <row r="986" spans="1:11" x14ac:dyDescent="0.25">
      <c r="A986">
        <v>3235050</v>
      </c>
      <c r="B986" s="1">
        <v>44421</v>
      </c>
      <c r="C986" s="18">
        <f t="shared" si="15"/>
        <v>44</v>
      </c>
      <c r="D986">
        <f>WEEKNUM(B986)</f>
        <v>33</v>
      </c>
      <c r="E986">
        <v>2</v>
      </c>
      <c r="G986">
        <v>3234831</v>
      </c>
      <c r="H986">
        <v>33</v>
      </c>
      <c r="J986">
        <v>3234848</v>
      </c>
      <c r="K986">
        <v>2</v>
      </c>
    </row>
    <row r="987" spans="1:11" x14ac:dyDescent="0.25">
      <c r="A987">
        <v>3235462</v>
      </c>
      <c r="B987" s="1">
        <v>44421</v>
      </c>
      <c r="C987" s="18">
        <f t="shared" si="15"/>
        <v>44</v>
      </c>
      <c r="D987">
        <f>WEEKNUM(B987)</f>
        <v>33</v>
      </c>
      <c r="E987">
        <v>2</v>
      </c>
      <c r="G987">
        <v>3235193</v>
      </c>
      <c r="H987">
        <v>33</v>
      </c>
      <c r="J987">
        <v>3235397</v>
      </c>
      <c r="K987">
        <v>2</v>
      </c>
    </row>
    <row r="988" spans="1:11" x14ac:dyDescent="0.25">
      <c r="A988">
        <v>3235089</v>
      </c>
      <c r="B988" s="1">
        <v>44421</v>
      </c>
      <c r="C988" s="18">
        <f t="shared" si="15"/>
        <v>44</v>
      </c>
      <c r="D988">
        <f>WEEKNUM(B988)</f>
        <v>33</v>
      </c>
      <c r="E988">
        <v>2</v>
      </c>
      <c r="G988">
        <v>3234737</v>
      </c>
      <c r="H988">
        <v>33</v>
      </c>
      <c r="J988">
        <v>3234905</v>
      </c>
      <c r="K988">
        <v>2</v>
      </c>
    </row>
    <row r="989" spans="1:11" x14ac:dyDescent="0.25">
      <c r="A989">
        <v>3235357</v>
      </c>
      <c r="B989" s="1">
        <v>44421</v>
      </c>
      <c r="C989" s="18">
        <f t="shared" si="15"/>
        <v>44</v>
      </c>
      <c r="D989">
        <f>WEEKNUM(B989)</f>
        <v>33</v>
      </c>
      <c r="E989">
        <v>2</v>
      </c>
      <c r="G989">
        <v>3235233</v>
      </c>
      <c r="H989">
        <v>33</v>
      </c>
      <c r="J989">
        <v>3235541</v>
      </c>
      <c r="K989">
        <v>2</v>
      </c>
    </row>
    <row r="990" spans="1:11" x14ac:dyDescent="0.25">
      <c r="A990">
        <v>3235660</v>
      </c>
      <c r="B990" s="1">
        <v>44421</v>
      </c>
      <c r="C990" s="18">
        <f t="shared" si="15"/>
        <v>44</v>
      </c>
      <c r="D990">
        <f>WEEKNUM(B990)</f>
        <v>33</v>
      </c>
      <c r="E990">
        <v>2</v>
      </c>
      <c r="G990">
        <v>3234557</v>
      </c>
      <c r="H990">
        <v>33</v>
      </c>
      <c r="J990">
        <v>3235041</v>
      </c>
      <c r="K990">
        <v>2</v>
      </c>
    </row>
    <row r="991" spans="1:11" x14ac:dyDescent="0.25">
      <c r="A991">
        <v>3234765</v>
      </c>
      <c r="B991" s="1">
        <v>44421</v>
      </c>
      <c r="C991" s="18">
        <f t="shared" si="15"/>
        <v>44</v>
      </c>
      <c r="D991">
        <f>WEEKNUM(B991)</f>
        <v>33</v>
      </c>
      <c r="E991">
        <v>2</v>
      </c>
      <c r="G991">
        <v>3235569</v>
      </c>
      <c r="H991">
        <v>33</v>
      </c>
      <c r="J991">
        <v>3235414</v>
      </c>
      <c r="K991">
        <v>2</v>
      </c>
    </row>
    <row r="992" spans="1:11" x14ac:dyDescent="0.25">
      <c r="A992">
        <v>3235182</v>
      </c>
      <c r="B992" s="1">
        <v>44421</v>
      </c>
      <c r="C992" s="18">
        <f t="shared" si="15"/>
        <v>44</v>
      </c>
      <c r="D992">
        <f>WEEKNUM(B992)</f>
        <v>33</v>
      </c>
      <c r="E992">
        <v>2</v>
      </c>
      <c r="G992">
        <v>3235490</v>
      </c>
      <c r="H992">
        <v>33</v>
      </c>
      <c r="J992">
        <v>3235720</v>
      </c>
      <c r="K992">
        <v>2</v>
      </c>
    </row>
    <row r="993" spans="1:11" x14ac:dyDescent="0.25">
      <c r="A993">
        <v>3235285</v>
      </c>
      <c r="B993" s="1">
        <v>44421</v>
      </c>
      <c r="C993" s="18">
        <f t="shared" si="15"/>
        <v>44</v>
      </c>
      <c r="D993">
        <f>WEEKNUM(B993)</f>
        <v>33</v>
      </c>
      <c r="E993">
        <v>2</v>
      </c>
      <c r="G993">
        <v>3235287</v>
      </c>
      <c r="H993">
        <v>33</v>
      </c>
      <c r="J993">
        <v>3235581</v>
      </c>
      <c r="K993">
        <v>2</v>
      </c>
    </row>
    <row r="994" spans="1:11" x14ac:dyDescent="0.25">
      <c r="A994">
        <v>3235013</v>
      </c>
      <c r="B994" s="1">
        <v>44421</v>
      </c>
      <c r="C994" s="18">
        <f t="shared" si="15"/>
        <v>44</v>
      </c>
      <c r="D994">
        <f>WEEKNUM(B994)</f>
        <v>33</v>
      </c>
      <c r="E994">
        <v>2</v>
      </c>
      <c r="G994">
        <v>3235530</v>
      </c>
      <c r="H994">
        <v>33</v>
      </c>
      <c r="J994">
        <v>3235263</v>
      </c>
      <c r="K994">
        <v>2</v>
      </c>
    </row>
    <row r="995" spans="1:11" x14ac:dyDescent="0.25">
      <c r="A995">
        <v>3234831</v>
      </c>
      <c r="B995" s="1">
        <v>44421</v>
      </c>
      <c r="C995" s="18">
        <f t="shared" si="15"/>
        <v>44</v>
      </c>
      <c r="D995">
        <f>WEEKNUM(B995)</f>
        <v>33</v>
      </c>
      <c r="E995">
        <v>2</v>
      </c>
      <c r="G995">
        <v>3235629</v>
      </c>
      <c r="H995">
        <v>33</v>
      </c>
      <c r="J995">
        <v>3234856</v>
      </c>
      <c r="K995">
        <v>2</v>
      </c>
    </row>
    <row r="996" spans="1:11" x14ac:dyDescent="0.25">
      <c r="A996">
        <v>3235193</v>
      </c>
      <c r="B996" s="1">
        <v>44421</v>
      </c>
      <c r="C996" s="18">
        <f t="shared" si="15"/>
        <v>44</v>
      </c>
      <c r="D996">
        <f>WEEKNUM(B996)</f>
        <v>33</v>
      </c>
      <c r="E996">
        <v>2</v>
      </c>
      <c r="G996">
        <v>3235165</v>
      </c>
      <c r="H996">
        <v>33</v>
      </c>
      <c r="J996">
        <v>3234584</v>
      </c>
      <c r="K996">
        <v>2</v>
      </c>
    </row>
    <row r="997" spans="1:11" x14ac:dyDescent="0.25">
      <c r="A997">
        <v>3234737</v>
      </c>
      <c r="B997" s="1">
        <v>44421</v>
      </c>
      <c r="C997" s="18">
        <f t="shared" si="15"/>
        <v>44</v>
      </c>
      <c r="D997">
        <f>WEEKNUM(B997)</f>
        <v>33</v>
      </c>
      <c r="E997">
        <v>2</v>
      </c>
      <c r="G997">
        <v>3235158</v>
      </c>
      <c r="H997">
        <v>33</v>
      </c>
      <c r="J997">
        <v>3235297</v>
      </c>
      <c r="K997">
        <v>2</v>
      </c>
    </row>
    <row r="998" spans="1:11" x14ac:dyDescent="0.25">
      <c r="A998">
        <v>3235233</v>
      </c>
      <c r="B998" s="1">
        <v>44421</v>
      </c>
      <c r="C998" s="18">
        <f t="shared" si="15"/>
        <v>44</v>
      </c>
      <c r="D998">
        <f>WEEKNUM(B998)</f>
        <v>33</v>
      </c>
      <c r="E998">
        <v>2</v>
      </c>
      <c r="G998">
        <v>3234684</v>
      </c>
      <c r="H998">
        <v>33</v>
      </c>
      <c r="J998">
        <v>3234618</v>
      </c>
      <c r="K998">
        <v>2</v>
      </c>
    </row>
    <row r="999" spans="1:11" x14ac:dyDescent="0.25">
      <c r="A999">
        <v>3234595</v>
      </c>
      <c r="B999" s="1">
        <v>44421</v>
      </c>
      <c r="C999" s="18">
        <f t="shared" si="15"/>
        <v>44</v>
      </c>
      <c r="D999">
        <f>WEEKNUM(B999)</f>
        <v>33</v>
      </c>
      <c r="E999">
        <v>2</v>
      </c>
      <c r="G999">
        <v>3235685</v>
      </c>
      <c r="H999">
        <v>33</v>
      </c>
      <c r="J999">
        <v>3235501</v>
      </c>
      <c r="K999">
        <v>2</v>
      </c>
    </row>
    <row r="1000" spans="1:11" x14ac:dyDescent="0.25">
      <c r="A1000">
        <v>3234557</v>
      </c>
      <c r="B1000" s="1">
        <v>44421</v>
      </c>
      <c r="C1000" s="18">
        <f t="shared" si="15"/>
        <v>44</v>
      </c>
      <c r="D1000">
        <f>WEEKNUM(B1000)</f>
        <v>33</v>
      </c>
      <c r="E1000">
        <v>2</v>
      </c>
      <c r="G1000">
        <v>3235271</v>
      </c>
      <c r="H1000">
        <v>33</v>
      </c>
      <c r="J1000">
        <v>3235023</v>
      </c>
      <c r="K1000">
        <v>2</v>
      </c>
    </row>
    <row r="1001" spans="1:11" x14ac:dyDescent="0.25">
      <c r="A1001">
        <v>3235569</v>
      </c>
      <c r="B1001" s="1">
        <v>44421</v>
      </c>
      <c r="C1001" s="18">
        <f t="shared" si="15"/>
        <v>44</v>
      </c>
      <c r="D1001">
        <f>WEEKNUM(B1001)</f>
        <v>33</v>
      </c>
      <c r="E1001">
        <v>2</v>
      </c>
      <c r="G1001">
        <v>3235005</v>
      </c>
      <c r="H1001">
        <v>33</v>
      </c>
      <c r="J1001">
        <v>3234688</v>
      </c>
      <c r="K1001">
        <v>2</v>
      </c>
    </row>
    <row r="1002" spans="1:11" x14ac:dyDescent="0.25">
      <c r="A1002">
        <v>3235490</v>
      </c>
      <c r="B1002" s="1">
        <v>44422</v>
      </c>
      <c r="C1002" s="18">
        <f t="shared" si="15"/>
        <v>45</v>
      </c>
      <c r="D1002">
        <f>WEEKNUM(B1002)</f>
        <v>33</v>
      </c>
      <c r="E1002">
        <v>2</v>
      </c>
      <c r="G1002">
        <v>3235450</v>
      </c>
      <c r="H1002">
        <v>33</v>
      </c>
      <c r="J1002">
        <v>3235622</v>
      </c>
      <c r="K1002">
        <v>2</v>
      </c>
    </row>
    <row r="1003" spans="1:11" x14ac:dyDescent="0.25">
      <c r="A1003">
        <v>3235287</v>
      </c>
      <c r="B1003" s="1">
        <v>44422</v>
      </c>
      <c r="C1003" s="18">
        <f t="shared" si="15"/>
        <v>45</v>
      </c>
      <c r="D1003">
        <f>WEEKNUM(B1003)</f>
        <v>33</v>
      </c>
      <c r="E1003">
        <v>2</v>
      </c>
      <c r="G1003">
        <v>3234749</v>
      </c>
      <c r="H1003">
        <v>33</v>
      </c>
      <c r="J1003">
        <v>3234868</v>
      </c>
      <c r="K1003">
        <v>2</v>
      </c>
    </row>
    <row r="1004" spans="1:11" x14ac:dyDescent="0.25">
      <c r="A1004">
        <v>3235530</v>
      </c>
      <c r="B1004" s="1">
        <v>44422</v>
      </c>
      <c r="C1004" s="18">
        <f t="shared" si="15"/>
        <v>45</v>
      </c>
      <c r="D1004">
        <f>WEEKNUM(B1004)</f>
        <v>33</v>
      </c>
      <c r="E1004">
        <v>2</v>
      </c>
      <c r="G1004">
        <v>3235014</v>
      </c>
      <c r="H1004">
        <v>33</v>
      </c>
      <c r="J1004">
        <v>3235519</v>
      </c>
      <c r="K1004">
        <v>2</v>
      </c>
    </row>
    <row r="1005" spans="1:11" x14ac:dyDescent="0.25">
      <c r="A1005">
        <v>3235629</v>
      </c>
      <c r="B1005" s="1">
        <v>44422</v>
      </c>
      <c r="C1005" s="18">
        <f t="shared" si="15"/>
        <v>45</v>
      </c>
      <c r="D1005">
        <f>WEEKNUM(B1005)</f>
        <v>33</v>
      </c>
      <c r="E1005">
        <v>2</v>
      </c>
      <c r="G1005">
        <v>3234953</v>
      </c>
      <c r="H1005">
        <v>33</v>
      </c>
      <c r="J1005">
        <v>3234532</v>
      </c>
      <c r="K1005">
        <v>2</v>
      </c>
    </row>
    <row r="1006" spans="1:11" x14ac:dyDescent="0.25">
      <c r="A1006">
        <v>3235165</v>
      </c>
      <c r="B1006" s="1">
        <v>44422</v>
      </c>
      <c r="C1006" s="18">
        <f t="shared" si="15"/>
        <v>45</v>
      </c>
      <c r="D1006">
        <f>WEEKNUM(B1006)</f>
        <v>33</v>
      </c>
      <c r="E1006">
        <v>2</v>
      </c>
      <c r="G1006">
        <v>3234722</v>
      </c>
      <c r="H1006">
        <v>33</v>
      </c>
      <c r="J1006">
        <v>3235374</v>
      </c>
      <c r="K1006">
        <v>2</v>
      </c>
    </row>
    <row r="1007" spans="1:11" x14ac:dyDescent="0.25">
      <c r="A1007">
        <v>3235158</v>
      </c>
      <c r="B1007" s="1">
        <v>44422</v>
      </c>
      <c r="C1007" s="18">
        <f t="shared" si="15"/>
        <v>45</v>
      </c>
      <c r="D1007">
        <f>WEEKNUM(B1007)</f>
        <v>33</v>
      </c>
      <c r="E1007">
        <v>2</v>
      </c>
      <c r="G1007">
        <v>3234843</v>
      </c>
      <c r="H1007">
        <v>33</v>
      </c>
      <c r="J1007">
        <v>3234704</v>
      </c>
      <c r="K1007">
        <v>2</v>
      </c>
    </row>
    <row r="1008" spans="1:11" x14ac:dyDescent="0.25">
      <c r="A1008">
        <v>3234684</v>
      </c>
      <c r="B1008" s="1">
        <v>44422</v>
      </c>
      <c r="C1008" s="18">
        <f t="shared" si="15"/>
        <v>45</v>
      </c>
      <c r="D1008">
        <f>WEEKNUM(B1008)</f>
        <v>33</v>
      </c>
      <c r="E1008">
        <v>2</v>
      </c>
      <c r="G1008">
        <v>3234643</v>
      </c>
      <c r="H1008">
        <v>33</v>
      </c>
      <c r="J1008">
        <v>3235641</v>
      </c>
      <c r="K1008">
        <v>2</v>
      </c>
    </row>
    <row r="1009" spans="1:11" x14ac:dyDescent="0.25">
      <c r="A1009">
        <v>3235685</v>
      </c>
      <c r="B1009" s="1">
        <v>44422</v>
      </c>
      <c r="C1009" s="18">
        <f t="shared" si="15"/>
        <v>45</v>
      </c>
      <c r="D1009">
        <f>WEEKNUM(B1009)</f>
        <v>33</v>
      </c>
      <c r="E1009">
        <v>2</v>
      </c>
      <c r="G1009">
        <v>3234550</v>
      </c>
      <c r="H1009">
        <v>33</v>
      </c>
      <c r="J1009">
        <v>3235565</v>
      </c>
      <c r="K1009">
        <v>2</v>
      </c>
    </row>
    <row r="1010" spans="1:11" x14ac:dyDescent="0.25">
      <c r="A1010">
        <v>3235271</v>
      </c>
      <c r="B1010" s="1">
        <v>44422</v>
      </c>
      <c r="C1010" s="18">
        <f t="shared" si="15"/>
        <v>45</v>
      </c>
      <c r="D1010">
        <f>WEEKNUM(B1010)</f>
        <v>33</v>
      </c>
      <c r="E1010">
        <v>2</v>
      </c>
      <c r="G1010">
        <v>3234581</v>
      </c>
      <c r="H1010">
        <v>34</v>
      </c>
      <c r="J1010">
        <v>3235267</v>
      </c>
      <c r="K1010">
        <v>2</v>
      </c>
    </row>
    <row r="1011" spans="1:11" x14ac:dyDescent="0.25">
      <c r="A1011">
        <v>3235005</v>
      </c>
      <c r="B1011" s="1">
        <v>44422</v>
      </c>
      <c r="C1011" s="18">
        <f t="shared" si="15"/>
        <v>45</v>
      </c>
      <c r="D1011">
        <f>WEEKNUM(B1011)</f>
        <v>33</v>
      </c>
      <c r="E1011">
        <v>2</v>
      </c>
      <c r="G1011">
        <v>3235105</v>
      </c>
      <c r="H1011">
        <v>34</v>
      </c>
      <c r="J1011">
        <v>3235194</v>
      </c>
      <c r="K1011">
        <v>2</v>
      </c>
    </row>
    <row r="1012" spans="1:11" x14ac:dyDescent="0.25">
      <c r="A1012">
        <v>3235450</v>
      </c>
      <c r="B1012" s="1">
        <v>44422</v>
      </c>
      <c r="C1012" s="18">
        <f t="shared" si="15"/>
        <v>45</v>
      </c>
      <c r="D1012">
        <f>WEEKNUM(B1012)</f>
        <v>33</v>
      </c>
      <c r="E1012">
        <v>2</v>
      </c>
      <c r="G1012">
        <v>3235169</v>
      </c>
      <c r="H1012">
        <v>34</v>
      </c>
      <c r="J1012">
        <v>3235549</v>
      </c>
      <c r="K1012">
        <v>2</v>
      </c>
    </row>
    <row r="1013" spans="1:11" x14ac:dyDescent="0.25">
      <c r="A1013">
        <v>3234749</v>
      </c>
      <c r="B1013" s="1">
        <v>44422</v>
      </c>
      <c r="C1013" s="18">
        <f t="shared" si="15"/>
        <v>45</v>
      </c>
      <c r="D1013">
        <f>WEEKNUM(B1013)</f>
        <v>33</v>
      </c>
      <c r="E1013">
        <v>2</v>
      </c>
      <c r="G1013">
        <v>3234822</v>
      </c>
      <c r="H1013">
        <v>34</v>
      </c>
      <c r="J1013">
        <v>3234548</v>
      </c>
      <c r="K1013">
        <v>2</v>
      </c>
    </row>
    <row r="1014" spans="1:11" x14ac:dyDescent="0.25">
      <c r="A1014">
        <v>3235014</v>
      </c>
      <c r="B1014" s="1">
        <v>44422</v>
      </c>
      <c r="C1014" s="18">
        <f t="shared" si="15"/>
        <v>45</v>
      </c>
      <c r="D1014">
        <f>WEEKNUM(B1014)</f>
        <v>33</v>
      </c>
      <c r="E1014">
        <v>2</v>
      </c>
      <c r="G1014">
        <v>3234575</v>
      </c>
      <c r="H1014">
        <v>34</v>
      </c>
      <c r="J1014">
        <v>3235125</v>
      </c>
      <c r="K1014">
        <v>2</v>
      </c>
    </row>
    <row r="1015" spans="1:11" x14ac:dyDescent="0.25">
      <c r="A1015">
        <v>3234953</v>
      </c>
      <c r="B1015" s="1">
        <v>44422</v>
      </c>
      <c r="C1015" s="18">
        <f t="shared" si="15"/>
        <v>45</v>
      </c>
      <c r="D1015">
        <f>WEEKNUM(B1015)</f>
        <v>33</v>
      </c>
      <c r="E1015">
        <v>2</v>
      </c>
      <c r="G1015">
        <v>3234665</v>
      </c>
      <c r="H1015">
        <v>34</v>
      </c>
      <c r="J1015">
        <v>3235439</v>
      </c>
      <c r="K1015">
        <v>2</v>
      </c>
    </row>
    <row r="1016" spans="1:11" x14ac:dyDescent="0.25">
      <c r="A1016">
        <v>3235683</v>
      </c>
      <c r="B1016" s="1">
        <v>44422</v>
      </c>
      <c r="C1016" s="18">
        <f t="shared" si="15"/>
        <v>45</v>
      </c>
      <c r="D1016">
        <f>WEEKNUM(B1016)</f>
        <v>33</v>
      </c>
      <c r="E1016">
        <v>2</v>
      </c>
      <c r="G1016">
        <v>3234579</v>
      </c>
      <c r="H1016">
        <v>34</v>
      </c>
      <c r="J1016">
        <v>3234903</v>
      </c>
      <c r="K1016">
        <v>2</v>
      </c>
    </row>
    <row r="1017" spans="1:11" x14ac:dyDescent="0.25">
      <c r="A1017">
        <v>3234722</v>
      </c>
      <c r="B1017" s="1">
        <v>44422</v>
      </c>
      <c r="C1017" s="18">
        <f t="shared" si="15"/>
        <v>45</v>
      </c>
      <c r="D1017">
        <f>WEEKNUM(B1017)</f>
        <v>33</v>
      </c>
      <c r="E1017">
        <v>2</v>
      </c>
      <c r="G1017">
        <v>3234924</v>
      </c>
      <c r="H1017">
        <v>34</v>
      </c>
      <c r="J1017">
        <v>3235284</v>
      </c>
      <c r="K1017">
        <v>2</v>
      </c>
    </row>
    <row r="1018" spans="1:11" x14ac:dyDescent="0.25">
      <c r="A1018">
        <v>3234843</v>
      </c>
      <c r="B1018" s="1">
        <v>44422</v>
      </c>
      <c r="C1018" s="18">
        <f t="shared" si="15"/>
        <v>45</v>
      </c>
      <c r="D1018">
        <f>WEEKNUM(B1018)</f>
        <v>33</v>
      </c>
      <c r="E1018">
        <v>2</v>
      </c>
      <c r="G1018">
        <v>3235221</v>
      </c>
      <c r="H1018">
        <v>34</v>
      </c>
      <c r="J1018">
        <v>3234611</v>
      </c>
      <c r="K1018">
        <v>2</v>
      </c>
    </row>
    <row r="1019" spans="1:11" x14ac:dyDescent="0.25">
      <c r="A1019">
        <v>3234643</v>
      </c>
      <c r="B1019" s="1">
        <v>44422</v>
      </c>
      <c r="C1019" s="18">
        <f t="shared" si="15"/>
        <v>45</v>
      </c>
      <c r="D1019">
        <f>WEEKNUM(B1019)</f>
        <v>33</v>
      </c>
      <c r="E1019">
        <v>2</v>
      </c>
      <c r="G1019">
        <v>3235380</v>
      </c>
      <c r="H1019">
        <v>34</v>
      </c>
      <c r="J1019">
        <v>3235173</v>
      </c>
      <c r="K1019">
        <v>2</v>
      </c>
    </row>
    <row r="1020" spans="1:11" x14ac:dyDescent="0.25">
      <c r="A1020">
        <v>3234550</v>
      </c>
      <c r="B1020" s="1">
        <v>44422</v>
      </c>
      <c r="C1020" s="18">
        <f t="shared" si="15"/>
        <v>45</v>
      </c>
      <c r="D1020">
        <f>WEEKNUM(B1020)</f>
        <v>33</v>
      </c>
      <c r="E1020">
        <v>2</v>
      </c>
      <c r="G1020">
        <v>3235032</v>
      </c>
      <c r="H1020">
        <v>34</v>
      </c>
      <c r="J1020">
        <v>3235057</v>
      </c>
      <c r="K1020">
        <v>2</v>
      </c>
    </row>
    <row r="1021" spans="1:11" x14ac:dyDescent="0.25">
      <c r="A1021">
        <v>3234581</v>
      </c>
      <c r="B1021" s="1">
        <v>44423</v>
      </c>
      <c r="C1021" s="18">
        <f t="shared" si="15"/>
        <v>46</v>
      </c>
      <c r="D1021">
        <f>WEEKNUM(B1021)</f>
        <v>34</v>
      </c>
      <c r="E1021">
        <v>2</v>
      </c>
      <c r="G1021">
        <v>3235012</v>
      </c>
      <c r="H1021">
        <v>34</v>
      </c>
      <c r="J1021">
        <v>3235557</v>
      </c>
      <c r="K1021">
        <v>2</v>
      </c>
    </row>
    <row r="1022" spans="1:11" x14ac:dyDescent="0.25">
      <c r="A1022">
        <v>3235105</v>
      </c>
      <c r="B1022" s="1">
        <v>44423</v>
      </c>
      <c r="C1022" s="18">
        <f t="shared" si="15"/>
        <v>46</v>
      </c>
      <c r="D1022">
        <f>WEEKNUM(B1022)</f>
        <v>34</v>
      </c>
      <c r="E1022">
        <v>2</v>
      </c>
      <c r="G1022">
        <v>3235033</v>
      </c>
      <c r="H1022">
        <v>34</v>
      </c>
      <c r="J1022">
        <v>3235407</v>
      </c>
      <c r="K1022">
        <v>2</v>
      </c>
    </row>
    <row r="1023" spans="1:11" x14ac:dyDescent="0.25">
      <c r="A1023">
        <v>3235169</v>
      </c>
      <c r="B1023" s="1">
        <v>44423</v>
      </c>
      <c r="C1023" s="18">
        <f t="shared" si="15"/>
        <v>46</v>
      </c>
      <c r="D1023">
        <f>WEEKNUM(B1023)</f>
        <v>34</v>
      </c>
      <c r="E1023">
        <v>2</v>
      </c>
      <c r="G1023">
        <v>3234848</v>
      </c>
      <c r="H1023">
        <v>34</v>
      </c>
      <c r="J1023">
        <v>3235020</v>
      </c>
      <c r="K1023">
        <v>2</v>
      </c>
    </row>
    <row r="1024" spans="1:11" x14ac:dyDescent="0.25">
      <c r="A1024">
        <v>3234822</v>
      </c>
      <c r="B1024" s="1">
        <v>44423</v>
      </c>
      <c r="C1024" s="18">
        <f t="shared" si="15"/>
        <v>46</v>
      </c>
      <c r="D1024">
        <f>WEEKNUM(B1024)</f>
        <v>34</v>
      </c>
      <c r="E1024">
        <v>2</v>
      </c>
      <c r="G1024">
        <v>3235397</v>
      </c>
      <c r="H1024">
        <v>34</v>
      </c>
      <c r="J1024">
        <v>3235301</v>
      </c>
      <c r="K1024">
        <v>2</v>
      </c>
    </row>
    <row r="1025" spans="1:11" x14ac:dyDescent="0.25">
      <c r="A1025">
        <v>3234575</v>
      </c>
      <c r="B1025" s="1">
        <v>44423</v>
      </c>
      <c r="C1025" s="18">
        <f t="shared" si="15"/>
        <v>46</v>
      </c>
      <c r="D1025">
        <f>WEEKNUM(B1025)</f>
        <v>34</v>
      </c>
      <c r="E1025">
        <v>2</v>
      </c>
      <c r="G1025">
        <v>3234905</v>
      </c>
      <c r="H1025">
        <v>34</v>
      </c>
      <c r="J1025">
        <v>3234734</v>
      </c>
      <c r="K1025">
        <v>2</v>
      </c>
    </row>
    <row r="1026" spans="1:11" x14ac:dyDescent="0.25">
      <c r="A1026">
        <v>3234665</v>
      </c>
      <c r="B1026" s="1">
        <v>44423</v>
      </c>
      <c r="C1026" s="18">
        <f t="shared" si="15"/>
        <v>46</v>
      </c>
      <c r="D1026">
        <f>WEEKNUM(B1026)</f>
        <v>34</v>
      </c>
      <c r="E1026">
        <v>2</v>
      </c>
      <c r="G1026">
        <v>3235541</v>
      </c>
      <c r="H1026">
        <v>34</v>
      </c>
      <c r="J1026">
        <v>3234659</v>
      </c>
      <c r="K1026">
        <v>2</v>
      </c>
    </row>
    <row r="1027" spans="1:11" x14ac:dyDescent="0.25">
      <c r="A1027">
        <v>3234579</v>
      </c>
      <c r="B1027" s="1">
        <v>44423</v>
      </c>
      <c r="C1027" s="18">
        <f t="shared" ref="C1027:C1090" si="16">B1027-44377</f>
        <v>46</v>
      </c>
      <c r="D1027">
        <f>WEEKNUM(B1027)</f>
        <v>34</v>
      </c>
      <c r="E1027">
        <v>2</v>
      </c>
      <c r="G1027">
        <v>3235041</v>
      </c>
      <c r="H1027">
        <v>34</v>
      </c>
      <c r="J1027">
        <v>3235395</v>
      </c>
      <c r="K1027">
        <v>2</v>
      </c>
    </row>
    <row r="1028" spans="1:11" x14ac:dyDescent="0.25">
      <c r="A1028">
        <v>3234924</v>
      </c>
      <c r="B1028" s="1">
        <v>44423</v>
      </c>
      <c r="C1028" s="18">
        <f t="shared" si="16"/>
        <v>46</v>
      </c>
      <c r="D1028">
        <f>WEEKNUM(B1028)</f>
        <v>34</v>
      </c>
      <c r="E1028">
        <v>2</v>
      </c>
      <c r="G1028">
        <v>3235414</v>
      </c>
      <c r="H1028">
        <v>34</v>
      </c>
      <c r="J1028">
        <v>3234573</v>
      </c>
      <c r="K1028">
        <v>2</v>
      </c>
    </row>
    <row r="1029" spans="1:11" x14ac:dyDescent="0.25">
      <c r="A1029">
        <v>3235221</v>
      </c>
      <c r="B1029" s="1">
        <v>44423</v>
      </c>
      <c r="C1029" s="18">
        <f t="shared" si="16"/>
        <v>46</v>
      </c>
      <c r="D1029">
        <f>WEEKNUM(B1029)</f>
        <v>34</v>
      </c>
      <c r="E1029">
        <v>2</v>
      </c>
      <c r="G1029">
        <v>3235720</v>
      </c>
      <c r="H1029">
        <v>34</v>
      </c>
      <c r="J1029">
        <v>3235728</v>
      </c>
      <c r="K1029">
        <v>2</v>
      </c>
    </row>
    <row r="1030" spans="1:11" x14ac:dyDescent="0.25">
      <c r="A1030">
        <v>3235380</v>
      </c>
      <c r="B1030" s="1">
        <v>44423</v>
      </c>
      <c r="C1030" s="18">
        <f t="shared" si="16"/>
        <v>46</v>
      </c>
      <c r="D1030">
        <f>WEEKNUM(B1030)</f>
        <v>34</v>
      </c>
      <c r="E1030">
        <v>2</v>
      </c>
      <c r="G1030">
        <v>3235581</v>
      </c>
      <c r="H1030">
        <v>34</v>
      </c>
      <c r="J1030">
        <v>3235341</v>
      </c>
      <c r="K1030">
        <v>2</v>
      </c>
    </row>
    <row r="1031" spans="1:11" x14ac:dyDescent="0.25">
      <c r="A1031">
        <v>3235032</v>
      </c>
      <c r="B1031" s="1">
        <v>44423</v>
      </c>
      <c r="C1031" s="18">
        <f t="shared" si="16"/>
        <v>46</v>
      </c>
      <c r="D1031">
        <f>WEEKNUM(B1031)</f>
        <v>34</v>
      </c>
      <c r="E1031">
        <v>2</v>
      </c>
      <c r="G1031">
        <v>3235263</v>
      </c>
      <c r="H1031">
        <v>34</v>
      </c>
      <c r="J1031">
        <v>3234678</v>
      </c>
      <c r="K1031">
        <v>2</v>
      </c>
    </row>
    <row r="1032" spans="1:11" x14ac:dyDescent="0.25">
      <c r="A1032">
        <v>3235012</v>
      </c>
      <c r="B1032" s="1">
        <v>44423</v>
      </c>
      <c r="C1032" s="18">
        <f t="shared" si="16"/>
        <v>46</v>
      </c>
      <c r="D1032">
        <f>WEEKNUM(B1032)</f>
        <v>34</v>
      </c>
      <c r="E1032">
        <v>2</v>
      </c>
      <c r="G1032">
        <v>3234856</v>
      </c>
      <c r="H1032">
        <v>34</v>
      </c>
      <c r="J1032">
        <v>3234983</v>
      </c>
      <c r="K1032">
        <v>2</v>
      </c>
    </row>
    <row r="1033" spans="1:11" x14ac:dyDescent="0.25">
      <c r="A1033">
        <v>3235033</v>
      </c>
      <c r="B1033" s="1">
        <v>44423</v>
      </c>
      <c r="C1033" s="18">
        <f t="shared" si="16"/>
        <v>46</v>
      </c>
      <c r="D1033">
        <f>WEEKNUM(B1033)</f>
        <v>34</v>
      </c>
      <c r="E1033">
        <v>2</v>
      </c>
      <c r="G1033">
        <v>3234584</v>
      </c>
      <c r="H1033">
        <v>34</v>
      </c>
      <c r="J1033">
        <v>3235298</v>
      </c>
      <c r="K1033">
        <v>2</v>
      </c>
    </row>
    <row r="1034" spans="1:11" x14ac:dyDescent="0.25">
      <c r="A1034">
        <v>3234848</v>
      </c>
      <c r="B1034" s="1">
        <v>44423</v>
      </c>
      <c r="C1034" s="18">
        <f t="shared" si="16"/>
        <v>46</v>
      </c>
      <c r="D1034">
        <f>WEEKNUM(B1034)</f>
        <v>34</v>
      </c>
      <c r="E1034">
        <v>2</v>
      </c>
      <c r="G1034">
        <v>3235297</v>
      </c>
      <c r="H1034">
        <v>34</v>
      </c>
      <c r="J1034">
        <v>3234613</v>
      </c>
      <c r="K1034">
        <v>2</v>
      </c>
    </row>
    <row r="1035" spans="1:11" x14ac:dyDescent="0.25">
      <c r="A1035">
        <v>3235397</v>
      </c>
      <c r="B1035" s="1">
        <v>44423</v>
      </c>
      <c r="C1035" s="18">
        <f t="shared" si="16"/>
        <v>46</v>
      </c>
      <c r="D1035">
        <f>WEEKNUM(B1035)</f>
        <v>34</v>
      </c>
      <c r="E1035">
        <v>2</v>
      </c>
      <c r="G1035">
        <v>3234618</v>
      </c>
      <c r="H1035">
        <v>34</v>
      </c>
      <c r="J1035">
        <v>3234755</v>
      </c>
      <c r="K1035">
        <v>2</v>
      </c>
    </row>
    <row r="1036" spans="1:11" x14ac:dyDescent="0.25">
      <c r="A1036">
        <v>3234905</v>
      </c>
      <c r="B1036" s="1">
        <v>44423</v>
      </c>
      <c r="C1036" s="18">
        <f t="shared" si="16"/>
        <v>46</v>
      </c>
      <c r="D1036">
        <f>WEEKNUM(B1036)</f>
        <v>34</v>
      </c>
      <c r="E1036">
        <v>2</v>
      </c>
      <c r="G1036">
        <v>3235501</v>
      </c>
      <c r="H1036">
        <v>34</v>
      </c>
      <c r="J1036">
        <v>3235172</v>
      </c>
      <c r="K1036">
        <v>2</v>
      </c>
    </row>
    <row r="1037" spans="1:11" x14ac:dyDescent="0.25">
      <c r="A1037">
        <v>3235541</v>
      </c>
      <c r="B1037" s="1">
        <v>44423</v>
      </c>
      <c r="C1037" s="18">
        <f t="shared" si="16"/>
        <v>46</v>
      </c>
      <c r="D1037">
        <f>WEEKNUM(B1037)</f>
        <v>34</v>
      </c>
      <c r="E1037">
        <v>2</v>
      </c>
      <c r="G1037">
        <v>3235023</v>
      </c>
      <c r="H1037">
        <v>34</v>
      </c>
      <c r="J1037">
        <v>3235220</v>
      </c>
      <c r="K1037">
        <v>2</v>
      </c>
    </row>
    <row r="1038" spans="1:11" x14ac:dyDescent="0.25">
      <c r="A1038">
        <v>3235041</v>
      </c>
      <c r="B1038" s="1">
        <v>44424</v>
      </c>
      <c r="C1038" s="18">
        <f t="shared" si="16"/>
        <v>47</v>
      </c>
      <c r="D1038">
        <f>WEEKNUM(B1038)</f>
        <v>34</v>
      </c>
      <c r="E1038">
        <v>2</v>
      </c>
      <c r="G1038">
        <v>3234688</v>
      </c>
      <c r="H1038">
        <v>34</v>
      </c>
      <c r="J1038">
        <v>3235540</v>
      </c>
      <c r="K1038">
        <v>2</v>
      </c>
    </row>
    <row r="1039" spans="1:11" x14ac:dyDescent="0.25">
      <c r="A1039">
        <v>3235414</v>
      </c>
      <c r="B1039" s="1">
        <v>44424</v>
      </c>
      <c r="C1039" s="18">
        <f t="shared" si="16"/>
        <v>47</v>
      </c>
      <c r="D1039">
        <f>WEEKNUM(B1039)</f>
        <v>34</v>
      </c>
      <c r="E1039">
        <v>2</v>
      </c>
      <c r="G1039">
        <v>3235622</v>
      </c>
      <c r="H1039">
        <v>34</v>
      </c>
      <c r="J1039">
        <v>3235718</v>
      </c>
      <c r="K1039">
        <v>2</v>
      </c>
    </row>
    <row r="1040" spans="1:11" x14ac:dyDescent="0.25">
      <c r="A1040">
        <v>3235720</v>
      </c>
      <c r="B1040" s="1">
        <v>44424</v>
      </c>
      <c r="C1040" s="18">
        <f t="shared" si="16"/>
        <v>47</v>
      </c>
      <c r="D1040">
        <f>WEEKNUM(B1040)</f>
        <v>34</v>
      </c>
      <c r="E1040">
        <v>2</v>
      </c>
      <c r="G1040">
        <v>3234868</v>
      </c>
      <c r="H1040">
        <v>34</v>
      </c>
      <c r="J1040">
        <v>3235302</v>
      </c>
      <c r="K1040">
        <v>2</v>
      </c>
    </row>
    <row r="1041" spans="1:11" x14ac:dyDescent="0.25">
      <c r="A1041">
        <v>3235581</v>
      </c>
      <c r="B1041" s="1">
        <v>44424</v>
      </c>
      <c r="C1041" s="18">
        <f t="shared" si="16"/>
        <v>47</v>
      </c>
      <c r="D1041">
        <f>WEEKNUM(B1041)</f>
        <v>34</v>
      </c>
      <c r="E1041">
        <v>2</v>
      </c>
      <c r="G1041">
        <v>3235504</v>
      </c>
      <c r="H1041">
        <v>34</v>
      </c>
      <c r="J1041">
        <v>3234809</v>
      </c>
      <c r="K1041">
        <v>2</v>
      </c>
    </row>
    <row r="1042" spans="1:11" x14ac:dyDescent="0.25">
      <c r="A1042">
        <v>3235263</v>
      </c>
      <c r="B1042" s="1">
        <v>44424</v>
      </c>
      <c r="C1042" s="18">
        <f t="shared" si="16"/>
        <v>47</v>
      </c>
      <c r="D1042">
        <f>WEEKNUM(B1042)</f>
        <v>34</v>
      </c>
      <c r="E1042">
        <v>2</v>
      </c>
      <c r="G1042">
        <v>3235519</v>
      </c>
      <c r="H1042">
        <v>34</v>
      </c>
      <c r="J1042">
        <v>3235306</v>
      </c>
      <c r="K1042">
        <v>2</v>
      </c>
    </row>
    <row r="1043" spans="1:11" x14ac:dyDescent="0.25">
      <c r="A1043">
        <v>3234856</v>
      </c>
      <c r="B1043" s="1">
        <v>44424</v>
      </c>
      <c r="C1043" s="18">
        <f t="shared" si="16"/>
        <v>47</v>
      </c>
      <c r="D1043">
        <f>WEEKNUM(B1043)</f>
        <v>34</v>
      </c>
      <c r="E1043">
        <v>2</v>
      </c>
      <c r="G1043">
        <v>3234532</v>
      </c>
      <c r="H1043">
        <v>34</v>
      </c>
      <c r="J1043">
        <v>3235225</v>
      </c>
      <c r="K1043">
        <v>2</v>
      </c>
    </row>
    <row r="1044" spans="1:11" x14ac:dyDescent="0.25">
      <c r="A1044">
        <v>3234584</v>
      </c>
      <c r="B1044" s="1">
        <v>44424</v>
      </c>
      <c r="C1044" s="18">
        <f t="shared" si="16"/>
        <v>47</v>
      </c>
      <c r="D1044">
        <f>WEEKNUM(B1044)</f>
        <v>34</v>
      </c>
      <c r="E1044">
        <v>2</v>
      </c>
      <c r="G1044">
        <v>3235374</v>
      </c>
      <c r="H1044">
        <v>34</v>
      </c>
      <c r="J1044">
        <v>3235181</v>
      </c>
      <c r="K1044">
        <v>2</v>
      </c>
    </row>
    <row r="1045" spans="1:11" x14ac:dyDescent="0.25">
      <c r="A1045">
        <v>3235297</v>
      </c>
      <c r="B1045" s="1">
        <v>44424</v>
      </c>
      <c r="C1045" s="18">
        <f t="shared" si="16"/>
        <v>47</v>
      </c>
      <c r="D1045">
        <f>WEEKNUM(B1045)</f>
        <v>34</v>
      </c>
      <c r="E1045">
        <v>2</v>
      </c>
      <c r="G1045">
        <v>3234704</v>
      </c>
      <c r="H1045">
        <v>34</v>
      </c>
      <c r="J1045">
        <v>3235149</v>
      </c>
      <c r="K1045">
        <v>2</v>
      </c>
    </row>
    <row r="1046" spans="1:11" x14ac:dyDescent="0.25">
      <c r="A1046">
        <v>3234618</v>
      </c>
      <c r="B1046" s="1">
        <v>44424</v>
      </c>
      <c r="C1046" s="18">
        <f t="shared" si="16"/>
        <v>47</v>
      </c>
      <c r="D1046">
        <f>WEEKNUM(B1046)</f>
        <v>34</v>
      </c>
      <c r="E1046">
        <v>2</v>
      </c>
      <c r="G1046">
        <v>3235641</v>
      </c>
      <c r="H1046">
        <v>34</v>
      </c>
      <c r="J1046">
        <v>3234609</v>
      </c>
      <c r="K1046">
        <v>2</v>
      </c>
    </row>
    <row r="1047" spans="1:11" x14ac:dyDescent="0.25">
      <c r="A1047">
        <v>3235501</v>
      </c>
      <c r="B1047" s="1">
        <v>44424</v>
      </c>
      <c r="C1047" s="18">
        <f t="shared" si="16"/>
        <v>47</v>
      </c>
      <c r="D1047">
        <f>WEEKNUM(B1047)</f>
        <v>34</v>
      </c>
      <c r="E1047">
        <v>2</v>
      </c>
      <c r="G1047">
        <v>3235565</v>
      </c>
      <c r="H1047">
        <v>34</v>
      </c>
      <c r="J1047">
        <v>3234785</v>
      </c>
      <c r="K1047">
        <v>2</v>
      </c>
    </row>
    <row r="1048" spans="1:11" x14ac:dyDescent="0.25">
      <c r="A1048">
        <v>3235023</v>
      </c>
      <c r="B1048" s="1">
        <v>44424</v>
      </c>
      <c r="C1048" s="18">
        <f t="shared" si="16"/>
        <v>47</v>
      </c>
      <c r="D1048">
        <f>WEEKNUM(B1048)</f>
        <v>34</v>
      </c>
      <c r="E1048">
        <v>2</v>
      </c>
      <c r="G1048">
        <v>3235267</v>
      </c>
      <c r="H1048">
        <v>34</v>
      </c>
      <c r="J1048">
        <v>3235091</v>
      </c>
      <c r="K1048">
        <v>2</v>
      </c>
    </row>
    <row r="1049" spans="1:11" x14ac:dyDescent="0.25">
      <c r="A1049">
        <v>3234688</v>
      </c>
      <c r="B1049" s="1">
        <v>44424</v>
      </c>
      <c r="C1049" s="18">
        <f t="shared" si="16"/>
        <v>47</v>
      </c>
      <c r="D1049">
        <f>WEEKNUM(B1049)</f>
        <v>34</v>
      </c>
      <c r="E1049">
        <v>2</v>
      </c>
      <c r="G1049">
        <v>3235194</v>
      </c>
      <c r="H1049">
        <v>34</v>
      </c>
      <c r="J1049">
        <v>3235665</v>
      </c>
      <c r="K1049">
        <v>2</v>
      </c>
    </row>
    <row r="1050" spans="1:11" x14ac:dyDescent="0.25">
      <c r="A1050">
        <v>3235622</v>
      </c>
      <c r="B1050" s="1">
        <v>44424</v>
      </c>
      <c r="C1050" s="18">
        <f t="shared" si="16"/>
        <v>47</v>
      </c>
      <c r="D1050">
        <f>WEEKNUM(B1050)</f>
        <v>34</v>
      </c>
      <c r="E1050">
        <v>2</v>
      </c>
      <c r="G1050">
        <v>3235549</v>
      </c>
      <c r="H1050">
        <v>34</v>
      </c>
      <c r="J1050">
        <v>3234948</v>
      </c>
      <c r="K1050">
        <v>2</v>
      </c>
    </row>
    <row r="1051" spans="1:11" x14ac:dyDescent="0.25">
      <c r="A1051">
        <v>3234868</v>
      </c>
      <c r="B1051" s="1">
        <v>44424</v>
      </c>
      <c r="C1051" s="18">
        <f t="shared" si="16"/>
        <v>47</v>
      </c>
      <c r="D1051">
        <f>WEEKNUM(B1051)</f>
        <v>34</v>
      </c>
      <c r="E1051">
        <v>2</v>
      </c>
      <c r="G1051">
        <v>3234548</v>
      </c>
      <c r="H1051">
        <v>34</v>
      </c>
      <c r="J1051">
        <v>3235676</v>
      </c>
      <c r="K1051">
        <v>2</v>
      </c>
    </row>
    <row r="1052" spans="1:11" x14ac:dyDescent="0.25">
      <c r="A1052">
        <v>3235504</v>
      </c>
      <c r="B1052" s="1">
        <v>44424</v>
      </c>
      <c r="C1052" s="18">
        <f t="shared" si="16"/>
        <v>47</v>
      </c>
      <c r="D1052">
        <f>WEEKNUM(B1052)</f>
        <v>34</v>
      </c>
      <c r="E1052">
        <v>2</v>
      </c>
      <c r="G1052">
        <v>3235125</v>
      </c>
      <c r="H1052">
        <v>34</v>
      </c>
      <c r="J1052">
        <v>3234917</v>
      </c>
      <c r="K1052">
        <v>2</v>
      </c>
    </row>
    <row r="1053" spans="1:11" x14ac:dyDescent="0.25">
      <c r="A1053">
        <v>3235519</v>
      </c>
      <c r="B1053" s="1">
        <v>44424</v>
      </c>
      <c r="C1053" s="18">
        <f t="shared" si="16"/>
        <v>47</v>
      </c>
      <c r="D1053">
        <f>WEEKNUM(B1053)</f>
        <v>34</v>
      </c>
      <c r="E1053">
        <v>2</v>
      </c>
      <c r="G1053">
        <v>3235439</v>
      </c>
      <c r="H1053">
        <v>34</v>
      </c>
      <c r="J1053">
        <v>3235431</v>
      </c>
      <c r="K1053">
        <v>2</v>
      </c>
    </row>
    <row r="1054" spans="1:11" x14ac:dyDescent="0.25">
      <c r="A1054">
        <v>3234532</v>
      </c>
      <c r="B1054" s="1">
        <v>44424</v>
      </c>
      <c r="C1054" s="18">
        <f t="shared" si="16"/>
        <v>47</v>
      </c>
      <c r="D1054">
        <f>WEEKNUM(B1054)</f>
        <v>34</v>
      </c>
      <c r="E1054">
        <v>2</v>
      </c>
      <c r="G1054">
        <v>3234903</v>
      </c>
      <c r="H1054">
        <v>34</v>
      </c>
      <c r="J1054">
        <v>3235025</v>
      </c>
      <c r="K1054">
        <v>2</v>
      </c>
    </row>
    <row r="1055" spans="1:11" x14ac:dyDescent="0.25">
      <c r="A1055">
        <v>3235519</v>
      </c>
      <c r="B1055" s="1">
        <v>44425</v>
      </c>
      <c r="C1055" s="18">
        <f t="shared" si="16"/>
        <v>48</v>
      </c>
      <c r="D1055">
        <f>WEEKNUM(B1055)</f>
        <v>34</v>
      </c>
      <c r="E1055">
        <v>2</v>
      </c>
      <c r="G1055">
        <v>3235284</v>
      </c>
      <c r="H1055">
        <v>34</v>
      </c>
      <c r="J1055">
        <v>3235001</v>
      </c>
      <c r="K1055">
        <v>2</v>
      </c>
    </row>
    <row r="1056" spans="1:11" x14ac:dyDescent="0.25">
      <c r="A1056">
        <v>3235374</v>
      </c>
      <c r="B1056" s="1">
        <v>44425</v>
      </c>
      <c r="C1056" s="18">
        <f t="shared" si="16"/>
        <v>48</v>
      </c>
      <c r="D1056">
        <f>WEEKNUM(B1056)</f>
        <v>34</v>
      </c>
      <c r="E1056">
        <v>2</v>
      </c>
      <c r="G1056">
        <v>3234611</v>
      </c>
      <c r="H1056">
        <v>34</v>
      </c>
      <c r="J1056">
        <v>3235615</v>
      </c>
      <c r="K1056">
        <v>2</v>
      </c>
    </row>
    <row r="1057" spans="1:11" x14ac:dyDescent="0.25">
      <c r="A1057">
        <v>3234704</v>
      </c>
      <c r="B1057" s="1">
        <v>44425</v>
      </c>
      <c r="C1057" s="18">
        <f t="shared" si="16"/>
        <v>48</v>
      </c>
      <c r="D1057">
        <f>WEEKNUM(B1057)</f>
        <v>34</v>
      </c>
      <c r="E1057">
        <v>2</v>
      </c>
      <c r="G1057">
        <v>3235173</v>
      </c>
      <c r="H1057">
        <v>34</v>
      </c>
      <c r="J1057">
        <v>3235499</v>
      </c>
      <c r="K1057">
        <v>2</v>
      </c>
    </row>
    <row r="1058" spans="1:11" x14ac:dyDescent="0.25">
      <c r="A1058">
        <v>3235641</v>
      </c>
      <c r="B1058" s="1">
        <v>44425</v>
      </c>
      <c r="C1058" s="18">
        <f t="shared" si="16"/>
        <v>48</v>
      </c>
      <c r="D1058">
        <f>WEEKNUM(B1058)</f>
        <v>34</v>
      </c>
      <c r="E1058">
        <v>2</v>
      </c>
      <c r="G1058">
        <v>3235057</v>
      </c>
      <c r="H1058">
        <v>34</v>
      </c>
      <c r="J1058">
        <v>3235261</v>
      </c>
      <c r="K1058">
        <v>2</v>
      </c>
    </row>
    <row r="1059" spans="1:11" x14ac:dyDescent="0.25">
      <c r="A1059">
        <v>3235565</v>
      </c>
      <c r="B1059" s="1">
        <v>44425</v>
      </c>
      <c r="C1059" s="18">
        <f t="shared" si="16"/>
        <v>48</v>
      </c>
      <c r="D1059">
        <f>WEEKNUM(B1059)</f>
        <v>34</v>
      </c>
      <c r="E1059">
        <v>2</v>
      </c>
      <c r="G1059">
        <v>3235557</v>
      </c>
      <c r="H1059">
        <v>34</v>
      </c>
      <c r="J1059">
        <v>3234544</v>
      </c>
      <c r="K1059">
        <v>2</v>
      </c>
    </row>
    <row r="1060" spans="1:11" x14ac:dyDescent="0.25">
      <c r="A1060">
        <v>3235267</v>
      </c>
      <c r="B1060" s="1">
        <v>44425</v>
      </c>
      <c r="C1060" s="18">
        <f t="shared" si="16"/>
        <v>48</v>
      </c>
      <c r="D1060">
        <f>WEEKNUM(B1060)</f>
        <v>34</v>
      </c>
      <c r="E1060">
        <v>2</v>
      </c>
      <c r="G1060">
        <v>3235595</v>
      </c>
      <c r="H1060">
        <v>34</v>
      </c>
      <c r="J1060">
        <v>3235260</v>
      </c>
      <c r="K1060">
        <v>2</v>
      </c>
    </row>
    <row r="1061" spans="1:11" x14ac:dyDescent="0.25">
      <c r="A1061">
        <v>3235194</v>
      </c>
      <c r="B1061" s="1">
        <v>44425</v>
      </c>
      <c r="C1061" s="18">
        <f t="shared" si="16"/>
        <v>48</v>
      </c>
      <c r="D1061">
        <f>WEEKNUM(B1061)</f>
        <v>34</v>
      </c>
      <c r="E1061">
        <v>2</v>
      </c>
      <c r="G1061">
        <v>3235407</v>
      </c>
      <c r="H1061">
        <v>34</v>
      </c>
      <c r="J1061">
        <v>3235417</v>
      </c>
      <c r="K1061">
        <v>2</v>
      </c>
    </row>
    <row r="1062" spans="1:11" x14ac:dyDescent="0.25">
      <c r="A1062">
        <v>3235549</v>
      </c>
      <c r="B1062" s="1">
        <v>44425</v>
      </c>
      <c r="C1062" s="18">
        <f t="shared" si="16"/>
        <v>48</v>
      </c>
      <c r="D1062">
        <f>WEEKNUM(B1062)</f>
        <v>34</v>
      </c>
      <c r="E1062">
        <v>2</v>
      </c>
      <c r="G1062">
        <v>3235079</v>
      </c>
      <c r="H1062">
        <v>34</v>
      </c>
      <c r="J1062">
        <v>3235489</v>
      </c>
      <c r="K1062">
        <v>2</v>
      </c>
    </row>
    <row r="1063" spans="1:11" x14ac:dyDescent="0.25">
      <c r="A1063">
        <v>3234548</v>
      </c>
      <c r="B1063" s="1">
        <v>44425</v>
      </c>
      <c r="C1063" s="18">
        <f t="shared" si="16"/>
        <v>48</v>
      </c>
      <c r="D1063">
        <f>WEEKNUM(B1063)</f>
        <v>34</v>
      </c>
      <c r="E1063">
        <v>2</v>
      </c>
      <c r="G1063">
        <v>3235020</v>
      </c>
      <c r="H1063">
        <v>34</v>
      </c>
      <c r="J1063">
        <v>3235521</v>
      </c>
      <c r="K1063">
        <v>2</v>
      </c>
    </row>
    <row r="1064" spans="1:11" x14ac:dyDescent="0.25">
      <c r="A1064">
        <v>3235125</v>
      </c>
      <c r="B1064" s="1">
        <v>44425</v>
      </c>
      <c r="C1064" s="18">
        <f t="shared" si="16"/>
        <v>48</v>
      </c>
      <c r="D1064">
        <f>WEEKNUM(B1064)</f>
        <v>34</v>
      </c>
      <c r="E1064">
        <v>2</v>
      </c>
      <c r="G1064">
        <v>3235301</v>
      </c>
      <c r="H1064">
        <v>34</v>
      </c>
      <c r="J1064">
        <v>3235251</v>
      </c>
      <c r="K1064">
        <v>2</v>
      </c>
    </row>
    <row r="1065" spans="1:11" x14ac:dyDescent="0.25">
      <c r="A1065">
        <v>3235439</v>
      </c>
      <c r="B1065" s="1">
        <v>44425</v>
      </c>
      <c r="C1065" s="18">
        <f t="shared" si="16"/>
        <v>48</v>
      </c>
      <c r="D1065">
        <f>WEEKNUM(B1065)</f>
        <v>34</v>
      </c>
      <c r="E1065">
        <v>2</v>
      </c>
      <c r="G1065">
        <v>3234734</v>
      </c>
      <c r="H1065">
        <v>34</v>
      </c>
      <c r="J1065">
        <v>3235232</v>
      </c>
      <c r="K1065">
        <v>2</v>
      </c>
    </row>
    <row r="1066" spans="1:11" x14ac:dyDescent="0.25">
      <c r="A1066">
        <v>3234903</v>
      </c>
      <c r="B1066" s="1">
        <v>44425</v>
      </c>
      <c r="C1066" s="18">
        <f t="shared" si="16"/>
        <v>48</v>
      </c>
      <c r="D1066">
        <f>WEEKNUM(B1066)</f>
        <v>34</v>
      </c>
      <c r="E1066">
        <v>2</v>
      </c>
      <c r="G1066">
        <v>3234659</v>
      </c>
      <c r="H1066">
        <v>34</v>
      </c>
      <c r="J1066">
        <v>3235480</v>
      </c>
      <c r="K1066">
        <v>2</v>
      </c>
    </row>
    <row r="1067" spans="1:11" x14ac:dyDescent="0.25">
      <c r="A1067">
        <v>3235284</v>
      </c>
      <c r="B1067" s="1">
        <v>44425</v>
      </c>
      <c r="C1067" s="18">
        <f t="shared" si="16"/>
        <v>48</v>
      </c>
      <c r="D1067">
        <f>WEEKNUM(B1067)</f>
        <v>34</v>
      </c>
      <c r="E1067">
        <v>2</v>
      </c>
      <c r="G1067">
        <v>3235395</v>
      </c>
      <c r="H1067">
        <v>34</v>
      </c>
      <c r="J1067">
        <v>3235151</v>
      </c>
      <c r="K1067">
        <v>2</v>
      </c>
    </row>
    <row r="1068" spans="1:11" x14ac:dyDescent="0.25">
      <c r="A1068">
        <v>3234611</v>
      </c>
      <c r="B1068" s="1">
        <v>44425</v>
      </c>
      <c r="C1068" s="18">
        <f t="shared" si="16"/>
        <v>48</v>
      </c>
      <c r="D1068">
        <f>WEEKNUM(B1068)</f>
        <v>34</v>
      </c>
      <c r="E1068">
        <v>2</v>
      </c>
      <c r="G1068">
        <v>3234573</v>
      </c>
      <c r="H1068">
        <v>34</v>
      </c>
      <c r="J1068">
        <v>3235277</v>
      </c>
      <c r="K1068">
        <v>2</v>
      </c>
    </row>
    <row r="1069" spans="1:11" x14ac:dyDescent="0.25">
      <c r="A1069">
        <v>3235173</v>
      </c>
      <c r="B1069" s="1">
        <v>44425</v>
      </c>
      <c r="C1069" s="18">
        <f t="shared" si="16"/>
        <v>48</v>
      </c>
      <c r="D1069">
        <f>WEEKNUM(B1069)</f>
        <v>34</v>
      </c>
      <c r="E1069">
        <v>2</v>
      </c>
      <c r="G1069">
        <v>3235728</v>
      </c>
      <c r="H1069">
        <v>34</v>
      </c>
      <c r="J1069">
        <v>3235038</v>
      </c>
      <c r="K1069">
        <v>2</v>
      </c>
    </row>
    <row r="1070" spans="1:11" x14ac:dyDescent="0.25">
      <c r="A1070">
        <v>3235057</v>
      </c>
      <c r="B1070" s="1">
        <v>44425</v>
      </c>
      <c r="C1070" s="18">
        <f t="shared" si="16"/>
        <v>48</v>
      </c>
      <c r="D1070">
        <f>WEEKNUM(B1070)</f>
        <v>34</v>
      </c>
      <c r="E1070">
        <v>2</v>
      </c>
      <c r="G1070">
        <v>3235341</v>
      </c>
      <c r="H1070">
        <v>34</v>
      </c>
      <c r="J1070">
        <v>3235559</v>
      </c>
      <c r="K1070">
        <v>2</v>
      </c>
    </row>
    <row r="1071" spans="1:11" x14ac:dyDescent="0.25">
      <c r="A1071">
        <v>3235557</v>
      </c>
      <c r="B1071" s="1">
        <v>44425</v>
      </c>
      <c r="C1071" s="18">
        <f t="shared" si="16"/>
        <v>48</v>
      </c>
      <c r="D1071">
        <f>WEEKNUM(B1071)</f>
        <v>34</v>
      </c>
      <c r="E1071">
        <v>2</v>
      </c>
      <c r="G1071">
        <v>3234678</v>
      </c>
      <c r="H1071">
        <v>34</v>
      </c>
      <c r="J1071">
        <v>3235190</v>
      </c>
      <c r="K1071">
        <v>2</v>
      </c>
    </row>
    <row r="1072" spans="1:11" x14ac:dyDescent="0.25">
      <c r="A1072">
        <v>3235595</v>
      </c>
      <c r="B1072" s="1">
        <v>44425</v>
      </c>
      <c r="C1072" s="18">
        <f t="shared" si="16"/>
        <v>48</v>
      </c>
      <c r="D1072">
        <f>WEEKNUM(B1072)</f>
        <v>34</v>
      </c>
      <c r="E1072">
        <v>2</v>
      </c>
      <c r="G1072">
        <v>3234983</v>
      </c>
      <c r="H1072">
        <v>34</v>
      </c>
      <c r="J1072">
        <v>3235003</v>
      </c>
      <c r="K1072">
        <v>2</v>
      </c>
    </row>
    <row r="1073" spans="1:11" x14ac:dyDescent="0.25">
      <c r="A1073">
        <v>3235407</v>
      </c>
      <c r="B1073" s="1">
        <v>44426</v>
      </c>
      <c r="C1073" s="18">
        <f t="shared" si="16"/>
        <v>49</v>
      </c>
      <c r="D1073">
        <f>WEEKNUM(B1073)</f>
        <v>34</v>
      </c>
      <c r="E1073">
        <v>2</v>
      </c>
      <c r="G1073">
        <v>3235298</v>
      </c>
      <c r="H1073">
        <v>34</v>
      </c>
      <c r="J1073">
        <v>3235401</v>
      </c>
      <c r="K1073">
        <v>2</v>
      </c>
    </row>
    <row r="1074" spans="1:11" x14ac:dyDescent="0.25">
      <c r="A1074">
        <v>3235079</v>
      </c>
      <c r="B1074" s="1">
        <v>44426</v>
      </c>
      <c r="C1074" s="18">
        <f t="shared" si="16"/>
        <v>49</v>
      </c>
      <c r="D1074">
        <f>WEEKNUM(B1074)</f>
        <v>34</v>
      </c>
      <c r="E1074">
        <v>2</v>
      </c>
      <c r="G1074">
        <v>3234613</v>
      </c>
      <c r="H1074">
        <v>34</v>
      </c>
      <c r="J1074">
        <v>3235040</v>
      </c>
      <c r="K1074">
        <v>2</v>
      </c>
    </row>
    <row r="1075" spans="1:11" x14ac:dyDescent="0.25">
      <c r="A1075">
        <v>3235020</v>
      </c>
      <c r="B1075" s="1">
        <v>44426</v>
      </c>
      <c r="C1075" s="18">
        <f t="shared" si="16"/>
        <v>49</v>
      </c>
      <c r="D1075">
        <f>WEEKNUM(B1075)</f>
        <v>34</v>
      </c>
      <c r="E1075">
        <v>2</v>
      </c>
      <c r="G1075">
        <v>3234755</v>
      </c>
      <c r="H1075">
        <v>34</v>
      </c>
      <c r="J1075">
        <v>3235383</v>
      </c>
      <c r="K1075">
        <v>2</v>
      </c>
    </row>
    <row r="1076" spans="1:11" x14ac:dyDescent="0.25">
      <c r="A1076">
        <v>3235301</v>
      </c>
      <c r="B1076" s="1">
        <v>44426</v>
      </c>
      <c r="C1076" s="18">
        <f t="shared" si="16"/>
        <v>49</v>
      </c>
      <c r="D1076">
        <f>WEEKNUM(B1076)</f>
        <v>34</v>
      </c>
      <c r="E1076">
        <v>2</v>
      </c>
      <c r="G1076">
        <v>3235172</v>
      </c>
      <c r="H1076">
        <v>34</v>
      </c>
      <c r="J1076">
        <v>3234759</v>
      </c>
      <c r="K1076">
        <v>2</v>
      </c>
    </row>
    <row r="1077" spans="1:11" x14ac:dyDescent="0.25">
      <c r="A1077">
        <v>3234734</v>
      </c>
      <c r="B1077" s="1">
        <v>44426</v>
      </c>
      <c r="C1077" s="18">
        <f t="shared" si="16"/>
        <v>49</v>
      </c>
      <c r="D1077">
        <f>WEEKNUM(B1077)</f>
        <v>34</v>
      </c>
      <c r="E1077">
        <v>2</v>
      </c>
      <c r="G1077">
        <v>3235220</v>
      </c>
      <c r="H1077">
        <v>34</v>
      </c>
      <c r="J1077">
        <v>3235423</v>
      </c>
      <c r="K1077">
        <v>2</v>
      </c>
    </row>
    <row r="1078" spans="1:11" x14ac:dyDescent="0.25">
      <c r="A1078">
        <v>3234659</v>
      </c>
      <c r="B1078" s="1">
        <v>44426</v>
      </c>
      <c r="C1078" s="18">
        <f t="shared" si="16"/>
        <v>49</v>
      </c>
      <c r="D1078">
        <f>WEEKNUM(B1078)</f>
        <v>34</v>
      </c>
      <c r="E1078">
        <v>2</v>
      </c>
      <c r="G1078">
        <v>3235540</v>
      </c>
      <c r="H1078">
        <v>34</v>
      </c>
      <c r="J1078">
        <v>3235376</v>
      </c>
      <c r="K1078">
        <v>2</v>
      </c>
    </row>
    <row r="1079" spans="1:11" x14ac:dyDescent="0.25">
      <c r="A1079">
        <v>3235395</v>
      </c>
      <c r="B1079" s="1">
        <v>44426</v>
      </c>
      <c r="C1079" s="18">
        <f t="shared" si="16"/>
        <v>49</v>
      </c>
      <c r="D1079">
        <f>WEEKNUM(B1079)</f>
        <v>34</v>
      </c>
      <c r="E1079">
        <v>2</v>
      </c>
      <c r="G1079">
        <v>3235718</v>
      </c>
      <c r="H1079">
        <v>34</v>
      </c>
      <c r="J1079">
        <v>3235028</v>
      </c>
      <c r="K1079">
        <v>2</v>
      </c>
    </row>
    <row r="1080" spans="1:11" x14ac:dyDescent="0.25">
      <c r="A1080">
        <v>3234573</v>
      </c>
      <c r="B1080" s="1">
        <v>44426</v>
      </c>
      <c r="C1080" s="18">
        <f t="shared" si="16"/>
        <v>49</v>
      </c>
      <c r="D1080">
        <f>WEEKNUM(B1080)</f>
        <v>34</v>
      </c>
      <c r="E1080">
        <v>2</v>
      </c>
      <c r="G1080">
        <v>3235302</v>
      </c>
      <c r="H1080">
        <v>34</v>
      </c>
      <c r="J1080">
        <v>3235187</v>
      </c>
      <c r="K1080">
        <v>2</v>
      </c>
    </row>
    <row r="1081" spans="1:11" x14ac:dyDescent="0.25">
      <c r="A1081">
        <v>3235728</v>
      </c>
      <c r="B1081" s="1">
        <v>44426</v>
      </c>
      <c r="C1081" s="18">
        <f t="shared" si="16"/>
        <v>49</v>
      </c>
      <c r="D1081">
        <f>WEEKNUM(B1081)</f>
        <v>34</v>
      </c>
      <c r="E1081">
        <v>2</v>
      </c>
      <c r="G1081">
        <v>3234809</v>
      </c>
      <c r="H1081">
        <v>34</v>
      </c>
      <c r="J1081">
        <v>3235218</v>
      </c>
      <c r="K1081">
        <v>2</v>
      </c>
    </row>
    <row r="1082" spans="1:11" x14ac:dyDescent="0.25">
      <c r="A1082">
        <v>3235341</v>
      </c>
      <c r="B1082" s="1">
        <v>44426</v>
      </c>
      <c r="C1082" s="18">
        <f t="shared" si="16"/>
        <v>49</v>
      </c>
      <c r="D1082">
        <f>WEEKNUM(B1082)</f>
        <v>34</v>
      </c>
      <c r="E1082">
        <v>2</v>
      </c>
      <c r="G1082">
        <v>3235306</v>
      </c>
      <c r="H1082">
        <v>34</v>
      </c>
      <c r="J1082">
        <v>3235405</v>
      </c>
      <c r="K1082">
        <v>2</v>
      </c>
    </row>
    <row r="1083" spans="1:11" x14ac:dyDescent="0.25">
      <c r="A1083">
        <v>3234678</v>
      </c>
      <c r="B1083" s="1">
        <v>44426</v>
      </c>
      <c r="C1083" s="18">
        <f t="shared" si="16"/>
        <v>49</v>
      </c>
      <c r="D1083">
        <f>WEEKNUM(B1083)</f>
        <v>34</v>
      </c>
      <c r="E1083">
        <v>2</v>
      </c>
      <c r="G1083">
        <v>3235225</v>
      </c>
      <c r="H1083">
        <v>34</v>
      </c>
      <c r="J1083">
        <v>3235245</v>
      </c>
      <c r="K1083">
        <v>2</v>
      </c>
    </row>
    <row r="1084" spans="1:11" x14ac:dyDescent="0.25">
      <c r="A1084">
        <v>3234983</v>
      </c>
      <c r="B1084" s="1">
        <v>44426</v>
      </c>
      <c r="C1084" s="18">
        <f t="shared" si="16"/>
        <v>49</v>
      </c>
      <c r="D1084">
        <f>WEEKNUM(B1084)</f>
        <v>34</v>
      </c>
      <c r="E1084">
        <v>2</v>
      </c>
      <c r="G1084">
        <v>3235236</v>
      </c>
      <c r="H1084">
        <v>34</v>
      </c>
      <c r="J1084">
        <v>3234986</v>
      </c>
      <c r="K1084">
        <v>2</v>
      </c>
    </row>
    <row r="1085" spans="1:11" x14ac:dyDescent="0.25">
      <c r="A1085">
        <v>3235298</v>
      </c>
      <c r="B1085" s="1">
        <v>44426</v>
      </c>
      <c r="C1085" s="18">
        <f t="shared" si="16"/>
        <v>49</v>
      </c>
      <c r="D1085">
        <f>WEEKNUM(B1085)</f>
        <v>34</v>
      </c>
      <c r="E1085">
        <v>2</v>
      </c>
      <c r="G1085">
        <v>3235181</v>
      </c>
      <c r="H1085">
        <v>34</v>
      </c>
      <c r="J1085">
        <v>3235228</v>
      </c>
      <c r="K1085">
        <v>2</v>
      </c>
    </row>
    <row r="1086" spans="1:11" x14ac:dyDescent="0.25">
      <c r="A1086">
        <v>3234613</v>
      </c>
      <c r="B1086" s="1">
        <v>44426</v>
      </c>
      <c r="C1086" s="18">
        <f t="shared" si="16"/>
        <v>49</v>
      </c>
      <c r="D1086">
        <f>WEEKNUM(B1086)</f>
        <v>34</v>
      </c>
      <c r="E1086">
        <v>2</v>
      </c>
      <c r="G1086">
        <v>3235075</v>
      </c>
      <c r="H1086">
        <v>34</v>
      </c>
      <c r="J1086">
        <v>3235327</v>
      </c>
      <c r="K1086">
        <v>2</v>
      </c>
    </row>
    <row r="1087" spans="1:11" x14ac:dyDescent="0.25">
      <c r="A1087">
        <v>3234755</v>
      </c>
      <c r="B1087" s="1">
        <v>44426</v>
      </c>
      <c r="C1087" s="18">
        <f t="shared" si="16"/>
        <v>49</v>
      </c>
      <c r="D1087">
        <f>WEEKNUM(B1087)</f>
        <v>34</v>
      </c>
      <c r="E1087">
        <v>2</v>
      </c>
      <c r="G1087">
        <v>3234626</v>
      </c>
      <c r="H1087">
        <v>34</v>
      </c>
      <c r="J1087">
        <v>3235387</v>
      </c>
      <c r="K1087">
        <v>2</v>
      </c>
    </row>
    <row r="1088" spans="1:11" x14ac:dyDescent="0.25">
      <c r="A1088">
        <v>3235172</v>
      </c>
      <c r="B1088" s="1">
        <v>44426</v>
      </c>
      <c r="C1088" s="18">
        <f t="shared" si="16"/>
        <v>49</v>
      </c>
      <c r="D1088">
        <f>WEEKNUM(B1088)</f>
        <v>34</v>
      </c>
      <c r="E1088">
        <v>2</v>
      </c>
      <c r="G1088">
        <v>3235149</v>
      </c>
      <c r="H1088">
        <v>34</v>
      </c>
      <c r="J1088">
        <v>3234987</v>
      </c>
      <c r="K1088">
        <v>2</v>
      </c>
    </row>
    <row r="1089" spans="1:11" x14ac:dyDescent="0.25">
      <c r="A1089">
        <v>3235220</v>
      </c>
      <c r="B1089" s="1">
        <v>44426</v>
      </c>
      <c r="C1089" s="18">
        <f t="shared" si="16"/>
        <v>49</v>
      </c>
      <c r="D1089">
        <f>WEEKNUM(B1089)</f>
        <v>34</v>
      </c>
      <c r="E1089">
        <v>2</v>
      </c>
      <c r="G1089">
        <v>3234609</v>
      </c>
      <c r="H1089">
        <v>34</v>
      </c>
      <c r="J1089">
        <v>3234839</v>
      </c>
      <c r="K1089">
        <v>2</v>
      </c>
    </row>
    <row r="1090" spans="1:11" x14ac:dyDescent="0.25">
      <c r="A1090">
        <v>3235540</v>
      </c>
      <c r="B1090" s="1">
        <v>44426</v>
      </c>
      <c r="C1090" s="18">
        <f t="shared" si="16"/>
        <v>49</v>
      </c>
      <c r="D1090">
        <f>WEEKNUM(B1090)</f>
        <v>34</v>
      </c>
      <c r="E1090">
        <v>2</v>
      </c>
      <c r="G1090">
        <v>3234794</v>
      </c>
      <c r="H1090">
        <v>34</v>
      </c>
      <c r="J1090">
        <v>3234568</v>
      </c>
      <c r="K1090">
        <v>2</v>
      </c>
    </row>
    <row r="1091" spans="1:11" x14ac:dyDescent="0.25">
      <c r="A1091">
        <v>3235718</v>
      </c>
      <c r="B1091" s="1">
        <v>44426</v>
      </c>
      <c r="C1091" s="18">
        <f t="shared" ref="C1091:C1154" si="17">B1091-44377</f>
        <v>49</v>
      </c>
      <c r="D1091">
        <f>WEEKNUM(B1091)</f>
        <v>34</v>
      </c>
      <c r="E1091">
        <v>2</v>
      </c>
      <c r="G1091">
        <v>3234785</v>
      </c>
      <c r="H1091">
        <v>34</v>
      </c>
      <c r="J1091">
        <v>3235607</v>
      </c>
      <c r="K1091">
        <v>2</v>
      </c>
    </row>
    <row r="1092" spans="1:11" x14ac:dyDescent="0.25">
      <c r="A1092">
        <v>3235302</v>
      </c>
      <c r="B1092" s="1">
        <v>44426</v>
      </c>
      <c r="C1092" s="18">
        <f t="shared" si="17"/>
        <v>49</v>
      </c>
      <c r="D1092">
        <f>WEEKNUM(B1092)</f>
        <v>34</v>
      </c>
      <c r="E1092">
        <v>2</v>
      </c>
      <c r="G1092">
        <v>3235091</v>
      </c>
      <c r="H1092">
        <v>34</v>
      </c>
      <c r="J1092">
        <v>3235234</v>
      </c>
      <c r="K1092">
        <v>2</v>
      </c>
    </row>
    <row r="1093" spans="1:11" x14ac:dyDescent="0.25">
      <c r="A1093">
        <v>3234809</v>
      </c>
      <c r="B1093" s="1">
        <v>44426</v>
      </c>
      <c r="C1093" s="18">
        <f t="shared" si="17"/>
        <v>49</v>
      </c>
      <c r="D1093">
        <f>WEEKNUM(B1093)</f>
        <v>34</v>
      </c>
      <c r="E1093">
        <v>2</v>
      </c>
      <c r="G1093">
        <v>3235665</v>
      </c>
      <c r="H1093">
        <v>34</v>
      </c>
      <c r="J1093">
        <v>3234869</v>
      </c>
      <c r="K1093">
        <v>2</v>
      </c>
    </row>
    <row r="1094" spans="1:11" x14ac:dyDescent="0.25">
      <c r="A1094">
        <v>3235306</v>
      </c>
      <c r="B1094" s="1">
        <v>44426</v>
      </c>
      <c r="C1094" s="18">
        <f t="shared" si="17"/>
        <v>49</v>
      </c>
      <c r="D1094">
        <f>WEEKNUM(B1094)</f>
        <v>34</v>
      </c>
      <c r="E1094">
        <v>2</v>
      </c>
      <c r="G1094">
        <v>3234948</v>
      </c>
      <c r="H1094">
        <v>34</v>
      </c>
      <c r="J1094">
        <v>3235362</v>
      </c>
      <c r="K1094">
        <v>2</v>
      </c>
    </row>
    <row r="1095" spans="1:11" x14ac:dyDescent="0.25">
      <c r="A1095">
        <v>3235225</v>
      </c>
      <c r="B1095" s="1">
        <v>44426</v>
      </c>
      <c r="C1095" s="18">
        <f t="shared" si="17"/>
        <v>49</v>
      </c>
      <c r="D1095">
        <f>WEEKNUM(B1095)</f>
        <v>34</v>
      </c>
      <c r="E1095">
        <v>2</v>
      </c>
      <c r="G1095">
        <v>3235676</v>
      </c>
      <c r="H1095">
        <v>34</v>
      </c>
      <c r="J1095">
        <v>3234835</v>
      </c>
      <c r="K1095">
        <v>2</v>
      </c>
    </row>
    <row r="1096" spans="1:11" x14ac:dyDescent="0.25">
      <c r="A1096">
        <v>3234704</v>
      </c>
      <c r="B1096" s="1">
        <v>44426</v>
      </c>
      <c r="C1096" s="18">
        <f t="shared" si="17"/>
        <v>49</v>
      </c>
      <c r="D1096">
        <f>WEEKNUM(B1096)</f>
        <v>34</v>
      </c>
      <c r="E1096">
        <v>2</v>
      </c>
      <c r="G1096">
        <v>3234917</v>
      </c>
      <c r="H1096">
        <v>34</v>
      </c>
      <c r="J1096">
        <v>3235403</v>
      </c>
      <c r="K1096">
        <v>2</v>
      </c>
    </row>
    <row r="1097" spans="1:11" x14ac:dyDescent="0.25">
      <c r="A1097">
        <v>3235236</v>
      </c>
      <c r="B1097" s="1">
        <v>44427</v>
      </c>
      <c r="C1097" s="18">
        <f t="shared" si="17"/>
        <v>50</v>
      </c>
      <c r="D1097">
        <f>WEEKNUM(B1097)</f>
        <v>34</v>
      </c>
      <c r="E1097">
        <v>2</v>
      </c>
      <c r="G1097">
        <v>3235431</v>
      </c>
      <c r="H1097">
        <v>34</v>
      </c>
      <c r="J1097">
        <v>3234997</v>
      </c>
      <c r="K1097">
        <v>2</v>
      </c>
    </row>
    <row r="1098" spans="1:11" x14ac:dyDescent="0.25">
      <c r="A1098">
        <v>3235181</v>
      </c>
      <c r="B1098" s="1">
        <v>44427</v>
      </c>
      <c r="C1098" s="18">
        <f t="shared" si="17"/>
        <v>50</v>
      </c>
      <c r="D1098">
        <f>WEEKNUM(B1098)</f>
        <v>34</v>
      </c>
      <c r="E1098">
        <v>2</v>
      </c>
      <c r="G1098">
        <v>3235025</v>
      </c>
      <c r="H1098">
        <v>34</v>
      </c>
      <c r="J1098">
        <v>3235634</v>
      </c>
      <c r="K1098">
        <v>2</v>
      </c>
    </row>
    <row r="1099" spans="1:11" x14ac:dyDescent="0.25">
      <c r="A1099">
        <v>3235075</v>
      </c>
      <c r="B1099" s="1">
        <v>44427</v>
      </c>
      <c r="C1099" s="18">
        <f t="shared" si="17"/>
        <v>50</v>
      </c>
      <c r="D1099">
        <f>WEEKNUM(B1099)</f>
        <v>34</v>
      </c>
      <c r="E1099">
        <v>2</v>
      </c>
      <c r="G1099">
        <v>3235001</v>
      </c>
      <c r="H1099">
        <v>34</v>
      </c>
      <c r="J1099">
        <v>3235249</v>
      </c>
      <c r="K1099">
        <v>2</v>
      </c>
    </row>
    <row r="1100" spans="1:11" x14ac:dyDescent="0.25">
      <c r="A1100">
        <v>3234626</v>
      </c>
      <c r="B1100" s="1">
        <v>44427</v>
      </c>
      <c r="C1100" s="18">
        <f t="shared" si="17"/>
        <v>50</v>
      </c>
      <c r="D1100">
        <f>WEEKNUM(B1100)</f>
        <v>34</v>
      </c>
      <c r="E1100">
        <v>2</v>
      </c>
      <c r="G1100">
        <v>3235615</v>
      </c>
      <c r="H1100">
        <v>34</v>
      </c>
      <c r="J1100">
        <v>3235560</v>
      </c>
      <c r="K1100">
        <v>2</v>
      </c>
    </row>
    <row r="1101" spans="1:11" x14ac:dyDescent="0.25">
      <c r="A1101">
        <v>3235149</v>
      </c>
      <c r="B1101" s="1">
        <v>44427</v>
      </c>
      <c r="C1101" s="18">
        <f t="shared" si="17"/>
        <v>50</v>
      </c>
      <c r="D1101">
        <f>WEEKNUM(B1101)</f>
        <v>34</v>
      </c>
      <c r="E1101">
        <v>2</v>
      </c>
      <c r="G1101">
        <v>3235499</v>
      </c>
      <c r="H1101">
        <v>34</v>
      </c>
      <c r="J1101">
        <v>3235509</v>
      </c>
      <c r="K1101">
        <v>2</v>
      </c>
    </row>
    <row r="1102" spans="1:11" x14ac:dyDescent="0.25">
      <c r="A1102">
        <v>3234609</v>
      </c>
      <c r="B1102" s="1">
        <v>44427</v>
      </c>
      <c r="C1102" s="18">
        <f t="shared" si="17"/>
        <v>50</v>
      </c>
      <c r="D1102">
        <f>WEEKNUM(B1102)</f>
        <v>34</v>
      </c>
      <c r="E1102">
        <v>2</v>
      </c>
      <c r="G1102">
        <v>3235261</v>
      </c>
      <c r="H1102">
        <v>34</v>
      </c>
      <c r="J1102">
        <v>3234561</v>
      </c>
      <c r="K1102">
        <v>2</v>
      </c>
    </row>
    <row r="1103" spans="1:11" x14ac:dyDescent="0.25">
      <c r="A1103">
        <v>3234794</v>
      </c>
      <c r="B1103" s="1">
        <v>44427</v>
      </c>
      <c r="C1103" s="18">
        <f t="shared" si="17"/>
        <v>50</v>
      </c>
      <c r="D1103">
        <f>WEEKNUM(B1103)</f>
        <v>34</v>
      </c>
      <c r="E1103">
        <v>2</v>
      </c>
      <c r="G1103">
        <v>3234544</v>
      </c>
      <c r="H1103">
        <v>34</v>
      </c>
      <c r="J1103">
        <v>3235695</v>
      </c>
      <c r="K1103">
        <v>2</v>
      </c>
    </row>
    <row r="1104" spans="1:11" x14ac:dyDescent="0.25">
      <c r="A1104">
        <v>3234785</v>
      </c>
      <c r="B1104" s="1">
        <v>44427</v>
      </c>
      <c r="C1104" s="18">
        <f t="shared" si="17"/>
        <v>50</v>
      </c>
      <c r="D1104">
        <f>WEEKNUM(B1104)</f>
        <v>34</v>
      </c>
      <c r="E1104">
        <v>2</v>
      </c>
      <c r="G1104">
        <v>3235260</v>
      </c>
      <c r="H1104">
        <v>34</v>
      </c>
      <c r="J1104">
        <v>3235529</v>
      </c>
      <c r="K1104">
        <v>2</v>
      </c>
    </row>
    <row r="1105" spans="1:11" x14ac:dyDescent="0.25">
      <c r="A1105">
        <v>3235557</v>
      </c>
      <c r="B1105" s="1">
        <v>44427</v>
      </c>
      <c r="C1105" s="18">
        <f t="shared" si="17"/>
        <v>50</v>
      </c>
      <c r="D1105">
        <f>WEEKNUM(B1105)</f>
        <v>34</v>
      </c>
      <c r="E1105">
        <v>2</v>
      </c>
      <c r="G1105">
        <v>3235417</v>
      </c>
      <c r="H1105">
        <v>34</v>
      </c>
      <c r="J1105">
        <v>3235604</v>
      </c>
      <c r="K1105">
        <v>2</v>
      </c>
    </row>
    <row r="1106" spans="1:11" x14ac:dyDescent="0.25">
      <c r="A1106">
        <v>3235091</v>
      </c>
      <c r="B1106" s="1">
        <v>44427</v>
      </c>
      <c r="C1106" s="18">
        <f t="shared" si="17"/>
        <v>50</v>
      </c>
      <c r="D1106">
        <f>WEEKNUM(B1106)</f>
        <v>34</v>
      </c>
      <c r="E1106">
        <v>2</v>
      </c>
      <c r="G1106">
        <v>3235489</v>
      </c>
      <c r="H1106">
        <v>34</v>
      </c>
      <c r="J1106">
        <v>3235147</v>
      </c>
      <c r="K1106">
        <v>2</v>
      </c>
    </row>
    <row r="1107" spans="1:11" x14ac:dyDescent="0.25">
      <c r="A1107">
        <v>3235665</v>
      </c>
      <c r="B1107" s="1">
        <v>44427</v>
      </c>
      <c r="C1107" s="18">
        <f t="shared" si="17"/>
        <v>50</v>
      </c>
      <c r="D1107">
        <f>WEEKNUM(B1107)</f>
        <v>34</v>
      </c>
      <c r="E1107">
        <v>2</v>
      </c>
      <c r="G1107">
        <v>3235521</v>
      </c>
      <c r="H1107">
        <v>34</v>
      </c>
      <c r="J1107">
        <v>3234723</v>
      </c>
      <c r="K1107">
        <v>2</v>
      </c>
    </row>
    <row r="1108" spans="1:11" x14ac:dyDescent="0.25">
      <c r="A1108">
        <v>3234948</v>
      </c>
      <c r="B1108" s="1">
        <v>44427</v>
      </c>
      <c r="C1108" s="18">
        <f t="shared" si="17"/>
        <v>50</v>
      </c>
      <c r="D1108">
        <f>WEEKNUM(B1108)</f>
        <v>34</v>
      </c>
      <c r="E1108">
        <v>2</v>
      </c>
      <c r="G1108">
        <v>3235251</v>
      </c>
      <c r="H1108">
        <v>34</v>
      </c>
      <c r="J1108">
        <v>3235690</v>
      </c>
      <c r="K1108">
        <v>2</v>
      </c>
    </row>
    <row r="1109" spans="1:11" x14ac:dyDescent="0.25">
      <c r="A1109">
        <v>3235676</v>
      </c>
      <c r="B1109" s="1">
        <v>44427</v>
      </c>
      <c r="C1109" s="18">
        <f t="shared" si="17"/>
        <v>50</v>
      </c>
      <c r="D1109">
        <f>WEEKNUM(B1109)</f>
        <v>34</v>
      </c>
      <c r="E1109">
        <v>2</v>
      </c>
      <c r="G1109">
        <v>3235232</v>
      </c>
      <c r="H1109">
        <v>34</v>
      </c>
      <c r="J1109">
        <v>3235488</v>
      </c>
      <c r="K1109">
        <v>2</v>
      </c>
    </row>
    <row r="1110" spans="1:11" x14ac:dyDescent="0.25">
      <c r="A1110">
        <v>3234917</v>
      </c>
      <c r="B1110" s="1">
        <v>44427</v>
      </c>
      <c r="C1110" s="18">
        <f t="shared" si="17"/>
        <v>50</v>
      </c>
      <c r="D1110">
        <f>WEEKNUM(B1110)</f>
        <v>34</v>
      </c>
      <c r="E1110">
        <v>2</v>
      </c>
      <c r="G1110">
        <v>3235480</v>
      </c>
      <c r="H1110">
        <v>34</v>
      </c>
      <c r="J1110">
        <v>3235137</v>
      </c>
      <c r="K1110">
        <v>2</v>
      </c>
    </row>
    <row r="1111" spans="1:11" x14ac:dyDescent="0.25">
      <c r="A1111">
        <v>3235431</v>
      </c>
      <c r="B1111" s="1">
        <v>44427</v>
      </c>
      <c r="C1111" s="18">
        <f t="shared" si="17"/>
        <v>50</v>
      </c>
      <c r="D1111">
        <f>WEEKNUM(B1111)</f>
        <v>34</v>
      </c>
      <c r="E1111">
        <v>2</v>
      </c>
      <c r="G1111">
        <v>3234668</v>
      </c>
      <c r="H1111">
        <v>34</v>
      </c>
      <c r="J1111">
        <v>3235644</v>
      </c>
      <c r="K1111">
        <v>2</v>
      </c>
    </row>
    <row r="1112" spans="1:11" x14ac:dyDescent="0.25">
      <c r="A1112">
        <v>3235025</v>
      </c>
      <c r="B1112" s="1">
        <v>44427</v>
      </c>
      <c r="C1112" s="18">
        <f t="shared" si="17"/>
        <v>50</v>
      </c>
      <c r="D1112">
        <f>WEEKNUM(B1112)</f>
        <v>34</v>
      </c>
      <c r="E1112">
        <v>2</v>
      </c>
      <c r="G1112">
        <v>3235151</v>
      </c>
      <c r="H1112">
        <v>34</v>
      </c>
      <c r="J1112">
        <v>3235255</v>
      </c>
      <c r="K1112">
        <v>2</v>
      </c>
    </row>
    <row r="1113" spans="1:11" x14ac:dyDescent="0.25">
      <c r="A1113">
        <v>3235001</v>
      </c>
      <c r="B1113" s="1">
        <v>44427</v>
      </c>
      <c r="C1113" s="18">
        <f t="shared" si="17"/>
        <v>50</v>
      </c>
      <c r="D1113">
        <f>WEEKNUM(B1113)</f>
        <v>34</v>
      </c>
      <c r="E1113">
        <v>2</v>
      </c>
      <c r="G1113">
        <v>3235277</v>
      </c>
      <c r="H1113">
        <v>34</v>
      </c>
      <c r="J1113">
        <v>3235372</v>
      </c>
      <c r="K1113">
        <v>2</v>
      </c>
    </row>
    <row r="1114" spans="1:11" x14ac:dyDescent="0.25">
      <c r="A1114">
        <v>3235615</v>
      </c>
      <c r="B1114" s="1">
        <v>44427</v>
      </c>
      <c r="C1114" s="18">
        <f t="shared" si="17"/>
        <v>50</v>
      </c>
      <c r="D1114">
        <f>WEEKNUM(B1114)</f>
        <v>34</v>
      </c>
      <c r="E1114">
        <v>2</v>
      </c>
      <c r="G1114">
        <v>3234597</v>
      </c>
      <c r="H1114">
        <v>34</v>
      </c>
      <c r="J1114">
        <v>3235650</v>
      </c>
      <c r="K1114">
        <v>2</v>
      </c>
    </row>
    <row r="1115" spans="1:11" x14ac:dyDescent="0.25">
      <c r="A1115">
        <v>3235499</v>
      </c>
      <c r="B1115" s="1">
        <v>44427</v>
      </c>
      <c r="C1115" s="18">
        <f t="shared" si="17"/>
        <v>50</v>
      </c>
      <c r="D1115">
        <f>WEEKNUM(B1115)</f>
        <v>34</v>
      </c>
      <c r="E1115">
        <v>2</v>
      </c>
      <c r="G1115">
        <v>3235038</v>
      </c>
      <c r="H1115">
        <v>34</v>
      </c>
      <c r="J1115">
        <v>3234808</v>
      </c>
      <c r="K1115">
        <v>2</v>
      </c>
    </row>
    <row r="1116" spans="1:11" x14ac:dyDescent="0.25">
      <c r="A1116">
        <v>3235261</v>
      </c>
      <c r="B1116" s="1">
        <v>44427</v>
      </c>
      <c r="C1116" s="18">
        <f t="shared" si="17"/>
        <v>50</v>
      </c>
      <c r="D1116">
        <f>WEEKNUM(B1116)</f>
        <v>34</v>
      </c>
      <c r="E1116">
        <v>2</v>
      </c>
      <c r="G1116">
        <v>3235559</v>
      </c>
      <c r="H1116">
        <v>34</v>
      </c>
      <c r="J1116">
        <v>3234915</v>
      </c>
      <c r="K1116">
        <v>2</v>
      </c>
    </row>
    <row r="1117" spans="1:11" x14ac:dyDescent="0.25">
      <c r="A1117">
        <v>3234544</v>
      </c>
      <c r="B1117" s="1">
        <v>44427</v>
      </c>
      <c r="C1117" s="18">
        <f t="shared" si="17"/>
        <v>50</v>
      </c>
      <c r="D1117">
        <f>WEEKNUM(B1117)</f>
        <v>34</v>
      </c>
      <c r="E1117">
        <v>2</v>
      </c>
      <c r="G1117">
        <v>3235190</v>
      </c>
      <c r="H1117">
        <v>34</v>
      </c>
      <c r="J1117">
        <v>3234724</v>
      </c>
      <c r="K1117">
        <v>2</v>
      </c>
    </row>
    <row r="1118" spans="1:11" x14ac:dyDescent="0.25">
      <c r="A1118">
        <v>3235260</v>
      </c>
      <c r="B1118" s="1">
        <v>44427</v>
      </c>
      <c r="C1118" s="18">
        <f t="shared" si="17"/>
        <v>50</v>
      </c>
      <c r="D1118">
        <f>WEEKNUM(B1118)</f>
        <v>34</v>
      </c>
      <c r="E1118">
        <v>2</v>
      </c>
      <c r="G1118">
        <v>3235003</v>
      </c>
      <c r="H1118">
        <v>34</v>
      </c>
      <c r="J1118">
        <v>3234614</v>
      </c>
      <c r="K1118">
        <v>2</v>
      </c>
    </row>
    <row r="1119" spans="1:11" x14ac:dyDescent="0.25">
      <c r="A1119">
        <v>3235417</v>
      </c>
      <c r="B1119" s="1">
        <v>44427</v>
      </c>
      <c r="C1119" s="18">
        <f t="shared" si="17"/>
        <v>50</v>
      </c>
      <c r="D1119">
        <f>WEEKNUM(B1119)</f>
        <v>34</v>
      </c>
      <c r="E1119">
        <v>2</v>
      </c>
      <c r="G1119">
        <v>3235401</v>
      </c>
      <c r="H1119">
        <v>34</v>
      </c>
      <c r="J1119">
        <v>3235303</v>
      </c>
      <c r="K1119">
        <v>2</v>
      </c>
    </row>
    <row r="1120" spans="1:11" x14ac:dyDescent="0.25">
      <c r="A1120">
        <v>3235489</v>
      </c>
      <c r="B1120" s="1">
        <v>44427</v>
      </c>
      <c r="C1120" s="18">
        <f t="shared" si="17"/>
        <v>50</v>
      </c>
      <c r="D1120">
        <f>WEEKNUM(B1120)</f>
        <v>34</v>
      </c>
      <c r="E1120">
        <v>2</v>
      </c>
      <c r="G1120">
        <v>3235040</v>
      </c>
      <c r="H1120">
        <v>34</v>
      </c>
      <c r="J1120">
        <v>3235242</v>
      </c>
      <c r="K1120">
        <v>2</v>
      </c>
    </row>
    <row r="1121" spans="1:11" x14ac:dyDescent="0.25">
      <c r="A1121">
        <v>3235521</v>
      </c>
      <c r="B1121" s="1">
        <v>44427</v>
      </c>
      <c r="C1121" s="18">
        <f t="shared" si="17"/>
        <v>50</v>
      </c>
      <c r="D1121">
        <f>WEEKNUM(B1121)</f>
        <v>34</v>
      </c>
      <c r="E1121">
        <v>2</v>
      </c>
      <c r="G1121">
        <v>3235383</v>
      </c>
      <c r="H1121">
        <v>34</v>
      </c>
      <c r="J1121">
        <v>3234740</v>
      </c>
      <c r="K1121">
        <v>2</v>
      </c>
    </row>
    <row r="1122" spans="1:11" x14ac:dyDescent="0.25">
      <c r="A1122">
        <v>3235251</v>
      </c>
      <c r="B1122" s="1">
        <v>44427</v>
      </c>
      <c r="C1122" s="18">
        <f t="shared" si="17"/>
        <v>50</v>
      </c>
      <c r="D1122">
        <f>WEEKNUM(B1122)</f>
        <v>34</v>
      </c>
      <c r="E1122">
        <v>2</v>
      </c>
      <c r="G1122">
        <v>3234759</v>
      </c>
      <c r="H1122">
        <v>34</v>
      </c>
      <c r="J1122">
        <v>3234666</v>
      </c>
      <c r="K1122">
        <v>2</v>
      </c>
    </row>
    <row r="1123" spans="1:11" x14ac:dyDescent="0.25">
      <c r="A1123">
        <v>3235232</v>
      </c>
      <c r="B1123" s="1">
        <v>44427</v>
      </c>
      <c r="C1123" s="18">
        <f t="shared" si="17"/>
        <v>50</v>
      </c>
      <c r="D1123">
        <f>WEEKNUM(B1123)</f>
        <v>34</v>
      </c>
      <c r="E1123">
        <v>2</v>
      </c>
      <c r="G1123">
        <v>3235423</v>
      </c>
      <c r="H1123">
        <v>34</v>
      </c>
      <c r="J1123">
        <v>3234554</v>
      </c>
      <c r="K1123">
        <v>2</v>
      </c>
    </row>
    <row r="1124" spans="1:11" x14ac:dyDescent="0.25">
      <c r="A1124">
        <v>3235480</v>
      </c>
      <c r="B1124" s="1">
        <v>44427</v>
      </c>
      <c r="C1124" s="18">
        <f t="shared" si="17"/>
        <v>50</v>
      </c>
      <c r="D1124">
        <f>WEEKNUM(B1124)</f>
        <v>34</v>
      </c>
      <c r="E1124">
        <v>2</v>
      </c>
      <c r="G1124">
        <v>3235376</v>
      </c>
      <c r="H1124">
        <v>34</v>
      </c>
      <c r="J1124">
        <v>3235342</v>
      </c>
      <c r="K1124">
        <v>2</v>
      </c>
    </row>
    <row r="1125" spans="1:11" x14ac:dyDescent="0.25">
      <c r="A1125">
        <v>3234668</v>
      </c>
      <c r="B1125" s="1">
        <v>44427</v>
      </c>
      <c r="C1125" s="18">
        <f t="shared" si="17"/>
        <v>50</v>
      </c>
      <c r="D1125">
        <f>WEEKNUM(B1125)</f>
        <v>34</v>
      </c>
      <c r="E1125">
        <v>2</v>
      </c>
      <c r="G1125">
        <v>3235028</v>
      </c>
      <c r="H1125">
        <v>34</v>
      </c>
      <c r="J1125">
        <v>3235731</v>
      </c>
      <c r="K1125">
        <v>2</v>
      </c>
    </row>
    <row r="1126" spans="1:11" x14ac:dyDescent="0.25">
      <c r="A1126">
        <v>3235151</v>
      </c>
      <c r="B1126" s="1">
        <v>44427</v>
      </c>
      <c r="C1126" s="18">
        <f t="shared" si="17"/>
        <v>50</v>
      </c>
      <c r="D1126">
        <f>WEEKNUM(B1126)</f>
        <v>34</v>
      </c>
      <c r="E1126">
        <v>2</v>
      </c>
      <c r="G1126">
        <v>3235187</v>
      </c>
      <c r="H1126">
        <v>34</v>
      </c>
      <c r="J1126">
        <v>3235316</v>
      </c>
      <c r="K1126">
        <v>2</v>
      </c>
    </row>
    <row r="1127" spans="1:11" x14ac:dyDescent="0.25">
      <c r="A1127">
        <v>3235277</v>
      </c>
      <c r="B1127" s="1">
        <v>44428</v>
      </c>
      <c r="C1127" s="18">
        <f t="shared" si="17"/>
        <v>51</v>
      </c>
      <c r="D1127">
        <f>WEEKNUM(B1127)</f>
        <v>34</v>
      </c>
      <c r="E1127">
        <v>2</v>
      </c>
      <c r="G1127">
        <v>3235218</v>
      </c>
      <c r="H1127">
        <v>34</v>
      </c>
      <c r="J1127">
        <v>3234850</v>
      </c>
      <c r="K1127">
        <v>2</v>
      </c>
    </row>
    <row r="1128" spans="1:11" x14ac:dyDescent="0.25">
      <c r="A1128">
        <v>3234597</v>
      </c>
      <c r="B1128" s="1">
        <v>44428</v>
      </c>
      <c r="C1128" s="18">
        <f t="shared" si="17"/>
        <v>51</v>
      </c>
      <c r="D1128">
        <f>WEEKNUM(B1128)</f>
        <v>34</v>
      </c>
      <c r="E1128">
        <v>2</v>
      </c>
      <c r="G1128">
        <v>3235405</v>
      </c>
      <c r="H1128">
        <v>34</v>
      </c>
      <c r="J1128">
        <v>3235134</v>
      </c>
      <c r="K1128">
        <v>2</v>
      </c>
    </row>
    <row r="1129" spans="1:11" x14ac:dyDescent="0.25">
      <c r="A1129">
        <v>3235038</v>
      </c>
      <c r="B1129" s="1">
        <v>44428</v>
      </c>
      <c r="C1129" s="18">
        <f t="shared" si="17"/>
        <v>51</v>
      </c>
      <c r="D1129">
        <f>WEEKNUM(B1129)</f>
        <v>34</v>
      </c>
      <c r="E1129">
        <v>2</v>
      </c>
      <c r="G1129">
        <v>3235245</v>
      </c>
      <c r="H1129">
        <v>34</v>
      </c>
      <c r="J1129">
        <v>3235106</v>
      </c>
      <c r="K1129">
        <v>2</v>
      </c>
    </row>
    <row r="1130" spans="1:11" x14ac:dyDescent="0.25">
      <c r="A1130">
        <v>3235559</v>
      </c>
      <c r="B1130" s="1">
        <v>44428</v>
      </c>
      <c r="C1130" s="18">
        <f t="shared" si="17"/>
        <v>51</v>
      </c>
      <c r="D1130">
        <f>WEEKNUM(B1130)</f>
        <v>34</v>
      </c>
      <c r="E1130">
        <v>2</v>
      </c>
      <c r="G1130">
        <v>3234986</v>
      </c>
      <c r="H1130">
        <v>34</v>
      </c>
      <c r="J1130">
        <v>3235479</v>
      </c>
      <c r="K1130">
        <v>2</v>
      </c>
    </row>
    <row r="1131" spans="1:11" x14ac:dyDescent="0.25">
      <c r="A1131">
        <v>3235190</v>
      </c>
      <c r="B1131" s="1">
        <v>44428</v>
      </c>
      <c r="C1131" s="18">
        <f t="shared" si="17"/>
        <v>51</v>
      </c>
      <c r="D1131">
        <f>WEEKNUM(B1131)</f>
        <v>34</v>
      </c>
      <c r="E1131">
        <v>2</v>
      </c>
      <c r="G1131">
        <v>3235228</v>
      </c>
      <c r="H1131">
        <v>34</v>
      </c>
      <c r="J1131">
        <v>3234965</v>
      </c>
      <c r="K1131">
        <v>2</v>
      </c>
    </row>
    <row r="1132" spans="1:11" x14ac:dyDescent="0.25">
      <c r="A1132">
        <v>3235003</v>
      </c>
      <c r="B1132" s="1">
        <v>44428</v>
      </c>
      <c r="C1132" s="18">
        <f t="shared" si="17"/>
        <v>51</v>
      </c>
      <c r="D1132">
        <f>WEEKNUM(B1132)</f>
        <v>34</v>
      </c>
      <c r="E1132">
        <v>2</v>
      </c>
      <c r="G1132">
        <v>3235327</v>
      </c>
      <c r="H1132">
        <v>34</v>
      </c>
      <c r="J1132">
        <v>3235353</v>
      </c>
      <c r="K1132">
        <v>2</v>
      </c>
    </row>
    <row r="1133" spans="1:11" x14ac:dyDescent="0.25">
      <c r="A1133">
        <v>3235401</v>
      </c>
      <c r="B1133" s="1">
        <v>44428</v>
      </c>
      <c r="C1133" s="18">
        <f t="shared" si="17"/>
        <v>51</v>
      </c>
      <c r="D1133">
        <f>WEEKNUM(B1133)</f>
        <v>34</v>
      </c>
      <c r="E1133">
        <v>2</v>
      </c>
      <c r="G1133">
        <v>3235387</v>
      </c>
      <c r="H1133">
        <v>34</v>
      </c>
      <c r="J1133">
        <v>3235570</v>
      </c>
      <c r="K1133">
        <v>2</v>
      </c>
    </row>
    <row r="1134" spans="1:11" x14ac:dyDescent="0.25">
      <c r="A1134">
        <v>3235040</v>
      </c>
      <c r="B1134" s="1">
        <v>44428</v>
      </c>
      <c r="C1134" s="18">
        <f t="shared" si="17"/>
        <v>51</v>
      </c>
      <c r="D1134">
        <f>WEEKNUM(B1134)</f>
        <v>34</v>
      </c>
      <c r="E1134">
        <v>2</v>
      </c>
      <c r="G1134">
        <v>3234987</v>
      </c>
      <c r="H1134">
        <v>34</v>
      </c>
      <c r="J1134">
        <v>3235062</v>
      </c>
      <c r="K1134">
        <v>2</v>
      </c>
    </row>
    <row r="1135" spans="1:11" x14ac:dyDescent="0.25">
      <c r="A1135">
        <v>3235383</v>
      </c>
      <c r="B1135" s="1">
        <v>44428</v>
      </c>
      <c r="C1135" s="18">
        <f t="shared" si="17"/>
        <v>51</v>
      </c>
      <c r="D1135">
        <f>WEEKNUM(B1135)</f>
        <v>34</v>
      </c>
      <c r="E1135">
        <v>2</v>
      </c>
      <c r="G1135">
        <v>3234839</v>
      </c>
      <c r="H1135">
        <v>34</v>
      </c>
      <c r="J1135">
        <v>3235679</v>
      </c>
      <c r="K1135">
        <v>2</v>
      </c>
    </row>
    <row r="1136" spans="1:11" x14ac:dyDescent="0.25">
      <c r="A1136">
        <v>3234759</v>
      </c>
      <c r="B1136" s="1">
        <v>44428</v>
      </c>
      <c r="C1136" s="18">
        <f t="shared" si="17"/>
        <v>51</v>
      </c>
      <c r="D1136">
        <f>WEEKNUM(B1136)</f>
        <v>34</v>
      </c>
      <c r="E1136">
        <v>2</v>
      </c>
      <c r="G1136">
        <v>3234568</v>
      </c>
      <c r="H1136">
        <v>34</v>
      </c>
      <c r="J1136">
        <v>3235358</v>
      </c>
      <c r="K1136">
        <v>2</v>
      </c>
    </row>
    <row r="1137" spans="1:11" x14ac:dyDescent="0.25">
      <c r="A1137">
        <v>3235423</v>
      </c>
      <c r="B1137" s="1">
        <v>44428</v>
      </c>
      <c r="C1137" s="18">
        <f t="shared" si="17"/>
        <v>51</v>
      </c>
      <c r="D1137">
        <f>WEEKNUM(B1137)</f>
        <v>34</v>
      </c>
      <c r="E1137">
        <v>2</v>
      </c>
      <c r="G1137">
        <v>3235607</v>
      </c>
      <c r="H1137">
        <v>34</v>
      </c>
      <c r="J1137">
        <v>3235223</v>
      </c>
      <c r="K1137">
        <v>2</v>
      </c>
    </row>
    <row r="1138" spans="1:11" x14ac:dyDescent="0.25">
      <c r="A1138">
        <v>3235376</v>
      </c>
      <c r="B1138" s="1">
        <v>44428</v>
      </c>
      <c r="C1138" s="18">
        <f t="shared" si="17"/>
        <v>51</v>
      </c>
      <c r="D1138">
        <f>WEEKNUM(B1138)</f>
        <v>34</v>
      </c>
      <c r="E1138">
        <v>2</v>
      </c>
      <c r="G1138">
        <v>3234685</v>
      </c>
      <c r="H1138">
        <v>34</v>
      </c>
      <c r="J1138">
        <v>3234818</v>
      </c>
      <c r="K1138">
        <v>2</v>
      </c>
    </row>
    <row r="1139" spans="1:11" x14ac:dyDescent="0.25">
      <c r="A1139">
        <v>3235028</v>
      </c>
      <c r="B1139" s="1">
        <v>44428</v>
      </c>
      <c r="C1139" s="18">
        <f t="shared" si="17"/>
        <v>51</v>
      </c>
      <c r="D1139">
        <f>WEEKNUM(B1139)</f>
        <v>34</v>
      </c>
      <c r="E1139">
        <v>2</v>
      </c>
      <c r="G1139">
        <v>3235234</v>
      </c>
      <c r="H1139">
        <v>34</v>
      </c>
      <c r="J1139">
        <v>3234553</v>
      </c>
      <c r="K1139">
        <v>2</v>
      </c>
    </row>
    <row r="1140" spans="1:11" x14ac:dyDescent="0.25">
      <c r="A1140">
        <v>3235187</v>
      </c>
      <c r="B1140" s="1">
        <v>44428</v>
      </c>
      <c r="C1140" s="18">
        <f t="shared" si="17"/>
        <v>51</v>
      </c>
      <c r="D1140">
        <f>WEEKNUM(B1140)</f>
        <v>34</v>
      </c>
      <c r="E1140">
        <v>2</v>
      </c>
      <c r="G1140">
        <v>3234869</v>
      </c>
      <c r="H1140">
        <v>34</v>
      </c>
      <c r="J1140">
        <v>3234906</v>
      </c>
      <c r="K1140">
        <v>2</v>
      </c>
    </row>
    <row r="1141" spans="1:11" x14ac:dyDescent="0.25">
      <c r="A1141">
        <v>3235218</v>
      </c>
      <c r="B1141" s="1">
        <v>44428</v>
      </c>
      <c r="C1141" s="18">
        <f t="shared" si="17"/>
        <v>51</v>
      </c>
      <c r="D1141">
        <f>WEEKNUM(B1141)</f>
        <v>34</v>
      </c>
      <c r="E1141">
        <v>2</v>
      </c>
      <c r="G1141">
        <v>3235362</v>
      </c>
      <c r="H1141">
        <v>34</v>
      </c>
      <c r="J1141">
        <v>3235628</v>
      </c>
      <c r="K1141">
        <v>2</v>
      </c>
    </row>
    <row r="1142" spans="1:11" x14ac:dyDescent="0.25">
      <c r="A1142">
        <v>3235405</v>
      </c>
      <c r="B1142" s="1">
        <v>44428</v>
      </c>
      <c r="C1142" s="18">
        <f t="shared" si="17"/>
        <v>51</v>
      </c>
      <c r="D1142">
        <f>WEEKNUM(B1142)</f>
        <v>34</v>
      </c>
      <c r="E1142">
        <v>2</v>
      </c>
      <c r="G1142">
        <v>3234835</v>
      </c>
      <c r="H1142">
        <v>34</v>
      </c>
      <c r="J1142">
        <v>3234842</v>
      </c>
      <c r="K1142">
        <v>2</v>
      </c>
    </row>
    <row r="1143" spans="1:11" x14ac:dyDescent="0.25">
      <c r="A1143">
        <v>3235245</v>
      </c>
      <c r="B1143" s="1">
        <v>44428</v>
      </c>
      <c r="C1143" s="18">
        <f t="shared" si="17"/>
        <v>51</v>
      </c>
      <c r="D1143">
        <f>WEEKNUM(B1143)</f>
        <v>34</v>
      </c>
      <c r="E1143">
        <v>2</v>
      </c>
      <c r="G1143">
        <v>3235403</v>
      </c>
      <c r="H1143">
        <v>34</v>
      </c>
      <c r="J1143">
        <v>3235008</v>
      </c>
      <c r="K1143">
        <v>2</v>
      </c>
    </row>
    <row r="1144" spans="1:11" x14ac:dyDescent="0.25">
      <c r="A1144">
        <v>3234986</v>
      </c>
      <c r="B1144" s="1">
        <v>44428</v>
      </c>
      <c r="C1144" s="18">
        <f t="shared" si="17"/>
        <v>51</v>
      </c>
      <c r="D1144">
        <f>WEEKNUM(B1144)</f>
        <v>34</v>
      </c>
      <c r="E1144">
        <v>2</v>
      </c>
      <c r="G1144">
        <v>3234997</v>
      </c>
      <c r="H1144">
        <v>34</v>
      </c>
      <c r="J1144">
        <v>3234824</v>
      </c>
      <c r="K1144">
        <v>2</v>
      </c>
    </row>
    <row r="1145" spans="1:11" x14ac:dyDescent="0.25">
      <c r="A1145">
        <v>3235228</v>
      </c>
      <c r="B1145" s="1">
        <v>44428</v>
      </c>
      <c r="C1145" s="18">
        <f t="shared" si="17"/>
        <v>51</v>
      </c>
      <c r="D1145">
        <f>WEEKNUM(B1145)</f>
        <v>34</v>
      </c>
      <c r="E1145">
        <v>2</v>
      </c>
      <c r="G1145">
        <v>3235634</v>
      </c>
      <c r="H1145">
        <v>34</v>
      </c>
      <c r="J1145">
        <v>3235034</v>
      </c>
      <c r="K1145">
        <v>2</v>
      </c>
    </row>
    <row r="1146" spans="1:11" x14ac:dyDescent="0.25">
      <c r="A1146">
        <v>3235327</v>
      </c>
      <c r="B1146" s="1">
        <v>44428</v>
      </c>
      <c r="C1146" s="18">
        <f t="shared" si="17"/>
        <v>51</v>
      </c>
      <c r="D1146">
        <f>WEEKNUM(B1146)</f>
        <v>34</v>
      </c>
      <c r="E1146">
        <v>2</v>
      </c>
      <c r="G1146">
        <v>3235249</v>
      </c>
      <c r="H1146">
        <v>34</v>
      </c>
      <c r="J1146">
        <v>3234622</v>
      </c>
      <c r="K1146">
        <v>2</v>
      </c>
    </row>
    <row r="1147" spans="1:11" x14ac:dyDescent="0.25">
      <c r="A1147">
        <v>3235387</v>
      </c>
      <c r="B1147" s="1">
        <v>44428</v>
      </c>
      <c r="C1147" s="18">
        <f t="shared" si="17"/>
        <v>51</v>
      </c>
      <c r="D1147">
        <f>WEEKNUM(B1147)</f>
        <v>34</v>
      </c>
      <c r="E1147">
        <v>2</v>
      </c>
      <c r="G1147">
        <v>3235560</v>
      </c>
      <c r="H1147">
        <v>34</v>
      </c>
      <c r="J1147">
        <v>3235266</v>
      </c>
      <c r="K1147">
        <v>2</v>
      </c>
    </row>
    <row r="1148" spans="1:11" x14ac:dyDescent="0.25">
      <c r="A1148">
        <v>3234987</v>
      </c>
      <c r="B1148" s="1">
        <v>44428</v>
      </c>
      <c r="C1148" s="18">
        <f t="shared" si="17"/>
        <v>51</v>
      </c>
      <c r="D1148">
        <f>WEEKNUM(B1148)</f>
        <v>34</v>
      </c>
      <c r="E1148">
        <v>2</v>
      </c>
      <c r="G1148">
        <v>3235509</v>
      </c>
      <c r="H1148">
        <v>34</v>
      </c>
      <c r="J1148">
        <v>3235512</v>
      </c>
      <c r="K1148">
        <v>2</v>
      </c>
    </row>
    <row r="1149" spans="1:11" x14ac:dyDescent="0.25">
      <c r="A1149">
        <v>3234839</v>
      </c>
      <c r="B1149" s="1">
        <v>44428</v>
      </c>
      <c r="C1149" s="18">
        <f t="shared" si="17"/>
        <v>51</v>
      </c>
      <c r="D1149">
        <f>WEEKNUM(B1149)</f>
        <v>34</v>
      </c>
      <c r="E1149">
        <v>2</v>
      </c>
      <c r="G1149">
        <v>3234561</v>
      </c>
      <c r="H1149">
        <v>34</v>
      </c>
      <c r="J1149">
        <v>3234941</v>
      </c>
      <c r="K1149">
        <v>2</v>
      </c>
    </row>
    <row r="1150" spans="1:11" x14ac:dyDescent="0.25">
      <c r="A1150">
        <v>3234568</v>
      </c>
      <c r="B1150" s="1">
        <v>44428</v>
      </c>
      <c r="C1150" s="18">
        <f t="shared" si="17"/>
        <v>51</v>
      </c>
      <c r="D1150">
        <f>WEEKNUM(B1150)</f>
        <v>34</v>
      </c>
      <c r="E1150">
        <v>2</v>
      </c>
      <c r="G1150">
        <v>3235695</v>
      </c>
      <c r="H1150">
        <v>34</v>
      </c>
      <c r="J1150">
        <v>3235164</v>
      </c>
      <c r="K1150">
        <v>2</v>
      </c>
    </row>
    <row r="1151" spans="1:11" x14ac:dyDescent="0.25">
      <c r="A1151">
        <v>3235607</v>
      </c>
      <c r="B1151" s="1">
        <v>44428</v>
      </c>
      <c r="C1151" s="18">
        <f t="shared" si="17"/>
        <v>51</v>
      </c>
      <c r="D1151">
        <f>WEEKNUM(B1151)</f>
        <v>34</v>
      </c>
      <c r="E1151">
        <v>2</v>
      </c>
      <c r="G1151">
        <v>3235529</v>
      </c>
      <c r="H1151">
        <v>34</v>
      </c>
      <c r="J1151">
        <v>3235120</v>
      </c>
      <c r="K1151">
        <v>2</v>
      </c>
    </row>
    <row r="1152" spans="1:11" x14ac:dyDescent="0.25">
      <c r="A1152">
        <v>3234685</v>
      </c>
      <c r="B1152" s="1">
        <v>44429</v>
      </c>
      <c r="C1152" s="18">
        <f t="shared" si="17"/>
        <v>52</v>
      </c>
      <c r="D1152">
        <f>WEEKNUM(B1152)</f>
        <v>34</v>
      </c>
      <c r="E1152">
        <v>2</v>
      </c>
      <c r="G1152">
        <v>3235604</v>
      </c>
      <c r="H1152">
        <v>34</v>
      </c>
      <c r="J1152">
        <v>3235625</v>
      </c>
      <c r="K1152">
        <v>2</v>
      </c>
    </row>
    <row r="1153" spans="1:11" x14ac:dyDescent="0.25">
      <c r="A1153">
        <v>3235234</v>
      </c>
      <c r="B1153" s="1">
        <v>44429</v>
      </c>
      <c r="C1153" s="18">
        <f t="shared" si="17"/>
        <v>52</v>
      </c>
      <c r="D1153">
        <f>WEEKNUM(B1153)</f>
        <v>34</v>
      </c>
      <c r="E1153">
        <v>2</v>
      </c>
      <c r="G1153">
        <v>3235147</v>
      </c>
      <c r="H1153">
        <v>34</v>
      </c>
      <c r="J1153">
        <v>3235186</v>
      </c>
      <c r="K1153">
        <v>2</v>
      </c>
    </row>
    <row r="1154" spans="1:11" x14ac:dyDescent="0.25">
      <c r="A1154">
        <v>3234869</v>
      </c>
      <c r="B1154" s="1">
        <v>44429</v>
      </c>
      <c r="C1154" s="18">
        <f t="shared" si="17"/>
        <v>52</v>
      </c>
      <c r="D1154">
        <f>WEEKNUM(B1154)</f>
        <v>34</v>
      </c>
      <c r="E1154">
        <v>2</v>
      </c>
      <c r="G1154">
        <v>3234723</v>
      </c>
      <c r="H1154">
        <v>34</v>
      </c>
      <c r="J1154">
        <v>3235086</v>
      </c>
      <c r="K1154">
        <v>2</v>
      </c>
    </row>
    <row r="1155" spans="1:11" x14ac:dyDescent="0.25">
      <c r="A1155">
        <v>3235362</v>
      </c>
      <c r="B1155" s="1">
        <v>44429</v>
      </c>
      <c r="C1155" s="18">
        <f t="shared" ref="C1155:C1218" si="18">B1155-44377</f>
        <v>52</v>
      </c>
      <c r="D1155">
        <f>WEEKNUM(B1155)</f>
        <v>34</v>
      </c>
      <c r="E1155">
        <v>2</v>
      </c>
      <c r="G1155">
        <v>3235690</v>
      </c>
      <c r="H1155">
        <v>34</v>
      </c>
      <c r="J1155">
        <v>3235068</v>
      </c>
      <c r="K1155">
        <v>2</v>
      </c>
    </row>
    <row r="1156" spans="1:11" x14ac:dyDescent="0.25">
      <c r="A1156">
        <v>3234835</v>
      </c>
      <c r="B1156" s="1">
        <v>44429</v>
      </c>
      <c r="C1156" s="18">
        <f t="shared" si="18"/>
        <v>52</v>
      </c>
      <c r="D1156">
        <f>WEEKNUM(B1156)</f>
        <v>34</v>
      </c>
      <c r="E1156">
        <v>2</v>
      </c>
      <c r="G1156">
        <v>3234961</v>
      </c>
      <c r="H1156">
        <v>34</v>
      </c>
      <c r="J1156">
        <v>3235473</v>
      </c>
      <c r="K1156">
        <v>2</v>
      </c>
    </row>
    <row r="1157" spans="1:11" x14ac:dyDescent="0.25">
      <c r="A1157">
        <v>3235403</v>
      </c>
      <c r="B1157" s="1">
        <v>44429</v>
      </c>
      <c r="C1157" s="18">
        <f t="shared" si="18"/>
        <v>52</v>
      </c>
      <c r="D1157">
        <f>WEEKNUM(B1157)</f>
        <v>34</v>
      </c>
      <c r="E1157">
        <v>2</v>
      </c>
      <c r="G1157">
        <v>3235488</v>
      </c>
      <c r="H1157">
        <v>34</v>
      </c>
      <c r="J1157">
        <v>3234932</v>
      </c>
      <c r="K1157">
        <v>2</v>
      </c>
    </row>
    <row r="1158" spans="1:11" x14ac:dyDescent="0.25">
      <c r="A1158">
        <v>3234997</v>
      </c>
      <c r="B1158" s="1">
        <v>44429</v>
      </c>
      <c r="C1158" s="18">
        <f t="shared" si="18"/>
        <v>52</v>
      </c>
      <c r="D1158">
        <f>WEEKNUM(B1158)</f>
        <v>34</v>
      </c>
      <c r="E1158">
        <v>2</v>
      </c>
      <c r="G1158">
        <v>3235137</v>
      </c>
      <c r="H1158">
        <v>34</v>
      </c>
      <c r="J1158">
        <v>3235130</v>
      </c>
      <c r="K1158">
        <v>2</v>
      </c>
    </row>
    <row r="1159" spans="1:11" x14ac:dyDescent="0.25">
      <c r="A1159">
        <v>3235634</v>
      </c>
      <c r="B1159" s="1">
        <v>44429</v>
      </c>
      <c r="C1159" s="18">
        <f t="shared" si="18"/>
        <v>52</v>
      </c>
      <c r="D1159">
        <f>WEEKNUM(B1159)</f>
        <v>34</v>
      </c>
      <c r="E1159">
        <v>2</v>
      </c>
      <c r="G1159">
        <v>3235644</v>
      </c>
      <c r="H1159">
        <v>34</v>
      </c>
      <c r="J1159">
        <v>3234795</v>
      </c>
      <c r="K1159">
        <v>2</v>
      </c>
    </row>
    <row r="1160" spans="1:11" x14ac:dyDescent="0.25">
      <c r="A1160">
        <v>3235249</v>
      </c>
      <c r="B1160" s="1">
        <v>44429</v>
      </c>
      <c r="C1160" s="18">
        <f t="shared" si="18"/>
        <v>52</v>
      </c>
      <c r="D1160">
        <f>WEEKNUM(B1160)</f>
        <v>34</v>
      </c>
      <c r="E1160">
        <v>2</v>
      </c>
      <c r="G1160">
        <v>3235155</v>
      </c>
      <c r="H1160">
        <v>34</v>
      </c>
      <c r="J1160">
        <v>3235213</v>
      </c>
      <c r="K1160">
        <v>2</v>
      </c>
    </row>
    <row r="1161" spans="1:11" x14ac:dyDescent="0.25">
      <c r="A1161">
        <v>3235560</v>
      </c>
      <c r="B1161" s="1">
        <v>44429</v>
      </c>
      <c r="C1161" s="18">
        <f t="shared" si="18"/>
        <v>52</v>
      </c>
      <c r="D1161">
        <f>WEEKNUM(B1161)</f>
        <v>34</v>
      </c>
      <c r="E1161">
        <v>2</v>
      </c>
      <c r="G1161">
        <v>3235255</v>
      </c>
      <c r="H1161">
        <v>35</v>
      </c>
      <c r="J1161">
        <v>3235144</v>
      </c>
      <c r="K1161">
        <v>2</v>
      </c>
    </row>
    <row r="1162" spans="1:11" x14ac:dyDescent="0.25">
      <c r="A1162">
        <v>3235509</v>
      </c>
      <c r="B1162" s="1">
        <v>44429</v>
      </c>
      <c r="C1162" s="18">
        <f t="shared" si="18"/>
        <v>52</v>
      </c>
      <c r="D1162">
        <f>WEEKNUM(B1162)</f>
        <v>34</v>
      </c>
      <c r="E1162">
        <v>2</v>
      </c>
      <c r="G1162">
        <v>3235372</v>
      </c>
      <c r="H1162">
        <v>35</v>
      </c>
      <c r="J1162">
        <v>3235118</v>
      </c>
      <c r="K1162">
        <v>2</v>
      </c>
    </row>
    <row r="1163" spans="1:11" x14ac:dyDescent="0.25">
      <c r="A1163">
        <v>3234561</v>
      </c>
      <c r="B1163" s="1">
        <v>44429</v>
      </c>
      <c r="C1163" s="18">
        <f t="shared" si="18"/>
        <v>52</v>
      </c>
      <c r="D1163">
        <f>WEEKNUM(B1163)</f>
        <v>34</v>
      </c>
      <c r="E1163">
        <v>2</v>
      </c>
      <c r="G1163">
        <v>3235650</v>
      </c>
      <c r="H1163">
        <v>35</v>
      </c>
      <c r="J1163">
        <v>3235428</v>
      </c>
      <c r="K1163">
        <v>2</v>
      </c>
    </row>
    <row r="1164" spans="1:11" x14ac:dyDescent="0.25">
      <c r="A1164">
        <v>3235695</v>
      </c>
      <c r="B1164" s="1">
        <v>44429</v>
      </c>
      <c r="C1164" s="18">
        <f t="shared" si="18"/>
        <v>52</v>
      </c>
      <c r="D1164">
        <f>WEEKNUM(B1164)</f>
        <v>34</v>
      </c>
      <c r="E1164">
        <v>2</v>
      </c>
      <c r="G1164">
        <v>3234808</v>
      </c>
      <c r="H1164">
        <v>35</v>
      </c>
      <c r="J1164">
        <v>3234653</v>
      </c>
      <c r="K1164">
        <v>2</v>
      </c>
    </row>
    <row r="1165" spans="1:11" x14ac:dyDescent="0.25">
      <c r="A1165">
        <v>3235529</v>
      </c>
      <c r="B1165" s="1">
        <v>44429</v>
      </c>
      <c r="C1165" s="18">
        <f t="shared" si="18"/>
        <v>52</v>
      </c>
      <c r="D1165">
        <f>WEEKNUM(B1165)</f>
        <v>34</v>
      </c>
      <c r="E1165">
        <v>2</v>
      </c>
      <c r="G1165">
        <v>3234915</v>
      </c>
      <c r="H1165">
        <v>35</v>
      </c>
      <c r="J1165">
        <v>3234837</v>
      </c>
      <c r="K1165">
        <v>2</v>
      </c>
    </row>
    <row r="1166" spans="1:11" x14ac:dyDescent="0.25">
      <c r="A1166">
        <v>3235604</v>
      </c>
      <c r="B1166" s="1">
        <v>44429</v>
      </c>
      <c r="C1166" s="18">
        <f t="shared" si="18"/>
        <v>52</v>
      </c>
      <c r="D1166">
        <f>WEEKNUM(B1166)</f>
        <v>34</v>
      </c>
      <c r="E1166">
        <v>2</v>
      </c>
      <c r="G1166">
        <v>3234724</v>
      </c>
      <c r="H1166">
        <v>35</v>
      </c>
      <c r="J1166">
        <v>3234577</v>
      </c>
      <c r="K1166">
        <v>2</v>
      </c>
    </row>
    <row r="1167" spans="1:11" x14ac:dyDescent="0.25">
      <c r="A1167">
        <v>3235147</v>
      </c>
      <c r="B1167" s="1">
        <v>44429</v>
      </c>
      <c r="C1167" s="18">
        <f t="shared" si="18"/>
        <v>52</v>
      </c>
      <c r="D1167">
        <f>WEEKNUM(B1167)</f>
        <v>34</v>
      </c>
      <c r="E1167">
        <v>2</v>
      </c>
      <c r="G1167">
        <v>3234614</v>
      </c>
      <c r="H1167">
        <v>35</v>
      </c>
      <c r="J1167">
        <v>3235573</v>
      </c>
      <c r="K1167">
        <v>2</v>
      </c>
    </row>
    <row r="1168" spans="1:11" x14ac:dyDescent="0.25">
      <c r="A1168">
        <v>3234723</v>
      </c>
      <c r="B1168" s="1">
        <v>44429</v>
      </c>
      <c r="C1168" s="18">
        <f t="shared" si="18"/>
        <v>52</v>
      </c>
      <c r="D1168">
        <f>WEEKNUM(B1168)</f>
        <v>34</v>
      </c>
      <c r="E1168">
        <v>2</v>
      </c>
      <c r="G1168">
        <v>3235303</v>
      </c>
      <c r="H1168">
        <v>35</v>
      </c>
      <c r="J1168">
        <v>3235150</v>
      </c>
      <c r="K1168">
        <v>2</v>
      </c>
    </row>
    <row r="1169" spans="1:11" x14ac:dyDescent="0.25">
      <c r="A1169">
        <v>3235690</v>
      </c>
      <c r="B1169" s="1">
        <v>44429</v>
      </c>
      <c r="C1169" s="18">
        <f t="shared" si="18"/>
        <v>52</v>
      </c>
      <c r="D1169">
        <f>WEEKNUM(B1169)</f>
        <v>34</v>
      </c>
      <c r="E1169">
        <v>2</v>
      </c>
      <c r="G1169">
        <v>3235242</v>
      </c>
      <c r="H1169">
        <v>35</v>
      </c>
      <c r="J1169">
        <v>3234762</v>
      </c>
      <c r="K1169">
        <v>2</v>
      </c>
    </row>
    <row r="1170" spans="1:11" x14ac:dyDescent="0.25">
      <c r="A1170">
        <v>3234961</v>
      </c>
      <c r="B1170" s="1">
        <v>44429</v>
      </c>
      <c r="C1170" s="18">
        <f t="shared" si="18"/>
        <v>52</v>
      </c>
      <c r="D1170">
        <f>WEEKNUM(B1170)</f>
        <v>34</v>
      </c>
      <c r="E1170">
        <v>2</v>
      </c>
      <c r="G1170">
        <v>3234740</v>
      </c>
      <c r="H1170">
        <v>35</v>
      </c>
      <c r="J1170">
        <v>3234872</v>
      </c>
      <c r="K1170">
        <v>2</v>
      </c>
    </row>
    <row r="1171" spans="1:11" x14ac:dyDescent="0.25">
      <c r="A1171">
        <v>3235488</v>
      </c>
      <c r="B1171" s="1">
        <v>44429</v>
      </c>
      <c r="C1171" s="18">
        <f t="shared" si="18"/>
        <v>52</v>
      </c>
      <c r="D1171">
        <f>WEEKNUM(B1171)</f>
        <v>34</v>
      </c>
      <c r="E1171">
        <v>2</v>
      </c>
      <c r="G1171">
        <v>3234666</v>
      </c>
      <c r="H1171">
        <v>35</v>
      </c>
      <c r="J1171">
        <v>3235273</v>
      </c>
      <c r="K1171">
        <v>2</v>
      </c>
    </row>
    <row r="1172" spans="1:11" x14ac:dyDescent="0.25">
      <c r="A1172">
        <v>3235137</v>
      </c>
      <c r="B1172" s="1">
        <v>44429</v>
      </c>
      <c r="C1172" s="18">
        <f t="shared" si="18"/>
        <v>52</v>
      </c>
      <c r="D1172">
        <f>WEEKNUM(B1172)</f>
        <v>34</v>
      </c>
      <c r="E1172">
        <v>2</v>
      </c>
      <c r="G1172">
        <v>3234554</v>
      </c>
      <c r="H1172">
        <v>35</v>
      </c>
      <c r="J1172">
        <v>3235606</v>
      </c>
      <c r="K1172">
        <v>2</v>
      </c>
    </row>
    <row r="1173" spans="1:11" x14ac:dyDescent="0.25">
      <c r="A1173">
        <v>3235644</v>
      </c>
      <c r="B1173" s="1">
        <v>44429</v>
      </c>
      <c r="C1173" s="18">
        <f t="shared" si="18"/>
        <v>52</v>
      </c>
      <c r="D1173">
        <f>WEEKNUM(B1173)</f>
        <v>34</v>
      </c>
      <c r="E1173">
        <v>2</v>
      </c>
      <c r="G1173">
        <v>3235342</v>
      </c>
      <c r="H1173">
        <v>35</v>
      </c>
      <c r="J1173">
        <v>3235331</v>
      </c>
      <c r="K1173">
        <v>2</v>
      </c>
    </row>
    <row r="1174" spans="1:11" x14ac:dyDescent="0.25">
      <c r="A1174">
        <v>3235155</v>
      </c>
      <c r="B1174" s="1">
        <v>44429</v>
      </c>
      <c r="C1174" s="18">
        <f t="shared" si="18"/>
        <v>52</v>
      </c>
      <c r="D1174">
        <f>WEEKNUM(B1174)</f>
        <v>34</v>
      </c>
      <c r="E1174">
        <v>2</v>
      </c>
      <c r="G1174">
        <v>3235731</v>
      </c>
      <c r="H1174">
        <v>35</v>
      </c>
      <c r="J1174">
        <v>3234698</v>
      </c>
      <c r="K1174">
        <v>2</v>
      </c>
    </row>
    <row r="1175" spans="1:11" x14ac:dyDescent="0.25">
      <c r="A1175">
        <v>3235255</v>
      </c>
      <c r="B1175" s="1">
        <v>44430</v>
      </c>
      <c r="C1175" s="18">
        <f t="shared" si="18"/>
        <v>53</v>
      </c>
      <c r="D1175">
        <f>WEEKNUM(B1175)</f>
        <v>35</v>
      </c>
      <c r="E1175">
        <v>2</v>
      </c>
      <c r="G1175">
        <v>3235316</v>
      </c>
      <c r="H1175">
        <v>35</v>
      </c>
      <c r="J1175">
        <v>3235496</v>
      </c>
      <c r="K1175">
        <v>2</v>
      </c>
    </row>
    <row r="1176" spans="1:11" x14ac:dyDescent="0.25">
      <c r="A1176">
        <v>3235372</v>
      </c>
      <c r="B1176" s="1">
        <v>44430</v>
      </c>
      <c r="C1176" s="18">
        <f t="shared" si="18"/>
        <v>53</v>
      </c>
      <c r="D1176">
        <f>WEEKNUM(B1176)</f>
        <v>35</v>
      </c>
      <c r="E1176">
        <v>2</v>
      </c>
      <c r="G1176">
        <v>3235348</v>
      </c>
      <c r="H1176">
        <v>35</v>
      </c>
      <c r="J1176">
        <v>3235021</v>
      </c>
      <c r="K1176">
        <v>2</v>
      </c>
    </row>
    <row r="1177" spans="1:11" x14ac:dyDescent="0.25">
      <c r="A1177">
        <v>3235650</v>
      </c>
      <c r="B1177" s="1">
        <v>44430</v>
      </c>
      <c r="C1177" s="18">
        <f t="shared" si="18"/>
        <v>53</v>
      </c>
      <c r="D1177">
        <f>WEEKNUM(B1177)</f>
        <v>35</v>
      </c>
      <c r="E1177">
        <v>2</v>
      </c>
      <c r="G1177">
        <v>3235374</v>
      </c>
      <c r="H1177">
        <v>35</v>
      </c>
      <c r="J1177">
        <v>3234954</v>
      </c>
      <c r="K1177">
        <v>2</v>
      </c>
    </row>
    <row r="1178" spans="1:11" x14ac:dyDescent="0.25">
      <c r="A1178">
        <v>3234808</v>
      </c>
      <c r="B1178" s="1">
        <v>44430</v>
      </c>
      <c r="C1178" s="18">
        <f t="shared" si="18"/>
        <v>53</v>
      </c>
      <c r="D1178">
        <f>WEEKNUM(B1178)</f>
        <v>35</v>
      </c>
      <c r="E1178">
        <v>2</v>
      </c>
      <c r="G1178">
        <v>3234850</v>
      </c>
      <c r="H1178">
        <v>35</v>
      </c>
      <c r="J1178">
        <v>3235659</v>
      </c>
      <c r="K1178">
        <v>2</v>
      </c>
    </row>
    <row r="1179" spans="1:11" x14ac:dyDescent="0.25">
      <c r="A1179">
        <v>3234915</v>
      </c>
      <c r="B1179" s="1">
        <v>44430</v>
      </c>
      <c r="C1179" s="18">
        <f t="shared" si="18"/>
        <v>53</v>
      </c>
      <c r="D1179">
        <f>WEEKNUM(B1179)</f>
        <v>35</v>
      </c>
      <c r="E1179">
        <v>2</v>
      </c>
      <c r="G1179">
        <v>3235134</v>
      </c>
      <c r="H1179">
        <v>35</v>
      </c>
      <c r="J1179">
        <v>3235706</v>
      </c>
      <c r="K1179">
        <v>2</v>
      </c>
    </row>
    <row r="1180" spans="1:11" x14ac:dyDescent="0.25">
      <c r="A1180">
        <v>3234724</v>
      </c>
      <c r="B1180" s="1">
        <v>44430</v>
      </c>
      <c r="C1180" s="18">
        <f t="shared" si="18"/>
        <v>53</v>
      </c>
      <c r="D1180">
        <f>WEEKNUM(B1180)</f>
        <v>35</v>
      </c>
      <c r="E1180">
        <v>2</v>
      </c>
      <c r="G1180">
        <v>3235106</v>
      </c>
      <c r="H1180">
        <v>35</v>
      </c>
      <c r="J1180">
        <v>3235667</v>
      </c>
      <c r="K1180">
        <v>2</v>
      </c>
    </row>
    <row r="1181" spans="1:11" x14ac:dyDescent="0.25">
      <c r="A1181">
        <v>3234614</v>
      </c>
      <c r="B1181" s="1">
        <v>44430</v>
      </c>
      <c r="C1181" s="18">
        <f t="shared" si="18"/>
        <v>53</v>
      </c>
      <c r="D1181">
        <f>WEEKNUM(B1181)</f>
        <v>35</v>
      </c>
      <c r="E1181">
        <v>2</v>
      </c>
      <c r="G1181">
        <v>3235479</v>
      </c>
      <c r="H1181">
        <v>35</v>
      </c>
      <c r="J1181">
        <v>3235324</v>
      </c>
      <c r="K1181">
        <v>2</v>
      </c>
    </row>
    <row r="1182" spans="1:11" x14ac:dyDescent="0.25">
      <c r="A1182">
        <v>3235303</v>
      </c>
      <c r="B1182" s="1">
        <v>44430</v>
      </c>
      <c r="C1182" s="18">
        <f t="shared" si="18"/>
        <v>53</v>
      </c>
      <c r="D1182">
        <f>WEEKNUM(B1182)</f>
        <v>35</v>
      </c>
      <c r="E1182">
        <v>2</v>
      </c>
      <c r="G1182">
        <v>3234965</v>
      </c>
      <c r="H1182">
        <v>35</v>
      </c>
      <c r="J1182">
        <v>3234549</v>
      </c>
      <c r="K1182">
        <v>2</v>
      </c>
    </row>
    <row r="1183" spans="1:11" x14ac:dyDescent="0.25">
      <c r="A1183">
        <v>3235242</v>
      </c>
      <c r="B1183" s="1">
        <v>44430</v>
      </c>
      <c r="C1183" s="18">
        <f t="shared" si="18"/>
        <v>53</v>
      </c>
      <c r="D1183">
        <f>WEEKNUM(B1183)</f>
        <v>35</v>
      </c>
      <c r="E1183">
        <v>2</v>
      </c>
      <c r="G1183">
        <v>3235353</v>
      </c>
      <c r="H1183">
        <v>35</v>
      </c>
      <c r="J1183">
        <v>3235039</v>
      </c>
      <c r="K1183">
        <v>2</v>
      </c>
    </row>
    <row r="1184" spans="1:11" x14ac:dyDescent="0.25">
      <c r="A1184">
        <v>3234740</v>
      </c>
      <c r="B1184" s="1">
        <v>44430</v>
      </c>
      <c r="C1184" s="18">
        <f t="shared" si="18"/>
        <v>53</v>
      </c>
      <c r="D1184">
        <f>WEEKNUM(B1184)</f>
        <v>35</v>
      </c>
      <c r="E1184">
        <v>2</v>
      </c>
      <c r="G1184">
        <v>3235570</v>
      </c>
      <c r="H1184">
        <v>35</v>
      </c>
      <c r="J1184">
        <v>3235344</v>
      </c>
      <c r="K1184">
        <v>2</v>
      </c>
    </row>
    <row r="1185" spans="1:11" x14ac:dyDescent="0.25">
      <c r="A1185">
        <v>3234666</v>
      </c>
      <c r="B1185" s="1">
        <v>44430</v>
      </c>
      <c r="C1185" s="18">
        <f t="shared" si="18"/>
        <v>53</v>
      </c>
      <c r="D1185">
        <f>WEEKNUM(B1185)</f>
        <v>35</v>
      </c>
      <c r="E1185">
        <v>2</v>
      </c>
      <c r="G1185">
        <v>3235062</v>
      </c>
      <c r="H1185">
        <v>35</v>
      </c>
      <c r="J1185">
        <v>3235623</v>
      </c>
      <c r="K1185">
        <v>2</v>
      </c>
    </row>
    <row r="1186" spans="1:11" x14ac:dyDescent="0.25">
      <c r="A1186">
        <v>3234554</v>
      </c>
      <c r="B1186" s="1">
        <v>44430</v>
      </c>
      <c r="C1186" s="18">
        <f t="shared" si="18"/>
        <v>53</v>
      </c>
      <c r="D1186">
        <f>WEEKNUM(B1186)</f>
        <v>35</v>
      </c>
      <c r="E1186">
        <v>2</v>
      </c>
      <c r="G1186">
        <v>3235679</v>
      </c>
      <c r="H1186">
        <v>35</v>
      </c>
      <c r="J1186">
        <v>3234617</v>
      </c>
      <c r="K1186">
        <v>2</v>
      </c>
    </row>
    <row r="1187" spans="1:11" x14ac:dyDescent="0.25">
      <c r="A1187">
        <v>3235342</v>
      </c>
      <c r="B1187" s="1">
        <v>44430</v>
      </c>
      <c r="C1187" s="18">
        <f t="shared" si="18"/>
        <v>53</v>
      </c>
      <c r="D1187">
        <f>WEEKNUM(B1187)</f>
        <v>35</v>
      </c>
      <c r="E1187">
        <v>2</v>
      </c>
      <c r="G1187">
        <v>3235358</v>
      </c>
      <c r="H1187">
        <v>35</v>
      </c>
      <c r="J1187">
        <v>3234782</v>
      </c>
      <c r="K1187">
        <v>2</v>
      </c>
    </row>
    <row r="1188" spans="1:11" x14ac:dyDescent="0.25">
      <c r="A1188">
        <v>3235731</v>
      </c>
      <c r="B1188" s="1">
        <v>44430</v>
      </c>
      <c r="C1188" s="18">
        <f t="shared" si="18"/>
        <v>53</v>
      </c>
      <c r="D1188">
        <f>WEEKNUM(B1188)</f>
        <v>35</v>
      </c>
      <c r="E1188">
        <v>2</v>
      </c>
      <c r="G1188">
        <v>3235223</v>
      </c>
      <c r="H1188">
        <v>35</v>
      </c>
      <c r="J1188">
        <v>3234590</v>
      </c>
      <c r="K1188">
        <v>2</v>
      </c>
    </row>
    <row r="1189" spans="1:11" x14ac:dyDescent="0.25">
      <c r="A1189">
        <v>3235316</v>
      </c>
      <c r="B1189" s="1">
        <v>44430</v>
      </c>
      <c r="C1189" s="18">
        <f t="shared" si="18"/>
        <v>53</v>
      </c>
      <c r="D1189">
        <f>WEEKNUM(B1189)</f>
        <v>35</v>
      </c>
      <c r="E1189">
        <v>2</v>
      </c>
      <c r="G1189">
        <v>3234818</v>
      </c>
      <c r="H1189">
        <v>35</v>
      </c>
      <c r="J1189">
        <v>3234944</v>
      </c>
      <c r="K1189">
        <v>2</v>
      </c>
    </row>
    <row r="1190" spans="1:11" x14ac:dyDescent="0.25">
      <c r="A1190">
        <v>3235348</v>
      </c>
      <c r="B1190" s="1">
        <v>44430</v>
      </c>
      <c r="C1190" s="18">
        <f t="shared" si="18"/>
        <v>53</v>
      </c>
      <c r="D1190">
        <f>WEEKNUM(B1190)</f>
        <v>35</v>
      </c>
      <c r="E1190">
        <v>2</v>
      </c>
      <c r="G1190">
        <v>3234553</v>
      </c>
      <c r="H1190">
        <v>35</v>
      </c>
      <c r="J1190">
        <v>3235614</v>
      </c>
      <c r="K1190">
        <v>2</v>
      </c>
    </row>
    <row r="1191" spans="1:11" x14ac:dyDescent="0.25">
      <c r="A1191">
        <v>3235374</v>
      </c>
      <c r="B1191" s="1">
        <v>44430</v>
      </c>
      <c r="C1191" s="18">
        <f t="shared" si="18"/>
        <v>53</v>
      </c>
      <c r="D1191">
        <f>WEEKNUM(B1191)</f>
        <v>35</v>
      </c>
      <c r="E1191">
        <v>2</v>
      </c>
      <c r="G1191">
        <v>3234906</v>
      </c>
      <c r="H1191">
        <v>35</v>
      </c>
      <c r="J1191">
        <v>3234984</v>
      </c>
      <c r="K1191">
        <v>2</v>
      </c>
    </row>
    <row r="1192" spans="1:11" x14ac:dyDescent="0.25">
      <c r="A1192">
        <v>3234850</v>
      </c>
      <c r="B1192" s="1">
        <v>44431</v>
      </c>
      <c r="C1192" s="18">
        <f t="shared" si="18"/>
        <v>54</v>
      </c>
      <c r="D1192">
        <f>WEEKNUM(B1192)</f>
        <v>35</v>
      </c>
      <c r="E1192">
        <v>2</v>
      </c>
      <c r="G1192">
        <v>3235628</v>
      </c>
      <c r="H1192">
        <v>35</v>
      </c>
      <c r="J1192">
        <v>3234646</v>
      </c>
      <c r="K1192">
        <v>2</v>
      </c>
    </row>
    <row r="1193" spans="1:11" x14ac:dyDescent="0.25">
      <c r="A1193">
        <v>3235134</v>
      </c>
      <c r="B1193" s="1">
        <v>44431</v>
      </c>
      <c r="C1193" s="18">
        <f t="shared" si="18"/>
        <v>54</v>
      </c>
      <c r="D1193">
        <f>WEEKNUM(B1193)</f>
        <v>35</v>
      </c>
      <c r="E1193">
        <v>2</v>
      </c>
      <c r="G1193">
        <v>3234842</v>
      </c>
      <c r="H1193">
        <v>35</v>
      </c>
      <c r="J1193">
        <v>3234832</v>
      </c>
      <c r="K1193">
        <v>2</v>
      </c>
    </row>
    <row r="1194" spans="1:11" x14ac:dyDescent="0.25">
      <c r="A1194">
        <v>3235106</v>
      </c>
      <c r="B1194" s="1">
        <v>44431</v>
      </c>
      <c r="C1194" s="18">
        <f t="shared" si="18"/>
        <v>54</v>
      </c>
      <c r="D1194">
        <f>WEEKNUM(B1194)</f>
        <v>35</v>
      </c>
      <c r="E1194">
        <v>2</v>
      </c>
      <c r="G1194">
        <v>3235008</v>
      </c>
      <c r="H1194">
        <v>35</v>
      </c>
      <c r="J1194">
        <v>3234745</v>
      </c>
      <c r="K1194">
        <v>2</v>
      </c>
    </row>
    <row r="1195" spans="1:11" x14ac:dyDescent="0.25">
      <c r="A1195">
        <v>3235479</v>
      </c>
      <c r="B1195" s="1">
        <v>44431</v>
      </c>
      <c r="C1195" s="18">
        <f t="shared" si="18"/>
        <v>54</v>
      </c>
      <c r="D1195">
        <f>WEEKNUM(B1195)</f>
        <v>35</v>
      </c>
      <c r="E1195">
        <v>2</v>
      </c>
      <c r="G1195">
        <v>3234824</v>
      </c>
      <c r="H1195">
        <v>35</v>
      </c>
      <c r="J1195">
        <v>3235545</v>
      </c>
      <c r="K1195">
        <v>2</v>
      </c>
    </row>
    <row r="1196" spans="1:11" x14ac:dyDescent="0.25">
      <c r="A1196">
        <v>3234965</v>
      </c>
      <c r="B1196" s="1">
        <v>44431</v>
      </c>
      <c r="C1196" s="18">
        <f t="shared" si="18"/>
        <v>54</v>
      </c>
      <c r="D1196">
        <f>WEEKNUM(B1196)</f>
        <v>35</v>
      </c>
      <c r="E1196">
        <v>2</v>
      </c>
      <c r="G1196">
        <v>3235034</v>
      </c>
      <c r="H1196">
        <v>35</v>
      </c>
      <c r="J1196">
        <v>3234689</v>
      </c>
      <c r="K1196">
        <v>2</v>
      </c>
    </row>
    <row r="1197" spans="1:11" x14ac:dyDescent="0.25">
      <c r="A1197">
        <v>3235353</v>
      </c>
      <c r="B1197" s="1">
        <v>44431</v>
      </c>
      <c r="C1197" s="18">
        <f t="shared" si="18"/>
        <v>54</v>
      </c>
      <c r="D1197">
        <f>WEEKNUM(B1197)</f>
        <v>35</v>
      </c>
      <c r="E1197">
        <v>2</v>
      </c>
      <c r="G1197">
        <v>3234622</v>
      </c>
      <c r="H1197">
        <v>35</v>
      </c>
      <c r="J1197">
        <v>3235197</v>
      </c>
      <c r="K1197">
        <v>2</v>
      </c>
    </row>
    <row r="1198" spans="1:11" x14ac:dyDescent="0.25">
      <c r="A1198">
        <v>3235570</v>
      </c>
      <c r="B1198" s="1">
        <v>44431</v>
      </c>
      <c r="C1198" s="18">
        <f t="shared" si="18"/>
        <v>54</v>
      </c>
      <c r="D1198">
        <f>WEEKNUM(B1198)</f>
        <v>35</v>
      </c>
      <c r="E1198">
        <v>2</v>
      </c>
      <c r="G1198">
        <v>3235266</v>
      </c>
      <c r="H1198">
        <v>35</v>
      </c>
      <c r="J1198">
        <v>3234946</v>
      </c>
      <c r="K1198">
        <v>2</v>
      </c>
    </row>
    <row r="1199" spans="1:11" x14ac:dyDescent="0.25">
      <c r="A1199">
        <v>3235062</v>
      </c>
      <c r="B1199" s="1">
        <v>44431</v>
      </c>
      <c r="C1199" s="18">
        <f t="shared" si="18"/>
        <v>54</v>
      </c>
      <c r="D1199">
        <f>WEEKNUM(B1199)</f>
        <v>35</v>
      </c>
      <c r="E1199">
        <v>2</v>
      </c>
      <c r="G1199">
        <v>3235512</v>
      </c>
      <c r="H1199">
        <v>35</v>
      </c>
      <c r="J1199">
        <v>3234764</v>
      </c>
      <c r="K1199">
        <v>2</v>
      </c>
    </row>
    <row r="1200" spans="1:11" x14ac:dyDescent="0.25">
      <c r="A1200">
        <v>3235679</v>
      </c>
      <c r="B1200" s="1">
        <v>44431</v>
      </c>
      <c r="C1200" s="18">
        <f t="shared" si="18"/>
        <v>54</v>
      </c>
      <c r="D1200">
        <f>WEEKNUM(B1200)</f>
        <v>35</v>
      </c>
      <c r="E1200">
        <v>2</v>
      </c>
      <c r="G1200">
        <v>3234941</v>
      </c>
      <c r="H1200">
        <v>35</v>
      </c>
      <c r="J1200">
        <v>3235300</v>
      </c>
      <c r="K1200">
        <v>2</v>
      </c>
    </row>
    <row r="1201" spans="1:11" x14ac:dyDescent="0.25">
      <c r="A1201">
        <v>3235358</v>
      </c>
      <c r="B1201" s="1">
        <v>44431</v>
      </c>
      <c r="C1201" s="18">
        <f t="shared" si="18"/>
        <v>54</v>
      </c>
      <c r="D1201">
        <f>WEEKNUM(B1201)</f>
        <v>35</v>
      </c>
      <c r="E1201">
        <v>2</v>
      </c>
      <c r="G1201">
        <v>3235164</v>
      </c>
      <c r="H1201">
        <v>35</v>
      </c>
      <c r="J1201">
        <v>3234635</v>
      </c>
      <c r="K1201">
        <v>2</v>
      </c>
    </row>
    <row r="1202" spans="1:11" x14ac:dyDescent="0.25">
      <c r="A1202">
        <v>3235223</v>
      </c>
      <c r="B1202" s="1">
        <v>44431</v>
      </c>
      <c r="C1202" s="18">
        <f t="shared" si="18"/>
        <v>54</v>
      </c>
      <c r="D1202">
        <f>WEEKNUM(B1202)</f>
        <v>35</v>
      </c>
      <c r="E1202">
        <v>2</v>
      </c>
      <c r="G1202">
        <v>3235120</v>
      </c>
      <c r="H1202">
        <v>35</v>
      </c>
      <c r="J1202">
        <v>3235156</v>
      </c>
      <c r="K1202">
        <v>2</v>
      </c>
    </row>
    <row r="1203" spans="1:11" x14ac:dyDescent="0.25">
      <c r="A1203">
        <v>3234818</v>
      </c>
      <c r="B1203" s="1">
        <v>44431</v>
      </c>
      <c r="C1203" s="18">
        <f t="shared" si="18"/>
        <v>54</v>
      </c>
      <c r="D1203">
        <f>WEEKNUM(B1203)</f>
        <v>35</v>
      </c>
      <c r="E1203">
        <v>2</v>
      </c>
      <c r="G1203">
        <v>3235625</v>
      </c>
      <c r="H1203">
        <v>35</v>
      </c>
      <c r="J1203">
        <v>3235671</v>
      </c>
      <c r="K1203">
        <v>2</v>
      </c>
    </row>
    <row r="1204" spans="1:11" x14ac:dyDescent="0.25">
      <c r="A1204">
        <v>3234553</v>
      </c>
      <c r="B1204" s="1">
        <v>44431</v>
      </c>
      <c r="C1204" s="18">
        <f t="shared" si="18"/>
        <v>54</v>
      </c>
      <c r="D1204">
        <f>WEEKNUM(B1204)</f>
        <v>35</v>
      </c>
      <c r="E1204">
        <v>2</v>
      </c>
      <c r="G1204">
        <v>3235186</v>
      </c>
      <c r="H1204">
        <v>35</v>
      </c>
      <c r="J1204">
        <v>3235262</v>
      </c>
      <c r="K1204">
        <v>2</v>
      </c>
    </row>
    <row r="1205" spans="1:11" x14ac:dyDescent="0.25">
      <c r="A1205">
        <v>3234906</v>
      </c>
      <c r="B1205" s="1">
        <v>44431</v>
      </c>
      <c r="C1205" s="18">
        <f t="shared" si="18"/>
        <v>54</v>
      </c>
      <c r="D1205">
        <f>WEEKNUM(B1205)</f>
        <v>35</v>
      </c>
      <c r="E1205">
        <v>2</v>
      </c>
      <c r="G1205">
        <v>3235387</v>
      </c>
      <c r="H1205">
        <v>35</v>
      </c>
      <c r="J1205">
        <v>3235704</v>
      </c>
      <c r="K1205">
        <v>2</v>
      </c>
    </row>
    <row r="1206" spans="1:11" x14ac:dyDescent="0.25">
      <c r="A1206">
        <v>3235628</v>
      </c>
      <c r="B1206" s="1">
        <v>44431</v>
      </c>
      <c r="C1206" s="18">
        <f t="shared" si="18"/>
        <v>54</v>
      </c>
      <c r="D1206">
        <f>WEEKNUM(B1206)</f>
        <v>35</v>
      </c>
      <c r="E1206">
        <v>2</v>
      </c>
      <c r="G1206">
        <v>3235086</v>
      </c>
      <c r="H1206">
        <v>35</v>
      </c>
      <c r="J1206">
        <v>3234852</v>
      </c>
      <c r="K1206">
        <v>2</v>
      </c>
    </row>
    <row r="1207" spans="1:11" x14ac:dyDescent="0.25">
      <c r="A1207">
        <v>3234842</v>
      </c>
      <c r="B1207" s="1">
        <v>44431</v>
      </c>
      <c r="C1207" s="18">
        <f t="shared" si="18"/>
        <v>54</v>
      </c>
      <c r="D1207">
        <f>WEEKNUM(B1207)</f>
        <v>35</v>
      </c>
      <c r="E1207">
        <v>2</v>
      </c>
      <c r="G1207">
        <v>3235068</v>
      </c>
      <c r="H1207">
        <v>35</v>
      </c>
      <c r="J1207">
        <v>3235402</v>
      </c>
      <c r="K1207">
        <v>2</v>
      </c>
    </row>
    <row r="1208" spans="1:11" x14ac:dyDescent="0.25">
      <c r="A1208">
        <v>3235008</v>
      </c>
      <c r="B1208" s="1">
        <v>44431</v>
      </c>
      <c r="C1208" s="18">
        <f t="shared" si="18"/>
        <v>54</v>
      </c>
      <c r="D1208">
        <f>WEEKNUM(B1208)</f>
        <v>35</v>
      </c>
      <c r="E1208">
        <v>2</v>
      </c>
      <c r="G1208">
        <v>3235473</v>
      </c>
      <c r="H1208">
        <v>35</v>
      </c>
      <c r="J1208">
        <v>3235312</v>
      </c>
      <c r="K1208">
        <v>2</v>
      </c>
    </row>
    <row r="1209" spans="1:11" x14ac:dyDescent="0.25">
      <c r="A1209">
        <v>3234824</v>
      </c>
      <c r="B1209" s="1">
        <v>44431</v>
      </c>
      <c r="C1209" s="18">
        <f t="shared" si="18"/>
        <v>54</v>
      </c>
      <c r="D1209">
        <f>WEEKNUM(B1209)</f>
        <v>35</v>
      </c>
      <c r="E1209">
        <v>2</v>
      </c>
      <c r="G1209">
        <v>3234932</v>
      </c>
      <c r="H1209">
        <v>35</v>
      </c>
      <c r="J1209">
        <v>3235027</v>
      </c>
      <c r="K1209">
        <v>2</v>
      </c>
    </row>
    <row r="1210" spans="1:11" x14ac:dyDescent="0.25">
      <c r="A1210">
        <v>3235034</v>
      </c>
      <c r="B1210" s="1">
        <v>44431</v>
      </c>
      <c r="C1210" s="18">
        <f t="shared" si="18"/>
        <v>54</v>
      </c>
      <c r="D1210">
        <f>WEEKNUM(B1210)</f>
        <v>35</v>
      </c>
      <c r="E1210">
        <v>2</v>
      </c>
      <c r="G1210">
        <v>3235130</v>
      </c>
      <c r="H1210">
        <v>35</v>
      </c>
      <c r="J1210">
        <v>3235035</v>
      </c>
      <c r="K1210">
        <v>2</v>
      </c>
    </row>
    <row r="1211" spans="1:11" x14ac:dyDescent="0.25">
      <c r="A1211">
        <v>3234622</v>
      </c>
      <c r="B1211" s="1">
        <v>44431</v>
      </c>
      <c r="C1211" s="18">
        <f t="shared" si="18"/>
        <v>54</v>
      </c>
      <c r="D1211">
        <f>WEEKNUM(B1211)</f>
        <v>35</v>
      </c>
      <c r="E1211">
        <v>2</v>
      </c>
      <c r="G1211">
        <v>3234795</v>
      </c>
      <c r="H1211">
        <v>35</v>
      </c>
      <c r="J1211">
        <v>3234572</v>
      </c>
      <c r="K1211">
        <v>2</v>
      </c>
    </row>
    <row r="1212" spans="1:11" x14ac:dyDescent="0.25">
      <c r="A1212">
        <v>3235266</v>
      </c>
      <c r="B1212" s="1">
        <v>44431</v>
      </c>
      <c r="C1212" s="18">
        <f t="shared" si="18"/>
        <v>54</v>
      </c>
      <c r="D1212">
        <f>WEEKNUM(B1212)</f>
        <v>35</v>
      </c>
      <c r="E1212">
        <v>2</v>
      </c>
      <c r="G1212">
        <v>3235213</v>
      </c>
      <c r="H1212">
        <v>35</v>
      </c>
      <c r="J1212">
        <v>3234758</v>
      </c>
      <c r="K1212">
        <v>2</v>
      </c>
    </row>
    <row r="1213" spans="1:11" x14ac:dyDescent="0.25">
      <c r="A1213">
        <v>3235512</v>
      </c>
      <c r="B1213" s="1">
        <v>44431</v>
      </c>
      <c r="C1213" s="18">
        <f t="shared" si="18"/>
        <v>54</v>
      </c>
      <c r="D1213">
        <f>WEEKNUM(B1213)</f>
        <v>35</v>
      </c>
      <c r="E1213">
        <v>2</v>
      </c>
      <c r="G1213">
        <v>3235144</v>
      </c>
      <c r="H1213">
        <v>35</v>
      </c>
      <c r="J1213">
        <v>3234624</v>
      </c>
      <c r="K1213">
        <v>2</v>
      </c>
    </row>
    <row r="1214" spans="1:11" x14ac:dyDescent="0.25">
      <c r="A1214">
        <v>3234941</v>
      </c>
      <c r="B1214" s="1">
        <v>44431</v>
      </c>
      <c r="C1214" s="18">
        <f t="shared" si="18"/>
        <v>54</v>
      </c>
      <c r="D1214">
        <f>WEEKNUM(B1214)</f>
        <v>35</v>
      </c>
      <c r="E1214">
        <v>2</v>
      </c>
      <c r="G1214">
        <v>3235118</v>
      </c>
      <c r="H1214">
        <v>35</v>
      </c>
      <c r="J1214">
        <v>3235654</v>
      </c>
      <c r="K1214">
        <v>2</v>
      </c>
    </row>
    <row r="1215" spans="1:11" x14ac:dyDescent="0.25">
      <c r="A1215">
        <v>3235164</v>
      </c>
      <c r="B1215" s="1">
        <v>44431</v>
      </c>
      <c r="C1215" s="18">
        <f t="shared" si="18"/>
        <v>54</v>
      </c>
      <c r="D1215">
        <f>WEEKNUM(B1215)</f>
        <v>35</v>
      </c>
      <c r="E1215">
        <v>2</v>
      </c>
      <c r="G1215">
        <v>3235428</v>
      </c>
      <c r="H1215">
        <v>35</v>
      </c>
      <c r="J1215">
        <v>3235485</v>
      </c>
      <c r="K1215">
        <v>2</v>
      </c>
    </row>
    <row r="1216" spans="1:11" x14ac:dyDescent="0.25">
      <c r="A1216">
        <v>3235120</v>
      </c>
      <c r="B1216" s="1">
        <v>44431</v>
      </c>
      <c r="C1216" s="18">
        <f t="shared" si="18"/>
        <v>54</v>
      </c>
      <c r="D1216">
        <f>WEEKNUM(B1216)</f>
        <v>35</v>
      </c>
      <c r="E1216">
        <v>2</v>
      </c>
      <c r="G1216">
        <v>3234653</v>
      </c>
      <c r="H1216">
        <v>35</v>
      </c>
      <c r="J1216">
        <v>3234926</v>
      </c>
      <c r="K1216">
        <v>2</v>
      </c>
    </row>
    <row r="1217" spans="1:11" x14ac:dyDescent="0.25">
      <c r="A1217">
        <v>3235625</v>
      </c>
      <c r="B1217" s="1">
        <v>44431</v>
      </c>
      <c r="C1217" s="18">
        <f t="shared" si="18"/>
        <v>54</v>
      </c>
      <c r="D1217">
        <f>WEEKNUM(B1217)</f>
        <v>35</v>
      </c>
      <c r="E1217">
        <v>2</v>
      </c>
      <c r="G1217">
        <v>3234837</v>
      </c>
      <c r="H1217">
        <v>35</v>
      </c>
      <c r="J1217">
        <v>3235351</v>
      </c>
      <c r="K1217">
        <v>2</v>
      </c>
    </row>
    <row r="1218" spans="1:11" x14ac:dyDescent="0.25">
      <c r="A1218">
        <v>3235186</v>
      </c>
      <c r="B1218" s="1">
        <v>44431</v>
      </c>
      <c r="C1218" s="18">
        <f t="shared" si="18"/>
        <v>54</v>
      </c>
      <c r="D1218">
        <f>WEEKNUM(B1218)</f>
        <v>35</v>
      </c>
      <c r="E1218">
        <v>2</v>
      </c>
      <c r="G1218">
        <v>3234577</v>
      </c>
      <c r="H1218">
        <v>35</v>
      </c>
      <c r="J1218">
        <v>3234933</v>
      </c>
      <c r="K1218">
        <v>2</v>
      </c>
    </row>
    <row r="1219" spans="1:11" x14ac:dyDescent="0.25">
      <c r="A1219">
        <v>3235387</v>
      </c>
      <c r="B1219" s="1">
        <v>44432</v>
      </c>
      <c r="C1219" s="18">
        <f t="shared" ref="C1219:C1282" si="19">B1219-44377</f>
        <v>55</v>
      </c>
      <c r="D1219">
        <f>WEEKNUM(B1219)</f>
        <v>35</v>
      </c>
      <c r="E1219">
        <v>2</v>
      </c>
      <c r="G1219">
        <v>3235573</v>
      </c>
      <c r="H1219">
        <v>35</v>
      </c>
      <c r="J1219">
        <v>3234962</v>
      </c>
      <c r="K1219">
        <v>2</v>
      </c>
    </row>
    <row r="1220" spans="1:11" x14ac:dyDescent="0.25">
      <c r="A1220">
        <v>3235086</v>
      </c>
      <c r="B1220" s="1">
        <v>44432</v>
      </c>
      <c r="C1220" s="18">
        <f t="shared" si="19"/>
        <v>55</v>
      </c>
      <c r="D1220">
        <f>WEEKNUM(B1220)</f>
        <v>35</v>
      </c>
      <c r="E1220">
        <v>2</v>
      </c>
      <c r="G1220">
        <v>3235150</v>
      </c>
      <c r="H1220">
        <v>35</v>
      </c>
      <c r="J1220">
        <v>3234695</v>
      </c>
      <c r="K1220">
        <v>2</v>
      </c>
    </row>
    <row r="1221" spans="1:11" x14ac:dyDescent="0.25">
      <c r="A1221">
        <v>3235068</v>
      </c>
      <c r="B1221" s="1">
        <v>44432</v>
      </c>
      <c r="C1221" s="18">
        <f t="shared" si="19"/>
        <v>55</v>
      </c>
      <c r="D1221">
        <f>WEEKNUM(B1221)</f>
        <v>35</v>
      </c>
      <c r="E1221">
        <v>2</v>
      </c>
      <c r="G1221">
        <v>3234762</v>
      </c>
      <c r="H1221">
        <v>35</v>
      </c>
      <c r="J1221">
        <v>3235571</v>
      </c>
      <c r="K1221">
        <v>2</v>
      </c>
    </row>
    <row r="1222" spans="1:11" x14ac:dyDescent="0.25">
      <c r="A1222">
        <v>3235473</v>
      </c>
      <c r="B1222" s="1">
        <v>44432</v>
      </c>
      <c r="C1222" s="18">
        <f t="shared" si="19"/>
        <v>55</v>
      </c>
      <c r="D1222">
        <f>WEEKNUM(B1222)</f>
        <v>35</v>
      </c>
      <c r="E1222">
        <v>2</v>
      </c>
      <c r="G1222">
        <v>3234872</v>
      </c>
      <c r="H1222">
        <v>35</v>
      </c>
      <c r="J1222">
        <v>3234980</v>
      </c>
      <c r="K1222">
        <v>2</v>
      </c>
    </row>
    <row r="1223" spans="1:11" x14ac:dyDescent="0.25">
      <c r="A1223">
        <v>3234932</v>
      </c>
      <c r="B1223" s="1">
        <v>44432</v>
      </c>
      <c r="C1223" s="18">
        <f t="shared" si="19"/>
        <v>55</v>
      </c>
      <c r="D1223">
        <f>WEEKNUM(B1223)</f>
        <v>35</v>
      </c>
      <c r="E1223">
        <v>2</v>
      </c>
      <c r="G1223">
        <v>3235273</v>
      </c>
      <c r="H1223">
        <v>35</v>
      </c>
      <c r="J1223">
        <v>3235229</v>
      </c>
      <c r="K1223">
        <v>2</v>
      </c>
    </row>
    <row r="1224" spans="1:11" x14ac:dyDescent="0.25">
      <c r="A1224">
        <v>3235130</v>
      </c>
      <c r="B1224" s="1">
        <v>44432</v>
      </c>
      <c r="C1224" s="18">
        <f t="shared" si="19"/>
        <v>55</v>
      </c>
      <c r="D1224">
        <f>WEEKNUM(B1224)</f>
        <v>35</v>
      </c>
      <c r="E1224">
        <v>2</v>
      </c>
      <c r="G1224">
        <v>3235606</v>
      </c>
      <c r="H1224">
        <v>35</v>
      </c>
      <c r="J1224">
        <v>3235109</v>
      </c>
      <c r="K1224">
        <v>2</v>
      </c>
    </row>
    <row r="1225" spans="1:11" x14ac:dyDescent="0.25">
      <c r="A1225">
        <v>3234795</v>
      </c>
      <c r="B1225" s="1">
        <v>44432</v>
      </c>
      <c r="C1225" s="18">
        <f t="shared" si="19"/>
        <v>55</v>
      </c>
      <c r="D1225">
        <f>WEEKNUM(B1225)</f>
        <v>35</v>
      </c>
      <c r="E1225">
        <v>2</v>
      </c>
      <c r="G1225">
        <v>3235331</v>
      </c>
      <c r="H1225">
        <v>35</v>
      </c>
      <c r="J1225">
        <v>3234662</v>
      </c>
      <c r="K1225">
        <v>2</v>
      </c>
    </row>
    <row r="1226" spans="1:11" x14ac:dyDescent="0.25">
      <c r="A1226">
        <v>3235213</v>
      </c>
      <c r="B1226" s="1">
        <v>44432</v>
      </c>
      <c r="C1226" s="18">
        <f t="shared" si="19"/>
        <v>55</v>
      </c>
      <c r="D1226">
        <f>WEEKNUM(B1226)</f>
        <v>35</v>
      </c>
      <c r="E1226">
        <v>2</v>
      </c>
      <c r="G1226">
        <v>3234698</v>
      </c>
      <c r="H1226">
        <v>35</v>
      </c>
      <c r="J1226">
        <v>3234645</v>
      </c>
      <c r="K1226">
        <v>2</v>
      </c>
    </row>
    <row r="1227" spans="1:11" x14ac:dyDescent="0.25">
      <c r="A1227">
        <v>3235144</v>
      </c>
      <c r="B1227" s="1">
        <v>44432</v>
      </c>
      <c r="C1227" s="18">
        <f t="shared" si="19"/>
        <v>55</v>
      </c>
      <c r="D1227">
        <f>WEEKNUM(B1227)</f>
        <v>35</v>
      </c>
      <c r="E1227">
        <v>2</v>
      </c>
      <c r="G1227">
        <v>3235496</v>
      </c>
      <c r="H1227">
        <v>35</v>
      </c>
      <c r="J1227">
        <v>3235694</v>
      </c>
      <c r="K1227">
        <v>2</v>
      </c>
    </row>
    <row r="1228" spans="1:11" x14ac:dyDescent="0.25">
      <c r="A1228">
        <v>3235118</v>
      </c>
      <c r="B1228" s="1">
        <v>44432</v>
      </c>
      <c r="C1228" s="18">
        <f t="shared" si="19"/>
        <v>55</v>
      </c>
      <c r="D1228">
        <f>WEEKNUM(B1228)</f>
        <v>35</v>
      </c>
      <c r="E1228">
        <v>2</v>
      </c>
      <c r="G1228">
        <v>3235259</v>
      </c>
      <c r="H1228">
        <v>35</v>
      </c>
      <c r="J1228">
        <v>3234710</v>
      </c>
      <c r="K1228">
        <v>2</v>
      </c>
    </row>
    <row r="1229" spans="1:11" x14ac:dyDescent="0.25">
      <c r="A1229">
        <v>3235428</v>
      </c>
      <c r="B1229" s="1">
        <v>44432</v>
      </c>
      <c r="C1229" s="18">
        <f t="shared" si="19"/>
        <v>55</v>
      </c>
      <c r="D1229">
        <f>WEEKNUM(B1229)</f>
        <v>35</v>
      </c>
      <c r="E1229">
        <v>2</v>
      </c>
      <c r="G1229">
        <v>3234801</v>
      </c>
      <c r="H1229">
        <v>35</v>
      </c>
      <c r="J1229">
        <v>3235506</v>
      </c>
      <c r="K1229">
        <v>2</v>
      </c>
    </row>
    <row r="1230" spans="1:11" x14ac:dyDescent="0.25">
      <c r="A1230">
        <v>3234653</v>
      </c>
      <c r="B1230" s="1">
        <v>44432</v>
      </c>
      <c r="C1230" s="18">
        <f t="shared" si="19"/>
        <v>55</v>
      </c>
      <c r="D1230">
        <f>WEEKNUM(B1230)</f>
        <v>35</v>
      </c>
      <c r="E1230">
        <v>2</v>
      </c>
      <c r="G1230">
        <v>3235021</v>
      </c>
      <c r="H1230">
        <v>35</v>
      </c>
      <c r="J1230">
        <v>3235145</v>
      </c>
      <c r="K1230">
        <v>2</v>
      </c>
    </row>
    <row r="1231" spans="1:11" x14ac:dyDescent="0.25">
      <c r="A1231">
        <v>3234837</v>
      </c>
      <c r="B1231" s="1">
        <v>44432</v>
      </c>
      <c r="C1231" s="18">
        <f t="shared" si="19"/>
        <v>55</v>
      </c>
      <c r="D1231">
        <f>WEEKNUM(B1231)</f>
        <v>35</v>
      </c>
      <c r="E1231">
        <v>2</v>
      </c>
      <c r="G1231">
        <v>3234954</v>
      </c>
      <c r="H1231">
        <v>35</v>
      </c>
      <c r="J1231">
        <v>3234741</v>
      </c>
      <c r="K1231">
        <v>2</v>
      </c>
    </row>
    <row r="1232" spans="1:11" x14ac:dyDescent="0.25">
      <c r="A1232">
        <v>3234577</v>
      </c>
      <c r="B1232" s="1">
        <v>44432</v>
      </c>
      <c r="C1232" s="18">
        <f t="shared" si="19"/>
        <v>55</v>
      </c>
      <c r="D1232">
        <f>WEEKNUM(B1232)</f>
        <v>35</v>
      </c>
      <c r="E1232">
        <v>2</v>
      </c>
      <c r="G1232">
        <v>3235659</v>
      </c>
      <c r="H1232">
        <v>35</v>
      </c>
      <c r="J1232">
        <v>3235379</v>
      </c>
      <c r="K1232">
        <v>2</v>
      </c>
    </row>
    <row r="1233" spans="1:11" x14ac:dyDescent="0.25">
      <c r="A1233">
        <v>3235573</v>
      </c>
      <c r="B1233" s="1">
        <v>44432</v>
      </c>
      <c r="C1233" s="18">
        <f t="shared" si="19"/>
        <v>55</v>
      </c>
      <c r="D1233">
        <f>WEEKNUM(B1233)</f>
        <v>35</v>
      </c>
      <c r="E1233">
        <v>2</v>
      </c>
      <c r="G1233">
        <v>3235706</v>
      </c>
      <c r="H1233">
        <v>35</v>
      </c>
      <c r="J1233">
        <v>3235143</v>
      </c>
      <c r="K1233">
        <v>2</v>
      </c>
    </row>
    <row r="1234" spans="1:11" x14ac:dyDescent="0.25">
      <c r="A1234">
        <v>3235150</v>
      </c>
      <c r="B1234" s="1">
        <v>44432</v>
      </c>
      <c r="C1234" s="18">
        <f t="shared" si="19"/>
        <v>55</v>
      </c>
      <c r="D1234">
        <f>WEEKNUM(B1234)</f>
        <v>35</v>
      </c>
      <c r="E1234">
        <v>2</v>
      </c>
      <c r="G1234">
        <v>3235667</v>
      </c>
      <c r="H1234">
        <v>35</v>
      </c>
      <c r="J1234">
        <v>3235552</v>
      </c>
      <c r="K1234">
        <v>2</v>
      </c>
    </row>
    <row r="1235" spans="1:11" x14ac:dyDescent="0.25">
      <c r="A1235">
        <v>3234762</v>
      </c>
      <c r="B1235" s="1">
        <v>44432</v>
      </c>
      <c r="C1235" s="18">
        <f t="shared" si="19"/>
        <v>55</v>
      </c>
      <c r="D1235">
        <f>WEEKNUM(B1235)</f>
        <v>35</v>
      </c>
      <c r="E1235">
        <v>2</v>
      </c>
      <c r="G1235">
        <v>3235324</v>
      </c>
      <c r="H1235">
        <v>35</v>
      </c>
      <c r="J1235">
        <v>3234701</v>
      </c>
      <c r="K1235">
        <v>2</v>
      </c>
    </row>
    <row r="1236" spans="1:11" x14ac:dyDescent="0.25">
      <c r="A1236">
        <v>3234872</v>
      </c>
      <c r="B1236" s="1">
        <v>44432</v>
      </c>
      <c r="C1236" s="18">
        <f t="shared" si="19"/>
        <v>55</v>
      </c>
      <c r="D1236">
        <f>WEEKNUM(B1236)</f>
        <v>35</v>
      </c>
      <c r="E1236">
        <v>2</v>
      </c>
      <c r="G1236">
        <v>3234549</v>
      </c>
      <c r="H1236">
        <v>35</v>
      </c>
      <c r="J1236">
        <v>3234816</v>
      </c>
      <c r="K1236">
        <v>2</v>
      </c>
    </row>
    <row r="1237" spans="1:11" x14ac:dyDescent="0.25">
      <c r="A1237">
        <v>3235273</v>
      </c>
      <c r="B1237" s="1">
        <v>44432</v>
      </c>
      <c r="C1237" s="18">
        <f t="shared" si="19"/>
        <v>55</v>
      </c>
      <c r="D1237">
        <f>WEEKNUM(B1237)</f>
        <v>35</v>
      </c>
      <c r="E1237">
        <v>2</v>
      </c>
      <c r="G1237">
        <v>3235039</v>
      </c>
      <c r="H1237">
        <v>35</v>
      </c>
      <c r="J1237">
        <v>3234957</v>
      </c>
      <c r="K1237">
        <v>2</v>
      </c>
    </row>
    <row r="1238" spans="1:11" x14ac:dyDescent="0.25">
      <c r="A1238">
        <v>3235606</v>
      </c>
      <c r="B1238" s="1">
        <v>44432</v>
      </c>
      <c r="C1238" s="18">
        <f t="shared" si="19"/>
        <v>55</v>
      </c>
      <c r="D1238">
        <f>WEEKNUM(B1238)</f>
        <v>35</v>
      </c>
      <c r="E1238">
        <v>2</v>
      </c>
      <c r="G1238">
        <v>3235344</v>
      </c>
      <c r="H1238">
        <v>35</v>
      </c>
      <c r="J1238">
        <v>3234830</v>
      </c>
      <c r="K1238">
        <v>2</v>
      </c>
    </row>
    <row r="1239" spans="1:11" x14ac:dyDescent="0.25">
      <c r="A1239">
        <v>3235331</v>
      </c>
      <c r="B1239" s="1">
        <v>44432</v>
      </c>
      <c r="C1239" s="18">
        <f t="shared" si="19"/>
        <v>55</v>
      </c>
      <c r="D1239">
        <f>WEEKNUM(B1239)</f>
        <v>35</v>
      </c>
      <c r="E1239">
        <v>2</v>
      </c>
      <c r="G1239">
        <v>3235623</v>
      </c>
      <c r="H1239">
        <v>35</v>
      </c>
      <c r="J1239">
        <v>3235680</v>
      </c>
      <c r="K1239">
        <v>2</v>
      </c>
    </row>
    <row r="1240" spans="1:11" x14ac:dyDescent="0.25">
      <c r="A1240">
        <v>3234698</v>
      </c>
      <c r="B1240" s="1">
        <v>44432</v>
      </c>
      <c r="C1240" s="18">
        <f t="shared" si="19"/>
        <v>55</v>
      </c>
      <c r="D1240">
        <f>WEEKNUM(B1240)</f>
        <v>35</v>
      </c>
      <c r="E1240">
        <v>2</v>
      </c>
      <c r="G1240">
        <v>3234617</v>
      </c>
      <c r="H1240">
        <v>35</v>
      </c>
      <c r="J1240">
        <v>3234543</v>
      </c>
      <c r="K1240">
        <v>2</v>
      </c>
    </row>
    <row r="1241" spans="1:11" x14ac:dyDescent="0.25">
      <c r="A1241">
        <v>3235496</v>
      </c>
      <c r="B1241" s="1">
        <v>44432</v>
      </c>
      <c r="C1241" s="18">
        <f t="shared" si="19"/>
        <v>55</v>
      </c>
      <c r="D1241">
        <f>WEEKNUM(B1241)</f>
        <v>35</v>
      </c>
      <c r="E1241">
        <v>2</v>
      </c>
      <c r="G1241">
        <v>3234782</v>
      </c>
      <c r="H1241">
        <v>35</v>
      </c>
      <c r="J1241">
        <v>3235244</v>
      </c>
      <c r="K1241">
        <v>2</v>
      </c>
    </row>
    <row r="1242" spans="1:11" x14ac:dyDescent="0.25">
      <c r="A1242">
        <v>3235259</v>
      </c>
      <c r="B1242" s="1">
        <v>44433</v>
      </c>
      <c r="C1242" s="18">
        <f t="shared" si="19"/>
        <v>56</v>
      </c>
      <c r="D1242">
        <f>WEEKNUM(B1242)</f>
        <v>35</v>
      </c>
      <c r="E1242">
        <v>2</v>
      </c>
      <c r="G1242">
        <v>3234590</v>
      </c>
      <c r="H1242">
        <v>35</v>
      </c>
      <c r="J1242">
        <v>3234607</v>
      </c>
      <c r="K1242">
        <v>2</v>
      </c>
    </row>
    <row r="1243" spans="1:11" x14ac:dyDescent="0.25">
      <c r="A1243">
        <v>3234801</v>
      </c>
      <c r="B1243" s="1">
        <v>44433</v>
      </c>
      <c r="C1243" s="18">
        <f t="shared" si="19"/>
        <v>56</v>
      </c>
      <c r="D1243">
        <f>WEEKNUM(B1243)</f>
        <v>35</v>
      </c>
      <c r="E1243">
        <v>2</v>
      </c>
      <c r="G1243">
        <v>3234944</v>
      </c>
      <c r="H1243">
        <v>35</v>
      </c>
      <c r="J1243">
        <v>3234719</v>
      </c>
      <c r="K1243">
        <v>2</v>
      </c>
    </row>
    <row r="1244" spans="1:11" x14ac:dyDescent="0.25">
      <c r="A1244">
        <v>3235021</v>
      </c>
      <c r="B1244" s="1">
        <v>44433</v>
      </c>
      <c r="C1244" s="18">
        <f t="shared" si="19"/>
        <v>56</v>
      </c>
      <c r="D1244">
        <f>WEEKNUM(B1244)</f>
        <v>35</v>
      </c>
      <c r="E1244">
        <v>2</v>
      </c>
      <c r="G1244">
        <v>3235614</v>
      </c>
      <c r="H1244">
        <v>35</v>
      </c>
      <c r="J1244">
        <v>3234955</v>
      </c>
      <c r="K1244">
        <v>2</v>
      </c>
    </row>
    <row r="1245" spans="1:11" x14ac:dyDescent="0.25">
      <c r="A1245">
        <v>3234954</v>
      </c>
      <c r="B1245" s="1">
        <v>44433</v>
      </c>
      <c r="C1245" s="18">
        <f t="shared" si="19"/>
        <v>56</v>
      </c>
      <c r="D1245">
        <f>WEEKNUM(B1245)</f>
        <v>35</v>
      </c>
      <c r="E1245">
        <v>2</v>
      </c>
      <c r="G1245">
        <v>3234984</v>
      </c>
      <c r="H1245">
        <v>35</v>
      </c>
      <c r="J1245">
        <v>3235117</v>
      </c>
      <c r="K1245">
        <v>2</v>
      </c>
    </row>
    <row r="1246" spans="1:11" x14ac:dyDescent="0.25">
      <c r="A1246">
        <v>3235659</v>
      </c>
      <c r="B1246" s="1">
        <v>44433</v>
      </c>
      <c r="C1246" s="18">
        <f t="shared" si="19"/>
        <v>56</v>
      </c>
      <c r="D1246">
        <f>WEEKNUM(B1246)</f>
        <v>35</v>
      </c>
      <c r="E1246">
        <v>2</v>
      </c>
      <c r="G1246">
        <v>3234646</v>
      </c>
      <c r="H1246">
        <v>35</v>
      </c>
      <c r="J1246">
        <v>3235250</v>
      </c>
      <c r="K1246">
        <v>2</v>
      </c>
    </row>
    <row r="1247" spans="1:11" x14ac:dyDescent="0.25">
      <c r="A1247">
        <v>3235706</v>
      </c>
      <c r="B1247" s="1">
        <v>44433</v>
      </c>
      <c r="C1247" s="18">
        <f t="shared" si="19"/>
        <v>56</v>
      </c>
      <c r="D1247">
        <f>WEEKNUM(B1247)</f>
        <v>35</v>
      </c>
      <c r="E1247">
        <v>2</v>
      </c>
      <c r="G1247">
        <v>3234832</v>
      </c>
      <c r="H1247">
        <v>35</v>
      </c>
      <c r="J1247">
        <v>3235471</v>
      </c>
      <c r="K1247">
        <v>2</v>
      </c>
    </row>
    <row r="1248" spans="1:11" x14ac:dyDescent="0.25">
      <c r="A1248">
        <v>3235667</v>
      </c>
      <c r="B1248" s="1">
        <v>44433</v>
      </c>
      <c r="C1248" s="18">
        <f t="shared" si="19"/>
        <v>56</v>
      </c>
      <c r="D1248">
        <f>WEEKNUM(B1248)</f>
        <v>35</v>
      </c>
      <c r="E1248">
        <v>2</v>
      </c>
      <c r="G1248">
        <v>3234745</v>
      </c>
      <c r="H1248">
        <v>35</v>
      </c>
      <c r="J1248">
        <v>3235710</v>
      </c>
      <c r="K1248">
        <v>2</v>
      </c>
    </row>
    <row r="1249" spans="1:11" x14ac:dyDescent="0.25">
      <c r="A1249">
        <v>3235324</v>
      </c>
      <c r="B1249" s="1">
        <v>44433</v>
      </c>
      <c r="C1249" s="18">
        <f t="shared" si="19"/>
        <v>56</v>
      </c>
      <c r="D1249">
        <f>WEEKNUM(B1249)</f>
        <v>35</v>
      </c>
      <c r="E1249">
        <v>2</v>
      </c>
      <c r="G1249">
        <v>3235115</v>
      </c>
      <c r="H1249">
        <v>35</v>
      </c>
      <c r="J1249">
        <v>3235411</v>
      </c>
      <c r="K1249">
        <v>2</v>
      </c>
    </row>
    <row r="1250" spans="1:11" x14ac:dyDescent="0.25">
      <c r="A1250">
        <v>3234549</v>
      </c>
      <c r="B1250" s="1">
        <v>44433</v>
      </c>
      <c r="C1250" s="18">
        <f t="shared" si="19"/>
        <v>56</v>
      </c>
      <c r="D1250">
        <f>WEEKNUM(B1250)</f>
        <v>35</v>
      </c>
      <c r="E1250">
        <v>2</v>
      </c>
      <c r="G1250">
        <v>3235545</v>
      </c>
      <c r="H1250">
        <v>35</v>
      </c>
      <c r="J1250">
        <v>3235338</v>
      </c>
      <c r="K1250">
        <v>2</v>
      </c>
    </row>
    <row r="1251" spans="1:11" x14ac:dyDescent="0.25">
      <c r="A1251">
        <v>3235039</v>
      </c>
      <c r="B1251" s="1">
        <v>44433</v>
      </c>
      <c r="C1251" s="18">
        <f t="shared" si="19"/>
        <v>56</v>
      </c>
      <c r="D1251">
        <f>WEEKNUM(B1251)</f>
        <v>35</v>
      </c>
      <c r="E1251">
        <v>2</v>
      </c>
      <c r="G1251">
        <v>3234689</v>
      </c>
      <c r="H1251">
        <v>35</v>
      </c>
      <c r="J1251">
        <v>3235274</v>
      </c>
      <c r="K1251">
        <v>2</v>
      </c>
    </row>
    <row r="1252" spans="1:11" x14ac:dyDescent="0.25">
      <c r="A1252">
        <v>3235344</v>
      </c>
      <c r="B1252" s="1">
        <v>44433</v>
      </c>
      <c r="C1252" s="18">
        <f t="shared" si="19"/>
        <v>56</v>
      </c>
      <c r="D1252">
        <f>WEEKNUM(B1252)</f>
        <v>35</v>
      </c>
      <c r="E1252">
        <v>2</v>
      </c>
      <c r="G1252">
        <v>3235269</v>
      </c>
      <c r="H1252">
        <v>35</v>
      </c>
      <c r="J1252">
        <v>3235309</v>
      </c>
      <c r="K1252">
        <v>2</v>
      </c>
    </row>
    <row r="1253" spans="1:11" x14ac:dyDescent="0.25">
      <c r="A1253">
        <v>3235623</v>
      </c>
      <c r="B1253" s="1">
        <v>44433</v>
      </c>
      <c r="C1253" s="18">
        <f t="shared" si="19"/>
        <v>56</v>
      </c>
      <c r="D1253">
        <f>WEEKNUM(B1253)</f>
        <v>35</v>
      </c>
      <c r="E1253">
        <v>2</v>
      </c>
      <c r="G1253">
        <v>3235197</v>
      </c>
      <c r="H1253">
        <v>35</v>
      </c>
      <c r="J1253">
        <v>3234865</v>
      </c>
      <c r="K1253">
        <v>2</v>
      </c>
    </row>
    <row r="1254" spans="1:11" x14ac:dyDescent="0.25">
      <c r="A1254">
        <v>3234617</v>
      </c>
      <c r="B1254" s="1">
        <v>44433</v>
      </c>
      <c r="C1254" s="18">
        <f t="shared" si="19"/>
        <v>56</v>
      </c>
      <c r="D1254">
        <f>WEEKNUM(B1254)</f>
        <v>35</v>
      </c>
      <c r="E1254">
        <v>2</v>
      </c>
      <c r="G1254">
        <v>3234946</v>
      </c>
      <c r="H1254">
        <v>35</v>
      </c>
      <c r="J1254">
        <v>3234538</v>
      </c>
      <c r="K1254">
        <v>2</v>
      </c>
    </row>
    <row r="1255" spans="1:11" x14ac:dyDescent="0.25">
      <c r="A1255">
        <v>3234782</v>
      </c>
      <c r="B1255" s="1">
        <v>44433</v>
      </c>
      <c r="C1255" s="18">
        <f t="shared" si="19"/>
        <v>56</v>
      </c>
      <c r="D1255">
        <f>WEEKNUM(B1255)</f>
        <v>35</v>
      </c>
      <c r="E1255">
        <v>2</v>
      </c>
      <c r="G1255">
        <v>3234764</v>
      </c>
      <c r="H1255">
        <v>35</v>
      </c>
      <c r="J1255">
        <v>3235689</v>
      </c>
      <c r="K1255">
        <v>2</v>
      </c>
    </row>
    <row r="1256" spans="1:11" x14ac:dyDescent="0.25">
      <c r="A1256">
        <v>3234590</v>
      </c>
      <c r="B1256" s="1">
        <v>44433</v>
      </c>
      <c r="C1256" s="18">
        <f t="shared" si="19"/>
        <v>56</v>
      </c>
      <c r="D1256">
        <f>WEEKNUM(B1256)</f>
        <v>35</v>
      </c>
      <c r="E1256">
        <v>2</v>
      </c>
      <c r="G1256">
        <v>3235300</v>
      </c>
      <c r="H1256">
        <v>35</v>
      </c>
      <c r="J1256">
        <v>3235592</v>
      </c>
      <c r="K1256">
        <v>2</v>
      </c>
    </row>
    <row r="1257" spans="1:11" x14ac:dyDescent="0.25">
      <c r="A1257">
        <v>3234944</v>
      </c>
      <c r="B1257" s="1">
        <v>44433</v>
      </c>
      <c r="C1257" s="18">
        <f t="shared" si="19"/>
        <v>56</v>
      </c>
      <c r="D1257">
        <f>WEEKNUM(B1257)</f>
        <v>35</v>
      </c>
      <c r="E1257">
        <v>2</v>
      </c>
      <c r="G1257">
        <v>3234635</v>
      </c>
      <c r="H1257">
        <v>35</v>
      </c>
      <c r="J1257">
        <v>3235258</v>
      </c>
      <c r="K1257">
        <v>2</v>
      </c>
    </row>
    <row r="1258" spans="1:11" x14ac:dyDescent="0.25">
      <c r="A1258">
        <v>3235614</v>
      </c>
      <c r="B1258" s="1">
        <v>44433</v>
      </c>
      <c r="C1258" s="18">
        <f t="shared" si="19"/>
        <v>56</v>
      </c>
      <c r="D1258">
        <f>WEEKNUM(B1258)</f>
        <v>35</v>
      </c>
      <c r="E1258">
        <v>2</v>
      </c>
      <c r="G1258">
        <v>3235156</v>
      </c>
      <c r="H1258">
        <v>35</v>
      </c>
      <c r="J1258">
        <v>3235483</v>
      </c>
      <c r="K1258">
        <v>2</v>
      </c>
    </row>
    <row r="1259" spans="1:11" x14ac:dyDescent="0.25">
      <c r="A1259">
        <v>3234984</v>
      </c>
      <c r="B1259" s="1">
        <v>44433</v>
      </c>
      <c r="C1259" s="18">
        <f t="shared" si="19"/>
        <v>56</v>
      </c>
      <c r="D1259">
        <f>WEEKNUM(B1259)</f>
        <v>35</v>
      </c>
      <c r="E1259">
        <v>2</v>
      </c>
      <c r="G1259">
        <v>3235671</v>
      </c>
      <c r="H1259">
        <v>35</v>
      </c>
      <c r="J1259">
        <v>3234671</v>
      </c>
      <c r="K1259">
        <v>2</v>
      </c>
    </row>
    <row r="1260" spans="1:11" x14ac:dyDescent="0.25">
      <c r="A1260">
        <v>3234646</v>
      </c>
      <c r="B1260" s="1">
        <v>44433</v>
      </c>
      <c r="C1260" s="18">
        <f t="shared" si="19"/>
        <v>56</v>
      </c>
      <c r="D1260">
        <f>WEEKNUM(B1260)</f>
        <v>35</v>
      </c>
      <c r="E1260">
        <v>2</v>
      </c>
      <c r="G1260">
        <v>3235262</v>
      </c>
      <c r="H1260">
        <v>35</v>
      </c>
      <c r="J1260">
        <v>3235447</v>
      </c>
      <c r="K1260">
        <v>2</v>
      </c>
    </row>
    <row r="1261" spans="1:11" x14ac:dyDescent="0.25">
      <c r="A1261">
        <v>3234832</v>
      </c>
      <c r="B1261" s="1">
        <v>44433</v>
      </c>
      <c r="C1261" s="18">
        <f t="shared" si="19"/>
        <v>56</v>
      </c>
      <c r="D1261">
        <f>WEEKNUM(B1261)</f>
        <v>35</v>
      </c>
      <c r="E1261">
        <v>2</v>
      </c>
      <c r="G1261">
        <v>3235704</v>
      </c>
      <c r="H1261">
        <v>35</v>
      </c>
      <c r="J1261">
        <v>3235279</v>
      </c>
      <c r="K1261">
        <v>2</v>
      </c>
    </row>
    <row r="1262" spans="1:11" x14ac:dyDescent="0.25">
      <c r="A1262">
        <v>3234745</v>
      </c>
      <c r="B1262" s="1">
        <v>44433</v>
      </c>
      <c r="C1262" s="18">
        <f t="shared" si="19"/>
        <v>56</v>
      </c>
      <c r="D1262">
        <f>WEEKNUM(B1262)</f>
        <v>35</v>
      </c>
      <c r="E1262">
        <v>2</v>
      </c>
      <c r="G1262">
        <v>3234852</v>
      </c>
      <c r="H1262">
        <v>35</v>
      </c>
      <c r="J1262">
        <v>3235619</v>
      </c>
      <c r="K1262">
        <v>2</v>
      </c>
    </row>
    <row r="1263" spans="1:11" x14ac:dyDescent="0.25">
      <c r="A1263">
        <v>3235115</v>
      </c>
      <c r="B1263" s="1">
        <v>44433</v>
      </c>
      <c r="C1263" s="18">
        <f t="shared" si="19"/>
        <v>56</v>
      </c>
      <c r="D1263">
        <f>WEEKNUM(B1263)</f>
        <v>35</v>
      </c>
      <c r="E1263">
        <v>2</v>
      </c>
      <c r="G1263">
        <v>3235402</v>
      </c>
      <c r="H1263">
        <v>35</v>
      </c>
      <c r="J1263">
        <v>3235588</v>
      </c>
      <c r="K1263">
        <v>2</v>
      </c>
    </row>
    <row r="1264" spans="1:11" x14ac:dyDescent="0.25">
      <c r="A1264">
        <v>3235545</v>
      </c>
      <c r="B1264" s="1">
        <v>44433</v>
      </c>
      <c r="C1264" s="18">
        <f t="shared" si="19"/>
        <v>56</v>
      </c>
      <c r="D1264">
        <f>WEEKNUM(B1264)</f>
        <v>35</v>
      </c>
      <c r="E1264">
        <v>2</v>
      </c>
      <c r="G1264">
        <v>3235312</v>
      </c>
      <c r="H1264">
        <v>35</v>
      </c>
      <c r="J1264">
        <v>3235446</v>
      </c>
      <c r="K1264">
        <v>2</v>
      </c>
    </row>
    <row r="1265" spans="1:11" x14ac:dyDescent="0.25">
      <c r="A1265">
        <v>3234689</v>
      </c>
      <c r="B1265" s="1">
        <v>44434</v>
      </c>
      <c r="C1265" s="18">
        <f t="shared" si="19"/>
        <v>57</v>
      </c>
      <c r="D1265">
        <f>WEEKNUM(B1265)</f>
        <v>35</v>
      </c>
      <c r="E1265">
        <v>2</v>
      </c>
      <c r="G1265">
        <v>3235027</v>
      </c>
      <c r="H1265">
        <v>35</v>
      </c>
      <c r="J1265">
        <v>3235724</v>
      </c>
      <c r="K1265">
        <v>2</v>
      </c>
    </row>
    <row r="1266" spans="1:11" x14ac:dyDescent="0.25">
      <c r="A1266">
        <v>3235269</v>
      </c>
      <c r="B1266" s="1">
        <v>44434</v>
      </c>
      <c r="C1266" s="18">
        <f t="shared" si="19"/>
        <v>57</v>
      </c>
      <c r="D1266">
        <f>WEEKNUM(B1266)</f>
        <v>35</v>
      </c>
      <c r="E1266">
        <v>2</v>
      </c>
      <c r="G1266">
        <v>3235035</v>
      </c>
      <c r="H1266">
        <v>35</v>
      </c>
      <c r="J1266">
        <v>3234907</v>
      </c>
      <c r="K1266">
        <v>2</v>
      </c>
    </row>
    <row r="1267" spans="1:11" x14ac:dyDescent="0.25">
      <c r="A1267">
        <v>3235197</v>
      </c>
      <c r="B1267" s="1">
        <v>44434</v>
      </c>
      <c r="C1267" s="18">
        <f t="shared" si="19"/>
        <v>57</v>
      </c>
      <c r="D1267">
        <f>WEEKNUM(B1267)</f>
        <v>35</v>
      </c>
      <c r="E1267">
        <v>2</v>
      </c>
      <c r="G1267">
        <v>3234572</v>
      </c>
      <c r="H1267">
        <v>35</v>
      </c>
      <c r="J1267">
        <v>3235466</v>
      </c>
      <c r="K1267">
        <v>2</v>
      </c>
    </row>
    <row r="1268" spans="1:11" x14ac:dyDescent="0.25">
      <c r="A1268">
        <v>3234946</v>
      </c>
      <c r="B1268" s="1">
        <v>44434</v>
      </c>
      <c r="C1268" s="18">
        <f t="shared" si="19"/>
        <v>57</v>
      </c>
      <c r="D1268">
        <f>WEEKNUM(B1268)</f>
        <v>35</v>
      </c>
      <c r="E1268">
        <v>2</v>
      </c>
      <c r="G1268">
        <v>3234758</v>
      </c>
      <c r="H1268">
        <v>35</v>
      </c>
      <c r="J1268">
        <v>3235617</v>
      </c>
      <c r="K1268">
        <v>2</v>
      </c>
    </row>
    <row r="1269" spans="1:11" x14ac:dyDescent="0.25">
      <c r="A1269">
        <v>3234764</v>
      </c>
      <c r="B1269" s="1">
        <v>44434</v>
      </c>
      <c r="C1269" s="18">
        <f t="shared" si="19"/>
        <v>57</v>
      </c>
      <c r="D1269">
        <f>WEEKNUM(B1269)</f>
        <v>35</v>
      </c>
      <c r="E1269">
        <v>2</v>
      </c>
      <c r="G1269">
        <v>3234624</v>
      </c>
      <c r="H1269">
        <v>35</v>
      </c>
      <c r="J1269">
        <v>3235238</v>
      </c>
      <c r="K1269">
        <v>2</v>
      </c>
    </row>
    <row r="1270" spans="1:11" x14ac:dyDescent="0.25">
      <c r="A1270">
        <v>3235300</v>
      </c>
      <c r="B1270" s="1">
        <v>44434</v>
      </c>
      <c r="C1270" s="18">
        <f t="shared" si="19"/>
        <v>57</v>
      </c>
      <c r="D1270">
        <f>WEEKNUM(B1270)</f>
        <v>35</v>
      </c>
      <c r="E1270">
        <v>2</v>
      </c>
      <c r="G1270">
        <v>3235654</v>
      </c>
      <c r="H1270">
        <v>35</v>
      </c>
      <c r="J1270">
        <v>3234747</v>
      </c>
      <c r="K1270">
        <v>2</v>
      </c>
    </row>
    <row r="1271" spans="1:11" x14ac:dyDescent="0.25">
      <c r="A1271">
        <v>3234635</v>
      </c>
      <c r="B1271" s="1">
        <v>44434</v>
      </c>
      <c r="C1271" s="18">
        <f t="shared" si="19"/>
        <v>57</v>
      </c>
      <c r="D1271">
        <f>WEEKNUM(B1271)</f>
        <v>35</v>
      </c>
      <c r="E1271">
        <v>2</v>
      </c>
      <c r="G1271">
        <v>3235485</v>
      </c>
      <c r="H1271">
        <v>35</v>
      </c>
      <c r="J1271">
        <v>3235343</v>
      </c>
      <c r="K1271">
        <v>2</v>
      </c>
    </row>
    <row r="1272" spans="1:11" x14ac:dyDescent="0.25">
      <c r="A1272">
        <v>3235156</v>
      </c>
      <c r="B1272" s="1">
        <v>44434</v>
      </c>
      <c r="C1272" s="18">
        <f t="shared" si="19"/>
        <v>57</v>
      </c>
      <c r="D1272">
        <f>WEEKNUM(B1272)</f>
        <v>35</v>
      </c>
      <c r="E1272">
        <v>2</v>
      </c>
      <c r="G1272">
        <v>3234926</v>
      </c>
      <c r="H1272">
        <v>35</v>
      </c>
      <c r="J1272">
        <v>3234864</v>
      </c>
      <c r="K1272">
        <v>2</v>
      </c>
    </row>
    <row r="1273" spans="1:11" x14ac:dyDescent="0.25">
      <c r="A1273">
        <v>3235671</v>
      </c>
      <c r="B1273" s="1">
        <v>44434</v>
      </c>
      <c r="C1273" s="18">
        <f t="shared" si="19"/>
        <v>57</v>
      </c>
      <c r="D1273">
        <f>WEEKNUM(B1273)</f>
        <v>35</v>
      </c>
      <c r="E1273">
        <v>2</v>
      </c>
      <c r="G1273">
        <v>3235351</v>
      </c>
      <c r="H1273">
        <v>35</v>
      </c>
      <c r="J1273">
        <v>3235699</v>
      </c>
      <c r="K1273">
        <v>2</v>
      </c>
    </row>
    <row r="1274" spans="1:11" x14ac:dyDescent="0.25">
      <c r="A1274">
        <v>3235262</v>
      </c>
      <c r="B1274" s="1">
        <v>44434</v>
      </c>
      <c r="C1274" s="18">
        <f t="shared" si="19"/>
        <v>57</v>
      </c>
      <c r="D1274">
        <f>WEEKNUM(B1274)</f>
        <v>35</v>
      </c>
      <c r="E1274">
        <v>2</v>
      </c>
      <c r="G1274">
        <v>3234933</v>
      </c>
      <c r="H1274">
        <v>35</v>
      </c>
      <c r="J1274">
        <v>3234836</v>
      </c>
      <c r="K1274">
        <v>2</v>
      </c>
    </row>
    <row r="1275" spans="1:11" x14ac:dyDescent="0.25">
      <c r="A1275">
        <v>3235704</v>
      </c>
      <c r="B1275" s="1">
        <v>44434</v>
      </c>
      <c r="C1275" s="18">
        <f t="shared" si="19"/>
        <v>57</v>
      </c>
      <c r="D1275">
        <f>WEEKNUM(B1275)</f>
        <v>35</v>
      </c>
      <c r="E1275">
        <v>2</v>
      </c>
      <c r="G1275">
        <v>3235137</v>
      </c>
      <c r="H1275">
        <v>35</v>
      </c>
      <c r="J1275">
        <v>3235073</v>
      </c>
      <c r="K1275">
        <v>2</v>
      </c>
    </row>
    <row r="1276" spans="1:11" x14ac:dyDescent="0.25">
      <c r="A1276">
        <v>3234852</v>
      </c>
      <c r="B1276" s="1">
        <v>44434</v>
      </c>
      <c r="C1276" s="18">
        <f t="shared" si="19"/>
        <v>57</v>
      </c>
      <c r="D1276">
        <f>WEEKNUM(B1276)</f>
        <v>35</v>
      </c>
      <c r="E1276">
        <v>2</v>
      </c>
      <c r="G1276">
        <v>3234962</v>
      </c>
      <c r="H1276">
        <v>35</v>
      </c>
      <c r="J1276">
        <v>3235162</v>
      </c>
      <c r="K1276">
        <v>2</v>
      </c>
    </row>
    <row r="1277" spans="1:11" x14ac:dyDescent="0.25">
      <c r="A1277">
        <v>3235402</v>
      </c>
      <c r="B1277" s="1">
        <v>44434</v>
      </c>
      <c r="C1277" s="18">
        <f t="shared" si="19"/>
        <v>57</v>
      </c>
      <c r="D1277">
        <f>WEEKNUM(B1277)</f>
        <v>35</v>
      </c>
      <c r="E1277">
        <v>2</v>
      </c>
      <c r="G1277">
        <v>3234695</v>
      </c>
      <c r="H1277">
        <v>35</v>
      </c>
      <c r="J1277">
        <v>3234620</v>
      </c>
      <c r="K1277">
        <v>2</v>
      </c>
    </row>
    <row r="1278" spans="1:11" x14ac:dyDescent="0.25">
      <c r="A1278">
        <v>3235312</v>
      </c>
      <c r="B1278" s="1">
        <v>44434</v>
      </c>
      <c r="C1278" s="18">
        <f t="shared" si="19"/>
        <v>57</v>
      </c>
      <c r="D1278">
        <f>WEEKNUM(B1278)</f>
        <v>35</v>
      </c>
      <c r="E1278">
        <v>2</v>
      </c>
      <c r="G1278">
        <v>3235571</v>
      </c>
      <c r="H1278">
        <v>35</v>
      </c>
      <c r="J1278">
        <v>3235256</v>
      </c>
      <c r="K1278">
        <v>2</v>
      </c>
    </row>
    <row r="1279" spans="1:11" x14ac:dyDescent="0.25">
      <c r="A1279">
        <v>3235027</v>
      </c>
      <c r="B1279" s="1">
        <v>44434</v>
      </c>
      <c r="C1279" s="18">
        <f t="shared" si="19"/>
        <v>57</v>
      </c>
      <c r="D1279">
        <f>WEEKNUM(B1279)</f>
        <v>35</v>
      </c>
      <c r="E1279">
        <v>2</v>
      </c>
      <c r="G1279">
        <v>3234980</v>
      </c>
      <c r="H1279">
        <v>35</v>
      </c>
      <c r="J1279">
        <v>3234849</v>
      </c>
      <c r="K1279">
        <v>2</v>
      </c>
    </row>
    <row r="1280" spans="1:11" x14ac:dyDescent="0.25">
      <c r="A1280">
        <v>3235035</v>
      </c>
      <c r="B1280" s="1">
        <v>44434</v>
      </c>
      <c r="C1280" s="18">
        <f t="shared" si="19"/>
        <v>57</v>
      </c>
      <c r="D1280">
        <f>WEEKNUM(B1280)</f>
        <v>35</v>
      </c>
      <c r="E1280">
        <v>2</v>
      </c>
      <c r="G1280">
        <v>3235229</v>
      </c>
      <c r="H1280">
        <v>35</v>
      </c>
      <c r="J1280">
        <v>3235410</v>
      </c>
      <c r="K1280">
        <v>2</v>
      </c>
    </row>
    <row r="1281" spans="1:11" x14ac:dyDescent="0.25">
      <c r="A1281">
        <v>3234572</v>
      </c>
      <c r="B1281" s="1">
        <v>44434</v>
      </c>
      <c r="C1281" s="18">
        <f t="shared" si="19"/>
        <v>57</v>
      </c>
      <c r="D1281">
        <f>WEEKNUM(B1281)</f>
        <v>35</v>
      </c>
      <c r="E1281">
        <v>2</v>
      </c>
      <c r="G1281">
        <v>3235109</v>
      </c>
      <c r="H1281">
        <v>35</v>
      </c>
      <c r="J1281">
        <v>3235602</v>
      </c>
      <c r="K1281">
        <v>2</v>
      </c>
    </row>
    <row r="1282" spans="1:11" x14ac:dyDescent="0.25">
      <c r="A1282">
        <v>3234758</v>
      </c>
      <c r="B1282" s="1">
        <v>44434</v>
      </c>
      <c r="C1282" s="18">
        <f t="shared" si="19"/>
        <v>57</v>
      </c>
      <c r="D1282">
        <f>WEEKNUM(B1282)</f>
        <v>35</v>
      </c>
      <c r="E1282">
        <v>2</v>
      </c>
      <c r="G1282">
        <v>3234662</v>
      </c>
      <c r="H1282">
        <v>35</v>
      </c>
      <c r="J1282">
        <v>3235092</v>
      </c>
      <c r="K1282">
        <v>2</v>
      </c>
    </row>
    <row r="1283" spans="1:11" x14ac:dyDescent="0.25">
      <c r="A1283">
        <v>3234624</v>
      </c>
      <c r="B1283" s="1">
        <v>44434</v>
      </c>
      <c r="C1283" s="18">
        <f t="shared" ref="C1283:C1346" si="20">B1283-44377</f>
        <v>57</v>
      </c>
      <c r="D1283">
        <f>WEEKNUM(B1283)</f>
        <v>35</v>
      </c>
      <c r="E1283">
        <v>2</v>
      </c>
      <c r="G1283">
        <v>3234645</v>
      </c>
      <c r="H1283">
        <v>35</v>
      </c>
      <c r="J1283">
        <v>3234596</v>
      </c>
      <c r="K1283">
        <v>2</v>
      </c>
    </row>
    <row r="1284" spans="1:11" x14ac:dyDescent="0.25">
      <c r="A1284">
        <v>3235654</v>
      </c>
      <c r="B1284" s="1">
        <v>44434</v>
      </c>
      <c r="C1284" s="18">
        <f t="shared" si="20"/>
        <v>57</v>
      </c>
      <c r="D1284">
        <f>WEEKNUM(B1284)</f>
        <v>35</v>
      </c>
      <c r="E1284">
        <v>2</v>
      </c>
      <c r="G1284">
        <v>3235694</v>
      </c>
      <c r="H1284">
        <v>35</v>
      </c>
      <c r="J1284">
        <v>3235701</v>
      </c>
      <c r="K1284">
        <v>2</v>
      </c>
    </row>
    <row r="1285" spans="1:11" x14ac:dyDescent="0.25">
      <c r="A1285">
        <v>3235485</v>
      </c>
      <c r="B1285" s="1">
        <v>44434</v>
      </c>
      <c r="C1285" s="18">
        <f t="shared" si="20"/>
        <v>57</v>
      </c>
      <c r="D1285">
        <f>WEEKNUM(B1285)</f>
        <v>35</v>
      </c>
      <c r="E1285">
        <v>2</v>
      </c>
      <c r="G1285">
        <v>3234710</v>
      </c>
      <c r="H1285">
        <v>35</v>
      </c>
      <c r="J1285">
        <v>3234789</v>
      </c>
      <c r="K1285">
        <v>2</v>
      </c>
    </row>
    <row r="1286" spans="1:11" x14ac:dyDescent="0.25">
      <c r="A1286">
        <v>3234926</v>
      </c>
      <c r="B1286" s="1">
        <v>44434</v>
      </c>
      <c r="C1286" s="18">
        <f t="shared" si="20"/>
        <v>57</v>
      </c>
      <c r="D1286">
        <f>WEEKNUM(B1286)</f>
        <v>35</v>
      </c>
      <c r="E1286">
        <v>2</v>
      </c>
      <c r="G1286">
        <v>3235506</v>
      </c>
      <c r="H1286">
        <v>35</v>
      </c>
      <c r="J1286">
        <v>3235536</v>
      </c>
      <c r="K1286">
        <v>2</v>
      </c>
    </row>
    <row r="1287" spans="1:11" x14ac:dyDescent="0.25">
      <c r="A1287">
        <v>3235351</v>
      </c>
      <c r="B1287" s="1">
        <v>44435</v>
      </c>
      <c r="C1287" s="18">
        <f t="shared" si="20"/>
        <v>58</v>
      </c>
      <c r="D1287">
        <f>WEEKNUM(B1287)</f>
        <v>35</v>
      </c>
      <c r="E1287">
        <v>2</v>
      </c>
      <c r="G1287">
        <v>3235145</v>
      </c>
      <c r="H1287">
        <v>35</v>
      </c>
      <c r="J1287">
        <v>3235418</v>
      </c>
      <c r="K1287">
        <v>2</v>
      </c>
    </row>
    <row r="1288" spans="1:11" x14ac:dyDescent="0.25">
      <c r="A1288">
        <v>3234933</v>
      </c>
      <c r="B1288" s="1">
        <v>44435</v>
      </c>
      <c r="C1288" s="18">
        <f t="shared" si="20"/>
        <v>58</v>
      </c>
      <c r="D1288">
        <f>WEEKNUM(B1288)</f>
        <v>35</v>
      </c>
      <c r="E1288">
        <v>2</v>
      </c>
      <c r="G1288">
        <v>3234741</v>
      </c>
      <c r="H1288">
        <v>35</v>
      </c>
      <c r="J1288">
        <v>3235336</v>
      </c>
      <c r="K1288">
        <v>2</v>
      </c>
    </row>
    <row r="1289" spans="1:11" x14ac:dyDescent="0.25">
      <c r="A1289">
        <v>3235137</v>
      </c>
      <c r="B1289" s="1">
        <v>44435</v>
      </c>
      <c r="C1289" s="18">
        <f t="shared" si="20"/>
        <v>58</v>
      </c>
      <c r="D1289">
        <f>WEEKNUM(B1289)</f>
        <v>35</v>
      </c>
      <c r="E1289">
        <v>2</v>
      </c>
      <c r="G1289">
        <v>3235379</v>
      </c>
      <c r="H1289">
        <v>35</v>
      </c>
      <c r="J1289">
        <v>3234890</v>
      </c>
      <c r="K1289">
        <v>2</v>
      </c>
    </row>
    <row r="1290" spans="1:11" x14ac:dyDescent="0.25">
      <c r="A1290">
        <v>3234962</v>
      </c>
      <c r="B1290" s="1">
        <v>44435</v>
      </c>
      <c r="C1290" s="18">
        <f t="shared" si="20"/>
        <v>58</v>
      </c>
      <c r="D1290">
        <f>WEEKNUM(B1290)</f>
        <v>35</v>
      </c>
      <c r="E1290">
        <v>2</v>
      </c>
      <c r="G1290">
        <v>3235143</v>
      </c>
      <c r="H1290">
        <v>35</v>
      </c>
      <c r="J1290">
        <v>3234588</v>
      </c>
      <c r="K1290">
        <v>2</v>
      </c>
    </row>
    <row r="1291" spans="1:11" x14ac:dyDescent="0.25">
      <c r="A1291">
        <v>3234695</v>
      </c>
      <c r="B1291" s="1">
        <v>44435</v>
      </c>
      <c r="C1291" s="18">
        <f t="shared" si="20"/>
        <v>58</v>
      </c>
      <c r="D1291">
        <f>WEEKNUM(B1291)</f>
        <v>35</v>
      </c>
      <c r="E1291">
        <v>2</v>
      </c>
      <c r="G1291">
        <v>3235552</v>
      </c>
      <c r="H1291">
        <v>35</v>
      </c>
      <c r="J1291">
        <v>3235561</v>
      </c>
      <c r="K1291">
        <v>2</v>
      </c>
    </row>
    <row r="1292" spans="1:11" x14ac:dyDescent="0.25">
      <c r="A1292">
        <v>3235571</v>
      </c>
      <c r="B1292" s="1">
        <v>44435</v>
      </c>
      <c r="C1292" s="18">
        <f t="shared" si="20"/>
        <v>58</v>
      </c>
      <c r="D1292">
        <f>WEEKNUM(B1292)</f>
        <v>35</v>
      </c>
      <c r="E1292">
        <v>2</v>
      </c>
      <c r="G1292">
        <v>3234701</v>
      </c>
      <c r="H1292">
        <v>35</v>
      </c>
      <c r="J1292">
        <v>3235687</v>
      </c>
      <c r="K1292">
        <v>2</v>
      </c>
    </row>
    <row r="1293" spans="1:11" x14ac:dyDescent="0.25">
      <c r="A1293">
        <v>3234980</v>
      </c>
      <c r="B1293" s="1">
        <v>44435</v>
      </c>
      <c r="C1293" s="18">
        <f t="shared" si="20"/>
        <v>58</v>
      </c>
      <c r="D1293">
        <f>WEEKNUM(B1293)</f>
        <v>35</v>
      </c>
      <c r="E1293">
        <v>2</v>
      </c>
      <c r="G1293">
        <v>3234816</v>
      </c>
      <c r="H1293">
        <v>35</v>
      </c>
      <c r="J1293">
        <v>3235009</v>
      </c>
      <c r="K1293">
        <v>2</v>
      </c>
    </row>
    <row r="1294" spans="1:11" x14ac:dyDescent="0.25">
      <c r="A1294">
        <v>3235229</v>
      </c>
      <c r="B1294" s="1">
        <v>44435</v>
      </c>
      <c r="C1294" s="18">
        <f t="shared" si="20"/>
        <v>58</v>
      </c>
      <c r="D1294">
        <f>WEEKNUM(B1294)</f>
        <v>35</v>
      </c>
      <c r="E1294">
        <v>2</v>
      </c>
      <c r="G1294">
        <v>3234957</v>
      </c>
      <c r="H1294">
        <v>35</v>
      </c>
      <c r="J1294">
        <v>3235196</v>
      </c>
      <c r="K1294">
        <v>2</v>
      </c>
    </row>
    <row r="1295" spans="1:11" x14ac:dyDescent="0.25">
      <c r="A1295">
        <v>3235109</v>
      </c>
      <c r="B1295" s="1">
        <v>44435</v>
      </c>
      <c r="C1295" s="18">
        <f t="shared" si="20"/>
        <v>58</v>
      </c>
      <c r="D1295">
        <f>WEEKNUM(B1295)</f>
        <v>35</v>
      </c>
      <c r="E1295">
        <v>2</v>
      </c>
      <c r="G1295">
        <v>3234581</v>
      </c>
      <c r="H1295">
        <v>35</v>
      </c>
      <c r="J1295">
        <v>3235272</v>
      </c>
      <c r="K1295">
        <v>2</v>
      </c>
    </row>
    <row r="1296" spans="1:11" x14ac:dyDescent="0.25">
      <c r="A1296">
        <v>3234662</v>
      </c>
      <c r="B1296" s="1">
        <v>44435</v>
      </c>
      <c r="C1296" s="18">
        <f t="shared" si="20"/>
        <v>58</v>
      </c>
      <c r="D1296">
        <f>WEEKNUM(B1296)</f>
        <v>35</v>
      </c>
      <c r="E1296">
        <v>2</v>
      </c>
      <c r="G1296">
        <v>3235123</v>
      </c>
      <c r="H1296">
        <v>35</v>
      </c>
      <c r="J1296">
        <v>3234663</v>
      </c>
      <c r="K1296">
        <v>2</v>
      </c>
    </row>
    <row r="1297" spans="1:11" x14ac:dyDescent="0.25">
      <c r="A1297">
        <v>3234645</v>
      </c>
      <c r="B1297" s="1">
        <v>44435</v>
      </c>
      <c r="C1297" s="18">
        <f t="shared" si="20"/>
        <v>58</v>
      </c>
      <c r="D1297">
        <f>WEEKNUM(B1297)</f>
        <v>35</v>
      </c>
      <c r="E1297">
        <v>2</v>
      </c>
      <c r="G1297">
        <v>3235105</v>
      </c>
      <c r="H1297">
        <v>35</v>
      </c>
      <c r="J1297">
        <v>3234772</v>
      </c>
      <c r="K1297">
        <v>2</v>
      </c>
    </row>
    <row r="1298" spans="1:11" x14ac:dyDescent="0.25">
      <c r="A1298">
        <v>3235694</v>
      </c>
      <c r="B1298" s="1">
        <v>44435</v>
      </c>
      <c r="C1298" s="18">
        <f t="shared" si="20"/>
        <v>58</v>
      </c>
      <c r="D1298">
        <f>WEEKNUM(B1298)</f>
        <v>35</v>
      </c>
      <c r="E1298">
        <v>2</v>
      </c>
      <c r="G1298">
        <v>3234830</v>
      </c>
      <c r="H1298">
        <v>35</v>
      </c>
      <c r="J1298">
        <v>3235682</v>
      </c>
      <c r="K1298">
        <v>2</v>
      </c>
    </row>
    <row r="1299" spans="1:11" x14ac:dyDescent="0.25">
      <c r="A1299">
        <v>3234710</v>
      </c>
      <c r="B1299" s="1">
        <v>44435</v>
      </c>
      <c r="C1299" s="18">
        <f t="shared" si="20"/>
        <v>58</v>
      </c>
      <c r="D1299">
        <f>WEEKNUM(B1299)</f>
        <v>35</v>
      </c>
      <c r="E1299">
        <v>2</v>
      </c>
      <c r="G1299">
        <v>3235680</v>
      </c>
      <c r="H1299">
        <v>35</v>
      </c>
    </row>
    <row r="1300" spans="1:11" x14ac:dyDescent="0.25">
      <c r="A1300">
        <v>3235506</v>
      </c>
      <c r="B1300" s="1">
        <v>44435</v>
      </c>
      <c r="C1300" s="18">
        <f t="shared" si="20"/>
        <v>58</v>
      </c>
      <c r="D1300">
        <f>WEEKNUM(B1300)</f>
        <v>35</v>
      </c>
      <c r="E1300">
        <v>2</v>
      </c>
      <c r="G1300">
        <v>3234990</v>
      </c>
      <c r="H1300">
        <v>35</v>
      </c>
    </row>
    <row r="1301" spans="1:11" x14ac:dyDescent="0.25">
      <c r="A1301">
        <v>3235145</v>
      </c>
      <c r="B1301" s="1">
        <v>44435</v>
      </c>
      <c r="C1301" s="18">
        <f t="shared" si="20"/>
        <v>58</v>
      </c>
      <c r="D1301">
        <f>WEEKNUM(B1301)</f>
        <v>35</v>
      </c>
      <c r="E1301">
        <v>2</v>
      </c>
      <c r="G1301">
        <v>3234690</v>
      </c>
      <c r="H1301">
        <v>35</v>
      </c>
    </row>
    <row r="1302" spans="1:11" x14ac:dyDescent="0.25">
      <c r="A1302">
        <v>3234741</v>
      </c>
      <c r="B1302" s="1">
        <v>44435</v>
      </c>
      <c r="C1302" s="18">
        <f t="shared" si="20"/>
        <v>58</v>
      </c>
      <c r="D1302">
        <f>WEEKNUM(B1302)</f>
        <v>35</v>
      </c>
      <c r="E1302">
        <v>2</v>
      </c>
      <c r="G1302">
        <v>3234543</v>
      </c>
      <c r="H1302">
        <v>35</v>
      </c>
    </row>
    <row r="1303" spans="1:11" x14ac:dyDescent="0.25">
      <c r="A1303">
        <v>3235379</v>
      </c>
      <c r="B1303" s="1">
        <v>44435</v>
      </c>
      <c r="C1303" s="18">
        <f t="shared" si="20"/>
        <v>58</v>
      </c>
      <c r="D1303">
        <f>WEEKNUM(B1303)</f>
        <v>35</v>
      </c>
      <c r="E1303">
        <v>2</v>
      </c>
      <c r="G1303">
        <v>3235244</v>
      </c>
      <c r="H1303">
        <v>35</v>
      </c>
    </row>
    <row r="1304" spans="1:11" x14ac:dyDescent="0.25">
      <c r="A1304">
        <v>3235143</v>
      </c>
      <c r="B1304" s="1">
        <v>44435</v>
      </c>
      <c r="C1304" s="18">
        <f t="shared" si="20"/>
        <v>58</v>
      </c>
      <c r="D1304">
        <f>WEEKNUM(B1304)</f>
        <v>35</v>
      </c>
      <c r="E1304">
        <v>2</v>
      </c>
      <c r="G1304">
        <v>3234607</v>
      </c>
      <c r="H1304">
        <v>35</v>
      </c>
    </row>
    <row r="1305" spans="1:11" x14ac:dyDescent="0.25">
      <c r="A1305">
        <v>3235552</v>
      </c>
      <c r="B1305" s="1">
        <v>44435</v>
      </c>
      <c r="C1305" s="18">
        <f t="shared" si="20"/>
        <v>58</v>
      </c>
      <c r="D1305">
        <f>WEEKNUM(B1305)</f>
        <v>35</v>
      </c>
      <c r="E1305">
        <v>2</v>
      </c>
      <c r="G1305">
        <v>3234719</v>
      </c>
      <c r="H1305">
        <v>35</v>
      </c>
    </row>
    <row r="1306" spans="1:11" x14ac:dyDescent="0.25">
      <c r="A1306">
        <v>3234701</v>
      </c>
      <c r="B1306" s="1">
        <v>44435</v>
      </c>
      <c r="C1306" s="18">
        <f t="shared" si="20"/>
        <v>58</v>
      </c>
      <c r="D1306">
        <f>WEEKNUM(B1306)</f>
        <v>35</v>
      </c>
      <c r="E1306">
        <v>2</v>
      </c>
      <c r="G1306">
        <v>3234955</v>
      </c>
      <c r="H1306">
        <v>35</v>
      </c>
    </row>
    <row r="1307" spans="1:11" x14ac:dyDescent="0.25">
      <c r="A1307">
        <v>3234816</v>
      </c>
      <c r="B1307" s="1">
        <v>44435</v>
      </c>
      <c r="C1307" s="18">
        <f t="shared" si="20"/>
        <v>58</v>
      </c>
      <c r="D1307">
        <f>WEEKNUM(B1307)</f>
        <v>35</v>
      </c>
      <c r="E1307">
        <v>2</v>
      </c>
      <c r="G1307">
        <v>3235117</v>
      </c>
      <c r="H1307">
        <v>35</v>
      </c>
    </row>
    <row r="1308" spans="1:11" x14ac:dyDescent="0.25">
      <c r="A1308">
        <v>3234957</v>
      </c>
      <c r="B1308" s="1">
        <v>44435</v>
      </c>
      <c r="C1308" s="18">
        <f t="shared" si="20"/>
        <v>58</v>
      </c>
      <c r="D1308">
        <f>WEEKNUM(B1308)</f>
        <v>35</v>
      </c>
      <c r="E1308">
        <v>2</v>
      </c>
      <c r="G1308">
        <v>3235250</v>
      </c>
      <c r="H1308">
        <v>35</v>
      </c>
    </row>
    <row r="1309" spans="1:11" x14ac:dyDescent="0.25">
      <c r="A1309">
        <v>3234581</v>
      </c>
      <c r="B1309" s="1">
        <v>44435</v>
      </c>
      <c r="C1309" s="18">
        <f t="shared" si="20"/>
        <v>58</v>
      </c>
      <c r="D1309">
        <f>WEEKNUM(B1309)</f>
        <v>35</v>
      </c>
      <c r="E1309">
        <v>2</v>
      </c>
      <c r="G1309">
        <v>3235471</v>
      </c>
      <c r="H1309">
        <v>35</v>
      </c>
    </row>
    <row r="1310" spans="1:11" x14ac:dyDescent="0.25">
      <c r="A1310">
        <v>3235123</v>
      </c>
      <c r="B1310" s="1">
        <v>44435</v>
      </c>
      <c r="C1310" s="18">
        <f t="shared" si="20"/>
        <v>58</v>
      </c>
      <c r="D1310">
        <f>WEEKNUM(B1310)</f>
        <v>35</v>
      </c>
      <c r="E1310">
        <v>2</v>
      </c>
      <c r="G1310">
        <v>3235710</v>
      </c>
      <c r="H1310">
        <v>35</v>
      </c>
    </row>
    <row r="1311" spans="1:11" x14ac:dyDescent="0.25">
      <c r="A1311">
        <v>3235105</v>
      </c>
      <c r="B1311" s="1">
        <v>44435</v>
      </c>
      <c r="C1311" s="18">
        <f t="shared" si="20"/>
        <v>58</v>
      </c>
      <c r="D1311">
        <f>WEEKNUM(B1311)</f>
        <v>35</v>
      </c>
      <c r="E1311">
        <v>2</v>
      </c>
      <c r="G1311">
        <v>3235411</v>
      </c>
      <c r="H1311">
        <v>35</v>
      </c>
    </row>
    <row r="1312" spans="1:11" x14ac:dyDescent="0.25">
      <c r="A1312">
        <v>3234830</v>
      </c>
      <c r="B1312" s="1">
        <v>44436</v>
      </c>
      <c r="C1312" s="18">
        <f t="shared" si="20"/>
        <v>59</v>
      </c>
      <c r="D1312">
        <f>WEEKNUM(B1312)</f>
        <v>35</v>
      </c>
      <c r="E1312">
        <v>2</v>
      </c>
      <c r="G1312">
        <v>3235338</v>
      </c>
      <c r="H1312">
        <v>35</v>
      </c>
    </row>
    <row r="1313" spans="1:8" x14ac:dyDescent="0.25">
      <c r="A1313">
        <v>3235680</v>
      </c>
      <c r="B1313" s="1">
        <v>44436</v>
      </c>
      <c r="C1313" s="18">
        <f t="shared" si="20"/>
        <v>59</v>
      </c>
      <c r="D1313">
        <f>WEEKNUM(B1313)</f>
        <v>35</v>
      </c>
      <c r="E1313">
        <v>2</v>
      </c>
      <c r="G1313">
        <v>3235274</v>
      </c>
      <c r="H1313">
        <v>35</v>
      </c>
    </row>
    <row r="1314" spans="1:8" x14ac:dyDescent="0.25">
      <c r="A1314">
        <v>3234990</v>
      </c>
      <c r="B1314" s="1">
        <v>44436</v>
      </c>
      <c r="C1314" s="18">
        <f t="shared" si="20"/>
        <v>59</v>
      </c>
      <c r="D1314">
        <f>WEEKNUM(B1314)</f>
        <v>35</v>
      </c>
      <c r="E1314">
        <v>2</v>
      </c>
      <c r="G1314">
        <v>3235309</v>
      </c>
      <c r="H1314">
        <v>35</v>
      </c>
    </row>
    <row r="1315" spans="1:8" x14ac:dyDescent="0.25">
      <c r="A1315">
        <v>3234690</v>
      </c>
      <c r="B1315" s="1">
        <v>44436</v>
      </c>
      <c r="C1315" s="18">
        <f t="shared" si="20"/>
        <v>59</v>
      </c>
      <c r="D1315">
        <f>WEEKNUM(B1315)</f>
        <v>35</v>
      </c>
      <c r="E1315">
        <v>2</v>
      </c>
      <c r="G1315">
        <v>3234865</v>
      </c>
      <c r="H1315">
        <v>35</v>
      </c>
    </row>
    <row r="1316" spans="1:8" x14ac:dyDescent="0.25">
      <c r="A1316">
        <v>3234543</v>
      </c>
      <c r="B1316" s="1">
        <v>44436</v>
      </c>
      <c r="C1316" s="18">
        <f t="shared" si="20"/>
        <v>59</v>
      </c>
      <c r="D1316">
        <f>WEEKNUM(B1316)</f>
        <v>35</v>
      </c>
      <c r="E1316">
        <v>2</v>
      </c>
      <c r="G1316">
        <v>3234538</v>
      </c>
      <c r="H1316">
        <v>35</v>
      </c>
    </row>
    <row r="1317" spans="1:8" x14ac:dyDescent="0.25">
      <c r="A1317">
        <v>3235244</v>
      </c>
      <c r="B1317" s="1">
        <v>44436</v>
      </c>
      <c r="C1317" s="18">
        <f t="shared" si="20"/>
        <v>59</v>
      </c>
      <c r="D1317">
        <f>WEEKNUM(B1317)</f>
        <v>35</v>
      </c>
      <c r="E1317">
        <v>2</v>
      </c>
      <c r="G1317">
        <v>3235689</v>
      </c>
      <c r="H1317">
        <v>35</v>
      </c>
    </row>
    <row r="1318" spans="1:8" x14ac:dyDescent="0.25">
      <c r="A1318">
        <v>3234607</v>
      </c>
      <c r="B1318" s="1">
        <v>44436</v>
      </c>
      <c r="C1318" s="18">
        <f t="shared" si="20"/>
        <v>59</v>
      </c>
      <c r="D1318">
        <f>WEEKNUM(B1318)</f>
        <v>35</v>
      </c>
      <c r="E1318">
        <v>2</v>
      </c>
      <c r="G1318">
        <v>3235592</v>
      </c>
      <c r="H1318">
        <v>35</v>
      </c>
    </row>
    <row r="1319" spans="1:8" x14ac:dyDescent="0.25">
      <c r="A1319">
        <v>3234719</v>
      </c>
      <c r="B1319" s="1">
        <v>44436</v>
      </c>
      <c r="C1319" s="18">
        <f t="shared" si="20"/>
        <v>59</v>
      </c>
      <c r="D1319">
        <f>WEEKNUM(B1319)</f>
        <v>35</v>
      </c>
      <c r="E1319">
        <v>2</v>
      </c>
      <c r="G1319">
        <v>3235258</v>
      </c>
      <c r="H1319">
        <v>35</v>
      </c>
    </row>
    <row r="1320" spans="1:8" x14ac:dyDescent="0.25">
      <c r="A1320">
        <v>3234955</v>
      </c>
      <c r="B1320" s="1">
        <v>44436</v>
      </c>
      <c r="C1320" s="18">
        <f t="shared" si="20"/>
        <v>59</v>
      </c>
      <c r="D1320">
        <f>WEEKNUM(B1320)</f>
        <v>35</v>
      </c>
      <c r="E1320">
        <v>2</v>
      </c>
      <c r="G1320">
        <v>3235483</v>
      </c>
      <c r="H1320">
        <v>35</v>
      </c>
    </row>
    <row r="1321" spans="1:8" x14ac:dyDescent="0.25">
      <c r="A1321">
        <v>3235117</v>
      </c>
      <c r="B1321" s="1">
        <v>44436</v>
      </c>
      <c r="C1321" s="18">
        <f t="shared" si="20"/>
        <v>59</v>
      </c>
      <c r="D1321">
        <f>WEEKNUM(B1321)</f>
        <v>35</v>
      </c>
      <c r="E1321">
        <v>2</v>
      </c>
      <c r="G1321">
        <v>3234671</v>
      </c>
      <c r="H1321">
        <v>35</v>
      </c>
    </row>
    <row r="1322" spans="1:8" x14ac:dyDescent="0.25">
      <c r="A1322">
        <v>3235250</v>
      </c>
      <c r="B1322" s="1">
        <v>44436</v>
      </c>
      <c r="C1322" s="18">
        <f t="shared" si="20"/>
        <v>59</v>
      </c>
      <c r="D1322">
        <f>WEEKNUM(B1322)</f>
        <v>35</v>
      </c>
      <c r="E1322">
        <v>2</v>
      </c>
      <c r="G1322">
        <v>3235447</v>
      </c>
      <c r="H1322">
        <v>35</v>
      </c>
    </row>
    <row r="1323" spans="1:8" x14ac:dyDescent="0.25">
      <c r="A1323">
        <v>3235471</v>
      </c>
      <c r="B1323" s="1">
        <v>44436</v>
      </c>
      <c r="C1323" s="18">
        <f t="shared" si="20"/>
        <v>59</v>
      </c>
      <c r="D1323">
        <f>WEEKNUM(B1323)</f>
        <v>35</v>
      </c>
      <c r="E1323">
        <v>2</v>
      </c>
      <c r="G1323">
        <v>3235279</v>
      </c>
      <c r="H1323">
        <v>35</v>
      </c>
    </row>
    <row r="1324" spans="1:8" x14ac:dyDescent="0.25">
      <c r="A1324">
        <v>3235710</v>
      </c>
      <c r="B1324" s="1">
        <v>44436</v>
      </c>
      <c r="C1324" s="18">
        <f t="shared" si="20"/>
        <v>59</v>
      </c>
      <c r="D1324">
        <f>WEEKNUM(B1324)</f>
        <v>35</v>
      </c>
      <c r="E1324">
        <v>2</v>
      </c>
      <c r="G1324">
        <v>3235619</v>
      </c>
      <c r="H1324">
        <v>35</v>
      </c>
    </row>
    <row r="1325" spans="1:8" x14ac:dyDescent="0.25">
      <c r="A1325">
        <v>3235411</v>
      </c>
      <c r="B1325" s="1">
        <v>44436</v>
      </c>
      <c r="C1325" s="18">
        <f t="shared" si="20"/>
        <v>59</v>
      </c>
      <c r="D1325">
        <f>WEEKNUM(B1325)</f>
        <v>35</v>
      </c>
      <c r="E1325">
        <v>2</v>
      </c>
      <c r="G1325">
        <v>3235588</v>
      </c>
      <c r="H1325">
        <v>35</v>
      </c>
    </row>
    <row r="1326" spans="1:8" x14ac:dyDescent="0.25">
      <c r="A1326">
        <v>3235338</v>
      </c>
      <c r="B1326" s="1">
        <v>44436</v>
      </c>
      <c r="C1326" s="18">
        <f t="shared" si="20"/>
        <v>59</v>
      </c>
      <c r="D1326">
        <f>WEEKNUM(B1326)</f>
        <v>35</v>
      </c>
      <c r="E1326">
        <v>2</v>
      </c>
      <c r="G1326">
        <v>3235446</v>
      </c>
      <c r="H1326">
        <v>35</v>
      </c>
    </row>
    <row r="1327" spans="1:8" x14ac:dyDescent="0.25">
      <c r="A1327">
        <v>3235274</v>
      </c>
      <c r="B1327" s="1">
        <v>44436</v>
      </c>
      <c r="C1327" s="18">
        <f t="shared" si="20"/>
        <v>59</v>
      </c>
      <c r="D1327">
        <f>WEEKNUM(B1327)</f>
        <v>35</v>
      </c>
      <c r="E1327">
        <v>2</v>
      </c>
      <c r="G1327">
        <v>3235724</v>
      </c>
      <c r="H1327">
        <v>35</v>
      </c>
    </row>
    <row r="1328" spans="1:8" x14ac:dyDescent="0.25">
      <c r="A1328">
        <v>3235309</v>
      </c>
      <c r="B1328" s="1">
        <v>44436</v>
      </c>
      <c r="C1328" s="18">
        <f t="shared" si="20"/>
        <v>59</v>
      </c>
      <c r="D1328">
        <f>WEEKNUM(B1328)</f>
        <v>35</v>
      </c>
      <c r="E1328">
        <v>2</v>
      </c>
      <c r="G1328">
        <v>3234907</v>
      </c>
      <c r="H1328">
        <v>35</v>
      </c>
    </row>
    <row r="1329" spans="1:8" x14ac:dyDescent="0.25">
      <c r="A1329">
        <v>3234865</v>
      </c>
      <c r="B1329" s="1">
        <v>44436</v>
      </c>
      <c r="C1329" s="18">
        <f t="shared" si="20"/>
        <v>59</v>
      </c>
      <c r="D1329">
        <f>WEEKNUM(B1329)</f>
        <v>35</v>
      </c>
      <c r="E1329">
        <v>2</v>
      </c>
      <c r="G1329">
        <v>3235043</v>
      </c>
      <c r="H1329">
        <v>35</v>
      </c>
    </row>
    <row r="1330" spans="1:8" x14ac:dyDescent="0.25">
      <c r="A1330">
        <v>3234538</v>
      </c>
      <c r="B1330" s="1">
        <v>44436</v>
      </c>
      <c r="C1330" s="18">
        <f t="shared" si="20"/>
        <v>59</v>
      </c>
      <c r="D1330">
        <f>WEEKNUM(B1330)</f>
        <v>35</v>
      </c>
      <c r="E1330">
        <v>2</v>
      </c>
      <c r="G1330">
        <v>3235466</v>
      </c>
      <c r="H1330">
        <v>36</v>
      </c>
    </row>
    <row r="1331" spans="1:8" x14ac:dyDescent="0.25">
      <c r="A1331">
        <v>3235689</v>
      </c>
      <c r="B1331" s="1">
        <v>44436</v>
      </c>
      <c r="C1331" s="18">
        <f t="shared" si="20"/>
        <v>59</v>
      </c>
      <c r="D1331">
        <f>WEEKNUM(B1331)</f>
        <v>35</v>
      </c>
      <c r="E1331">
        <v>2</v>
      </c>
      <c r="G1331">
        <v>3235606</v>
      </c>
      <c r="H1331">
        <v>36</v>
      </c>
    </row>
    <row r="1332" spans="1:8" x14ac:dyDescent="0.25">
      <c r="A1332">
        <v>3235592</v>
      </c>
      <c r="B1332" s="1">
        <v>44436</v>
      </c>
      <c r="C1332" s="18">
        <f t="shared" si="20"/>
        <v>59</v>
      </c>
      <c r="D1332">
        <f>WEEKNUM(B1332)</f>
        <v>35</v>
      </c>
      <c r="E1332">
        <v>2</v>
      </c>
      <c r="G1332">
        <v>3234922</v>
      </c>
      <c r="H1332">
        <v>36</v>
      </c>
    </row>
    <row r="1333" spans="1:8" x14ac:dyDescent="0.25">
      <c r="A1333">
        <v>3235258</v>
      </c>
      <c r="B1333" s="1">
        <v>44436</v>
      </c>
      <c r="C1333" s="18">
        <f t="shared" si="20"/>
        <v>59</v>
      </c>
      <c r="D1333">
        <f>WEEKNUM(B1333)</f>
        <v>35</v>
      </c>
      <c r="E1333">
        <v>2</v>
      </c>
      <c r="G1333">
        <v>3235617</v>
      </c>
      <c r="H1333">
        <v>36</v>
      </c>
    </row>
    <row r="1334" spans="1:8" x14ac:dyDescent="0.25">
      <c r="A1334">
        <v>3235483</v>
      </c>
      <c r="B1334" s="1">
        <v>44436</v>
      </c>
      <c r="C1334" s="18">
        <f t="shared" si="20"/>
        <v>59</v>
      </c>
      <c r="D1334">
        <f>WEEKNUM(B1334)</f>
        <v>35</v>
      </c>
      <c r="E1334">
        <v>2</v>
      </c>
      <c r="G1334">
        <v>3235238</v>
      </c>
      <c r="H1334">
        <v>36</v>
      </c>
    </row>
    <row r="1335" spans="1:8" x14ac:dyDescent="0.25">
      <c r="A1335">
        <v>3234671</v>
      </c>
      <c r="B1335" s="1">
        <v>44436</v>
      </c>
      <c r="C1335" s="18">
        <f t="shared" si="20"/>
        <v>59</v>
      </c>
      <c r="D1335">
        <f>WEEKNUM(B1335)</f>
        <v>35</v>
      </c>
      <c r="E1335">
        <v>2</v>
      </c>
      <c r="G1335">
        <v>3234747</v>
      </c>
      <c r="H1335">
        <v>36</v>
      </c>
    </row>
    <row r="1336" spans="1:8" x14ac:dyDescent="0.25">
      <c r="A1336">
        <v>3235447</v>
      </c>
      <c r="B1336" s="1">
        <v>44436</v>
      </c>
      <c r="C1336" s="18">
        <f t="shared" si="20"/>
        <v>59</v>
      </c>
      <c r="D1336">
        <f>WEEKNUM(B1336)</f>
        <v>35</v>
      </c>
      <c r="E1336">
        <v>2</v>
      </c>
      <c r="G1336">
        <v>3235434</v>
      </c>
      <c r="H1336">
        <v>36</v>
      </c>
    </row>
    <row r="1337" spans="1:8" x14ac:dyDescent="0.25">
      <c r="A1337">
        <v>3235279</v>
      </c>
      <c r="B1337" s="1">
        <v>44436</v>
      </c>
      <c r="C1337" s="18">
        <f t="shared" si="20"/>
        <v>59</v>
      </c>
      <c r="D1337">
        <f>WEEKNUM(B1337)</f>
        <v>35</v>
      </c>
      <c r="E1337">
        <v>2</v>
      </c>
      <c r="G1337">
        <v>3235343</v>
      </c>
      <c r="H1337">
        <v>36</v>
      </c>
    </row>
    <row r="1338" spans="1:8" x14ac:dyDescent="0.25">
      <c r="A1338">
        <v>3235619</v>
      </c>
      <c r="B1338" s="1">
        <v>44436</v>
      </c>
      <c r="C1338" s="18">
        <f t="shared" si="20"/>
        <v>59</v>
      </c>
      <c r="D1338">
        <f>WEEKNUM(B1338)</f>
        <v>35</v>
      </c>
      <c r="E1338">
        <v>2</v>
      </c>
      <c r="G1338">
        <v>3234864</v>
      </c>
      <c r="H1338">
        <v>36</v>
      </c>
    </row>
    <row r="1339" spans="1:8" x14ac:dyDescent="0.25">
      <c r="A1339">
        <v>3235588</v>
      </c>
      <c r="B1339" s="1">
        <v>44436</v>
      </c>
      <c r="C1339" s="18">
        <f t="shared" si="20"/>
        <v>59</v>
      </c>
      <c r="D1339">
        <f>WEEKNUM(B1339)</f>
        <v>35</v>
      </c>
      <c r="E1339">
        <v>2</v>
      </c>
      <c r="G1339">
        <v>3235699</v>
      </c>
      <c r="H1339">
        <v>36</v>
      </c>
    </row>
    <row r="1340" spans="1:8" x14ac:dyDescent="0.25">
      <c r="A1340">
        <v>3235446</v>
      </c>
      <c r="B1340" s="1">
        <v>44436</v>
      </c>
      <c r="C1340" s="18">
        <f t="shared" si="20"/>
        <v>59</v>
      </c>
      <c r="D1340">
        <f>WEEKNUM(B1340)</f>
        <v>35</v>
      </c>
      <c r="E1340">
        <v>2</v>
      </c>
      <c r="G1340">
        <v>3234836</v>
      </c>
      <c r="H1340">
        <v>36</v>
      </c>
    </row>
    <row r="1341" spans="1:8" x14ac:dyDescent="0.25">
      <c r="A1341">
        <v>3235724</v>
      </c>
      <c r="B1341" s="1">
        <v>44436</v>
      </c>
      <c r="C1341" s="18">
        <f t="shared" si="20"/>
        <v>59</v>
      </c>
      <c r="D1341">
        <f>WEEKNUM(B1341)</f>
        <v>35</v>
      </c>
      <c r="E1341">
        <v>2</v>
      </c>
      <c r="G1341">
        <v>3235073</v>
      </c>
      <c r="H1341">
        <v>36</v>
      </c>
    </row>
    <row r="1342" spans="1:8" x14ac:dyDescent="0.25">
      <c r="A1342">
        <v>3234907</v>
      </c>
      <c r="B1342" s="1">
        <v>44436</v>
      </c>
      <c r="C1342" s="18">
        <f t="shared" si="20"/>
        <v>59</v>
      </c>
      <c r="D1342">
        <f>WEEKNUM(B1342)</f>
        <v>35</v>
      </c>
      <c r="E1342">
        <v>2</v>
      </c>
      <c r="G1342">
        <v>3235162</v>
      </c>
      <c r="H1342">
        <v>36</v>
      </c>
    </row>
    <row r="1343" spans="1:8" x14ac:dyDescent="0.25">
      <c r="A1343">
        <v>3235043</v>
      </c>
      <c r="B1343" s="1">
        <v>44436</v>
      </c>
      <c r="C1343" s="18">
        <f t="shared" si="20"/>
        <v>59</v>
      </c>
      <c r="D1343">
        <f>WEEKNUM(B1343)</f>
        <v>35</v>
      </c>
      <c r="E1343">
        <v>2</v>
      </c>
      <c r="G1343">
        <v>3234620</v>
      </c>
      <c r="H1343">
        <v>36</v>
      </c>
    </row>
    <row r="1344" spans="1:8" x14ac:dyDescent="0.25">
      <c r="A1344">
        <v>3235466</v>
      </c>
      <c r="B1344" s="1">
        <v>44437</v>
      </c>
      <c r="C1344" s="18">
        <f t="shared" si="20"/>
        <v>60</v>
      </c>
      <c r="D1344">
        <f>WEEKNUM(B1344)</f>
        <v>36</v>
      </c>
      <c r="E1344">
        <v>2</v>
      </c>
      <c r="G1344">
        <v>3235256</v>
      </c>
      <c r="H1344">
        <v>36</v>
      </c>
    </row>
    <row r="1345" spans="1:8" x14ac:dyDescent="0.25">
      <c r="A1345">
        <v>3235606</v>
      </c>
      <c r="B1345" s="1">
        <v>44437</v>
      </c>
      <c r="C1345" s="18">
        <f t="shared" si="20"/>
        <v>60</v>
      </c>
      <c r="D1345">
        <f>WEEKNUM(B1345)</f>
        <v>36</v>
      </c>
      <c r="E1345">
        <v>2</v>
      </c>
      <c r="G1345">
        <v>3234849</v>
      </c>
      <c r="H1345">
        <v>36</v>
      </c>
    </row>
    <row r="1346" spans="1:8" x14ac:dyDescent="0.25">
      <c r="A1346">
        <v>3234922</v>
      </c>
      <c r="B1346" s="1">
        <v>44437</v>
      </c>
      <c r="C1346" s="18">
        <f t="shared" si="20"/>
        <v>60</v>
      </c>
      <c r="D1346">
        <f>WEEKNUM(B1346)</f>
        <v>36</v>
      </c>
      <c r="E1346">
        <v>2</v>
      </c>
      <c r="G1346">
        <v>3235410</v>
      </c>
      <c r="H1346">
        <v>36</v>
      </c>
    </row>
    <row r="1347" spans="1:8" x14ac:dyDescent="0.25">
      <c r="A1347">
        <v>3235617</v>
      </c>
      <c r="B1347" s="1">
        <v>44437</v>
      </c>
      <c r="C1347" s="18">
        <f t="shared" ref="C1347:C1380" si="21">B1347-44377</f>
        <v>60</v>
      </c>
      <c r="D1347">
        <f>WEEKNUM(B1347)</f>
        <v>36</v>
      </c>
      <c r="E1347">
        <v>2</v>
      </c>
      <c r="G1347">
        <v>3235602</v>
      </c>
      <c r="H1347">
        <v>36</v>
      </c>
    </row>
    <row r="1348" spans="1:8" x14ac:dyDescent="0.25">
      <c r="A1348">
        <v>3235238</v>
      </c>
      <c r="B1348" s="1">
        <v>44437</v>
      </c>
      <c r="C1348" s="18">
        <f t="shared" si="21"/>
        <v>60</v>
      </c>
      <c r="D1348">
        <f>WEEKNUM(B1348)</f>
        <v>36</v>
      </c>
      <c r="E1348">
        <v>2</v>
      </c>
      <c r="G1348">
        <v>3235092</v>
      </c>
      <c r="H1348">
        <v>36</v>
      </c>
    </row>
    <row r="1349" spans="1:8" x14ac:dyDescent="0.25">
      <c r="A1349">
        <v>3234747</v>
      </c>
      <c r="B1349" s="1">
        <v>44437</v>
      </c>
      <c r="C1349" s="18">
        <f t="shared" si="21"/>
        <v>60</v>
      </c>
      <c r="D1349">
        <f>WEEKNUM(B1349)</f>
        <v>36</v>
      </c>
      <c r="E1349">
        <v>2</v>
      </c>
      <c r="G1349">
        <v>3235382</v>
      </c>
      <c r="H1349">
        <v>36</v>
      </c>
    </row>
    <row r="1350" spans="1:8" x14ac:dyDescent="0.25">
      <c r="A1350">
        <v>3235434</v>
      </c>
      <c r="B1350" s="1">
        <v>44437</v>
      </c>
      <c r="C1350" s="18">
        <f t="shared" si="21"/>
        <v>60</v>
      </c>
      <c r="D1350">
        <f>WEEKNUM(B1350)</f>
        <v>36</v>
      </c>
      <c r="E1350">
        <v>2</v>
      </c>
      <c r="G1350">
        <v>3234596</v>
      </c>
      <c r="H1350">
        <v>36</v>
      </c>
    </row>
    <row r="1351" spans="1:8" x14ac:dyDescent="0.25">
      <c r="A1351">
        <v>3235343</v>
      </c>
      <c r="B1351" s="1">
        <v>44437</v>
      </c>
      <c r="C1351" s="18">
        <f t="shared" si="21"/>
        <v>60</v>
      </c>
      <c r="D1351">
        <f>WEEKNUM(B1351)</f>
        <v>36</v>
      </c>
      <c r="E1351">
        <v>2</v>
      </c>
      <c r="G1351">
        <v>3235701</v>
      </c>
      <c r="H1351">
        <v>36</v>
      </c>
    </row>
    <row r="1352" spans="1:8" x14ac:dyDescent="0.25">
      <c r="A1352">
        <v>3234864</v>
      </c>
      <c r="B1352" s="1">
        <v>44437</v>
      </c>
      <c r="C1352" s="18">
        <f t="shared" si="21"/>
        <v>60</v>
      </c>
      <c r="D1352">
        <f>WEEKNUM(B1352)</f>
        <v>36</v>
      </c>
      <c r="E1352">
        <v>2</v>
      </c>
      <c r="G1352">
        <v>3234789</v>
      </c>
      <c r="H1352">
        <v>36</v>
      </c>
    </row>
    <row r="1353" spans="1:8" x14ac:dyDescent="0.25">
      <c r="A1353">
        <v>3235699</v>
      </c>
      <c r="B1353" s="1">
        <v>44437</v>
      </c>
      <c r="C1353" s="18">
        <f t="shared" si="21"/>
        <v>60</v>
      </c>
      <c r="D1353">
        <f>WEEKNUM(B1353)</f>
        <v>36</v>
      </c>
      <c r="E1353">
        <v>2</v>
      </c>
      <c r="G1353">
        <v>3235536</v>
      </c>
      <c r="H1353">
        <v>36</v>
      </c>
    </row>
    <row r="1354" spans="1:8" x14ac:dyDescent="0.25">
      <c r="A1354">
        <v>3234836</v>
      </c>
      <c r="B1354" s="1">
        <v>44437</v>
      </c>
      <c r="C1354" s="18">
        <f t="shared" si="21"/>
        <v>60</v>
      </c>
      <c r="D1354">
        <f>WEEKNUM(B1354)</f>
        <v>36</v>
      </c>
      <c r="E1354">
        <v>2</v>
      </c>
      <c r="G1354">
        <v>3235418</v>
      </c>
      <c r="H1354">
        <v>36</v>
      </c>
    </row>
    <row r="1355" spans="1:8" x14ac:dyDescent="0.25">
      <c r="A1355">
        <v>3235073</v>
      </c>
      <c r="B1355" s="1">
        <v>44437</v>
      </c>
      <c r="C1355" s="18">
        <f t="shared" si="21"/>
        <v>60</v>
      </c>
      <c r="D1355">
        <f>WEEKNUM(B1355)</f>
        <v>36</v>
      </c>
      <c r="E1355">
        <v>2</v>
      </c>
      <c r="G1355">
        <v>3235336</v>
      </c>
      <c r="H1355">
        <v>36</v>
      </c>
    </row>
    <row r="1356" spans="1:8" x14ac:dyDescent="0.25">
      <c r="A1356">
        <v>3235162</v>
      </c>
      <c r="B1356" s="1">
        <v>44437</v>
      </c>
      <c r="C1356" s="18">
        <f t="shared" si="21"/>
        <v>60</v>
      </c>
      <c r="D1356">
        <f>WEEKNUM(B1356)</f>
        <v>36</v>
      </c>
      <c r="E1356">
        <v>2</v>
      </c>
      <c r="G1356">
        <v>3234890</v>
      </c>
      <c r="H1356">
        <v>36</v>
      </c>
    </row>
    <row r="1357" spans="1:8" x14ac:dyDescent="0.25">
      <c r="A1357">
        <v>3234620</v>
      </c>
      <c r="B1357" s="1">
        <v>44437</v>
      </c>
      <c r="C1357" s="18">
        <f t="shared" si="21"/>
        <v>60</v>
      </c>
      <c r="D1357">
        <f>WEEKNUM(B1357)</f>
        <v>36</v>
      </c>
      <c r="E1357">
        <v>2</v>
      </c>
      <c r="G1357">
        <v>3234588</v>
      </c>
      <c r="H1357">
        <v>36</v>
      </c>
    </row>
    <row r="1358" spans="1:8" x14ac:dyDescent="0.25">
      <c r="A1358">
        <v>3235256</v>
      </c>
      <c r="B1358" s="1">
        <v>44437</v>
      </c>
      <c r="C1358" s="18">
        <f t="shared" si="21"/>
        <v>60</v>
      </c>
      <c r="D1358">
        <f>WEEKNUM(B1358)</f>
        <v>36</v>
      </c>
      <c r="E1358">
        <v>2</v>
      </c>
      <c r="G1358">
        <v>3235561</v>
      </c>
      <c r="H1358">
        <v>36</v>
      </c>
    </row>
    <row r="1359" spans="1:8" x14ac:dyDescent="0.25">
      <c r="A1359">
        <v>3234849</v>
      </c>
      <c r="B1359" s="1">
        <v>44437</v>
      </c>
      <c r="C1359" s="18">
        <f t="shared" si="21"/>
        <v>60</v>
      </c>
      <c r="D1359">
        <f>WEEKNUM(B1359)</f>
        <v>36</v>
      </c>
      <c r="E1359">
        <v>2</v>
      </c>
      <c r="G1359">
        <v>3235687</v>
      </c>
      <c r="H1359">
        <v>36</v>
      </c>
    </row>
    <row r="1360" spans="1:8" x14ac:dyDescent="0.25">
      <c r="A1360">
        <v>3235410</v>
      </c>
      <c r="B1360" s="1">
        <v>44437</v>
      </c>
      <c r="C1360" s="18">
        <f t="shared" si="21"/>
        <v>60</v>
      </c>
      <c r="D1360">
        <f>WEEKNUM(B1360)</f>
        <v>36</v>
      </c>
      <c r="E1360">
        <v>2</v>
      </c>
      <c r="G1360">
        <v>3235009</v>
      </c>
      <c r="H1360">
        <v>36</v>
      </c>
    </row>
    <row r="1361" spans="1:8" x14ac:dyDescent="0.25">
      <c r="A1361">
        <v>3235602</v>
      </c>
      <c r="B1361" s="1">
        <v>44437</v>
      </c>
      <c r="C1361" s="18">
        <f t="shared" si="21"/>
        <v>60</v>
      </c>
      <c r="D1361">
        <f>WEEKNUM(B1361)</f>
        <v>36</v>
      </c>
      <c r="E1361">
        <v>2</v>
      </c>
      <c r="G1361">
        <v>3235196</v>
      </c>
      <c r="H1361">
        <v>36</v>
      </c>
    </row>
    <row r="1362" spans="1:8" x14ac:dyDescent="0.25">
      <c r="A1362">
        <v>3235092</v>
      </c>
      <c r="B1362" s="1">
        <v>44437</v>
      </c>
      <c r="C1362" s="18">
        <f t="shared" si="21"/>
        <v>60</v>
      </c>
      <c r="D1362">
        <f>WEEKNUM(B1362)</f>
        <v>36</v>
      </c>
      <c r="E1362">
        <v>2</v>
      </c>
      <c r="G1362">
        <v>3235272</v>
      </c>
      <c r="H1362">
        <v>36</v>
      </c>
    </row>
    <row r="1363" spans="1:8" x14ac:dyDescent="0.25">
      <c r="A1363">
        <v>3235382</v>
      </c>
      <c r="B1363" s="1">
        <v>44437</v>
      </c>
      <c r="C1363" s="18">
        <f t="shared" si="21"/>
        <v>60</v>
      </c>
      <c r="D1363">
        <f>WEEKNUM(B1363)</f>
        <v>36</v>
      </c>
      <c r="E1363">
        <v>2</v>
      </c>
      <c r="G1363">
        <v>3234663</v>
      </c>
      <c r="H1363">
        <v>36</v>
      </c>
    </row>
    <row r="1364" spans="1:8" x14ac:dyDescent="0.25">
      <c r="A1364">
        <v>3234596</v>
      </c>
      <c r="B1364" s="1">
        <v>44438</v>
      </c>
      <c r="C1364" s="18">
        <f t="shared" si="21"/>
        <v>61</v>
      </c>
      <c r="D1364">
        <f>WEEKNUM(B1364)</f>
        <v>36</v>
      </c>
      <c r="E1364">
        <v>2</v>
      </c>
      <c r="G1364">
        <v>3235181</v>
      </c>
      <c r="H1364">
        <v>36</v>
      </c>
    </row>
    <row r="1365" spans="1:8" x14ac:dyDescent="0.25">
      <c r="A1365">
        <v>3235701</v>
      </c>
      <c r="B1365" s="1">
        <v>44438</v>
      </c>
      <c r="C1365" s="18">
        <f t="shared" si="21"/>
        <v>61</v>
      </c>
      <c r="D1365">
        <f>WEEKNUM(B1365)</f>
        <v>36</v>
      </c>
      <c r="E1365">
        <v>2</v>
      </c>
      <c r="G1365">
        <v>3234772</v>
      </c>
      <c r="H1365">
        <v>36</v>
      </c>
    </row>
    <row r="1366" spans="1:8" x14ac:dyDescent="0.25">
      <c r="A1366">
        <v>3234789</v>
      </c>
      <c r="B1366" s="1">
        <v>44438</v>
      </c>
      <c r="C1366" s="18">
        <f t="shared" si="21"/>
        <v>61</v>
      </c>
      <c r="D1366">
        <f>WEEKNUM(B1366)</f>
        <v>36</v>
      </c>
      <c r="E1366">
        <v>2</v>
      </c>
      <c r="G1366">
        <v>3235682</v>
      </c>
      <c r="H1366">
        <v>36</v>
      </c>
    </row>
    <row r="1367" spans="1:8" x14ac:dyDescent="0.25">
      <c r="A1367">
        <v>3235536</v>
      </c>
      <c r="B1367" s="1">
        <v>44438</v>
      </c>
      <c r="C1367" s="18">
        <f t="shared" si="21"/>
        <v>61</v>
      </c>
      <c r="D1367">
        <f>WEEKNUM(B1367)</f>
        <v>36</v>
      </c>
      <c r="E1367">
        <v>2</v>
      </c>
    </row>
    <row r="1368" spans="1:8" x14ac:dyDescent="0.25">
      <c r="A1368">
        <v>3235418</v>
      </c>
      <c r="B1368" s="1">
        <v>44438</v>
      </c>
      <c r="C1368" s="18">
        <f t="shared" si="21"/>
        <v>61</v>
      </c>
      <c r="D1368">
        <f>WEEKNUM(B1368)</f>
        <v>36</v>
      </c>
      <c r="E1368">
        <v>2</v>
      </c>
    </row>
    <row r="1369" spans="1:8" x14ac:dyDescent="0.25">
      <c r="A1369">
        <v>3235336</v>
      </c>
      <c r="B1369" s="1">
        <v>44438</v>
      </c>
      <c r="C1369" s="18">
        <f t="shared" si="21"/>
        <v>61</v>
      </c>
      <c r="D1369">
        <f>WEEKNUM(B1369)</f>
        <v>36</v>
      </c>
      <c r="E1369">
        <v>2</v>
      </c>
    </row>
    <row r="1370" spans="1:8" x14ac:dyDescent="0.25">
      <c r="A1370">
        <v>3234890</v>
      </c>
      <c r="B1370" s="1">
        <v>44438</v>
      </c>
      <c r="C1370" s="18">
        <f t="shared" si="21"/>
        <v>61</v>
      </c>
      <c r="D1370">
        <f>WEEKNUM(B1370)</f>
        <v>36</v>
      </c>
      <c r="E1370">
        <v>2</v>
      </c>
    </row>
    <row r="1371" spans="1:8" x14ac:dyDescent="0.25">
      <c r="A1371">
        <v>3234588</v>
      </c>
      <c r="B1371" s="1">
        <v>44438</v>
      </c>
      <c r="C1371" s="18">
        <f t="shared" si="21"/>
        <v>61</v>
      </c>
      <c r="D1371">
        <f>WEEKNUM(B1371)</f>
        <v>36</v>
      </c>
      <c r="E1371">
        <v>2</v>
      </c>
    </row>
    <row r="1372" spans="1:8" x14ac:dyDescent="0.25">
      <c r="A1372">
        <v>3235561</v>
      </c>
      <c r="B1372" s="1">
        <v>44438</v>
      </c>
      <c r="C1372" s="18">
        <f t="shared" si="21"/>
        <v>61</v>
      </c>
      <c r="D1372">
        <f>WEEKNUM(B1372)</f>
        <v>36</v>
      </c>
      <c r="E1372">
        <v>2</v>
      </c>
    </row>
    <row r="1373" spans="1:8" x14ac:dyDescent="0.25">
      <c r="A1373">
        <v>3235687</v>
      </c>
      <c r="B1373" s="1">
        <v>44438</v>
      </c>
      <c r="C1373" s="18">
        <f t="shared" si="21"/>
        <v>61</v>
      </c>
      <c r="D1373">
        <f>WEEKNUM(B1373)</f>
        <v>36</v>
      </c>
      <c r="E1373">
        <v>2</v>
      </c>
    </row>
    <row r="1374" spans="1:8" x14ac:dyDescent="0.25">
      <c r="A1374">
        <v>3235009</v>
      </c>
      <c r="B1374" s="1">
        <v>44438</v>
      </c>
      <c r="C1374" s="18">
        <f t="shared" si="21"/>
        <v>61</v>
      </c>
      <c r="D1374">
        <f>WEEKNUM(B1374)</f>
        <v>36</v>
      </c>
      <c r="E1374">
        <v>2</v>
      </c>
    </row>
    <row r="1375" spans="1:8" x14ac:dyDescent="0.25">
      <c r="A1375">
        <v>3235196</v>
      </c>
      <c r="B1375" s="1">
        <v>44438</v>
      </c>
      <c r="C1375" s="18">
        <f t="shared" si="21"/>
        <v>61</v>
      </c>
      <c r="D1375">
        <f>WEEKNUM(B1375)</f>
        <v>36</v>
      </c>
      <c r="E1375">
        <v>2</v>
      </c>
    </row>
    <row r="1376" spans="1:8" x14ac:dyDescent="0.25">
      <c r="A1376">
        <v>3235272</v>
      </c>
      <c r="B1376" s="1">
        <v>44438</v>
      </c>
      <c r="C1376" s="18">
        <f t="shared" si="21"/>
        <v>61</v>
      </c>
      <c r="D1376">
        <f>WEEKNUM(B1376)</f>
        <v>36</v>
      </c>
      <c r="E1376">
        <v>2</v>
      </c>
    </row>
    <row r="1377" spans="1:5" x14ac:dyDescent="0.25">
      <c r="A1377">
        <v>3234663</v>
      </c>
      <c r="B1377" s="1">
        <v>44438</v>
      </c>
      <c r="C1377" s="18">
        <f t="shared" si="21"/>
        <v>61</v>
      </c>
      <c r="D1377">
        <f>WEEKNUM(B1377)</f>
        <v>36</v>
      </c>
      <c r="E1377">
        <v>2</v>
      </c>
    </row>
    <row r="1378" spans="1:5" x14ac:dyDescent="0.25">
      <c r="A1378">
        <v>3235181</v>
      </c>
      <c r="B1378" s="1">
        <v>44438</v>
      </c>
      <c r="C1378" s="18">
        <f t="shared" si="21"/>
        <v>61</v>
      </c>
      <c r="D1378">
        <f>WEEKNUM(B1378)</f>
        <v>36</v>
      </c>
      <c r="E1378">
        <v>2</v>
      </c>
    </row>
    <row r="1379" spans="1:5" x14ac:dyDescent="0.25">
      <c r="A1379">
        <v>3234772</v>
      </c>
      <c r="B1379" s="1">
        <v>44438</v>
      </c>
      <c r="C1379" s="18">
        <f t="shared" si="21"/>
        <v>61</v>
      </c>
      <c r="D1379">
        <f>WEEKNUM(B1379)</f>
        <v>36</v>
      </c>
      <c r="E1379">
        <v>2</v>
      </c>
    </row>
    <row r="1380" spans="1:5" x14ac:dyDescent="0.25">
      <c r="A1380">
        <v>3235682</v>
      </c>
      <c r="B1380" s="1">
        <v>44438</v>
      </c>
      <c r="C1380" s="18">
        <f t="shared" si="21"/>
        <v>61</v>
      </c>
      <c r="D1380">
        <f>WEEKNUM(B1380)</f>
        <v>36</v>
      </c>
      <c r="E1380">
        <v>2</v>
      </c>
    </row>
    <row r="1381" spans="1:5" x14ac:dyDescent="0.25">
      <c r="B1381" s="1"/>
      <c r="C1381" s="1"/>
    </row>
  </sheetData>
  <autoFilter ref="A1:B1380" xr:uid="{E1E140A8-F390-4CEA-9262-9A538348F225}">
    <sortState xmlns:xlrd2="http://schemas.microsoft.com/office/spreadsheetml/2017/richdata2" ref="A2:B1380">
      <sortCondition ref="B1:B1380"/>
    </sortState>
  </autoFilter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D551-8E86-419E-B786-DD4631DBF6DA}">
  <dimension ref="A1:N62"/>
  <sheetViews>
    <sheetView workbookViewId="0">
      <selection activeCell="F62" sqref="E1:F62"/>
    </sheetView>
  </sheetViews>
  <sheetFormatPr defaultRowHeight="15" x14ac:dyDescent="0.25"/>
  <cols>
    <col min="1" max="1" width="9" customWidth="1"/>
    <col min="2" max="2" width="8.28515625" customWidth="1"/>
    <col min="3" max="3" width="8.7109375" customWidth="1"/>
  </cols>
  <sheetData>
    <row r="1" spans="1:6" x14ac:dyDescent="0.25">
      <c r="A1" s="20" t="s">
        <v>27</v>
      </c>
      <c r="B1" s="20" t="s">
        <v>21</v>
      </c>
      <c r="C1" s="20" t="s">
        <v>20</v>
      </c>
      <c r="D1" s="20" t="s">
        <v>25</v>
      </c>
      <c r="E1" s="22" t="s">
        <v>28</v>
      </c>
      <c r="F1" s="22" t="s">
        <v>29</v>
      </c>
    </row>
    <row r="2" spans="1:6" x14ac:dyDescent="0.25">
      <c r="A2" s="20">
        <v>1</v>
      </c>
      <c r="B2" s="20">
        <v>21</v>
      </c>
      <c r="C2" s="20">
        <f>B2</f>
        <v>21</v>
      </c>
      <c r="D2" s="20">
        <f>B2</f>
        <v>21</v>
      </c>
      <c r="E2" s="21">
        <f>B2/$C$4</f>
        <v>0.28378378378378377</v>
      </c>
      <c r="F2" s="21">
        <f>B2/$D$32</f>
        <v>3.0434782608695653E-2</v>
      </c>
    </row>
    <row r="3" spans="1:6" x14ac:dyDescent="0.25">
      <c r="A3" s="20">
        <v>2</v>
      </c>
      <c r="B3" s="20">
        <v>28</v>
      </c>
      <c r="C3" s="20">
        <f>C2+B3</f>
        <v>49</v>
      </c>
      <c r="D3" s="20">
        <f>D2+B3</f>
        <v>49</v>
      </c>
      <c r="E3" s="21">
        <f t="shared" ref="E3:E4" si="0">B3/$C$4</f>
        <v>0.3783783783783784</v>
      </c>
      <c r="F3" s="21">
        <f t="shared" ref="F3:F32" si="1">B3/$D$32</f>
        <v>4.0579710144927533E-2</v>
      </c>
    </row>
    <row r="4" spans="1:6" x14ac:dyDescent="0.25">
      <c r="A4" s="20">
        <v>3</v>
      </c>
      <c r="B4" s="20">
        <v>25</v>
      </c>
      <c r="C4" s="20">
        <v>74</v>
      </c>
      <c r="D4" s="20">
        <f t="shared" ref="D4:D31" si="2">D3+B4</f>
        <v>74</v>
      </c>
      <c r="E4" s="21">
        <f t="shared" si="0"/>
        <v>0.33783783783783783</v>
      </c>
      <c r="F4" s="21">
        <f t="shared" si="1"/>
        <v>3.6231884057971016E-2</v>
      </c>
    </row>
    <row r="5" spans="1:6" x14ac:dyDescent="0.25">
      <c r="A5" s="20">
        <v>4</v>
      </c>
      <c r="B5" s="20">
        <v>25</v>
      </c>
      <c r="C5" s="20">
        <f>B5</f>
        <v>25</v>
      </c>
      <c r="D5" s="20">
        <f t="shared" si="2"/>
        <v>99</v>
      </c>
      <c r="E5" s="21">
        <f>B5/$C$11</f>
        <v>0.14705882352941177</v>
      </c>
      <c r="F5" s="21">
        <f t="shared" si="1"/>
        <v>3.6231884057971016E-2</v>
      </c>
    </row>
    <row r="6" spans="1:6" x14ac:dyDescent="0.25">
      <c r="A6" s="20">
        <v>5</v>
      </c>
      <c r="B6" s="20">
        <v>28</v>
      </c>
      <c r="C6" s="20">
        <f>C5+B6</f>
        <v>53</v>
      </c>
      <c r="D6" s="20">
        <f t="shared" si="2"/>
        <v>127</v>
      </c>
      <c r="E6" s="21">
        <f t="shared" ref="E6:E11" si="3">B6/$C$11</f>
        <v>0.16470588235294117</v>
      </c>
      <c r="F6" s="21">
        <f t="shared" si="1"/>
        <v>4.0579710144927533E-2</v>
      </c>
    </row>
    <row r="7" spans="1:6" x14ac:dyDescent="0.25">
      <c r="A7" s="20">
        <v>6</v>
      </c>
      <c r="B7" s="20">
        <v>17</v>
      </c>
      <c r="C7" s="20">
        <f>C6+B7</f>
        <v>70</v>
      </c>
      <c r="D7" s="20">
        <f t="shared" si="2"/>
        <v>144</v>
      </c>
      <c r="E7" s="21">
        <f t="shared" si="3"/>
        <v>0.1</v>
      </c>
      <c r="F7" s="21">
        <f t="shared" si="1"/>
        <v>2.4637681159420291E-2</v>
      </c>
    </row>
    <row r="8" spans="1:6" x14ac:dyDescent="0.25">
      <c r="A8" s="20">
        <v>7</v>
      </c>
      <c r="B8" s="20">
        <v>22</v>
      </c>
      <c r="C8" s="20">
        <f>C7+B8</f>
        <v>92</v>
      </c>
      <c r="D8" s="20">
        <f t="shared" si="2"/>
        <v>166</v>
      </c>
      <c r="E8" s="21">
        <f t="shared" si="3"/>
        <v>0.12941176470588237</v>
      </c>
      <c r="F8" s="21">
        <f t="shared" si="1"/>
        <v>3.1884057971014491E-2</v>
      </c>
    </row>
    <row r="9" spans="1:6" x14ac:dyDescent="0.25">
      <c r="A9" s="20">
        <v>8</v>
      </c>
      <c r="B9" s="20">
        <v>26</v>
      </c>
      <c r="C9" s="20">
        <f>C8+B9</f>
        <v>118</v>
      </c>
      <c r="D9" s="20">
        <f t="shared" si="2"/>
        <v>192</v>
      </c>
      <c r="E9" s="21">
        <f t="shared" si="3"/>
        <v>0.15294117647058825</v>
      </c>
      <c r="F9" s="21">
        <f t="shared" si="1"/>
        <v>3.7681159420289857E-2</v>
      </c>
    </row>
    <row r="10" spans="1:6" x14ac:dyDescent="0.25">
      <c r="A10" s="20">
        <v>9</v>
      </c>
      <c r="B10" s="20">
        <v>31</v>
      </c>
      <c r="C10" s="20">
        <f>C9+B10</f>
        <v>149</v>
      </c>
      <c r="D10" s="20">
        <f t="shared" si="2"/>
        <v>223</v>
      </c>
      <c r="E10" s="21">
        <f t="shared" si="3"/>
        <v>0.18235294117647058</v>
      </c>
      <c r="F10" s="21">
        <f t="shared" si="1"/>
        <v>4.4927536231884058E-2</v>
      </c>
    </row>
    <row r="11" spans="1:6" x14ac:dyDescent="0.25">
      <c r="A11" s="20">
        <v>10</v>
      </c>
      <c r="B11" s="20">
        <v>21</v>
      </c>
      <c r="C11" s="20">
        <v>170</v>
      </c>
      <c r="D11" s="20">
        <f t="shared" si="2"/>
        <v>244</v>
      </c>
      <c r="E11" s="21">
        <f>B11/$C$11</f>
        <v>0.12352941176470589</v>
      </c>
      <c r="F11" s="21">
        <f t="shared" si="1"/>
        <v>3.0434782608695653E-2</v>
      </c>
    </row>
    <row r="12" spans="1:6" x14ac:dyDescent="0.25">
      <c r="A12" s="20">
        <v>11</v>
      </c>
      <c r="B12" s="20">
        <v>21</v>
      </c>
      <c r="C12" s="20">
        <f>B12</f>
        <v>21</v>
      </c>
      <c r="D12" s="20">
        <f t="shared" si="2"/>
        <v>265</v>
      </c>
      <c r="E12" s="21">
        <f>B12/$C$18</f>
        <v>0.12804878048780488</v>
      </c>
      <c r="F12" s="21">
        <f t="shared" si="1"/>
        <v>3.0434782608695653E-2</v>
      </c>
    </row>
    <row r="13" spans="1:6" x14ac:dyDescent="0.25">
      <c r="A13" s="20">
        <v>12</v>
      </c>
      <c r="B13" s="20">
        <v>20</v>
      </c>
      <c r="C13" s="20">
        <f>C12+B13</f>
        <v>41</v>
      </c>
      <c r="D13" s="20">
        <f t="shared" si="2"/>
        <v>285</v>
      </c>
      <c r="E13" s="21">
        <f t="shared" ref="E13:E17" si="4">B13/$C$18</f>
        <v>0.12195121951219512</v>
      </c>
      <c r="F13" s="21">
        <f t="shared" si="1"/>
        <v>2.8985507246376812E-2</v>
      </c>
    </row>
    <row r="14" spans="1:6" x14ac:dyDescent="0.25">
      <c r="A14" s="20">
        <v>13</v>
      </c>
      <c r="B14" s="20">
        <v>30</v>
      </c>
      <c r="C14" s="20">
        <f>C13+B14</f>
        <v>71</v>
      </c>
      <c r="D14" s="20">
        <f t="shared" si="2"/>
        <v>315</v>
      </c>
      <c r="E14" s="21">
        <f t="shared" si="4"/>
        <v>0.18292682926829268</v>
      </c>
      <c r="F14" s="21">
        <f t="shared" si="1"/>
        <v>4.3478260869565216E-2</v>
      </c>
    </row>
    <row r="15" spans="1:6" x14ac:dyDescent="0.25">
      <c r="A15" s="20">
        <v>14</v>
      </c>
      <c r="B15" s="20">
        <v>23</v>
      </c>
      <c r="C15" s="20">
        <f>C14+B15</f>
        <v>94</v>
      </c>
      <c r="D15" s="20">
        <f t="shared" si="2"/>
        <v>338</v>
      </c>
      <c r="E15" s="21">
        <f t="shared" si="4"/>
        <v>0.1402439024390244</v>
      </c>
      <c r="F15" s="21">
        <f t="shared" si="1"/>
        <v>3.3333333333333333E-2</v>
      </c>
    </row>
    <row r="16" spans="1:6" x14ac:dyDescent="0.25">
      <c r="A16" s="20">
        <v>15</v>
      </c>
      <c r="B16" s="20">
        <v>25</v>
      </c>
      <c r="C16" s="20">
        <f>C15+B16</f>
        <v>119</v>
      </c>
      <c r="D16" s="20">
        <f t="shared" si="2"/>
        <v>363</v>
      </c>
      <c r="E16" s="21">
        <f t="shared" si="4"/>
        <v>0.1524390243902439</v>
      </c>
      <c r="F16" s="21">
        <f t="shared" si="1"/>
        <v>3.6231884057971016E-2</v>
      </c>
    </row>
    <row r="17" spans="1:14" x14ac:dyDescent="0.25">
      <c r="A17" s="20">
        <v>16</v>
      </c>
      <c r="B17" s="20">
        <v>24</v>
      </c>
      <c r="C17" s="20">
        <f>C16+B17</f>
        <v>143</v>
      </c>
      <c r="D17" s="20">
        <f t="shared" si="2"/>
        <v>387</v>
      </c>
      <c r="E17" s="21">
        <f t="shared" si="4"/>
        <v>0.14634146341463414</v>
      </c>
      <c r="F17" s="21">
        <f t="shared" si="1"/>
        <v>3.4782608695652174E-2</v>
      </c>
    </row>
    <row r="18" spans="1:14" x14ac:dyDescent="0.25">
      <c r="A18" s="20">
        <v>17</v>
      </c>
      <c r="B18" s="20">
        <v>21</v>
      </c>
      <c r="C18" s="20">
        <v>164</v>
      </c>
      <c r="D18" s="20">
        <f t="shared" si="2"/>
        <v>408</v>
      </c>
      <c r="E18" s="21">
        <f>B18/$C$25</f>
        <v>0.12727272727272726</v>
      </c>
      <c r="F18" s="21">
        <f t="shared" si="1"/>
        <v>3.0434782608695653E-2</v>
      </c>
    </row>
    <row r="19" spans="1:14" x14ac:dyDescent="0.25">
      <c r="A19" s="20">
        <v>18</v>
      </c>
      <c r="B19" s="20">
        <v>22</v>
      </c>
      <c r="C19" s="20">
        <f>B19</f>
        <v>22</v>
      </c>
      <c r="D19" s="20">
        <f t="shared" si="2"/>
        <v>430</v>
      </c>
      <c r="E19" s="21">
        <f t="shared" ref="E19:E25" si="5">B19/$C$25</f>
        <v>0.13333333333333333</v>
      </c>
      <c r="F19" s="21">
        <f t="shared" si="1"/>
        <v>3.1884057971014491E-2</v>
      </c>
    </row>
    <row r="20" spans="1:14" x14ac:dyDescent="0.25">
      <c r="A20" s="20">
        <v>19</v>
      </c>
      <c r="B20" s="20">
        <v>37</v>
      </c>
      <c r="C20" s="20">
        <f>C19+B20</f>
        <v>59</v>
      </c>
      <c r="D20" s="20">
        <f t="shared" si="2"/>
        <v>467</v>
      </c>
      <c r="E20" s="21">
        <f t="shared" si="5"/>
        <v>0.22424242424242424</v>
      </c>
      <c r="F20" s="21">
        <f t="shared" si="1"/>
        <v>5.3623188405797099E-2</v>
      </c>
      <c r="L20" s="4"/>
      <c r="M20" s="5"/>
      <c r="N20" s="6"/>
    </row>
    <row r="21" spans="1:14" x14ac:dyDescent="0.25">
      <c r="A21" s="20">
        <v>20</v>
      </c>
      <c r="B21" s="20">
        <v>20</v>
      </c>
      <c r="C21" s="20">
        <f>C20+B21</f>
        <v>79</v>
      </c>
      <c r="D21" s="20">
        <f t="shared" si="2"/>
        <v>487</v>
      </c>
      <c r="E21" s="21">
        <f t="shared" si="5"/>
        <v>0.12121212121212122</v>
      </c>
      <c r="F21" s="21">
        <f t="shared" si="1"/>
        <v>2.8985507246376812E-2</v>
      </c>
      <c r="L21" s="7"/>
      <c r="M21" s="8"/>
      <c r="N21" s="9"/>
    </row>
    <row r="22" spans="1:14" x14ac:dyDescent="0.25">
      <c r="A22" s="20">
        <v>21</v>
      </c>
      <c r="B22" s="20">
        <v>14</v>
      </c>
      <c r="C22" s="20">
        <f>C21+B22</f>
        <v>93</v>
      </c>
      <c r="D22" s="20">
        <f t="shared" si="2"/>
        <v>501</v>
      </c>
      <c r="E22" s="21">
        <f t="shared" si="5"/>
        <v>8.4848484848484854E-2</v>
      </c>
      <c r="F22" s="21">
        <f t="shared" si="1"/>
        <v>2.0289855072463767E-2</v>
      </c>
      <c r="L22" s="7"/>
      <c r="M22" s="8"/>
      <c r="N22" s="9"/>
    </row>
    <row r="23" spans="1:14" x14ac:dyDescent="0.25">
      <c r="A23" s="20">
        <v>22</v>
      </c>
      <c r="B23" s="20">
        <v>22</v>
      </c>
      <c r="C23" s="20">
        <f>C22+B23</f>
        <v>115</v>
      </c>
      <c r="D23" s="20">
        <f t="shared" si="2"/>
        <v>523</v>
      </c>
      <c r="E23" s="21">
        <f t="shared" si="5"/>
        <v>0.13333333333333333</v>
      </c>
      <c r="F23" s="21">
        <f t="shared" si="1"/>
        <v>3.1884057971014491E-2</v>
      </c>
      <c r="L23" s="7"/>
      <c r="M23" s="8"/>
      <c r="N23" s="9"/>
    </row>
    <row r="24" spans="1:14" x14ac:dyDescent="0.25">
      <c r="A24" s="20">
        <v>23</v>
      </c>
      <c r="B24" s="20">
        <v>20</v>
      </c>
      <c r="C24" s="20">
        <f>C23+B24</f>
        <v>135</v>
      </c>
      <c r="D24" s="20">
        <f t="shared" si="2"/>
        <v>543</v>
      </c>
      <c r="E24" s="21">
        <f t="shared" si="5"/>
        <v>0.12121212121212122</v>
      </c>
      <c r="F24" s="21">
        <f t="shared" si="1"/>
        <v>2.8985507246376812E-2</v>
      </c>
      <c r="L24" s="7"/>
      <c r="M24" s="8"/>
      <c r="N24" s="9"/>
    </row>
    <row r="25" spans="1:14" x14ac:dyDescent="0.25">
      <c r="A25" s="20">
        <v>24</v>
      </c>
      <c r="B25" s="20">
        <v>30</v>
      </c>
      <c r="C25" s="20">
        <v>165</v>
      </c>
      <c r="D25" s="20">
        <f t="shared" si="2"/>
        <v>573</v>
      </c>
      <c r="E25" s="21">
        <f t="shared" si="5"/>
        <v>0.18181818181818182</v>
      </c>
      <c r="F25" s="21">
        <f t="shared" si="1"/>
        <v>4.3478260869565216E-2</v>
      </c>
      <c r="L25" s="7"/>
      <c r="M25" s="8"/>
      <c r="N25" s="9"/>
    </row>
    <row r="26" spans="1:14" x14ac:dyDescent="0.25">
      <c r="A26" s="20">
        <v>25</v>
      </c>
      <c r="B26" s="20">
        <v>22</v>
      </c>
      <c r="C26" s="20">
        <f>B26</f>
        <v>22</v>
      </c>
      <c r="D26" s="20">
        <f t="shared" si="2"/>
        <v>595</v>
      </c>
      <c r="E26" s="21">
        <f>B26/$C$32</f>
        <v>0.14285714285714285</v>
      </c>
      <c r="F26" s="21">
        <f t="shared" si="1"/>
        <v>3.1884057971014491E-2</v>
      </c>
      <c r="L26" s="7"/>
      <c r="M26" s="8"/>
      <c r="N26" s="9"/>
    </row>
    <row r="27" spans="1:14" x14ac:dyDescent="0.25">
      <c r="A27" s="20">
        <v>26</v>
      </c>
      <c r="B27" s="20">
        <v>20</v>
      </c>
      <c r="C27" s="20">
        <f>C26+B27</f>
        <v>42</v>
      </c>
      <c r="D27" s="20">
        <f t="shared" si="2"/>
        <v>615</v>
      </c>
      <c r="E27" s="21">
        <f t="shared" ref="E27:E32" si="6">B27/$C$32</f>
        <v>0.12987012987012986</v>
      </c>
      <c r="F27" s="21">
        <f t="shared" si="1"/>
        <v>2.8985507246376812E-2</v>
      </c>
      <c r="L27" s="7"/>
      <c r="M27" s="8"/>
      <c r="N27" s="9"/>
    </row>
    <row r="28" spans="1:14" x14ac:dyDescent="0.25">
      <c r="A28" s="20">
        <v>27</v>
      </c>
      <c r="B28" s="20">
        <v>21</v>
      </c>
      <c r="C28" s="20">
        <f>C27+B28</f>
        <v>63</v>
      </c>
      <c r="D28" s="20">
        <f t="shared" si="2"/>
        <v>636</v>
      </c>
      <c r="E28" s="21">
        <f t="shared" si="6"/>
        <v>0.13636363636363635</v>
      </c>
      <c r="F28" s="21">
        <f t="shared" si="1"/>
        <v>3.0434782608695653E-2</v>
      </c>
      <c r="L28" s="7"/>
      <c r="M28" s="8"/>
      <c r="N28" s="9"/>
    </row>
    <row r="29" spans="1:14" x14ac:dyDescent="0.25">
      <c r="A29" s="20">
        <v>28</v>
      </c>
      <c r="B29" s="20">
        <v>17</v>
      </c>
      <c r="C29" s="20">
        <f>C28+B29</f>
        <v>80</v>
      </c>
      <c r="D29" s="20">
        <f t="shared" si="2"/>
        <v>653</v>
      </c>
      <c r="E29" s="21">
        <f t="shared" si="6"/>
        <v>0.11038961038961038</v>
      </c>
      <c r="F29" s="21">
        <f t="shared" si="1"/>
        <v>2.4637681159420291E-2</v>
      </c>
      <c r="L29" s="7"/>
      <c r="M29" s="8"/>
      <c r="N29" s="9"/>
    </row>
    <row r="30" spans="1:14" x14ac:dyDescent="0.25">
      <c r="A30" s="20">
        <v>29</v>
      </c>
      <c r="B30" s="20">
        <v>26</v>
      </c>
      <c r="C30" s="20">
        <f>C29+B30</f>
        <v>106</v>
      </c>
      <c r="D30" s="20">
        <f t="shared" si="2"/>
        <v>679</v>
      </c>
      <c r="E30" s="21">
        <f t="shared" si="6"/>
        <v>0.16883116883116883</v>
      </c>
      <c r="F30" s="21">
        <f t="shared" si="1"/>
        <v>3.7681159420289857E-2</v>
      </c>
      <c r="L30" s="7"/>
      <c r="M30" s="8"/>
      <c r="N30" s="9"/>
    </row>
    <row r="31" spans="1:14" x14ac:dyDescent="0.25">
      <c r="A31" s="20">
        <v>30</v>
      </c>
      <c r="B31" s="20">
        <v>25</v>
      </c>
      <c r="C31" s="20">
        <f>C30+B31</f>
        <v>131</v>
      </c>
      <c r="D31" s="20">
        <f>D30+B31</f>
        <v>704</v>
      </c>
      <c r="E31" s="21">
        <f t="shared" si="6"/>
        <v>0.16233766233766234</v>
      </c>
      <c r="F31" s="21">
        <f t="shared" si="1"/>
        <v>3.6231884057971016E-2</v>
      </c>
      <c r="L31" s="7"/>
      <c r="M31" s="8"/>
      <c r="N31" s="9"/>
    </row>
    <row r="32" spans="1:14" x14ac:dyDescent="0.25">
      <c r="A32" s="20">
        <v>31</v>
      </c>
      <c r="B32" s="20">
        <v>23</v>
      </c>
      <c r="C32" s="20">
        <v>154</v>
      </c>
      <c r="D32" s="20">
        <v>690</v>
      </c>
      <c r="E32" s="21">
        <f t="shared" si="6"/>
        <v>0.14935064935064934</v>
      </c>
      <c r="F32" s="21">
        <f t="shared" si="1"/>
        <v>3.3333333333333333E-2</v>
      </c>
      <c r="L32" s="7"/>
      <c r="M32" s="8"/>
      <c r="N32" s="9"/>
    </row>
    <row r="33" spans="1:14" x14ac:dyDescent="0.25">
      <c r="A33" s="20">
        <v>32</v>
      </c>
      <c r="B33" s="20">
        <v>21</v>
      </c>
      <c r="C33" s="20">
        <f>B33</f>
        <v>21</v>
      </c>
      <c r="D33" s="20">
        <f>B33</f>
        <v>21</v>
      </c>
      <c r="E33" s="21">
        <f>B33/$C$39</f>
        <v>0.14893617021276595</v>
      </c>
      <c r="F33" s="21">
        <f>B33/$D$62</f>
        <v>3.459637561779242E-2</v>
      </c>
      <c r="L33" s="7"/>
      <c r="M33" s="8"/>
      <c r="N33" s="9"/>
    </row>
    <row r="34" spans="1:14" x14ac:dyDescent="0.25">
      <c r="A34" s="20">
        <v>33</v>
      </c>
      <c r="B34" s="20">
        <v>16</v>
      </c>
      <c r="C34" s="20">
        <f>C33+B34</f>
        <v>37</v>
      </c>
      <c r="D34" s="20">
        <f>D33+B34</f>
        <v>37</v>
      </c>
      <c r="E34" s="21">
        <f t="shared" ref="E34:E39" si="7">B34/$C$39</f>
        <v>0.11347517730496454</v>
      </c>
      <c r="F34" s="21">
        <f t="shared" ref="F34:F62" si="8">B34/$D$62</f>
        <v>2.6359143327841845E-2</v>
      </c>
      <c r="L34" s="7"/>
      <c r="M34" s="8"/>
      <c r="N34" s="9"/>
    </row>
    <row r="35" spans="1:14" x14ac:dyDescent="0.25">
      <c r="A35" s="20">
        <v>34</v>
      </c>
      <c r="B35" s="20">
        <v>24</v>
      </c>
      <c r="C35" s="20">
        <f>C34+B35</f>
        <v>61</v>
      </c>
      <c r="D35" s="20">
        <f t="shared" ref="D35:D61" si="9">D34+B35</f>
        <v>61</v>
      </c>
      <c r="E35" s="21">
        <f t="shared" si="7"/>
        <v>0.1702127659574468</v>
      </c>
      <c r="F35" s="21">
        <f t="shared" si="8"/>
        <v>3.9538714991762765E-2</v>
      </c>
      <c r="L35" s="7"/>
      <c r="M35" s="8"/>
      <c r="N35" s="9"/>
    </row>
    <row r="36" spans="1:14" x14ac:dyDescent="0.25">
      <c r="A36" s="20">
        <v>35</v>
      </c>
      <c r="B36" s="20">
        <v>20</v>
      </c>
      <c r="C36" s="20">
        <f>C35+B36</f>
        <v>81</v>
      </c>
      <c r="D36" s="20">
        <f t="shared" si="9"/>
        <v>81</v>
      </c>
      <c r="E36" s="21">
        <f t="shared" si="7"/>
        <v>0.14184397163120568</v>
      </c>
      <c r="F36" s="21">
        <f t="shared" si="8"/>
        <v>3.2948929159802305E-2</v>
      </c>
      <c r="L36" s="7"/>
      <c r="M36" s="8"/>
      <c r="N36" s="9"/>
    </row>
    <row r="37" spans="1:14" x14ac:dyDescent="0.25">
      <c r="A37" s="20">
        <v>36</v>
      </c>
      <c r="B37" s="20">
        <v>24</v>
      </c>
      <c r="C37" s="20">
        <f>C36+B37</f>
        <v>105</v>
      </c>
      <c r="D37" s="20">
        <f t="shared" si="9"/>
        <v>105</v>
      </c>
      <c r="E37" s="21">
        <f t="shared" si="7"/>
        <v>0.1702127659574468</v>
      </c>
      <c r="F37" s="21">
        <f t="shared" si="8"/>
        <v>3.9538714991762765E-2</v>
      </c>
      <c r="L37" s="10"/>
      <c r="M37" s="11"/>
      <c r="N37" s="12"/>
    </row>
    <row r="38" spans="1:14" x14ac:dyDescent="0.25">
      <c r="A38" s="20">
        <v>37</v>
      </c>
      <c r="B38" s="20">
        <v>16</v>
      </c>
      <c r="C38" s="20">
        <f>C37+B38</f>
        <v>121</v>
      </c>
      <c r="D38" s="20">
        <f t="shared" si="9"/>
        <v>121</v>
      </c>
      <c r="E38" s="21">
        <f t="shared" si="7"/>
        <v>0.11347517730496454</v>
      </c>
      <c r="F38" s="21">
        <f t="shared" si="8"/>
        <v>2.6359143327841845E-2</v>
      </c>
    </row>
    <row r="39" spans="1:14" x14ac:dyDescent="0.25">
      <c r="A39" s="20">
        <v>38</v>
      </c>
      <c r="B39" s="20">
        <v>20</v>
      </c>
      <c r="C39" s="20">
        <v>141</v>
      </c>
      <c r="D39" s="20">
        <f t="shared" si="9"/>
        <v>141</v>
      </c>
      <c r="E39" s="21">
        <f t="shared" si="7"/>
        <v>0.14184397163120568</v>
      </c>
      <c r="F39" s="21">
        <f t="shared" si="8"/>
        <v>3.2948929159802305E-2</v>
      </c>
    </row>
    <row r="40" spans="1:14" x14ac:dyDescent="0.25">
      <c r="A40" s="20">
        <v>39</v>
      </c>
      <c r="B40" s="20">
        <v>23</v>
      </c>
      <c r="C40" s="20">
        <f>B40</f>
        <v>23</v>
      </c>
      <c r="D40" s="20">
        <f t="shared" si="9"/>
        <v>164</v>
      </c>
      <c r="E40" s="21">
        <f>B40/$C$46</f>
        <v>0.15231788079470199</v>
      </c>
      <c r="F40" s="21">
        <f t="shared" si="8"/>
        <v>3.789126853377265E-2</v>
      </c>
    </row>
    <row r="41" spans="1:14" x14ac:dyDescent="0.25">
      <c r="A41" s="20">
        <v>40</v>
      </c>
      <c r="B41" s="20">
        <v>20</v>
      </c>
      <c r="C41" s="20">
        <f>C40+B41</f>
        <v>43</v>
      </c>
      <c r="D41" s="20">
        <f t="shared" si="9"/>
        <v>184</v>
      </c>
      <c r="E41" s="21">
        <f t="shared" ref="E41:E46" si="10">B41/$C$46</f>
        <v>0.13245033112582782</v>
      </c>
      <c r="F41" s="21">
        <f t="shared" si="8"/>
        <v>3.2948929159802305E-2</v>
      </c>
    </row>
    <row r="42" spans="1:14" x14ac:dyDescent="0.25">
      <c r="A42" s="20">
        <v>41</v>
      </c>
      <c r="B42" s="20">
        <v>26</v>
      </c>
      <c r="C42" s="20">
        <f>C41+B42</f>
        <v>69</v>
      </c>
      <c r="D42" s="20">
        <f t="shared" si="9"/>
        <v>210</v>
      </c>
      <c r="E42" s="21">
        <f t="shared" si="10"/>
        <v>0.17218543046357615</v>
      </c>
      <c r="F42" s="21">
        <f t="shared" si="8"/>
        <v>4.2833607907743002E-2</v>
      </c>
    </row>
    <row r="43" spans="1:14" x14ac:dyDescent="0.25">
      <c r="A43" s="20">
        <v>42</v>
      </c>
      <c r="B43" s="20">
        <v>27</v>
      </c>
      <c r="C43" s="20">
        <f>C42+B43</f>
        <v>96</v>
      </c>
      <c r="D43" s="20">
        <f t="shared" si="9"/>
        <v>237</v>
      </c>
      <c r="E43" s="21">
        <f t="shared" si="10"/>
        <v>0.17880794701986755</v>
      </c>
      <c r="F43" s="21">
        <f t="shared" si="8"/>
        <v>4.4481054365733116E-2</v>
      </c>
    </row>
    <row r="44" spans="1:14" x14ac:dyDescent="0.25">
      <c r="A44" s="20">
        <v>43</v>
      </c>
      <c r="B44" s="20">
        <v>18</v>
      </c>
      <c r="C44" s="20">
        <f>C43+B44</f>
        <v>114</v>
      </c>
      <c r="D44" s="20">
        <f t="shared" si="9"/>
        <v>255</v>
      </c>
      <c r="E44" s="21">
        <f t="shared" si="10"/>
        <v>0.11920529801324503</v>
      </c>
      <c r="F44" s="21">
        <f t="shared" si="8"/>
        <v>2.9654036243822075E-2</v>
      </c>
    </row>
    <row r="45" spans="1:14" x14ac:dyDescent="0.25">
      <c r="A45" s="20">
        <v>44</v>
      </c>
      <c r="B45" s="20">
        <v>18</v>
      </c>
      <c r="C45" s="20">
        <f>C44+B45</f>
        <v>132</v>
      </c>
      <c r="D45" s="20">
        <f t="shared" si="9"/>
        <v>273</v>
      </c>
      <c r="E45" s="21">
        <f t="shared" si="10"/>
        <v>0.11920529801324503</v>
      </c>
      <c r="F45" s="21">
        <f t="shared" si="8"/>
        <v>2.9654036243822075E-2</v>
      </c>
    </row>
    <row r="46" spans="1:14" x14ac:dyDescent="0.25">
      <c r="A46" s="20">
        <v>45</v>
      </c>
      <c r="B46" s="20">
        <v>19</v>
      </c>
      <c r="C46" s="20">
        <v>151</v>
      </c>
      <c r="D46" s="20">
        <f t="shared" si="9"/>
        <v>292</v>
      </c>
      <c r="E46" s="21">
        <f t="shared" si="10"/>
        <v>0.12582781456953643</v>
      </c>
      <c r="F46" s="21">
        <f t="shared" si="8"/>
        <v>3.130148270181219E-2</v>
      </c>
    </row>
    <row r="47" spans="1:14" x14ac:dyDescent="0.25">
      <c r="A47" s="20">
        <v>46</v>
      </c>
      <c r="B47" s="20">
        <v>17</v>
      </c>
      <c r="C47" s="20">
        <f>B47</f>
        <v>17</v>
      </c>
      <c r="D47" s="20">
        <f t="shared" si="9"/>
        <v>309</v>
      </c>
      <c r="E47" s="21">
        <f>B47/$C$53</f>
        <v>0.11038961038961038</v>
      </c>
      <c r="F47" s="21">
        <f t="shared" si="8"/>
        <v>2.800658978583196E-2</v>
      </c>
    </row>
    <row r="48" spans="1:14" x14ac:dyDescent="0.25">
      <c r="A48" s="20">
        <v>47</v>
      </c>
      <c r="B48" s="20">
        <v>17</v>
      </c>
      <c r="C48" s="20">
        <f>C47+B48</f>
        <v>34</v>
      </c>
      <c r="D48" s="20">
        <f t="shared" si="9"/>
        <v>326</v>
      </c>
      <c r="E48" s="21">
        <f t="shared" ref="E48:E53" si="11">B48/$C$53</f>
        <v>0.11038961038961038</v>
      </c>
      <c r="F48" s="21">
        <f t="shared" si="8"/>
        <v>2.800658978583196E-2</v>
      </c>
    </row>
    <row r="49" spans="1:6" x14ac:dyDescent="0.25">
      <c r="A49" s="20">
        <v>48</v>
      </c>
      <c r="B49" s="20">
        <v>18</v>
      </c>
      <c r="C49" s="20">
        <f>C48+B49</f>
        <v>52</v>
      </c>
      <c r="D49" s="20">
        <f t="shared" si="9"/>
        <v>344</v>
      </c>
      <c r="E49" s="21">
        <f t="shared" si="11"/>
        <v>0.11688311688311688</v>
      </c>
      <c r="F49" s="21">
        <f t="shared" si="8"/>
        <v>2.9654036243822075E-2</v>
      </c>
    </row>
    <row r="50" spans="1:6" x14ac:dyDescent="0.25">
      <c r="A50" s="20">
        <v>49</v>
      </c>
      <c r="B50" s="20">
        <v>24</v>
      </c>
      <c r="C50" s="20">
        <f>C49+B50</f>
        <v>76</v>
      </c>
      <c r="D50" s="20">
        <f t="shared" si="9"/>
        <v>368</v>
      </c>
      <c r="E50" s="21">
        <f t="shared" si="11"/>
        <v>0.15584415584415584</v>
      </c>
      <c r="F50" s="21">
        <f t="shared" si="8"/>
        <v>3.9538714991762765E-2</v>
      </c>
    </row>
    <row r="51" spans="1:6" x14ac:dyDescent="0.25">
      <c r="A51" s="20">
        <v>50</v>
      </c>
      <c r="B51" s="20">
        <v>30</v>
      </c>
      <c r="C51" s="20">
        <f>C50+B51</f>
        <v>106</v>
      </c>
      <c r="D51" s="20">
        <f t="shared" si="9"/>
        <v>398</v>
      </c>
      <c r="E51" s="21">
        <f t="shared" si="11"/>
        <v>0.19480519480519481</v>
      </c>
      <c r="F51" s="21">
        <f t="shared" si="8"/>
        <v>4.9423393739703461E-2</v>
      </c>
    </row>
    <row r="52" spans="1:6" x14ac:dyDescent="0.25">
      <c r="A52" s="20">
        <v>51</v>
      </c>
      <c r="B52" s="20">
        <v>25</v>
      </c>
      <c r="C52" s="20">
        <f>C51+B52</f>
        <v>131</v>
      </c>
      <c r="D52" s="20">
        <f t="shared" si="9"/>
        <v>423</v>
      </c>
      <c r="E52" s="21">
        <f t="shared" si="11"/>
        <v>0.16233766233766234</v>
      </c>
      <c r="F52" s="21">
        <f t="shared" si="8"/>
        <v>4.118616144975288E-2</v>
      </c>
    </row>
    <row r="53" spans="1:6" x14ac:dyDescent="0.25">
      <c r="A53" s="20">
        <v>52</v>
      </c>
      <c r="B53" s="20">
        <v>23</v>
      </c>
      <c r="C53" s="20">
        <v>154</v>
      </c>
      <c r="D53" s="20">
        <f t="shared" si="9"/>
        <v>446</v>
      </c>
      <c r="E53" s="21">
        <f t="shared" si="11"/>
        <v>0.14935064935064934</v>
      </c>
      <c r="F53" s="21">
        <f t="shared" si="8"/>
        <v>3.789126853377265E-2</v>
      </c>
    </row>
    <row r="54" spans="1:6" x14ac:dyDescent="0.25">
      <c r="A54" s="20">
        <v>53</v>
      </c>
      <c r="B54" s="20">
        <v>17</v>
      </c>
      <c r="C54" s="20">
        <f>B54</f>
        <v>17</v>
      </c>
      <c r="D54" s="20">
        <f t="shared" si="9"/>
        <v>463</v>
      </c>
      <c r="E54" s="21">
        <f>B54/$C$60</f>
        <v>0.10059171597633136</v>
      </c>
      <c r="F54" s="21">
        <f t="shared" si="8"/>
        <v>2.800658978583196E-2</v>
      </c>
    </row>
    <row r="55" spans="1:6" x14ac:dyDescent="0.25">
      <c r="A55" s="20">
        <v>54</v>
      </c>
      <c r="B55" s="20">
        <v>27</v>
      </c>
      <c r="C55" s="20">
        <f>C54+B55</f>
        <v>44</v>
      </c>
      <c r="D55" s="20">
        <f t="shared" si="9"/>
        <v>490</v>
      </c>
      <c r="E55" s="21">
        <f t="shared" ref="E55:E60" si="12">B55/$C$60</f>
        <v>0.15976331360946747</v>
      </c>
      <c r="F55" s="21">
        <f t="shared" si="8"/>
        <v>4.4481054365733116E-2</v>
      </c>
    </row>
    <row r="56" spans="1:6" x14ac:dyDescent="0.25">
      <c r="A56" s="20">
        <v>55</v>
      </c>
      <c r="B56" s="20">
        <v>23</v>
      </c>
      <c r="C56" s="20">
        <f>C55+B56</f>
        <v>67</v>
      </c>
      <c r="D56" s="20">
        <f t="shared" si="9"/>
        <v>513</v>
      </c>
      <c r="E56" s="21">
        <f t="shared" si="12"/>
        <v>0.13609467455621302</v>
      </c>
      <c r="F56" s="21">
        <f t="shared" si="8"/>
        <v>3.789126853377265E-2</v>
      </c>
    </row>
    <row r="57" spans="1:6" x14ac:dyDescent="0.25">
      <c r="A57" s="20">
        <v>56</v>
      </c>
      <c r="B57" s="20">
        <v>23</v>
      </c>
      <c r="C57" s="20">
        <f>C56+B57</f>
        <v>90</v>
      </c>
      <c r="D57" s="20">
        <f t="shared" si="9"/>
        <v>536</v>
      </c>
      <c r="E57" s="21">
        <f t="shared" si="12"/>
        <v>0.13609467455621302</v>
      </c>
      <c r="F57" s="21">
        <f t="shared" si="8"/>
        <v>3.789126853377265E-2</v>
      </c>
    </row>
    <row r="58" spans="1:6" x14ac:dyDescent="0.25">
      <c r="A58" s="20">
        <v>57</v>
      </c>
      <c r="B58" s="20">
        <v>22</v>
      </c>
      <c r="C58" s="20">
        <f>C57+B58</f>
        <v>112</v>
      </c>
      <c r="D58" s="20">
        <f t="shared" si="9"/>
        <v>558</v>
      </c>
      <c r="E58" s="21">
        <f t="shared" si="12"/>
        <v>0.13017751479289941</v>
      </c>
      <c r="F58" s="21">
        <f t="shared" si="8"/>
        <v>3.6243822075782535E-2</v>
      </c>
    </row>
    <row r="59" spans="1:6" x14ac:dyDescent="0.25">
      <c r="A59" s="20">
        <v>58</v>
      </c>
      <c r="B59" s="20">
        <v>25</v>
      </c>
      <c r="C59" s="20">
        <f>C58+B59</f>
        <v>137</v>
      </c>
      <c r="D59" s="20">
        <f t="shared" si="9"/>
        <v>583</v>
      </c>
      <c r="E59" s="21">
        <f t="shared" si="12"/>
        <v>0.14792899408284024</v>
      </c>
      <c r="F59" s="21">
        <f t="shared" si="8"/>
        <v>4.118616144975288E-2</v>
      </c>
    </row>
    <row r="60" spans="1:6" x14ac:dyDescent="0.25">
      <c r="A60" s="20">
        <v>59</v>
      </c>
      <c r="B60" s="20">
        <v>32</v>
      </c>
      <c r="C60" s="20">
        <v>169</v>
      </c>
      <c r="D60" s="20">
        <f t="shared" si="9"/>
        <v>615</v>
      </c>
      <c r="E60" s="21">
        <f t="shared" si="12"/>
        <v>0.1893491124260355</v>
      </c>
      <c r="F60" s="21">
        <f t="shared" si="8"/>
        <v>5.2718286655683691E-2</v>
      </c>
    </row>
    <row r="61" spans="1:6" x14ac:dyDescent="0.25">
      <c r="A61" s="20">
        <v>60</v>
      </c>
      <c r="B61" s="20">
        <v>20</v>
      </c>
      <c r="C61" s="20">
        <f>B61</f>
        <v>20</v>
      </c>
      <c r="D61" s="20">
        <f t="shared" si="9"/>
        <v>635</v>
      </c>
      <c r="E61" s="21">
        <f>B61/$C$62</f>
        <v>0.54054054054054057</v>
      </c>
      <c r="F61" s="21">
        <f t="shared" si="8"/>
        <v>3.2948929159802305E-2</v>
      </c>
    </row>
    <row r="62" spans="1:6" x14ac:dyDescent="0.25">
      <c r="A62" s="20">
        <v>61</v>
      </c>
      <c r="B62" s="20">
        <v>17</v>
      </c>
      <c r="C62" s="20">
        <v>37</v>
      </c>
      <c r="D62" s="20">
        <v>607</v>
      </c>
      <c r="E62" s="21">
        <f>B62/$C$62</f>
        <v>0.45945945945945948</v>
      </c>
      <c r="F62" s="21">
        <f t="shared" si="8"/>
        <v>2.800658978583196E-2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J1434"/>
  <sheetViews>
    <sheetView topLeftCell="D1" workbookViewId="0">
      <selection activeCell="I2" sqref="I2"/>
    </sheetView>
  </sheetViews>
  <sheetFormatPr defaultRowHeight="15" x14ac:dyDescent="0.25"/>
  <cols>
    <col min="1" max="3" width="16.28515625" customWidth="1"/>
    <col min="4" max="4" width="19.85546875" customWidth="1"/>
    <col min="5" max="5" width="19.7109375" customWidth="1"/>
    <col min="6" max="8" width="16.28515625" customWidth="1"/>
    <col min="9" max="9" width="34" customWidth="1"/>
  </cols>
  <sheetData>
    <row r="1" spans="1:10" ht="45" x14ac:dyDescent="0.25">
      <c r="A1" t="s">
        <v>13</v>
      </c>
      <c r="B1" t="s">
        <v>2</v>
      </c>
      <c r="C1" s="24" t="s">
        <v>37</v>
      </c>
      <c r="D1" s="24" t="s">
        <v>38</v>
      </c>
      <c r="E1" s="24" t="s">
        <v>35</v>
      </c>
      <c r="F1" s="24" t="s">
        <v>36</v>
      </c>
      <c r="G1" t="s">
        <v>15</v>
      </c>
      <c r="H1" t="s">
        <v>14</v>
      </c>
      <c r="I1" t="s">
        <v>30</v>
      </c>
      <c r="J1" s="25"/>
    </row>
    <row r="2" spans="1:10" ht="17.25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  <c r="I2" s="23" t="str">
        <f>G2&amp;" "&amp;H2</f>
        <v>Москва Комфорт</v>
      </c>
    </row>
    <row r="3" spans="1:10" ht="17.25" x14ac:dyDescent="0.3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  <c r="I3" s="23" t="str">
        <f t="shared" ref="I3:I66" si="0">G3&amp;" "&amp;H3</f>
        <v>Москва Комфорт</v>
      </c>
    </row>
    <row r="4" spans="1:10" ht="17.25" x14ac:dyDescent="0.3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  <c r="I4" s="23" t="str">
        <f t="shared" si="0"/>
        <v>Москва Комфорт</v>
      </c>
    </row>
    <row r="5" spans="1:10" ht="17.25" x14ac:dyDescent="0.3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  <c r="I5" s="23" t="str">
        <f t="shared" si="0"/>
        <v>Москва Эконом</v>
      </c>
    </row>
    <row r="6" spans="1:10" ht="17.25" x14ac:dyDescent="0.3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  <c r="I6" s="23" t="str">
        <f t="shared" si="0"/>
        <v>Санкт-Петербург Эконом</v>
      </c>
    </row>
    <row r="7" spans="1:10" ht="17.25" x14ac:dyDescent="0.3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  <c r="I7" s="23" t="str">
        <f t="shared" si="0"/>
        <v>Москва Эконом</v>
      </c>
    </row>
    <row r="8" spans="1:10" ht="17.25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  <c r="I8" s="23" t="str">
        <f t="shared" si="0"/>
        <v>Москва Комфорт</v>
      </c>
    </row>
    <row r="9" spans="1:10" ht="17.25" x14ac:dyDescent="0.3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  <c r="I9" s="23" t="str">
        <f t="shared" si="0"/>
        <v>Москва Эконом</v>
      </c>
    </row>
    <row r="10" spans="1:10" ht="17.25" x14ac:dyDescent="0.3">
      <c r="A10">
        <v>110117</v>
      </c>
      <c r="C10" s="3">
        <v>44378.287951388891</v>
      </c>
      <c r="G10" t="s">
        <v>10</v>
      </c>
      <c r="H10" t="s">
        <v>9</v>
      </c>
      <c r="I10" s="23" t="str">
        <f t="shared" si="0"/>
        <v>Москва Эконом</v>
      </c>
    </row>
    <row r="11" spans="1:10" ht="17.25" x14ac:dyDescent="0.3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  <c r="I11" s="23" t="str">
        <f t="shared" si="0"/>
        <v>Москва Комфорт</v>
      </c>
    </row>
    <row r="12" spans="1:10" ht="17.25" x14ac:dyDescent="0.3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  <c r="I12" s="23" t="str">
        <f t="shared" si="0"/>
        <v>Санкт-Петербург Эконом</v>
      </c>
    </row>
    <row r="13" spans="1:10" ht="17.25" x14ac:dyDescent="0.3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  <c r="I13" s="23" t="str">
        <f t="shared" si="0"/>
        <v>Москва Эконом</v>
      </c>
    </row>
    <row r="14" spans="1:10" ht="17.25" x14ac:dyDescent="0.3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  <c r="I14" s="23" t="str">
        <f t="shared" si="0"/>
        <v>Санкт-Петербург Комфорт</v>
      </c>
    </row>
    <row r="15" spans="1:10" ht="17.25" x14ac:dyDescent="0.3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  <c r="I15" s="23" t="str">
        <f t="shared" si="0"/>
        <v>Москва Эконом</v>
      </c>
    </row>
    <row r="16" spans="1:10" ht="17.25" x14ac:dyDescent="0.3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  <c r="I16" s="23" t="str">
        <f t="shared" si="0"/>
        <v>Санкт-Петербург Эконом</v>
      </c>
    </row>
    <row r="17" spans="1:9" ht="17.25" x14ac:dyDescent="0.3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  <c r="I17" s="23" t="str">
        <f t="shared" si="0"/>
        <v>Москва Комфорт</v>
      </c>
    </row>
    <row r="18" spans="1:9" ht="17.25" x14ac:dyDescent="0.3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  <c r="I18" s="23" t="str">
        <f t="shared" si="0"/>
        <v>Москва Эконом</v>
      </c>
    </row>
    <row r="19" spans="1:9" ht="17.25" x14ac:dyDescent="0.3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  <c r="I19" s="23" t="str">
        <f t="shared" si="0"/>
        <v>Санкт-Петербург Эконом</v>
      </c>
    </row>
    <row r="20" spans="1:9" ht="17.25" x14ac:dyDescent="0.3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  <c r="I20" s="23" t="str">
        <f t="shared" si="0"/>
        <v>Москва Эконом</v>
      </c>
    </row>
    <row r="21" spans="1:9" ht="17.25" x14ac:dyDescent="0.3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  <c r="I21" s="23" t="str">
        <f t="shared" si="0"/>
        <v>Санкт-Петербург Комфорт</v>
      </c>
    </row>
    <row r="22" spans="1:9" ht="17.25" x14ac:dyDescent="0.3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  <c r="I22" s="23" t="str">
        <f t="shared" si="0"/>
        <v>Москва Эконом</v>
      </c>
    </row>
    <row r="23" spans="1:9" ht="17.25" x14ac:dyDescent="0.3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  <c r="I23" s="23" t="str">
        <f t="shared" si="0"/>
        <v>Москва Эконом</v>
      </c>
    </row>
    <row r="24" spans="1:9" ht="17.25" x14ac:dyDescent="0.3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  <c r="I24" s="23" t="str">
        <f t="shared" si="0"/>
        <v>Москва Эконом</v>
      </c>
    </row>
    <row r="25" spans="1:9" ht="17.25" x14ac:dyDescent="0.3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  <c r="I25" s="23" t="str">
        <f t="shared" si="0"/>
        <v>Москва Комфорт</v>
      </c>
    </row>
    <row r="26" spans="1:9" ht="17.25" x14ac:dyDescent="0.3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  <c r="I26" s="23" t="str">
        <f t="shared" si="0"/>
        <v>Москва Эконом</v>
      </c>
    </row>
    <row r="27" spans="1:9" ht="17.25" x14ac:dyDescent="0.3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  <c r="I27" s="23" t="str">
        <f t="shared" si="0"/>
        <v>Санкт-Петербург Эконом</v>
      </c>
    </row>
    <row r="28" spans="1:9" ht="17.25" x14ac:dyDescent="0.3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  <c r="I28" s="23" t="str">
        <f t="shared" si="0"/>
        <v>Москва Комфорт</v>
      </c>
    </row>
    <row r="29" spans="1:9" ht="17.25" x14ac:dyDescent="0.3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  <c r="I29" s="23" t="str">
        <f t="shared" si="0"/>
        <v>Москва Эконом</v>
      </c>
    </row>
    <row r="30" spans="1:9" ht="17.25" x14ac:dyDescent="0.3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  <c r="I30" s="23" t="str">
        <f t="shared" si="0"/>
        <v>Москва Комфорт</v>
      </c>
    </row>
    <row r="31" spans="1:9" ht="17.25" x14ac:dyDescent="0.3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  <c r="I31" s="23" t="str">
        <f t="shared" si="0"/>
        <v>Москва Эконом</v>
      </c>
    </row>
    <row r="32" spans="1:9" ht="17.25" x14ac:dyDescent="0.3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  <c r="I32" s="23" t="str">
        <f t="shared" si="0"/>
        <v>Москва Эконом</v>
      </c>
    </row>
    <row r="33" spans="1:9" ht="17.25" x14ac:dyDescent="0.3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  <c r="I33" s="23" t="str">
        <f t="shared" si="0"/>
        <v>Москва Комфорт</v>
      </c>
    </row>
    <row r="34" spans="1:9" ht="17.25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  <c r="I34" s="23" t="str">
        <f t="shared" si="0"/>
        <v>Москва Эконом</v>
      </c>
    </row>
    <row r="35" spans="1:9" ht="17.25" x14ac:dyDescent="0.3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  <c r="I35" s="23" t="str">
        <f t="shared" si="0"/>
        <v>Москва Комфорт</v>
      </c>
    </row>
    <row r="36" spans="1:9" ht="17.25" x14ac:dyDescent="0.3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  <c r="I36" s="23" t="str">
        <f t="shared" si="0"/>
        <v>Москва Эконом</v>
      </c>
    </row>
    <row r="37" spans="1:9" ht="17.25" x14ac:dyDescent="0.3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  <c r="I37" s="23" t="str">
        <f t="shared" si="0"/>
        <v>Москва Эконом</v>
      </c>
    </row>
    <row r="38" spans="1:9" ht="17.25" x14ac:dyDescent="0.3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  <c r="I38" s="23" t="str">
        <f t="shared" si="0"/>
        <v>Санкт-Петербург Эконом</v>
      </c>
    </row>
    <row r="39" spans="1:9" ht="17.25" x14ac:dyDescent="0.3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  <c r="I39" s="23" t="str">
        <f t="shared" si="0"/>
        <v>Москва Эконом</v>
      </c>
    </row>
    <row r="40" spans="1:9" ht="17.25" x14ac:dyDescent="0.3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  <c r="I40" s="23" t="str">
        <f t="shared" si="0"/>
        <v>Москва Эконом</v>
      </c>
    </row>
    <row r="41" spans="1:9" ht="17.25" x14ac:dyDescent="0.3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  <c r="I41" s="23" t="str">
        <f t="shared" si="0"/>
        <v>Москва Комфорт</v>
      </c>
    </row>
    <row r="42" spans="1:9" ht="17.25" x14ac:dyDescent="0.3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  <c r="I42" s="23" t="str">
        <f t="shared" si="0"/>
        <v>Москва Эконом</v>
      </c>
    </row>
    <row r="43" spans="1:9" ht="17.25" x14ac:dyDescent="0.3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  <c r="I43" s="23" t="str">
        <f t="shared" si="0"/>
        <v>Москва Эконом</v>
      </c>
    </row>
    <row r="44" spans="1:9" ht="17.25" x14ac:dyDescent="0.3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  <c r="I44" s="23" t="str">
        <f t="shared" si="0"/>
        <v>Москва Эконом</v>
      </c>
    </row>
    <row r="45" spans="1:9" ht="17.25" x14ac:dyDescent="0.3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  <c r="I45" s="23" t="str">
        <f t="shared" si="0"/>
        <v>Москва Эконом</v>
      </c>
    </row>
    <row r="46" spans="1:9" ht="17.25" x14ac:dyDescent="0.3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  <c r="I46" s="23" t="str">
        <f t="shared" si="0"/>
        <v>Санкт-Петербург Эконом</v>
      </c>
    </row>
    <row r="47" spans="1:9" ht="17.25" x14ac:dyDescent="0.3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  <c r="I47" s="23" t="str">
        <f t="shared" si="0"/>
        <v>Москва Эконом</v>
      </c>
    </row>
    <row r="48" spans="1:9" ht="17.25" x14ac:dyDescent="0.3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  <c r="I48" s="23" t="str">
        <f t="shared" si="0"/>
        <v>Москва Эконом</v>
      </c>
    </row>
    <row r="49" spans="1:9" ht="17.25" x14ac:dyDescent="0.3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  <c r="I49" s="23" t="str">
        <f t="shared" si="0"/>
        <v>Москва Эконом</v>
      </c>
    </row>
    <row r="50" spans="1:9" ht="17.25" x14ac:dyDescent="0.3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  <c r="I50" s="23" t="str">
        <f t="shared" si="0"/>
        <v>Москва Комфорт</v>
      </c>
    </row>
    <row r="51" spans="1:9" ht="17.25" x14ac:dyDescent="0.3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  <c r="I51" s="23" t="str">
        <f t="shared" si="0"/>
        <v>Москва Комфорт</v>
      </c>
    </row>
    <row r="52" spans="1:9" ht="17.25" x14ac:dyDescent="0.3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  <c r="I52" s="23" t="str">
        <f t="shared" si="0"/>
        <v>Москва Эконом</v>
      </c>
    </row>
    <row r="53" spans="1:9" ht="17.25" x14ac:dyDescent="0.3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  <c r="I53" s="23" t="str">
        <f t="shared" si="0"/>
        <v>Москва Эконом</v>
      </c>
    </row>
    <row r="54" spans="1:9" ht="17.25" x14ac:dyDescent="0.3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  <c r="I54" s="23" t="str">
        <f t="shared" si="0"/>
        <v>Москва Эконом</v>
      </c>
    </row>
    <row r="55" spans="1:9" ht="17.25" x14ac:dyDescent="0.3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  <c r="I55" s="23" t="str">
        <f t="shared" si="0"/>
        <v>Санкт-Петербург Эконом</v>
      </c>
    </row>
    <row r="56" spans="1:9" ht="17.25" x14ac:dyDescent="0.3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  <c r="I56" s="23" t="str">
        <f t="shared" si="0"/>
        <v>Москва Эконом</v>
      </c>
    </row>
    <row r="57" spans="1:9" ht="17.25" x14ac:dyDescent="0.3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  <c r="I57" s="23" t="str">
        <f t="shared" si="0"/>
        <v>Москва Комфорт</v>
      </c>
    </row>
    <row r="58" spans="1:9" ht="17.25" x14ac:dyDescent="0.3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  <c r="I58" s="23" t="str">
        <f t="shared" si="0"/>
        <v>Москва Эконом</v>
      </c>
    </row>
    <row r="59" spans="1:9" ht="17.25" x14ac:dyDescent="0.3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  <c r="I59" s="23" t="str">
        <f t="shared" si="0"/>
        <v>Москва Комфорт</v>
      </c>
    </row>
    <row r="60" spans="1:9" ht="17.25" x14ac:dyDescent="0.3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  <c r="I60" s="23" t="str">
        <f t="shared" si="0"/>
        <v>Москва Комфорт</v>
      </c>
    </row>
    <row r="61" spans="1:9" ht="17.25" x14ac:dyDescent="0.3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  <c r="I61" s="23" t="str">
        <f t="shared" si="0"/>
        <v>Москва Комфорт</v>
      </c>
    </row>
    <row r="62" spans="1:9" ht="17.25" x14ac:dyDescent="0.3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  <c r="I62" s="23" t="str">
        <f t="shared" si="0"/>
        <v>Москва Эконом</v>
      </c>
    </row>
    <row r="63" spans="1:9" ht="17.25" x14ac:dyDescent="0.3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  <c r="I63" s="23" t="str">
        <f t="shared" si="0"/>
        <v>Москва Эконом</v>
      </c>
    </row>
    <row r="64" spans="1:9" ht="17.25" x14ac:dyDescent="0.3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  <c r="I64" s="23" t="str">
        <f t="shared" si="0"/>
        <v>Москва Эконом</v>
      </c>
    </row>
    <row r="65" spans="1:9" ht="17.25" x14ac:dyDescent="0.3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  <c r="I65" s="23" t="str">
        <f t="shared" si="0"/>
        <v>Москва Эконом</v>
      </c>
    </row>
    <row r="66" spans="1:9" ht="17.25" x14ac:dyDescent="0.3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  <c r="I66" s="23" t="str">
        <f t="shared" si="0"/>
        <v>Москва Комфорт</v>
      </c>
    </row>
    <row r="67" spans="1:9" ht="17.25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  <c r="I67" s="23" t="str">
        <f t="shared" ref="I67:I130" si="1">G67&amp;" "&amp;H67</f>
        <v>Москва Эконом</v>
      </c>
    </row>
    <row r="68" spans="1:9" ht="17.25" x14ac:dyDescent="0.3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  <c r="I68" s="23" t="str">
        <f t="shared" si="1"/>
        <v>Москва Эконом</v>
      </c>
    </row>
    <row r="69" spans="1:9" ht="17.25" x14ac:dyDescent="0.3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  <c r="I69" s="23" t="str">
        <f t="shared" si="1"/>
        <v>Москва Комфорт</v>
      </c>
    </row>
    <row r="70" spans="1:9" ht="17.25" x14ac:dyDescent="0.3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  <c r="I70" s="23" t="str">
        <f t="shared" si="1"/>
        <v>Москва Эконом</v>
      </c>
    </row>
    <row r="71" spans="1:9" ht="17.25" x14ac:dyDescent="0.3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  <c r="I71" s="23" t="str">
        <f t="shared" si="1"/>
        <v>Санкт-Петербург Эконом</v>
      </c>
    </row>
    <row r="72" spans="1:9" ht="17.25" x14ac:dyDescent="0.3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  <c r="I72" s="23" t="str">
        <f t="shared" si="1"/>
        <v>Москва Эконом</v>
      </c>
    </row>
    <row r="73" spans="1:9" ht="17.25" x14ac:dyDescent="0.3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  <c r="I73" s="23" t="str">
        <f t="shared" si="1"/>
        <v>Москва Комфорт</v>
      </c>
    </row>
    <row r="74" spans="1:9" ht="17.25" x14ac:dyDescent="0.3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  <c r="I74" s="23" t="str">
        <f t="shared" si="1"/>
        <v>Москва Эконом</v>
      </c>
    </row>
    <row r="75" spans="1:9" ht="17.25" x14ac:dyDescent="0.3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  <c r="I75" s="23" t="str">
        <f t="shared" si="1"/>
        <v>Москва Эконом</v>
      </c>
    </row>
    <row r="76" spans="1:9" ht="17.25" x14ac:dyDescent="0.3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  <c r="I76" s="23" t="str">
        <f t="shared" si="1"/>
        <v>Москва Эконом</v>
      </c>
    </row>
    <row r="77" spans="1:9" ht="17.25" x14ac:dyDescent="0.3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  <c r="I77" s="23" t="str">
        <f t="shared" si="1"/>
        <v>Москва Эконом</v>
      </c>
    </row>
    <row r="78" spans="1:9" ht="17.25" x14ac:dyDescent="0.3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  <c r="I78" s="23" t="str">
        <f t="shared" si="1"/>
        <v>Москва Эконом</v>
      </c>
    </row>
    <row r="79" spans="1:9" ht="17.25" x14ac:dyDescent="0.3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  <c r="I79" s="23" t="str">
        <f t="shared" si="1"/>
        <v>Москва Эконом</v>
      </c>
    </row>
    <row r="80" spans="1:9" ht="17.25" x14ac:dyDescent="0.3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  <c r="I80" s="23" t="str">
        <f t="shared" si="1"/>
        <v>Москва Комфорт</v>
      </c>
    </row>
    <row r="81" spans="1:9" ht="17.25" x14ac:dyDescent="0.3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  <c r="I81" s="23" t="str">
        <f t="shared" si="1"/>
        <v>Москва Эконом</v>
      </c>
    </row>
    <row r="82" spans="1:9" ht="17.25" x14ac:dyDescent="0.3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  <c r="I82" s="23" t="str">
        <f t="shared" si="1"/>
        <v>Москва Эконом</v>
      </c>
    </row>
    <row r="83" spans="1:9" ht="17.25" x14ac:dyDescent="0.3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  <c r="I83" s="23" t="str">
        <f t="shared" si="1"/>
        <v>Санкт-Петербург Эконом</v>
      </c>
    </row>
    <row r="84" spans="1:9" ht="17.25" x14ac:dyDescent="0.3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  <c r="I84" s="23" t="str">
        <f t="shared" si="1"/>
        <v>Москва Комфорт</v>
      </c>
    </row>
    <row r="85" spans="1:9" ht="17.25" x14ac:dyDescent="0.3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  <c r="I85" s="23" t="str">
        <f t="shared" si="1"/>
        <v>Москва Комфорт</v>
      </c>
    </row>
    <row r="86" spans="1:9" ht="17.25" x14ac:dyDescent="0.3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  <c r="I86" s="23" t="str">
        <f t="shared" si="1"/>
        <v>Москва Эконом</v>
      </c>
    </row>
    <row r="87" spans="1:9" ht="17.25" x14ac:dyDescent="0.3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  <c r="I87" s="23" t="str">
        <f t="shared" si="1"/>
        <v>Москва Комфорт</v>
      </c>
    </row>
    <row r="88" spans="1:9" ht="17.25" x14ac:dyDescent="0.3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  <c r="I88" s="23" t="str">
        <f t="shared" si="1"/>
        <v>Москва Комфорт</v>
      </c>
    </row>
    <row r="89" spans="1:9" ht="17.25" x14ac:dyDescent="0.3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  <c r="I89" s="23" t="str">
        <f t="shared" si="1"/>
        <v>Москва Эконом</v>
      </c>
    </row>
    <row r="90" spans="1:9" ht="17.25" x14ac:dyDescent="0.3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  <c r="I90" s="23" t="str">
        <f t="shared" si="1"/>
        <v>Москва Эконом</v>
      </c>
    </row>
    <row r="91" spans="1:9" ht="17.25" x14ac:dyDescent="0.3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  <c r="I91" s="23" t="str">
        <f t="shared" si="1"/>
        <v>Санкт-Петербург Эконом</v>
      </c>
    </row>
    <row r="92" spans="1:9" ht="17.25" x14ac:dyDescent="0.3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  <c r="I92" s="23" t="str">
        <f t="shared" si="1"/>
        <v>Москва Эконом</v>
      </c>
    </row>
    <row r="93" spans="1:9" ht="17.25" x14ac:dyDescent="0.3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  <c r="I93" s="23" t="str">
        <f t="shared" si="1"/>
        <v>Москва Эконом</v>
      </c>
    </row>
    <row r="94" spans="1:9" ht="17.25" x14ac:dyDescent="0.3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  <c r="I94" s="23" t="str">
        <f t="shared" si="1"/>
        <v>Москва Комфорт</v>
      </c>
    </row>
    <row r="95" spans="1:9" ht="17.25" x14ac:dyDescent="0.3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  <c r="I95" s="23" t="str">
        <f t="shared" si="1"/>
        <v>Санкт-Петербург Эконом</v>
      </c>
    </row>
    <row r="96" spans="1:9" ht="17.25" x14ac:dyDescent="0.3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  <c r="I96" s="23" t="str">
        <f t="shared" si="1"/>
        <v>Москва Эконом</v>
      </c>
    </row>
    <row r="97" spans="1:9" ht="17.25" x14ac:dyDescent="0.3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  <c r="I97" s="23" t="str">
        <f t="shared" si="1"/>
        <v>Москва Эконом</v>
      </c>
    </row>
    <row r="98" spans="1:9" ht="17.25" x14ac:dyDescent="0.3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  <c r="I98" s="23" t="str">
        <f t="shared" si="1"/>
        <v>Москва Комфорт</v>
      </c>
    </row>
    <row r="99" spans="1:9" ht="17.25" x14ac:dyDescent="0.3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  <c r="I99" s="23" t="str">
        <f t="shared" si="1"/>
        <v>Москва Комфорт</v>
      </c>
    </row>
    <row r="100" spans="1:9" ht="17.25" x14ac:dyDescent="0.3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  <c r="I100" s="23" t="str">
        <f t="shared" si="1"/>
        <v>Москва Эконом</v>
      </c>
    </row>
    <row r="101" spans="1:9" ht="17.25" x14ac:dyDescent="0.3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  <c r="I101" s="23" t="str">
        <f t="shared" si="1"/>
        <v>Москва Эконом</v>
      </c>
    </row>
    <row r="102" spans="1:9" ht="17.25" x14ac:dyDescent="0.3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  <c r="I102" s="23" t="str">
        <f t="shared" si="1"/>
        <v>Санкт-Петербург Эконом</v>
      </c>
    </row>
    <row r="103" spans="1:9" ht="17.25" x14ac:dyDescent="0.3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  <c r="I103" s="23" t="str">
        <f t="shared" si="1"/>
        <v>Санкт-Петербург Эконом</v>
      </c>
    </row>
    <row r="104" spans="1:9" ht="17.25" x14ac:dyDescent="0.3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  <c r="I104" s="23" t="str">
        <f t="shared" si="1"/>
        <v>Москва Комфорт</v>
      </c>
    </row>
    <row r="105" spans="1:9" ht="17.25" x14ac:dyDescent="0.3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  <c r="I105" s="23" t="str">
        <f t="shared" si="1"/>
        <v>Москва Эконом</v>
      </c>
    </row>
    <row r="106" spans="1:9" ht="17.25" x14ac:dyDescent="0.3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  <c r="I106" s="23" t="str">
        <f t="shared" si="1"/>
        <v>Москва Эконом</v>
      </c>
    </row>
    <row r="107" spans="1:9" ht="17.25" x14ac:dyDescent="0.3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  <c r="I107" s="23" t="str">
        <f t="shared" si="1"/>
        <v>Санкт-Петербург Эконом</v>
      </c>
    </row>
    <row r="108" spans="1:9" ht="17.25" x14ac:dyDescent="0.3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  <c r="I108" s="23" t="str">
        <f t="shared" si="1"/>
        <v>Санкт-Петербург Эконом</v>
      </c>
    </row>
    <row r="109" spans="1:9" ht="17.25" x14ac:dyDescent="0.3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  <c r="I109" s="23" t="str">
        <f t="shared" si="1"/>
        <v>Москва Эконом</v>
      </c>
    </row>
    <row r="110" spans="1:9" ht="17.25" x14ac:dyDescent="0.3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  <c r="I110" s="23" t="str">
        <f t="shared" si="1"/>
        <v>Санкт-Петербург Эконом</v>
      </c>
    </row>
    <row r="111" spans="1:9" ht="17.25" x14ac:dyDescent="0.3">
      <c r="A111">
        <v>111458</v>
      </c>
      <c r="C111" s="3">
        <v>44380.472997685189</v>
      </c>
      <c r="G111" t="s">
        <v>10</v>
      </c>
      <c r="H111" t="s">
        <v>11</v>
      </c>
      <c r="I111" s="23" t="str">
        <f t="shared" si="1"/>
        <v>Москва Комфорт</v>
      </c>
    </row>
    <row r="112" spans="1:9" ht="17.25" x14ac:dyDescent="0.3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  <c r="I112" s="23" t="str">
        <f t="shared" si="1"/>
        <v>Москва Эконом</v>
      </c>
    </row>
    <row r="113" spans="1:9" ht="17.25" x14ac:dyDescent="0.3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  <c r="I113" s="23" t="str">
        <f t="shared" si="1"/>
        <v>Москва Эконом</v>
      </c>
    </row>
    <row r="114" spans="1:9" ht="17.25" x14ac:dyDescent="0.3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  <c r="I114" s="23" t="str">
        <f t="shared" si="1"/>
        <v>Москва Эконом</v>
      </c>
    </row>
    <row r="115" spans="1:9" ht="17.25" x14ac:dyDescent="0.3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  <c r="I115" s="23" t="str">
        <f t="shared" si="1"/>
        <v>Санкт-Петербург Эконом</v>
      </c>
    </row>
    <row r="116" spans="1:9" ht="17.25" x14ac:dyDescent="0.3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  <c r="I116" s="23" t="str">
        <f t="shared" si="1"/>
        <v>Москва Эконом</v>
      </c>
    </row>
    <row r="117" spans="1:9" ht="17.25" x14ac:dyDescent="0.3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  <c r="I117" s="23" t="str">
        <f t="shared" si="1"/>
        <v>Москва Комфорт</v>
      </c>
    </row>
    <row r="118" spans="1:9" ht="17.25" x14ac:dyDescent="0.3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  <c r="I118" s="23" t="str">
        <f t="shared" si="1"/>
        <v>Москва Комфорт</v>
      </c>
    </row>
    <row r="119" spans="1:9" ht="17.25" x14ac:dyDescent="0.3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  <c r="I119" s="23" t="str">
        <f t="shared" si="1"/>
        <v>Москва Эконом</v>
      </c>
    </row>
    <row r="120" spans="1:9" ht="17.25" x14ac:dyDescent="0.3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  <c r="I120" s="23" t="str">
        <f t="shared" si="1"/>
        <v>Москва Комфорт</v>
      </c>
    </row>
    <row r="121" spans="1:9" ht="17.25" x14ac:dyDescent="0.3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  <c r="I121" s="23" t="str">
        <f t="shared" si="1"/>
        <v>Санкт-Петербург Комфорт</v>
      </c>
    </row>
    <row r="122" spans="1:9" ht="17.25" x14ac:dyDescent="0.3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  <c r="I122" s="23" t="str">
        <f t="shared" si="1"/>
        <v>Санкт-Петербург Эконом</v>
      </c>
    </row>
    <row r="123" spans="1:9" ht="17.25" x14ac:dyDescent="0.3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  <c r="I123" s="23" t="str">
        <f t="shared" si="1"/>
        <v>Москва Эконом</v>
      </c>
    </row>
    <row r="124" spans="1:9" ht="17.25" x14ac:dyDescent="0.3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  <c r="I124" s="23" t="str">
        <f t="shared" si="1"/>
        <v>Москва Эконом</v>
      </c>
    </row>
    <row r="125" spans="1:9" ht="17.25" x14ac:dyDescent="0.3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  <c r="I125" s="23" t="str">
        <f t="shared" si="1"/>
        <v>Москва Эконом</v>
      </c>
    </row>
    <row r="126" spans="1:9" ht="17.25" x14ac:dyDescent="0.3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  <c r="I126" s="23" t="str">
        <f t="shared" si="1"/>
        <v>Москва Комфорт</v>
      </c>
    </row>
    <row r="127" spans="1:9" ht="17.25" x14ac:dyDescent="0.3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  <c r="I127" s="23" t="str">
        <f t="shared" si="1"/>
        <v>Москва Комфорт</v>
      </c>
    </row>
    <row r="128" spans="1:9" ht="17.25" x14ac:dyDescent="0.3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  <c r="I128" s="23" t="str">
        <f t="shared" si="1"/>
        <v>Санкт-Петербург Эконом</v>
      </c>
    </row>
    <row r="129" spans="1:9" ht="17.25" x14ac:dyDescent="0.3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  <c r="I129" s="23" t="str">
        <f t="shared" si="1"/>
        <v>Москва Комфорт</v>
      </c>
    </row>
    <row r="130" spans="1:9" ht="17.25" x14ac:dyDescent="0.3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  <c r="I130" s="23" t="str">
        <f t="shared" si="1"/>
        <v>Москва Комфорт</v>
      </c>
    </row>
    <row r="131" spans="1:9" ht="17.25" x14ac:dyDescent="0.3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  <c r="I131" s="23" t="str">
        <f t="shared" ref="I131:I194" si="2">G131&amp;" "&amp;H131</f>
        <v>Москва Эконом</v>
      </c>
    </row>
    <row r="132" spans="1:9" ht="17.25" x14ac:dyDescent="0.3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  <c r="I132" s="23" t="str">
        <f t="shared" si="2"/>
        <v>Москва Эконом</v>
      </c>
    </row>
    <row r="133" spans="1:9" ht="17.25" x14ac:dyDescent="0.3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  <c r="I133" s="23" t="str">
        <f t="shared" si="2"/>
        <v>Москва Комфорт</v>
      </c>
    </row>
    <row r="134" spans="1:9" ht="17.25" x14ac:dyDescent="0.3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  <c r="I134" s="23" t="str">
        <f t="shared" si="2"/>
        <v>Москва Комфорт</v>
      </c>
    </row>
    <row r="135" spans="1:9" ht="17.25" x14ac:dyDescent="0.3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  <c r="I135" s="23" t="str">
        <f t="shared" si="2"/>
        <v>Москва Комфорт</v>
      </c>
    </row>
    <row r="136" spans="1:9" ht="17.25" x14ac:dyDescent="0.3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  <c r="I136" s="23" t="str">
        <f t="shared" si="2"/>
        <v>Москва Эконом</v>
      </c>
    </row>
    <row r="137" spans="1:9" ht="17.25" x14ac:dyDescent="0.3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  <c r="I137" s="23" t="str">
        <f t="shared" si="2"/>
        <v>Москва Комфорт</v>
      </c>
    </row>
    <row r="138" spans="1:9" ht="17.25" x14ac:dyDescent="0.3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  <c r="I138" s="23" t="str">
        <f t="shared" si="2"/>
        <v>Москва Комфорт</v>
      </c>
    </row>
    <row r="139" spans="1:9" ht="17.25" x14ac:dyDescent="0.3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  <c r="I139" s="23" t="str">
        <f t="shared" si="2"/>
        <v>Москва Комфорт</v>
      </c>
    </row>
    <row r="140" spans="1:9" ht="17.25" x14ac:dyDescent="0.3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  <c r="I140" s="23" t="str">
        <f t="shared" si="2"/>
        <v>Москва Комфорт</v>
      </c>
    </row>
    <row r="141" spans="1:9" ht="17.25" x14ac:dyDescent="0.3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  <c r="I141" s="23" t="str">
        <f t="shared" si="2"/>
        <v>Москва Эконом</v>
      </c>
    </row>
    <row r="142" spans="1:9" ht="17.25" x14ac:dyDescent="0.3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  <c r="I142" s="23" t="str">
        <f t="shared" si="2"/>
        <v>Москва Эконом</v>
      </c>
    </row>
    <row r="143" spans="1:9" ht="17.25" x14ac:dyDescent="0.3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  <c r="I143" s="23" t="str">
        <f t="shared" si="2"/>
        <v>Москва Эконом</v>
      </c>
    </row>
    <row r="144" spans="1:9" ht="17.25" x14ac:dyDescent="0.3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  <c r="I144" s="23" t="str">
        <f t="shared" si="2"/>
        <v>Москва Комфорт</v>
      </c>
    </row>
    <row r="145" spans="1:9" ht="17.25" x14ac:dyDescent="0.3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  <c r="I145" s="23" t="str">
        <f t="shared" si="2"/>
        <v>Санкт-Петербург Эконом</v>
      </c>
    </row>
    <row r="146" spans="1:9" ht="17.25" x14ac:dyDescent="0.3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  <c r="I146" s="23" t="str">
        <f t="shared" si="2"/>
        <v>Москва Эконом</v>
      </c>
    </row>
    <row r="147" spans="1:9" ht="17.25" x14ac:dyDescent="0.3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  <c r="I147" s="23" t="str">
        <f t="shared" si="2"/>
        <v>Москва Эконом</v>
      </c>
    </row>
    <row r="148" spans="1:9" ht="17.25" x14ac:dyDescent="0.3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  <c r="I148" s="23" t="str">
        <f t="shared" si="2"/>
        <v>Москва Эконом</v>
      </c>
    </row>
    <row r="149" spans="1:9" ht="17.25" x14ac:dyDescent="0.3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  <c r="I149" s="23" t="str">
        <f t="shared" si="2"/>
        <v>Москва Эконом</v>
      </c>
    </row>
    <row r="150" spans="1:9" ht="17.25" x14ac:dyDescent="0.3">
      <c r="A150">
        <v>110225</v>
      </c>
      <c r="C150" s="3">
        <v>44381.214421296296</v>
      </c>
      <c r="G150" t="s">
        <v>10</v>
      </c>
      <c r="H150" t="s">
        <v>11</v>
      </c>
      <c r="I150" s="23" t="str">
        <f t="shared" si="2"/>
        <v>Москва Комфорт</v>
      </c>
    </row>
    <row r="151" spans="1:9" ht="17.25" x14ac:dyDescent="0.3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  <c r="I151" s="23" t="str">
        <f t="shared" si="2"/>
        <v>Москва Эконом</v>
      </c>
    </row>
    <row r="152" spans="1:9" ht="17.25" x14ac:dyDescent="0.3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  <c r="I152" s="23" t="str">
        <f t="shared" si="2"/>
        <v>Москва Эконом</v>
      </c>
    </row>
    <row r="153" spans="1:9" ht="17.25" x14ac:dyDescent="0.3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  <c r="I153" s="23" t="str">
        <f t="shared" si="2"/>
        <v>Москва Эконом</v>
      </c>
    </row>
    <row r="154" spans="1:9" ht="17.25" x14ac:dyDescent="0.3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  <c r="I154" s="23" t="str">
        <f t="shared" si="2"/>
        <v>Москва Эконом</v>
      </c>
    </row>
    <row r="155" spans="1:9" ht="17.25" x14ac:dyDescent="0.3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  <c r="I155" s="23" t="str">
        <f t="shared" si="2"/>
        <v>Санкт-Петербург Комфорт</v>
      </c>
    </row>
    <row r="156" spans="1:9" ht="17.25" x14ac:dyDescent="0.3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  <c r="I156" s="23" t="str">
        <f t="shared" si="2"/>
        <v>Москва Эконом</v>
      </c>
    </row>
    <row r="157" spans="1:9" ht="17.25" x14ac:dyDescent="0.3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  <c r="I157" s="23" t="str">
        <f t="shared" si="2"/>
        <v>Москва Эконом</v>
      </c>
    </row>
    <row r="158" spans="1:9" ht="17.25" x14ac:dyDescent="0.3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  <c r="I158" s="23" t="str">
        <f t="shared" si="2"/>
        <v>Москва Эконом</v>
      </c>
    </row>
    <row r="159" spans="1:9" ht="17.25" x14ac:dyDescent="0.3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  <c r="I159" s="23" t="str">
        <f t="shared" si="2"/>
        <v>Москва Эконом</v>
      </c>
    </row>
    <row r="160" spans="1:9" ht="17.25" x14ac:dyDescent="0.3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  <c r="I160" s="23" t="str">
        <f t="shared" si="2"/>
        <v>Москва Эконом</v>
      </c>
    </row>
    <row r="161" spans="1:9" ht="17.25" x14ac:dyDescent="0.3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  <c r="I161" s="23" t="str">
        <f t="shared" si="2"/>
        <v>Москва Эконом</v>
      </c>
    </row>
    <row r="162" spans="1:9" ht="17.25" x14ac:dyDescent="0.3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  <c r="I162" s="23" t="str">
        <f t="shared" si="2"/>
        <v>Москва Эконом</v>
      </c>
    </row>
    <row r="163" spans="1:9" ht="17.25" x14ac:dyDescent="0.3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  <c r="I163" s="23" t="str">
        <f t="shared" si="2"/>
        <v>Москва Комфорт</v>
      </c>
    </row>
    <row r="164" spans="1:9" ht="17.25" x14ac:dyDescent="0.3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  <c r="I164" s="23" t="str">
        <f t="shared" si="2"/>
        <v>Санкт-Петербург Эконом</v>
      </c>
    </row>
    <row r="165" spans="1:9" ht="17.25" x14ac:dyDescent="0.3">
      <c r="A165">
        <v>110424</v>
      </c>
      <c r="C165" s="3">
        <v>44381.439201388886</v>
      </c>
      <c r="G165" t="s">
        <v>10</v>
      </c>
      <c r="H165" t="s">
        <v>11</v>
      </c>
      <c r="I165" s="23" t="str">
        <f t="shared" si="2"/>
        <v>Москва Комфорт</v>
      </c>
    </row>
    <row r="166" spans="1:9" ht="17.25" x14ac:dyDescent="0.3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  <c r="I166" s="23" t="str">
        <f t="shared" si="2"/>
        <v>Москва Комфорт</v>
      </c>
    </row>
    <row r="167" spans="1:9" ht="17.25" x14ac:dyDescent="0.3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  <c r="I167" s="23" t="str">
        <f t="shared" si="2"/>
        <v>Москва Комфорт</v>
      </c>
    </row>
    <row r="168" spans="1:9" ht="17.25" x14ac:dyDescent="0.3">
      <c r="A168">
        <v>111106</v>
      </c>
      <c r="C168" s="3">
        <v>44381.538819444446</v>
      </c>
      <c r="G168" t="s">
        <v>10</v>
      </c>
      <c r="H168" t="s">
        <v>11</v>
      </c>
      <c r="I168" s="23" t="str">
        <f t="shared" si="2"/>
        <v>Москва Комфорт</v>
      </c>
    </row>
    <row r="169" spans="1:9" ht="17.25" x14ac:dyDescent="0.3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  <c r="I169" s="23" t="str">
        <f t="shared" si="2"/>
        <v>Москва Эконом</v>
      </c>
    </row>
    <row r="170" spans="1:9" ht="17.25" x14ac:dyDescent="0.3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  <c r="I170" s="23" t="str">
        <f t="shared" si="2"/>
        <v>Санкт-Петербург Эконом</v>
      </c>
    </row>
    <row r="171" spans="1:9" ht="17.25" x14ac:dyDescent="0.3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  <c r="I171" s="23" t="str">
        <f t="shared" si="2"/>
        <v>Москва Комфорт</v>
      </c>
    </row>
    <row r="172" spans="1:9" ht="17.25" x14ac:dyDescent="0.3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  <c r="I172" s="23" t="str">
        <f t="shared" si="2"/>
        <v>Санкт-Петербург Комфорт</v>
      </c>
    </row>
    <row r="173" spans="1:9" ht="17.25" x14ac:dyDescent="0.3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  <c r="I173" s="23" t="str">
        <f t="shared" si="2"/>
        <v>Москва Эконом</v>
      </c>
    </row>
    <row r="174" spans="1:9" ht="17.25" x14ac:dyDescent="0.3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  <c r="I174" s="23" t="str">
        <f t="shared" si="2"/>
        <v>Москва Комфорт</v>
      </c>
    </row>
    <row r="175" spans="1:9" ht="17.25" x14ac:dyDescent="0.3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  <c r="I175" s="23" t="str">
        <f t="shared" si="2"/>
        <v>Москва Комфорт</v>
      </c>
    </row>
    <row r="176" spans="1:9" ht="17.25" x14ac:dyDescent="0.3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  <c r="I176" s="23" t="str">
        <f t="shared" si="2"/>
        <v>Москва Комфорт</v>
      </c>
    </row>
    <row r="177" spans="1:9" ht="17.25" x14ac:dyDescent="0.3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  <c r="I177" s="23" t="str">
        <f t="shared" si="2"/>
        <v>Москва Эконом</v>
      </c>
    </row>
    <row r="178" spans="1:9" ht="17.25" x14ac:dyDescent="0.3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  <c r="I178" s="23" t="str">
        <f t="shared" si="2"/>
        <v>Москва Эконом</v>
      </c>
    </row>
    <row r="179" spans="1:9" ht="17.25" x14ac:dyDescent="0.3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  <c r="I179" s="23" t="str">
        <f t="shared" si="2"/>
        <v>Санкт-Петербург Эконом</v>
      </c>
    </row>
    <row r="180" spans="1:9" ht="17.25" x14ac:dyDescent="0.3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  <c r="I180" s="23" t="str">
        <f t="shared" si="2"/>
        <v>Санкт-Петербург Эконом</v>
      </c>
    </row>
    <row r="181" spans="1:9" ht="17.25" x14ac:dyDescent="0.3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  <c r="I181" s="23" t="str">
        <f t="shared" si="2"/>
        <v>Москва Комфорт</v>
      </c>
    </row>
    <row r="182" spans="1:9" ht="17.25" x14ac:dyDescent="0.3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  <c r="I182" s="23" t="str">
        <f t="shared" si="2"/>
        <v>Москва Комфорт</v>
      </c>
    </row>
    <row r="183" spans="1:9" ht="17.25" x14ac:dyDescent="0.3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  <c r="I183" s="23" t="str">
        <f t="shared" si="2"/>
        <v>Москва Эконом</v>
      </c>
    </row>
    <row r="184" spans="1:9" ht="17.25" x14ac:dyDescent="0.3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  <c r="I184" s="23" t="str">
        <f t="shared" si="2"/>
        <v>Москва Эконом</v>
      </c>
    </row>
    <row r="185" spans="1:9" ht="17.25" x14ac:dyDescent="0.3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  <c r="I185" s="23" t="str">
        <f t="shared" si="2"/>
        <v>Москва Эконом</v>
      </c>
    </row>
    <row r="186" spans="1:9" ht="17.25" x14ac:dyDescent="0.3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  <c r="I186" s="23" t="str">
        <f t="shared" si="2"/>
        <v>Москва Комфорт</v>
      </c>
    </row>
    <row r="187" spans="1:9" ht="17.25" x14ac:dyDescent="0.3">
      <c r="A187">
        <v>110358</v>
      </c>
      <c r="C187" s="3">
        <v>44381.914733796293</v>
      </c>
      <c r="G187" t="s">
        <v>12</v>
      </c>
      <c r="H187" t="s">
        <v>9</v>
      </c>
      <c r="I187" s="23" t="str">
        <f t="shared" si="2"/>
        <v>Санкт-Петербург Эконом</v>
      </c>
    </row>
    <row r="188" spans="1:9" ht="17.25" x14ac:dyDescent="0.3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  <c r="I188" s="23" t="str">
        <f t="shared" si="2"/>
        <v>Москва Эконом</v>
      </c>
    </row>
    <row r="189" spans="1:9" ht="17.25" x14ac:dyDescent="0.3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  <c r="I189" s="23" t="str">
        <f t="shared" si="2"/>
        <v>Москва Эконом</v>
      </c>
    </row>
    <row r="190" spans="1:9" ht="17.25" x14ac:dyDescent="0.3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  <c r="I190" s="23" t="str">
        <f t="shared" si="2"/>
        <v>Москва Комфорт</v>
      </c>
    </row>
    <row r="191" spans="1:9" ht="17.25" x14ac:dyDescent="0.3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  <c r="I191" s="23" t="str">
        <f t="shared" si="2"/>
        <v>Москва Эконом</v>
      </c>
    </row>
    <row r="192" spans="1:9" ht="17.25" x14ac:dyDescent="0.3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  <c r="I192" s="23" t="str">
        <f t="shared" si="2"/>
        <v>Москва Комфорт</v>
      </c>
    </row>
    <row r="193" spans="1:9" ht="17.25" x14ac:dyDescent="0.3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  <c r="I193" s="23" t="str">
        <f t="shared" si="2"/>
        <v>Москва Эконом</v>
      </c>
    </row>
    <row r="194" spans="1:9" ht="17.25" x14ac:dyDescent="0.3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  <c r="I194" s="23" t="str">
        <f t="shared" si="2"/>
        <v>Санкт-Петербург Комфорт</v>
      </c>
    </row>
    <row r="195" spans="1:9" ht="17.25" x14ac:dyDescent="0.3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  <c r="I195" s="23" t="str">
        <f t="shared" ref="I195:I258" si="3">G195&amp;" "&amp;H195</f>
        <v>Москва Комфорт</v>
      </c>
    </row>
    <row r="196" spans="1:9" ht="17.25" x14ac:dyDescent="0.3">
      <c r="A196">
        <v>111395</v>
      </c>
      <c r="C196" s="3">
        <v>44382.109918981485</v>
      </c>
      <c r="G196" t="s">
        <v>10</v>
      </c>
      <c r="H196" t="s">
        <v>11</v>
      </c>
      <c r="I196" s="23" t="str">
        <f t="shared" si="3"/>
        <v>Москва Комфорт</v>
      </c>
    </row>
    <row r="197" spans="1:9" ht="17.25" x14ac:dyDescent="0.3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  <c r="I197" s="23" t="str">
        <f t="shared" si="3"/>
        <v>Москва Комфорт</v>
      </c>
    </row>
    <row r="198" spans="1:9" ht="17.25" x14ac:dyDescent="0.3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  <c r="I198" s="23" t="str">
        <f t="shared" si="3"/>
        <v>Москва Эконом</v>
      </c>
    </row>
    <row r="199" spans="1:9" ht="17.25" x14ac:dyDescent="0.3">
      <c r="A199">
        <v>111223</v>
      </c>
      <c r="C199" s="3">
        <v>44382.158275462964</v>
      </c>
      <c r="G199" t="s">
        <v>10</v>
      </c>
      <c r="H199" t="s">
        <v>11</v>
      </c>
      <c r="I199" s="23" t="str">
        <f t="shared" si="3"/>
        <v>Москва Комфорт</v>
      </c>
    </row>
    <row r="200" spans="1:9" ht="17.25" x14ac:dyDescent="0.3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  <c r="I200" s="23" t="str">
        <f t="shared" si="3"/>
        <v>Москва Комфорт</v>
      </c>
    </row>
    <row r="201" spans="1:9" ht="17.25" x14ac:dyDescent="0.3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  <c r="I201" s="23" t="str">
        <f t="shared" si="3"/>
        <v>Москва Эконом</v>
      </c>
    </row>
    <row r="202" spans="1:9" ht="17.25" x14ac:dyDescent="0.3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  <c r="I202" s="23" t="str">
        <f t="shared" si="3"/>
        <v>Москва Эконом</v>
      </c>
    </row>
    <row r="203" spans="1:9" ht="17.25" x14ac:dyDescent="0.3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  <c r="I203" s="23" t="str">
        <f t="shared" si="3"/>
        <v>Москва Эконом</v>
      </c>
    </row>
    <row r="204" spans="1:9" ht="17.25" x14ac:dyDescent="0.3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  <c r="I204" s="23" t="str">
        <f t="shared" si="3"/>
        <v>Москва Комфорт</v>
      </c>
    </row>
    <row r="205" spans="1:9" ht="17.25" x14ac:dyDescent="0.3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  <c r="I205" s="23" t="str">
        <f t="shared" si="3"/>
        <v>Москва Комфорт</v>
      </c>
    </row>
    <row r="206" spans="1:9" ht="17.25" x14ac:dyDescent="0.3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  <c r="I206" s="23" t="str">
        <f t="shared" si="3"/>
        <v>Москва Эконом</v>
      </c>
    </row>
    <row r="207" spans="1:9" ht="17.25" x14ac:dyDescent="0.3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  <c r="I207" s="23" t="str">
        <f t="shared" si="3"/>
        <v>Москва Эконом</v>
      </c>
    </row>
    <row r="208" spans="1:9" ht="17.25" x14ac:dyDescent="0.3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  <c r="I208" s="23" t="str">
        <f t="shared" si="3"/>
        <v>Москва Комфорт</v>
      </c>
    </row>
    <row r="209" spans="1:9" ht="17.25" x14ac:dyDescent="0.3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  <c r="I209" s="23" t="str">
        <f t="shared" si="3"/>
        <v>Санкт-Петербург Эконом</v>
      </c>
    </row>
    <row r="210" spans="1:9" ht="17.25" x14ac:dyDescent="0.3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  <c r="I210" s="23" t="str">
        <f t="shared" si="3"/>
        <v>Москва Эконом</v>
      </c>
    </row>
    <row r="211" spans="1:9" ht="17.25" x14ac:dyDescent="0.3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  <c r="I211" s="23" t="str">
        <f t="shared" si="3"/>
        <v>Санкт-Петербург Эконом</v>
      </c>
    </row>
    <row r="212" spans="1:9" ht="17.25" x14ac:dyDescent="0.3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  <c r="I212" s="23" t="str">
        <f t="shared" si="3"/>
        <v>Москва Комфорт</v>
      </c>
    </row>
    <row r="213" spans="1:9" ht="17.25" x14ac:dyDescent="0.3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  <c r="I213" s="23" t="str">
        <f t="shared" si="3"/>
        <v>Москва Комфорт</v>
      </c>
    </row>
    <row r="214" spans="1:9" ht="17.25" x14ac:dyDescent="0.3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  <c r="I214" s="23" t="str">
        <f t="shared" si="3"/>
        <v>Москва Комфорт</v>
      </c>
    </row>
    <row r="215" spans="1:9" ht="17.25" x14ac:dyDescent="0.3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  <c r="I215" s="23" t="str">
        <f t="shared" si="3"/>
        <v>Москва Эконом</v>
      </c>
    </row>
    <row r="216" spans="1:9" ht="17.25" x14ac:dyDescent="0.3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  <c r="I216" s="23" t="str">
        <f t="shared" si="3"/>
        <v>Москва Эконом</v>
      </c>
    </row>
    <row r="217" spans="1:9" ht="17.25" x14ac:dyDescent="0.3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  <c r="I217" s="23" t="str">
        <f t="shared" si="3"/>
        <v>Москва Эконом</v>
      </c>
    </row>
    <row r="218" spans="1:9" ht="17.25" x14ac:dyDescent="0.3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  <c r="I218" s="23" t="str">
        <f t="shared" si="3"/>
        <v>Москва Комфорт</v>
      </c>
    </row>
    <row r="219" spans="1:9" ht="17.25" x14ac:dyDescent="0.3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  <c r="I219" s="23" t="str">
        <f t="shared" si="3"/>
        <v>Москва Комфорт</v>
      </c>
    </row>
    <row r="220" spans="1:9" ht="17.25" x14ac:dyDescent="0.3">
      <c r="A220">
        <v>111120</v>
      </c>
      <c r="C220" s="3">
        <v>44382.550787037035</v>
      </c>
      <c r="G220" t="s">
        <v>10</v>
      </c>
      <c r="H220" t="s">
        <v>11</v>
      </c>
      <c r="I220" s="23" t="str">
        <f t="shared" si="3"/>
        <v>Москва Комфорт</v>
      </c>
    </row>
    <row r="221" spans="1:9" ht="17.25" x14ac:dyDescent="0.3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  <c r="I221" s="23" t="str">
        <f t="shared" si="3"/>
        <v>Москва Эконом</v>
      </c>
    </row>
    <row r="222" spans="1:9" ht="17.25" x14ac:dyDescent="0.3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  <c r="I222" s="23" t="str">
        <f t="shared" si="3"/>
        <v>Москва Комфорт</v>
      </c>
    </row>
    <row r="223" spans="1:9" ht="17.25" x14ac:dyDescent="0.3">
      <c r="A223">
        <v>111343</v>
      </c>
      <c r="C223" s="3">
        <v>44382.608703703707</v>
      </c>
      <c r="G223" t="s">
        <v>10</v>
      </c>
      <c r="H223" t="s">
        <v>11</v>
      </c>
      <c r="I223" s="23" t="str">
        <f t="shared" si="3"/>
        <v>Москва Комфорт</v>
      </c>
    </row>
    <row r="224" spans="1:9" ht="17.25" x14ac:dyDescent="0.3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  <c r="I224" s="23" t="str">
        <f t="shared" si="3"/>
        <v>Москва Комфорт</v>
      </c>
    </row>
    <row r="225" spans="1:9" ht="17.25" x14ac:dyDescent="0.3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  <c r="I225" s="23" t="str">
        <f t="shared" si="3"/>
        <v>Санкт-Петербург Эконом</v>
      </c>
    </row>
    <row r="226" spans="1:9" ht="17.25" x14ac:dyDescent="0.3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  <c r="I226" s="23" t="str">
        <f t="shared" si="3"/>
        <v>Санкт-Петербург Эконом</v>
      </c>
    </row>
    <row r="227" spans="1:9" ht="17.25" x14ac:dyDescent="0.3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  <c r="I227" s="23" t="str">
        <f t="shared" si="3"/>
        <v>Москва Эконом</v>
      </c>
    </row>
    <row r="228" spans="1:9" ht="17.25" x14ac:dyDescent="0.3">
      <c r="A228">
        <v>110061</v>
      </c>
      <c r="C228" s="3">
        <v>44382.687916666669</v>
      </c>
      <c r="G228" t="s">
        <v>10</v>
      </c>
      <c r="H228" t="s">
        <v>11</v>
      </c>
      <c r="I228" s="23" t="str">
        <f t="shared" si="3"/>
        <v>Москва Комфорт</v>
      </c>
    </row>
    <row r="229" spans="1:9" ht="17.25" x14ac:dyDescent="0.3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  <c r="I229" s="23" t="str">
        <f t="shared" si="3"/>
        <v>Москва Комфорт</v>
      </c>
    </row>
    <row r="230" spans="1:9" ht="17.25" x14ac:dyDescent="0.3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  <c r="I230" s="23" t="str">
        <f t="shared" si="3"/>
        <v>Москва Эконом</v>
      </c>
    </row>
    <row r="231" spans="1:9" ht="17.25" x14ac:dyDescent="0.3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  <c r="I231" s="23" t="str">
        <f t="shared" si="3"/>
        <v>Москва Комфорт</v>
      </c>
    </row>
    <row r="232" spans="1:9" ht="17.25" x14ac:dyDescent="0.3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  <c r="I232" s="23" t="str">
        <f t="shared" si="3"/>
        <v>Москва Эконом</v>
      </c>
    </row>
    <row r="233" spans="1:9" ht="17.25" x14ac:dyDescent="0.3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  <c r="I233" s="23" t="str">
        <f t="shared" si="3"/>
        <v>Москва Эконом</v>
      </c>
    </row>
    <row r="234" spans="1:9" ht="17.25" x14ac:dyDescent="0.3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  <c r="I234" s="23" t="str">
        <f t="shared" si="3"/>
        <v>Москва Эконом</v>
      </c>
    </row>
    <row r="235" spans="1:9" ht="17.25" x14ac:dyDescent="0.3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  <c r="I235" s="23" t="str">
        <f t="shared" si="3"/>
        <v>Санкт-Петербург Комфорт</v>
      </c>
    </row>
    <row r="236" spans="1:9" ht="17.25" x14ac:dyDescent="0.3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  <c r="I236" s="23" t="str">
        <f t="shared" si="3"/>
        <v>Москва Эконом</v>
      </c>
    </row>
    <row r="237" spans="1:9" ht="17.25" x14ac:dyDescent="0.3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  <c r="I237" s="23" t="str">
        <f t="shared" si="3"/>
        <v>Москва Эконом</v>
      </c>
    </row>
    <row r="238" spans="1:9" ht="17.25" x14ac:dyDescent="0.3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  <c r="I238" s="23" t="str">
        <f t="shared" si="3"/>
        <v>Москва Эконом</v>
      </c>
    </row>
    <row r="239" spans="1:9" ht="17.25" x14ac:dyDescent="0.3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  <c r="I239" s="23" t="str">
        <f t="shared" si="3"/>
        <v>Москва Комфорт</v>
      </c>
    </row>
    <row r="240" spans="1:9" ht="17.25" x14ac:dyDescent="0.3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  <c r="I240" s="23" t="str">
        <f t="shared" si="3"/>
        <v>Москва Эконом</v>
      </c>
    </row>
    <row r="241" spans="1:9" ht="17.25" x14ac:dyDescent="0.3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  <c r="I241" s="23" t="str">
        <f t="shared" si="3"/>
        <v>Москва Комфорт</v>
      </c>
    </row>
    <row r="242" spans="1:9" ht="17.25" x14ac:dyDescent="0.3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  <c r="I242" s="23" t="str">
        <f t="shared" si="3"/>
        <v>Москва Эконом</v>
      </c>
    </row>
    <row r="243" spans="1:9" ht="17.25" x14ac:dyDescent="0.3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  <c r="I243" s="23" t="str">
        <f t="shared" si="3"/>
        <v>Москва Эконом</v>
      </c>
    </row>
    <row r="244" spans="1:9" ht="17.25" x14ac:dyDescent="0.3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  <c r="I244" s="23" t="str">
        <f t="shared" si="3"/>
        <v>Санкт-Петербург Комфорт</v>
      </c>
    </row>
    <row r="245" spans="1:9" ht="17.25" x14ac:dyDescent="0.3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  <c r="I245" s="23" t="str">
        <f t="shared" si="3"/>
        <v>Москва Эконом</v>
      </c>
    </row>
    <row r="246" spans="1:9" ht="17.25" x14ac:dyDescent="0.3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  <c r="I246" s="23" t="str">
        <f t="shared" si="3"/>
        <v>Москва Эконом</v>
      </c>
    </row>
    <row r="247" spans="1:9" ht="17.25" x14ac:dyDescent="0.3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  <c r="I247" s="23" t="str">
        <f t="shared" si="3"/>
        <v>Москва Эконом</v>
      </c>
    </row>
    <row r="248" spans="1:9" ht="17.25" x14ac:dyDescent="0.3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  <c r="I248" s="23" t="str">
        <f t="shared" si="3"/>
        <v>Санкт-Петербург Эконом</v>
      </c>
    </row>
    <row r="249" spans="1:9" ht="17.25" x14ac:dyDescent="0.3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  <c r="I249" s="23" t="str">
        <f t="shared" si="3"/>
        <v>Санкт-Петербург Комфорт</v>
      </c>
    </row>
    <row r="250" spans="1:9" ht="17.25" x14ac:dyDescent="0.3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  <c r="I250" s="23" t="str">
        <f t="shared" si="3"/>
        <v>Москва Комфорт</v>
      </c>
    </row>
    <row r="251" spans="1:9" ht="17.25" x14ac:dyDescent="0.3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  <c r="I251" s="23" t="str">
        <f t="shared" si="3"/>
        <v>Санкт-Петербург Эконом</v>
      </c>
    </row>
    <row r="252" spans="1:9" ht="17.25" x14ac:dyDescent="0.3">
      <c r="A252">
        <v>111081</v>
      </c>
      <c r="C252" s="3">
        <v>44383.236284722225</v>
      </c>
      <c r="G252" t="s">
        <v>10</v>
      </c>
      <c r="H252" t="s">
        <v>11</v>
      </c>
      <c r="I252" s="23" t="str">
        <f t="shared" si="3"/>
        <v>Москва Комфорт</v>
      </c>
    </row>
    <row r="253" spans="1:9" ht="17.25" x14ac:dyDescent="0.3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  <c r="I253" s="23" t="str">
        <f t="shared" si="3"/>
        <v>Москва Комфорт</v>
      </c>
    </row>
    <row r="254" spans="1:9" ht="17.25" x14ac:dyDescent="0.3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  <c r="I254" s="23" t="str">
        <f t="shared" si="3"/>
        <v>Москва Эконом</v>
      </c>
    </row>
    <row r="255" spans="1:9" ht="17.25" x14ac:dyDescent="0.3">
      <c r="A255">
        <v>111356</v>
      </c>
      <c r="C255" s="3">
        <v>44383.346678240741</v>
      </c>
      <c r="G255" t="s">
        <v>10</v>
      </c>
      <c r="H255" t="s">
        <v>11</v>
      </c>
      <c r="I255" s="23" t="str">
        <f t="shared" si="3"/>
        <v>Москва Комфорт</v>
      </c>
    </row>
    <row r="256" spans="1:9" ht="17.25" x14ac:dyDescent="0.3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  <c r="I256" s="23" t="str">
        <f t="shared" si="3"/>
        <v>Москва Комфорт</v>
      </c>
    </row>
    <row r="257" spans="1:9" ht="17.25" x14ac:dyDescent="0.3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  <c r="I257" s="23" t="str">
        <f t="shared" si="3"/>
        <v>Москва Эконом</v>
      </c>
    </row>
    <row r="258" spans="1:9" ht="17.25" x14ac:dyDescent="0.3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  <c r="I258" s="23" t="str">
        <f t="shared" si="3"/>
        <v>Москва Эконом</v>
      </c>
    </row>
    <row r="259" spans="1:9" ht="17.25" x14ac:dyDescent="0.3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  <c r="I259" s="23" t="str">
        <f t="shared" ref="I259:I322" si="4">G259&amp;" "&amp;H259</f>
        <v>Санкт-Петербург Комфорт</v>
      </c>
    </row>
    <row r="260" spans="1:9" ht="17.25" x14ac:dyDescent="0.3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  <c r="I260" s="23" t="str">
        <f t="shared" si="4"/>
        <v>Москва Комфорт</v>
      </c>
    </row>
    <row r="261" spans="1:9" ht="17.25" x14ac:dyDescent="0.3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  <c r="I261" s="23" t="str">
        <f t="shared" si="4"/>
        <v>Москва Комфорт</v>
      </c>
    </row>
    <row r="262" spans="1:9" ht="17.25" x14ac:dyDescent="0.3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  <c r="I262" s="23" t="str">
        <f t="shared" si="4"/>
        <v>Санкт-Петербург Эконом</v>
      </c>
    </row>
    <row r="263" spans="1:9" ht="17.25" x14ac:dyDescent="0.3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  <c r="I263" s="23" t="str">
        <f t="shared" si="4"/>
        <v>Москва Эконом</v>
      </c>
    </row>
    <row r="264" spans="1:9" ht="17.25" x14ac:dyDescent="0.3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  <c r="I264" s="23" t="str">
        <f t="shared" si="4"/>
        <v>Москва Эконом</v>
      </c>
    </row>
    <row r="265" spans="1:9" ht="17.25" x14ac:dyDescent="0.3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  <c r="I265" s="23" t="str">
        <f t="shared" si="4"/>
        <v>Москва Комфорт</v>
      </c>
    </row>
    <row r="266" spans="1:9" ht="17.25" x14ac:dyDescent="0.3">
      <c r="A266">
        <v>110224</v>
      </c>
      <c r="C266" s="3">
        <v>44383.630196759259</v>
      </c>
      <c r="G266" t="s">
        <v>10</v>
      </c>
      <c r="H266" t="s">
        <v>11</v>
      </c>
      <c r="I266" s="23" t="str">
        <f t="shared" si="4"/>
        <v>Москва Комфорт</v>
      </c>
    </row>
    <row r="267" spans="1:9" ht="17.25" x14ac:dyDescent="0.3">
      <c r="A267">
        <v>111411</v>
      </c>
      <c r="C267" s="3">
        <v>44383.644606481481</v>
      </c>
      <c r="G267" t="s">
        <v>10</v>
      </c>
      <c r="H267" t="s">
        <v>11</v>
      </c>
      <c r="I267" s="23" t="str">
        <f t="shared" si="4"/>
        <v>Москва Комфорт</v>
      </c>
    </row>
    <row r="268" spans="1:9" ht="17.25" x14ac:dyDescent="0.3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  <c r="I268" s="23" t="str">
        <f t="shared" si="4"/>
        <v>Москва Эконом</v>
      </c>
    </row>
    <row r="269" spans="1:9" ht="17.25" x14ac:dyDescent="0.3">
      <c r="A269">
        <v>111434</v>
      </c>
      <c r="C269" s="3">
        <v>44383.655949074076</v>
      </c>
      <c r="G269" t="s">
        <v>10</v>
      </c>
      <c r="H269" t="s">
        <v>11</v>
      </c>
      <c r="I269" s="23" t="str">
        <f t="shared" si="4"/>
        <v>Москва Комфорт</v>
      </c>
    </row>
    <row r="270" spans="1:9" ht="17.25" x14ac:dyDescent="0.3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  <c r="I270" s="23" t="str">
        <f t="shared" si="4"/>
        <v>Москва Комфорт</v>
      </c>
    </row>
    <row r="271" spans="1:9" ht="17.25" x14ac:dyDescent="0.3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  <c r="I271" s="23" t="str">
        <f t="shared" si="4"/>
        <v>Москва Эконом</v>
      </c>
    </row>
    <row r="272" spans="1:9" ht="17.25" x14ac:dyDescent="0.3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  <c r="I272" s="23" t="str">
        <f t="shared" si="4"/>
        <v>Москва Комфорт</v>
      </c>
    </row>
    <row r="273" spans="1:9" ht="17.25" x14ac:dyDescent="0.3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  <c r="I273" s="23" t="str">
        <f t="shared" si="4"/>
        <v>Санкт-Петербург Эконом</v>
      </c>
    </row>
    <row r="274" spans="1:9" ht="17.25" x14ac:dyDescent="0.3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  <c r="I274" s="23" t="str">
        <f t="shared" si="4"/>
        <v>Москва Комфорт</v>
      </c>
    </row>
    <row r="275" spans="1:9" ht="17.25" x14ac:dyDescent="0.3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  <c r="I275" s="23" t="str">
        <f t="shared" si="4"/>
        <v>Москва Комфорт</v>
      </c>
    </row>
    <row r="276" spans="1:9" ht="17.25" x14ac:dyDescent="0.3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  <c r="I276" s="23" t="str">
        <f t="shared" si="4"/>
        <v>Москва Комфорт</v>
      </c>
    </row>
    <row r="277" spans="1:9" ht="17.25" x14ac:dyDescent="0.3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  <c r="I277" s="23" t="str">
        <f t="shared" si="4"/>
        <v>Москва Эконом</v>
      </c>
    </row>
    <row r="278" spans="1:9" ht="17.25" x14ac:dyDescent="0.3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  <c r="I278" s="23" t="str">
        <f t="shared" si="4"/>
        <v>Москва Эконом</v>
      </c>
    </row>
    <row r="279" spans="1:9" ht="17.25" x14ac:dyDescent="0.3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  <c r="I279" s="23" t="str">
        <f t="shared" si="4"/>
        <v>Москва Комфорт</v>
      </c>
    </row>
    <row r="280" spans="1:9" ht="17.25" x14ac:dyDescent="0.3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  <c r="I280" s="23" t="str">
        <f t="shared" si="4"/>
        <v>Санкт-Петербург Эконом</v>
      </c>
    </row>
    <row r="281" spans="1:9" ht="17.25" x14ac:dyDescent="0.3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  <c r="I281" s="23" t="str">
        <f t="shared" si="4"/>
        <v>Москва Комфорт</v>
      </c>
    </row>
    <row r="282" spans="1:9" ht="17.25" x14ac:dyDescent="0.3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  <c r="I282" s="23" t="str">
        <f t="shared" si="4"/>
        <v>Москва Комфорт</v>
      </c>
    </row>
    <row r="283" spans="1:9" ht="17.25" x14ac:dyDescent="0.3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  <c r="I283" s="23" t="str">
        <f t="shared" si="4"/>
        <v>Москва Эконом</v>
      </c>
    </row>
    <row r="284" spans="1:9" ht="17.25" x14ac:dyDescent="0.3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  <c r="I284" s="23" t="str">
        <f t="shared" si="4"/>
        <v>Москва Комфорт</v>
      </c>
    </row>
    <row r="285" spans="1:9" ht="17.25" x14ac:dyDescent="0.3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  <c r="I285" s="23" t="str">
        <f t="shared" si="4"/>
        <v>Санкт-Петербург Комфорт</v>
      </c>
    </row>
    <row r="286" spans="1:9" ht="17.25" x14ac:dyDescent="0.3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  <c r="I286" s="23" t="str">
        <f t="shared" si="4"/>
        <v>Санкт-Петербург Эконом</v>
      </c>
    </row>
    <row r="287" spans="1:9" ht="17.25" x14ac:dyDescent="0.3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  <c r="I287" s="23" t="str">
        <f t="shared" si="4"/>
        <v>Санкт-Петербург Комфорт</v>
      </c>
    </row>
    <row r="288" spans="1:9" ht="17.25" x14ac:dyDescent="0.3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  <c r="I288" s="23" t="str">
        <f t="shared" si="4"/>
        <v>Санкт-Петербург Эконом</v>
      </c>
    </row>
    <row r="289" spans="1:9" ht="17.25" x14ac:dyDescent="0.3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  <c r="I289" s="23" t="str">
        <f t="shared" si="4"/>
        <v>Москва Комфорт</v>
      </c>
    </row>
    <row r="290" spans="1:9" ht="17.25" x14ac:dyDescent="0.3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  <c r="I290" s="23" t="str">
        <f t="shared" si="4"/>
        <v>Москва Эконом</v>
      </c>
    </row>
    <row r="291" spans="1:9" ht="17.25" x14ac:dyDescent="0.3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  <c r="I291" s="23" t="str">
        <f t="shared" si="4"/>
        <v>Москва Эконом</v>
      </c>
    </row>
    <row r="292" spans="1:9" ht="17.25" x14ac:dyDescent="0.3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  <c r="I292" s="23" t="str">
        <f t="shared" si="4"/>
        <v>Москва Эконом</v>
      </c>
    </row>
    <row r="293" spans="1:9" ht="17.25" x14ac:dyDescent="0.3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  <c r="I293" s="23" t="str">
        <f t="shared" si="4"/>
        <v>Санкт-Петербург Эконом</v>
      </c>
    </row>
    <row r="294" spans="1:9" ht="17.25" x14ac:dyDescent="0.3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  <c r="I294" s="23" t="str">
        <f t="shared" si="4"/>
        <v>Москва Комфорт</v>
      </c>
    </row>
    <row r="295" spans="1:9" ht="17.25" x14ac:dyDescent="0.3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  <c r="I295" s="23" t="str">
        <f t="shared" si="4"/>
        <v>Москва Эконом</v>
      </c>
    </row>
    <row r="296" spans="1:9" ht="17.25" x14ac:dyDescent="0.3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  <c r="I296" s="23" t="str">
        <f t="shared" si="4"/>
        <v>Москва Комфорт</v>
      </c>
    </row>
    <row r="297" spans="1:9" ht="17.25" x14ac:dyDescent="0.3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  <c r="I297" s="23" t="str">
        <f t="shared" si="4"/>
        <v>Москва Эконом</v>
      </c>
    </row>
    <row r="298" spans="1:9" ht="17.25" x14ac:dyDescent="0.3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  <c r="I298" s="23" t="str">
        <f t="shared" si="4"/>
        <v>Санкт-Петербург Эконом</v>
      </c>
    </row>
    <row r="299" spans="1:9" ht="17.25" x14ac:dyDescent="0.3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  <c r="I299" s="23" t="str">
        <f t="shared" si="4"/>
        <v>Москва Комфорт</v>
      </c>
    </row>
    <row r="300" spans="1:9" ht="17.25" x14ac:dyDescent="0.3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  <c r="I300" s="23" t="str">
        <f t="shared" si="4"/>
        <v>Санкт-Петербург Эконом</v>
      </c>
    </row>
    <row r="301" spans="1:9" ht="17.25" x14ac:dyDescent="0.3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  <c r="I301" s="23" t="str">
        <f t="shared" si="4"/>
        <v>Москва Комфорт</v>
      </c>
    </row>
    <row r="302" spans="1:9" ht="17.25" x14ac:dyDescent="0.3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  <c r="I302" s="23" t="str">
        <f t="shared" si="4"/>
        <v>Москва Эконом</v>
      </c>
    </row>
    <row r="303" spans="1:9" ht="17.25" x14ac:dyDescent="0.3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  <c r="I303" s="23" t="str">
        <f t="shared" si="4"/>
        <v>Москва Комфорт</v>
      </c>
    </row>
    <row r="304" spans="1:9" ht="17.25" x14ac:dyDescent="0.3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  <c r="I304" s="23" t="str">
        <f t="shared" si="4"/>
        <v>Москва Комфорт</v>
      </c>
    </row>
    <row r="305" spans="1:9" ht="17.25" x14ac:dyDescent="0.3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  <c r="I305" s="23" t="str">
        <f t="shared" si="4"/>
        <v>Москва Комфорт</v>
      </c>
    </row>
    <row r="306" spans="1:9" ht="17.25" x14ac:dyDescent="0.3">
      <c r="A306">
        <v>110503</v>
      </c>
      <c r="C306" s="3">
        <v>44384.549664351849</v>
      </c>
      <c r="G306" t="s">
        <v>10</v>
      </c>
      <c r="H306" t="s">
        <v>11</v>
      </c>
      <c r="I306" s="23" t="str">
        <f t="shared" si="4"/>
        <v>Москва Комфорт</v>
      </c>
    </row>
    <row r="307" spans="1:9" ht="17.25" x14ac:dyDescent="0.3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  <c r="I307" s="23" t="str">
        <f t="shared" si="4"/>
        <v>Москва Эконом</v>
      </c>
    </row>
    <row r="308" spans="1:9" ht="17.25" x14ac:dyDescent="0.3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  <c r="I308" s="23" t="str">
        <f t="shared" si="4"/>
        <v>Москва Эконом</v>
      </c>
    </row>
    <row r="309" spans="1:9" ht="17.25" x14ac:dyDescent="0.3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  <c r="I309" s="23" t="str">
        <f t="shared" si="4"/>
        <v>Москва Эконом</v>
      </c>
    </row>
    <row r="310" spans="1:9" ht="17.25" x14ac:dyDescent="0.3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  <c r="I310" s="23" t="str">
        <f t="shared" si="4"/>
        <v>Москва Комфорт</v>
      </c>
    </row>
    <row r="311" spans="1:9" ht="17.25" x14ac:dyDescent="0.3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  <c r="I311" s="23" t="str">
        <f t="shared" si="4"/>
        <v>Москва Комфорт</v>
      </c>
    </row>
    <row r="312" spans="1:9" ht="17.25" x14ac:dyDescent="0.3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  <c r="I312" s="23" t="str">
        <f t="shared" si="4"/>
        <v>Москва Эконом</v>
      </c>
    </row>
    <row r="313" spans="1:9" ht="17.25" x14ac:dyDescent="0.3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  <c r="I313" s="23" t="str">
        <f t="shared" si="4"/>
        <v>Санкт-Петербург Эконом</v>
      </c>
    </row>
    <row r="314" spans="1:9" ht="17.25" x14ac:dyDescent="0.3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  <c r="I314" s="23" t="str">
        <f t="shared" si="4"/>
        <v>Москва Эконом</v>
      </c>
    </row>
    <row r="315" spans="1:9" ht="17.25" x14ac:dyDescent="0.3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  <c r="I315" s="23" t="str">
        <f t="shared" si="4"/>
        <v>Москва Комфорт</v>
      </c>
    </row>
    <row r="316" spans="1:9" ht="17.25" x14ac:dyDescent="0.3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  <c r="I316" s="23" t="str">
        <f t="shared" si="4"/>
        <v>Москва Комфорт</v>
      </c>
    </row>
    <row r="317" spans="1:9" ht="17.25" x14ac:dyDescent="0.3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  <c r="I317" s="23" t="str">
        <f t="shared" si="4"/>
        <v>Москва Эконом</v>
      </c>
    </row>
    <row r="318" spans="1:9" ht="17.25" x14ac:dyDescent="0.3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  <c r="I318" s="23" t="str">
        <f t="shared" si="4"/>
        <v>Москва Комфорт</v>
      </c>
    </row>
    <row r="319" spans="1:9" ht="17.25" x14ac:dyDescent="0.3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  <c r="I319" s="23" t="str">
        <f t="shared" si="4"/>
        <v>Москва Комфорт</v>
      </c>
    </row>
    <row r="320" spans="1:9" ht="17.25" x14ac:dyDescent="0.3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  <c r="I320" s="23" t="str">
        <f t="shared" si="4"/>
        <v>Москва Комфорт</v>
      </c>
    </row>
    <row r="321" spans="1:9" ht="17.25" x14ac:dyDescent="0.3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  <c r="I321" s="23" t="str">
        <f t="shared" si="4"/>
        <v>Москва Комфорт</v>
      </c>
    </row>
    <row r="322" spans="1:9" ht="17.25" x14ac:dyDescent="0.3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  <c r="I322" s="23" t="str">
        <f t="shared" si="4"/>
        <v>Санкт-Петербург Эконом</v>
      </c>
    </row>
    <row r="323" spans="1:9" ht="17.25" x14ac:dyDescent="0.3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  <c r="I323" s="23" t="str">
        <f t="shared" ref="I323:I386" si="5">G323&amp;" "&amp;H323</f>
        <v>Санкт-Петербург Комфорт</v>
      </c>
    </row>
    <row r="324" spans="1:9" ht="17.25" x14ac:dyDescent="0.3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  <c r="I324" s="23" t="str">
        <f t="shared" si="5"/>
        <v>Москва Комфорт</v>
      </c>
    </row>
    <row r="325" spans="1:9" ht="17.25" x14ac:dyDescent="0.3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  <c r="I325" s="23" t="str">
        <f t="shared" si="5"/>
        <v>Москва Комфорт</v>
      </c>
    </row>
    <row r="326" spans="1:9" ht="17.25" x14ac:dyDescent="0.3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  <c r="I326" s="23" t="str">
        <f t="shared" si="5"/>
        <v>Санкт-Петербург Комфорт</v>
      </c>
    </row>
    <row r="327" spans="1:9" ht="17.25" x14ac:dyDescent="0.3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  <c r="I327" s="23" t="str">
        <f t="shared" si="5"/>
        <v>Москва Эконом</v>
      </c>
    </row>
    <row r="328" spans="1:9" ht="17.25" x14ac:dyDescent="0.3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  <c r="I328" s="23" t="str">
        <f t="shared" si="5"/>
        <v>Москва Эконом</v>
      </c>
    </row>
    <row r="329" spans="1:9" ht="17.25" x14ac:dyDescent="0.3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  <c r="I329" s="23" t="str">
        <f t="shared" si="5"/>
        <v>Москва Эконом</v>
      </c>
    </row>
    <row r="330" spans="1:9" ht="17.25" x14ac:dyDescent="0.3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  <c r="I330" s="23" t="str">
        <f t="shared" si="5"/>
        <v>Санкт-Петербург Комфорт</v>
      </c>
    </row>
    <row r="331" spans="1:9" ht="17.25" x14ac:dyDescent="0.3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  <c r="I331" s="23" t="str">
        <f t="shared" si="5"/>
        <v>Москва Комфорт</v>
      </c>
    </row>
    <row r="332" spans="1:9" ht="17.25" x14ac:dyDescent="0.3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  <c r="I332" s="23" t="str">
        <f t="shared" si="5"/>
        <v>Санкт-Петербург Эконом</v>
      </c>
    </row>
    <row r="333" spans="1:9" ht="17.25" x14ac:dyDescent="0.3">
      <c r="A333">
        <v>111173</v>
      </c>
      <c r="C333" s="3">
        <v>44385.116018518522</v>
      </c>
      <c r="G333" t="s">
        <v>10</v>
      </c>
      <c r="H333" t="s">
        <v>11</v>
      </c>
      <c r="I333" s="23" t="str">
        <f t="shared" si="5"/>
        <v>Москва Комфорт</v>
      </c>
    </row>
    <row r="334" spans="1:9" ht="17.25" x14ac:dyDescent="0.3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  <c r="I334" s="23" t="str">
        <f t="shared" si="5"/>
        <v>Москва Эконом</v>
      </c>
    </row>
    <row r="335" spans="1:9" ht="17.25" x14ac:dyDescent="0.3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  <c r="I335" s="23" t="str">
        <f t="shared" si="5"/>
        <v>Санкт-Петербург Комфорт</v>
      </c>
    </row>
    <row r="336" spans="1:9" ht="17.25" x14ac:dyDescent="0.3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  <c r="I336" s="23" t="str">
        <f t="shared" si="5"/>
        <v>Москва Эконом</v>
      </c>
    </row>
    <row r="337" spans="1:9" ht="17.25" x14ac:dyDescent="0.3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  <c r="I337" s="23" t="str">
        <f t="shared" si="5"/>
        <v>Москва Эконом</v>
      </c>
    </row>
    <row r="338" spans="1:9" ht="17.25" x14ac:dyDescent="0.3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  <c r="I338" s="23" t="str">
        <f t="shared" si="5"/>
        <v>Москва Эконом</v>
      </c>
    </row>
    <row r="339" spans="1:9" ht="17.25" x14ac:dyDescent="0.3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  <c r="I339" s="23" t="str">
        <f t="shared" si="5"/>
        <v>Санкт-Петербург Эконом</v>
      </c>
    </row>
    <row r="340" spans="1:9" ht="17.25" x14ac:dyDescent="0.3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  <c r="I340" s="23" t="str">
        <f t="shared" si="5"/>
        <v>Москва Эконом</v>
      </c>
    </row>
    <row r="341" spans="1:9" ht="17.25" x14ac:dyDescent="0.3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  <c r="I341" s="23" t="str">
        <f t="shared" si="5"/>
        <v>Москва Комфорт</v>
      </c>
    </row>
    <row r="342" spans="1:9" ht="17.25" x14ac:dyDescent="0.3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  <c r="I342" s="23" t="str">
        <f t="shared" si="5"/>
        <v>Санкт-Петербург Эконом</v>
      </c>
    </row>
    <row r="343" spans="1:9" ht="17.25" x14ac:dyDescent="0.3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  <c r="I343" s="23" t="str">
        <f t="shared" si="5"/>
        <v>Санкт-Петербург Эконом</v>
      </c>
    </row>
    <row r="344" spans="1:9" ht="17.25" x14ac:dyDescent="0.3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  <c r="I344" s="23" t="str">
        <f t="shared" si="5"/>
        <v>Москва Эконом</v>
      </c>
    </row>
    <row r="345" spans="1:9" ht="17.25" x14ac:dyDescent="0.3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  <c r="I345" s="23" t="str">
        <f t="shared" si="5"/>
        <v>Москва Комфорт</v>
      </c>
    </row>
    <row r="346" spans="1:9" ht="17.25" x14ac:dyDescent="0.3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  <c r="I346" s="23" t="str">
        <f t="shared" si="5"/>
        <v>Москва Комфорт</v>
      </c>
    </row>
    <row r="347" spans="1:9" ht="17.25" x14ac:dyDescent="0.3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  <c r="I347" s="23" t="str">
        <f t="shared" si="5"/>
        <v>Санкт-Петербург Эконом</v>
      </c>
    </row>
    <row r="348" spans="1:9" ht="17.25" x14ac:dyDescent="0.3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  <c r="I348" s="23" t="str">
        <f t="shared" si="5"/>
        <v>Москва Эконом</v>
      </c>
    </row>
    <row r="349" spans="1:9" ht="17.25" x14ac:dyDescent="0.3">
      <c r="A349">
        <v>110360</v>
      </c>
      <c r="C349" s="3">
        <v>44385.467175925929</v>
      </c>
      <c r="G349" t="s">
        <v>10</v>
      </c>
      <c r="H349" t="s">
        <v>11</v>
      </c>
      <c r="I349" s="23" t="str">
        <f t="shared" si="5"/>
        <v>Москва Комфорт</v>
      </c>
    </row>
    <row r="350" spans="1:9" ht="17.25" x14ac:dyDescent="0.3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  <c r="I350" s="23" t="str">
        <f t="shared" si="5"/>
        <v>Москва Эконом</v>
      </c>
    </row>
    <row r="351" spans="1:9" ht="17.25" x14ac:dyDescent="0.3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  <c r="I351" s="23" t="str">
        <f t="shared" si="5"/>
        <v>Москва Комфорт</v>
      </c>
    </row>
    <row r="352" spans="1:9" ht="17.25" x14ac:dyDescent="0.3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  <c r="I352" s="23" t="str">
        <f t="shared" si="5"/>
        <v>Москва Эконом</v>
      </c>
    </row>
    <row r="353" spans="1:9" ht="17.25" x14ac:dyDescent="0.3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  <c r="I353" s="23" t="str">
        <f t="shared" si="5"/>
        <v>Москва Эконом</v>
      </c>
    </row>
    <row r="354" spans="1:9" ht="17.25" x14ac:dyDescent="0.3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  <c r="I354" s="23" t="str">
        <f t="shared" si="5"/>
        <v>Москва Эконом</v>
      </c>
    </row>
    <row r="355" spans="1:9" ht="17.25" x14ac:dyDescent="0.3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  <c r="I355" s="23" t="str">
        <f t="shared" si="5"/>
        <v>Москва Эконом</v>
      </c>
    </row>
    <row r="356" spans="1:9" ht="17.25" x14ac:dyDescent="0.3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  <c r="I356" s="23" t="str">
        <f t="shared" si="5"/>
        <v>Москва Эконом</v>
      </c>
    </row>
    <row r="357" spans="1:9" ht="17.25" x14ac:dyDescent="0.3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  <c r="I357" s="23" t="str">
        <f t="shared" si="5"/>
        <v>Москва Эконом</v>
      </c>
    </row>
    <row r="358" spans="1:9" ht="17.25" x14ac:dyDescent="0.3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  <c r="I358" s="23" t="str">
        <f t="shared" si="5"/>
        <v>Москва Эконом</v>
      </c>
    </row>
    <row r="359" spans="1:9" ht="17.25" x14ac:dyDescent="0.3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  <c r="I359" s="23" t="str">
        <f t="shared" si="5"/>
        <v>Санкт-Петербург Комфорт</v>
      </c>
    </row>
    <row r="360" spans="1:9" ht="17.25" x14ac:dyDescent="0.3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  <c r="I360" s="23" t="str">
        <f t="shared" si="5"/>
        <v>Москва Эконом</v>
      </c>
    </row>
    <row r="361" spans="1:9" ht="17.25" x14ac:dyDescent="0.3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  <c r="I361" s="23" t="str">
        <f t="shared" si="5"/>
        <v>Москва Эконом</v>
      </c>
    </row>
    <row r="362" spans="1:9" ht="17.25" x14ac:dyDescent="0.3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  <c r="I362" s="23" t="str">
        <f t="shared" si="5"/>
        <v>Москва Эконом</v>
      </c>
    </row>
    <row r="363" spans="1:9" ht="17.25" x14ac:dyDescent="0.3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  <c r="I363" s="23" t="str">
        <f t="shared" si="5"/>
        <v>Москва Эконом</v>
      </c>
    </row>
    <row r="364" spans="1:9" ht="17.25" x14ac:dyDescent="0.3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  <c r="I364" s="23" t="str">
        <f t="shared" si="5"/>
        <v>Санкт-Петербург Эконом</v>
      </c>
    </row>
    <row r="365" spans="1:9" ht="17.25" x14ac:dyDescent="0.3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  <c r="I365" s="23" t="str">
        <f t="shared" si="5"/>
        <v>Москва Комфорт</v>
      </c>
    </row>
    <row r="366" spans="1:9" ht="17.25" x14ac:dyDescent="0.3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  <c r="I366" s="23" t="str">
        <f t="shared" si="5"/>
        <v>Москва Эконом</v>
      </c>
    </row>
    <row r="367" spans="1:9" ht="17.25" x14ac:dyDescent="0.3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  <c r="I367" s="23" t="str">
        <f t="shared" si="5"/>
        <v>Москва Комфорт</v>
      </c>
    </row>
    <row r="368" spans="1:9" ht="17.25" x14ac:dyDescent="0.3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  <c r="I368" s="23" t="str">
        <f t="shared" si="5"/>
        <v>Москва Комфорт</v>
      </c>
    </row>
    <row r="369" spans="1:9" ht="17.25" x14ac:dyDescent="0.3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  <c r="I369" s="23" t="str">
        <f t="shared" si="5"/>
        <v>Санкт-Петербург Эконом</v>
      </c>
    </row>
    <row r="370" spans="1:9" ht="17.25" x14ac:dyDescent="0.3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  <c r="I370" s="23" t="str">
        <f t="shared" si="5"/>
        <v>Москва Комфорт</v>
      </c>
    </row>
    <row r="371" spans="1:9" ht="17.25" x14ac:dyDescent="0.3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  <c r="I371" s="23" t="str">
        <f t="shared" si="5"/>
        <v>Москва Эконом</v>
      </c>
    </row>
    <row r="372" spans="1:9" ht="17.25" x14ac:dyDescent="0.3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  <c r="I372" s="23" t="str">
        <f t="shared" si="5"/>
        <v>Москва Комфорт</v>
      </c>
    </row>
    <row r="373" spans="1:9" ht="17.25" x14ac:dyDescent="0.3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  <c r="I373" s="23" t="str">
        <f t="shared" si="5"/>
        <v>Москва Эконом</v>
      </c>
    </row>
    <row r="374" spans="1:9" ht="17.25" x14ac:dyDescent="0.3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  <c r="I374" s="23" t="str">
        <f t="shared" si="5"/>
        <v>Москва Эконом</v>
      </c>
    </row>
    <row r="375" spans="1:9" ht="17.25" x14ac:dyDescent="0.3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  <c r="I375" s="23" t="str">
        <f t="shared" si="5"/>
        <v>Москва Комфорт</v>
      </c>
    </row>
    <row r="376" spans="1:9" ht="17.25" x14ac:dyDescent="0.3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  <c r="I376" s="23" t="str">
        <f t="shared" si="5"/>
        <v>Москва Эконом</v>
      </c>
    </row>
    <row r="377" spans="1:9" ht="17.25" x14ac:dyDescent="0.3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  <c r="I377" s="23" t="str">
        <f t="shared" si="5"/>
        <v>Москва Комфорт</v>
      </c>
    </row>
    <row r="378" spans="1:9" ht="17.25" x14ac:dyDescent="0.3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  <c r="I378" s="23" t="str">
        <f t="shared" si="5"/>
        <v>Санкт-Петербург Эконом</v>
      </c>
    </row>
    <row r="379" spans="1:9" ht="17.25" x14ac:dyDescent="0.3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  <c r="I379" s="23" t="str">
        <f t="shared" si="5"/>
        <v>Москва Комфорт</v>
      </c>
    </row>
    <row r="380" spans="1:9" ht="17.25" x14ac:dyDescent="0.3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  <c r="I380" s="23" t="str">
        <f t="shared" si="5"/>
        <v>Москва Эконом</v>
      </c>
    </row>
    <row r="381" spans="1:9" ht="17.25" x14ac:dyDescent="0.3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  <c r="I381" s="23" t="str">
        <f t="shared" si="5"/>
        <v>Москва Эконом</v>
      </c>
    </row>
    <row r="382" spans="1:9" ht="17.25" x14ac:dyDescent="0.3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  <c r="I382" s="23" t="str">
        <f t="shared" si="5"/>
        <v>Москва Эконом</v>
      </c>
    </row>
    <row r="383" spans="1:9" ht="17.25" x14ac:dyDescent="0.3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  <c r="I383" s="23" t="str">
        <f t="shared" si="5"/>
        <v>Санкт-Петербург Комфорт</v>
      </c>
    </row>
    <row r="384" spans="1:9" ht="17.25" x14ac:dyDescent="0.3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  <c r="I384" s="23" t="str">
        <f t="shared" si="5"/>
        <v>Москва Эконом</v>
      </c>
    </row>
    <row r="385" spans="1:9" ht="17.25" x14ac:dyDescent="0.3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  <c r="I385" s="23" t="str">
        <f t="shared" si="5"/>
        <v>Москва Комфорт</v>
      </c>
    </row>
    <row r="386" spans="1:9" ht="17.25" x14ac:dyDescent="0.3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  <c r="I386" s="23" t="str">
        <f t="shared" si="5"/>
        <v>Москва Эконом</v>
      </c>
    </row>
    <row r="387" spans="1:9" ht="17.25" x14ac:dyDescent="0.3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  <c r="I387" s="23" t="str">
        <f t="shared" ref="I387:I450" si="6">G387&amp;" "&amp;H387</f>
        <v>Москва Комфорт</v>
      </c>
    </row>
    <row r="388" spans="1:9" ht="17.25" x14ac:dyDescent="0.3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  <c r="I388" s="23" t="str">
        <f t="shared" si="6"/>
        <v>Москва Эконом</v>
      </c>
    </row>
    <row r="389" spans="1:9" ht="17.25" x14ac:dyDescent="0.3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  <c r="I389" s="23" t="str">
        <f t="shared" si="6"/>
        <v>Москва Эконом</v>
      </c>
    </row>
    <row r="390" spans="1:9" ht="17.25" x14ac:dyDescent="0.3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  <c r="I390" s="23" t="str">
        <f t="shared" si="6"/>
        <v>Санкт-Петербург Комфорт</v>
      </c>
    </row>
    <row r="391" spans="1:9" ht="17.25" x14ac:dyDescent="0.3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  <c r="I391" s="23" t="str">
        <f t="shared" si="6"/>
        <v>Москва Комфорт</v>
      </c>
    </row>
    <row r="392" spans="1:9" ht="17.25" x14ac:dyDescent="0.3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  <c r="I392" s="23" t="str">
        <f t="shared" si="6"/>
        <v>Москва Комфорт</v>
      </c>
    </row>
    <row r="393" spans="1:9" ht="17.25" x14ac:dyDescent="0.3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  <c r="I393" s="23" t="str">
        <f t="shared" si="6"/>
        <v>Москва Эконом</v>
      </c>
    </row>
    <row r="394" spans="1:9" ht="17.25" x14ac:dyDescent="0.3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  <c r="I394" s="23" t="str">
        <f t="shared" si="6"/>
        <v>Санкт-Петербург Эконом</v>
      </c>
    </row>
    <row r="395" spans="1:9" ht="17.25" x14ac:dyDescent="0.3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  <c r="I395" s="23" t="str">
        <f t="shared" si="6"/>
        <v>Москва Комфорт</v>
      </c>
    </row>
    <row r="396" spans="1:9" ht="17.25" x14ac:dyDescent="0.3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  <c r="I396" s="23" t="str">
        <f t="shared" si="6"/>
        <v>Москва Эконом</v>
      </c>
    </row>
    <row r="397" spans="1:9" ht="17.25" x14ac:dyDescent="0.3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  <c r="I397" s="23" t="str">
        <f t="shared" si="6"/>
        <v>Москва Эконом</v>
      </c>
    </row>
    <row r="398" spans="1:9" ht="17.25" x14ac:dyDescent="0.3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  <c r="I398" s="23" t="str">
        <f t="shared" si="6"/>
        <v>Москва Эконом</v>
      </c>
    </row>
    <row r="399" spans="1:9" ht="17.25" x14ac:dyDescent="0.3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  <c r="I399" s="23" t="str">
        <f t="shared" si="6"/>
        <v>Санкт-Петербург Эконом</v>
      </c>
    </row>
    <row r="400" spans="1:9" ht="17.25" x14ac:dyDescent="0.3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  <c r="I400" s="23" t="str">
        <f t="shared" si="6"/>
        <v>Москва Эконом</v>
      </c>
    </row>
    <row r="401" spans="1:9" ht="17.25" x14ac:dyDescent="0.3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  <c r="I401" s="23" t="str">
        <f t="shared" si="6"/>
        <v>Москва Комфорт</v>
      </c>
    </row>
    <row r="402" spans="1:9" ht="17.25" x14ac:dyDescent="0.3">
      <c r="A402">
        <v>110107</v>
      </c>
      <c r="C402" s="3">
        <v>44386.574513888889</v>
      </c>
      <c r="G402" t="s">
        <v>10</v>
      </c>
      <c r="H402" t="s">
        <v>11</v>
      </c>
      <c r="I402" s="23" t="str">
        <f t="shared" si="6"/>
        <v>Москва Комфорт</v>
      </c>
    </row>
    <row r="403" spans="1:9" ht="17.25" x14ac:dyDescent="0.3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  <c r="I403" s="23" t="str">
        <f t="shared" si="6"/>
        <v>Москва Комфорт</v>
      </c>
    </row>
    <row r="404" spans="1:9" ht="17.25" x14ac:dyDescent="0.3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  <c r="I404" s="23" t="str">
        <f t="shared" si="6"/>
        <v>Москва Эконом</v>
      </c>
    </row>
    <row r="405" spans="1:9" ht="17.25" x14ac:dyDescent="0.3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  <c r="I405" s="23" t="str">
        <f t="shared" si="6"/>
        <v>Москва Комфорт</v>
      </c>
    </row>
    <row r="406" spans="1:9" ht="17.25" x14ac:dyDescent="0.3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  <c r="I406" s="23" t="str">
        <f t="shared" si="6"/>
        <v>Москва Эконом</v>
      </c>
    </row>
    <row r="407" spans="1:9" ht="17.25" x14ac:dyDescent="0.3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  <c r="I407" s="23" t="str">
        <f t="shared" si="6"/>
        <v>Москва Эконом</v>
      </c>
    </row>
    <row r="408" spans="1:9" ht="17.25" x14ac:dyDescent="0.3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  <c r="I408" s="23" t="str">
        <f t="shared" si="6"/>
        <v>Москва Эконом</v>
      </c>
    </row>
    <row r="409" spans="1:9" ht="17.25" x14ac:dyDescent="0.3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  <c r="I409" s="23" t="str">
        <f t="shared" si="6"/>
        <v>Москва Эконом</v>
      </c>
    </row>
    <row r="410" spans="1:9" ht="17.25" x14ac:dyDescent="0.3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  <c r="I410" s="23" t="str">
        <f t="shared" si="6"/>
        <v>Москва Эконом</v>
      </c>
    </row>
    <row r="411" spans="1:9" ht="17.25" x14ac:dyDescent="0.3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  <c r="I411" s="23" t="str">
        <f t="shared" si="6"/>
        <v>Санкт-Петербург Эконом</v>
      </c>
    </row>
    <row r="412" spans="1:9" ht="17.25" x14ac:dyDescent="0.3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  <c r="I412" s="23" t="str">
        <f t="shared" si="6"/>
        <v>Санкт-Петербург Эконом</v>
      </c>
    </row>
    <row r="413" spans="1:9" ht="17.25" x14ac:dyDescent="0.3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  <c r="I413" s="23" t="str">
        <f t="shared" si="6"/>
        <v>Москва Комфорт</v>
      </c>
    </row>
    <row r="414" spans="1:9" ht="17.25" x14ac:dyDescent="0.3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  <c r="I414" s="23" t="str">
        <f t="shared" si="6"/>
        <v>Москва Эконом</v>
      </c>
    </row>
    <row r="415" spans="1:9" ht="17.25" x14ac:dyDescent="0.3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  <c r="I415" s="23" t="str">
        <f t="shared" si="6"/>
        <v>Москва Эконом</v>
      </c>
    </row>
    <row r="416" spans="1:9" ht="17.25" x14ac:dyDescent="0.3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  <c r="I416" s="23" t="str">
        <f t="shared" si="6"/>
        <v>Москва Комфорт</v>
      </c>
    </row>
    <row r="417" spans="1:9" ht="17.25" x14ac:dyDescent="0.3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  <c r="I417" s="23" t="str">
        <f t="shared" si="6"/>
        <v>Санкт-Петербург Эконом</v>
      </c>
    </row>
    <row r="418" spans="1:9" ht="17.25" x14ac:dyDescent="0.3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  <c r="I418" s="23" t="str">
        <f t="shared" si="6"/>
        <v>Санкт-Петербург Эконом</v>
      </c>
    </row>
    <row r="419" spans="1:9" ht="17.25" x14ac:dyDescent="0.3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  <c r="I419" s="23" t="str">
        <f t="shared" si="6"/>
        <v>Москва Комфорт</v>
      </c>
    </row>
    <row r="420" spans="1:9" ht="17.25" x14ac:dyDescent="0.3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  <c r="I420" s="23" t="str">
        <f t="shared" si="6"/>
        <v>Москва Эконом</v>
      </c>
    </row>
    <row r="421" spans="1:9" ht="17.25" x14ac:dyDescent="0.3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  <c r="I421" s="23" t="str">
        <f t="shared" si="6"/>
        <v>Москва Эконом</v>
      </c>
    </row>
    <row r="422" spans="1:9" ht="17.25" x14ac:dyDescent="0.3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  <c r="I422" s="23" t="str">
        <f t="shared" si="6"/>
        <v>Москва Комфорт</v>
      </c>
    </row>
    <row r="423" spans="1:9" ht="17.25" x14ac:dyDescent="0.3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  <c r="I423" s="23" t="str">
        <f t="shared" si="6"/>
        <v>Москва Комфорт</v>
      </c>
    </row>
    <row r="424" spans="1:9" ht="17.25" x14ac:dyDescent="0.3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  <c r="I424" s="23" t="str">
        <f t="shared" si="6"/>
        <v>Москва Комфорт</v>
      </c>
    </row>
    <row r="425" spans="1:9" ht="17.25" x14ac:dyDescent="0.3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  <c r="I425" s="23" t="str">
        <f t="shared" si="6"/>
        <v>Москва Эконом</v>
      </c>
    </row>
    <row r="426" spans="1:9" ht="17.25" x14ac:dyDescent="0.3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  <c r="I426" s="23" t="str">
        <f t="shared" si="6"/>
        <v>Санкт-Петербург Комфорт</v>
      </c>
    </row>
    <row r="427" spans="1:9" ht="17.25" x14ac:dyDescent="0.3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  <c r="I427" s="23" t="str">
        <f t="shared" si="6"/>
        <v>Москва Эконом</v>
      </c>
    </row>
    <row r="428" spans="1:9" ht="17.25" x14ac:dyDescent="0.3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  <c r="I428" s="23" t="str">
        <f t="shared" si="6"/>
        <v>Москва Эконом</v>
      </c>
    </row>
    <row r="429" spans="1:9" ht="17.25" x14ac:dyDescent="0.3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  <c r="I429" s="23" t="str">
        <f t="shared" si="6"/>
        <v>Санкт-Петербург Комфорт</v>
      </c>
    </row>
    <row r="430" spans="1:9" ht="17.25" x14ac:dyDescent="0.3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  <c r="I430" s="23" t="str">
        <f t="shared" si="6"/>
        <v>Санкт-Петербург Эконом</v>
      </c>
    </row>
    <row r="431" spans="1:9" ht="17.25" x14ac:dyDescent="0.3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  <c r="I431" s="23" t="str">
        <f t="shared" si="6"/>
        <v>Москва Эконом</v>
      </c>
    </row>
    <row r="432" spans="1:9" ht="17.25" x14ac:dyDescent="0.3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  <c r="I432" s="23" t="str">
        <f t="shared" si="6"/>
        <v>Москва Комфорт</v>
      </c>
    </row>
    <row r="433" spans="1:9" ht="17.25" x14ac:dyDescent="0.3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  <c r="I433" s="23" t="str">
        <f t="shared" si="6"/>
        <v>Москва Эконом</v>
      </c>
    </row>
    <row r="434" spans="1:9" ht="17.25" x14ac:dyDescent="0.3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  <c r="I434" s="23" t="str">
        <f t="shared" si="6"/>
        <v>Москва Эконом</v>
      </c>
    </row>
    <row r="435" spans="1:9" ht="17.25" x14ac:dyDescent="0.3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  <c r="I435" s="23" t="str">
        <f t="shared" si="6"/>
        <v>Москва Эконом</v>
      </c>
    </row>
    <row r="436" spans="1:9" ht="17.25" x14ac:dyDescent="0.3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  <c r="I436" s="23" t="str">
        <f t="shared" si="6"/>
        <v>Санкт-Петербург Эконом</v>
      </c>
    </row>
    <row r="437" spans="1:9" ht="17.25" x14ac:dyDescent="0.3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  <c r="I437" s="23" t="str">
        <f t="shared" si="6"/>
        <v>Москва Комфорт</v>
      </c>
    </row>
    <row r="438" spans="1:9" ht="17.25" x14ac:dyDescent="0.3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  <c r="I438" s="23" t="str">
        <f t="shared" si="6"/>
        <v>Москва Комфорт</v>
      </c>
    </row>
    <row r="439" spans="1:9" ht="17.25" x14ac:dyDescent="0.3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  <c r="I439" s="23" t="str">
        <f t="shared" si="6"/>
        <v>Москва Эконом</v>
      </c>
    </row>
    <row r="440" spans="1:9" ht="17.25" x14ac:dyDescent="0.3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  <c r="I440" s="23" t="str">
        <f t="shared" si="6"/>
        <v>Москва Эконом</v>
      </c>
    </row>
    <row r="441" spans="1:9" ht="17.25" x14ac:dyDescent="0.3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  <c r="I441" s="23" t="str">
        <f t="shared" si="6"/>
        <v>Москва Эконом</v>
      </c>
    </row>
    <row r="442" spans="1:9" ht="17.25" x14ac:dyDescent="0.3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  <c r="I442" s="23" t="str">
        <f t="shared" si="6"/>
        <v>Москва Комфорт</v>
      </c>
    </row>
    <row r="443" spans="1:9" ht="17.25" x14ac:dyDescent="0.3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  <c r="I443" s="23" t="str">
        <f t="shared" si="6"/>
        <v>Москва Комфорт</v>
      </c>
    </row>
    <row r="444" spans="1:9" ht="17.25" x14ac:dyDescent="0.3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  <c r="I444" s="23" t="str">
        <f t="shared" si="6"/>
        <v>Москва Эконом</v>
      </c>
    </row>
    <row r="445" spans="1:9" ht="17.25" x14ac:dyDescent="0.3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  <c r="I445" s="23" t="str">
        <f t="shared" si="6"/>
        <v>Москва Эконом</v>
      </c>
    </row>
    <row r="446" spans="1:9" ht="17.25" x14ac:dyDescent="0.3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  <c r="I446" s="23" t="str">
        <f t="shared" si="6"/>
        <v>Москва Эконом</v>
      </c>
    </row>
    <row r="447" spans="1:9" ht="17.25" x14ac:dyDescent="0.3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  <c r="I447" s="23" t="str">
        <f t="shared" si="6"/>
        <v>Москва Эконом</v>
      </c>
    </row>
    <row r="448" spans="1:9" ht="17.25" x14ac:dyDescent="0.3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  <c r="I448" s="23" t="str">
        <f t="shared" si="6"/>
        <v>Москва Эконом</v>
      </c>
    </row>
    <row r="449" spans="1:9" ht="17.25" x14ac:dyDescent="0.3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  <c r="I449" s="23" t="str">
        <f t="shared" si="6"/>
        <v>Москва Эконом</v>
      </c>
    </row>
    <row r="450" spans="1:9" ht="17.25" x14ac:dyDescent="0.3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  <c r="I450" s="23" t="str">
        <f t="shared" si="6"/>
        <v>Москва Комфорт</v>
      </c>
    </row>
    <row r="451" spans="1:9" ht="17.25" x14ac:dyDescent="0.3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  <c r="I451" s="23" t="str">
        <f t="shared" ref="I451:I514" si="7">G451&amp;" "&amp;H451</f>
        <v>Москва Эконом</v>
      </c>
    </row>
    <row r="452" spans="1:9" ht="17.25" x14ac:dyDescent="0.3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  <c r="I452" s="23" t="str">
        <f t="shared" si="7"/>
        <v>Москва Эконом</v>
      </c>
    </row>
    <row r="453" spans="1:9" ht="17.25" x14ac:dyDescent="0.3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  <c r="I453" s="23" t="str">
        <f t="shared" si="7"/>
        <v>Москва Комфорт</v>
      </c>
    </row>
    <row r="454" spans="1:9" ht="17.25" x14ac:dyDescent="0.3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  <c r="I454" s="23" t="str">
        <f t="shared" si="7"/>
        <v>Санкт-Петербург Эконом</v>
      </c>
    </row>
    <row r="455" spans="1:9" ht="17.25" x14ac:dyDescent="0.3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  <c r="I455" s="23" t="str">
        <f t="shared" si="7"/>
        <v>Санкт-Петербург Эконом</v>
      </c>
    </row>
    <row r="456" spans="1:9" ht="17.25" x14ac:dyDescent="0.3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  <c r="I456" s="23" t="str">
        <f t="shared" si="7"/>
        <v>Москва Эконом</v>
      </c>
    </row>
    <row r="457" spans="1:9" ht="17.25" x14ac:dyDescent="0.3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  <c r="I457" s="23" t="str">
        <f t="shared" si="7"/>
        <v>Москва Эконом</v>
      </c>
    </row>
    <row r="458" spans="1:9" ht="17.25" x14ac:dyDescent="0.3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  <c r="I458" s="23" t="str">
        <f t="shared" si="7"/>
        <v>Москва Комфорт</v>
      </c>
    </row>
    <row r="459" spans="1:9" ht="17.25" x14ac:dyDescent="0.3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  <c r="I459" s="23" t="str">
        <f t="shared" si="7"/>
        <v>Москва Эконом</v>
      </c>
    </row>
    <row r="460" spans="1:9" ht="17.25" x14ac:dyDescent="0.3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  <c r="I460" s="23" t="str">
        <f t="shared" si="7"/>
        <v>Санкт-Петербург Эконом</v>
      </c>
    </row>
    <row r="461" spans="1:9" ht="17.25" x14ac:dyDescent="0.3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  <c r="I461" s="23" t="str">
        <f t="shared" si="7"/>
        <v>Москва Эконом</v>
      </c>
    </row>
    <row r="462" spans="1:9" ht="17.25" x14ac:dyDescent="0.3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  <c r="I462" s="23" t="str">
        <f t="shared" si="7"/>
        <v>Москва Эконом</v>
      </c>
    </row>
    <row r="463" spans="1:9" ht="17.25" x14ac:dyDescent="0.3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  <c r="I463" s="23" t="str">
        <f t="shared" si="7"/>
        <v>Москва Комфорт</v>
      </c>
    </row>
    <row r="464" spans="1:9" ht="17.25" x14ac:dyDescent="0.3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  <c r="I464" s="23" t="str">
        <f t="shared" si="7"/>
        <v>Москва Эконом</v>
      </c>
    </row>
    <row r="465" spans="1:9" ht="17.25" x14ac:dyDescent="0.3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  <c r="I465" s="23" t="str">
        <f t="shared" si="7"/>
        <v>Санкт-Петербург Комфорт</v>
      </c>
    </row>
    <row r="466" spans="1:9" ht="17.25" x14ac:dyDescent="0.3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  <c r="I466" s="23" t="str">
        <f t="shared" si="7"/>
        <v>Москва Эконом</v>
      </c>
    </row>
    <row r="467" spans="1:9" ht="17.25" x14ac:dyDescent="0.3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  <c r="I467" s="23" t="str">
        <f t="shared" si="7"/>
        <v>Москва Эконом</v>
      </c>
    </row>
    <row r="468" spans="1:9" ht="17.25" x14ac:dyDescent="0.3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  <c r="I468" s="23" t="str">
        <f t="shared" si="7"/>
        <v>Москва Комфорт</v>
      </c>
    </row>
    <row r="469" spans="1:9" ht="17.25" x14ac:dyDescent="0.3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  <c r="I469" s="23" t="str">
        <f t="shared" si="7"/>
        <v>Москва Комфорт</v>
      </c>
    </row>
    <row r="470" spans="1:9" ht="17.25" x14ac:dyDescent="0.3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  <c r="I470" s="23" t="str">
        <f t="shared" si="7"/>
        <v>Санкт-Петербург Комфорт</v>
      </c>
    </row>
    <row r="471" spans="1:9" ht="17.25" x14ac:dyDescent="0.3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  <c r="I471" s="23" t="str">
        <f t="shared" si="7"/>
        <v>Москва Комфорт</v>
      </c>
    </row>
    <row r="472" spans="1:9" ht="17.25" x14ac:dyDescent="0.3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  <c r="I472" s="23" t="str">
        <f t="shared" si="7"/>
        <v>Москва Комфорт</v>
      </c>
    </row>
    <row r="473" spans="1:9" ht="17.25" x14ac:dyDescent="0.3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  <c r="I473" s="23" t="str">
        <f t="shared" si="7"/>
        <v>Москва Эконом</v>
      </c>
    </row>
    <row r="474" spans="1:9" ht="17.25" x14ac:dyDescent="0.3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  <c r="I474" s="23" t="str">
        <f t="shared" si="7"/>
        <v>Москва Комфорт</v>
      </c>
    </row>
    <row r="475" spans="1:9" ht="17.25" x14ac:dyDescent="0.3">
      <c r="A475">
        <v>110594</v>
      </c>
      <c r="C475" s="3">
        <v>44388.003900462965</v>
      </c>
      <c r="G475" t="s">
        <v>10</v>
      </c>
      <c r="H475" t="s">
        <v>11</v>
      </c>
      <c r="I475" s="23" t="str">
        <f t="shared" si="7"/>
        <v>Москва Комфорт</v>
      </c>
    </row>
    <row r="476" spans="1:9" ht="17.25" x14ac:dyDescent="0.3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  <c r="I476" s="23" t="str">
        <f t="shared" si="7"/>
        <v>Санкт-Петербург Эконом</v>
      </c>
    </row>
    <row r="477" spans="1:9" ht="17.25" x14ac:dyDescent="0.3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  <c r="I477" s="23" t="str">
        <f t="shared" si="7"/>
        <v>Москва Эконом</v>
      </c>
    </row>
    <row r="478" spans="1:9" ht="17.25" x14ac:dyDescent="0.3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  <c r="I478" s="23" t="str">
        <f t="shared" si="7"/>
        <v>Санкт-Петербург Эконом</v>
      </c>
    </row>
    <row r="479" spans="1:9" ht="17.25" x14ac:dyDescent="0.3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  <c r="I479" s="23" t="str">
        <f t="shared" si="7"/>
        <v>Москва Эконом</v>
      </c>
    </row>
    <row r="480" spans="1:9" ht="17.25" x14ac:dyDescent="0.3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  <c r="I480" s="23" t="str">
        <f t="shared" si="7"/>
        <v>Москва Эконом</v>
      </c>
    </row>
    <row r="481" spans="1:9" ht="17.25" x14ac:dyDescent="0.3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  <c r="I481" s="23" t="str">
        <f t="shared" si="7"/>
        <v>Москва Эконом</v>
      </c>
    </row>
    <row r="482" spans="1:9" ht="17.25" x14ac:dyDescent="0.3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  <c r="I482" s="23" t="str">
        <f t="shared" si="7"/>
        <v>Москва Эконом</v>
      </c>
    </row>
    <row r="483" spans="1:9" ht="17.25" x14ac:dyDescent="0.3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  <c r="I483" s="23" t="str">
        <f t="shared" si="7"/>
        <v>Москва Эконом</v>
      </c>
    </row>
    <row r="484" spans="1:9" ht="17.25" x14ac:dyDescent="0.3">
      <c r="A484">
        <v>111004</v>
      </c>
      <c r="C484" s="3">
        <v>44388.142164351855</v>
      </c>
      <c r="G484" t="s">
        <v>10</v>
      </c>
      <c r="H484" t="s">
        <v>11</v>
      </c>
      <c r="I484" s="23" t="str">
        <f t="shared" si="7"/>
        <v>Москва Комфорт</v>
      </c>
    </row>
    <row r="485" spans="1:9" ht="17.25" x14ac:dyDescent="0.3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  <c r="I485" s="23" t="str">
        <f t="shared" si="7"/>
        <v>Санкт-Петербург Комфорт</v>
      </c>
    </row>
    <row r="486" spans="1:9" ht="17.25" x14ac:dyDescent="0.3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  <c r="I486" s="23" t="str">
        <f t="shared" si="7"/>
        <v>Санкт-Петербург Эконом</v>
      </c>
    </row>
    <row r="487" spans="1:9" ht="17.25" x14ac:dyDescent="0.3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  <c r="I487" s="23" t="str">
        <f t="shared" si="7"/>
        <v>Москва Комфорт</v>
      </c>
    </row>
    <row r="488" spans="1:9" ht="17.25" x14ac:dyDescent="0.3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  <c r="I488" s="23" t="str">
        <f t="shared" si="7"/>
        <v>Москва Эконом</v>
      </c>
    </row>
    <row r="489" spans="1:9" ht="17.25" x14ac:dyDescent="0.3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  <c r="I489" s="23" t="str">
        <f t="shared" si="7"/>
        <v>Москва Комфорт</v>
      </c>
    </row>
    <row r="490" spans="1:9" ht="17.25" x14ac:dyDescent="0.3">
      <c r="A490">
        <v>110428</v>
      </c>
      <c r="C490" s="3">
        <v>44388.269212962965</v>
      </c>
      <c r="G490" t="s">
        <v>10</v>
      </c>
      <c r="H490" t="s">
        <v>11</v>
      </c>
      <c r="I490" s="23" t="str">
        <f t="shared" si="7"/>
        <v>Москва Комфорт</v>
      </c>
    </row>
    <row r="491" spans="1:9" ht="17.25" x14ac:dyDescent="0.3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  <c r="I491" s="23" t="str">
        <f t="shared" si="7"/>
        <v>Москва Комфорт</v>
      </c>
    </row>
    <row r="492" spans="1:9" ht="17.25" x14ac:dyDescent="0.3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  <c r="I492" s="23" t="str">
        <f t="shared" si="7"/>
        <v>Санкт-Петербург Эконом</v>
      </c>
    </row>
    <row r="493" spans="1:9" ht="17.25" x14ac:dyDescent="0.3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  <c r="I493" s="23" t="str">
        <f t="shared" si="7"/>
        <v>Москва Эконом</v>
      </c>
    </row>
    <row r="494" spans="1:9" ht="17.25" x14ac:dyDescent="0.3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  <c r="I494" s="23" t="str">
        <f t="shared" si="7"/>
        <v>Москва Комфорт</v>
      </c>
    </row>
    <row r="495" spans="1:9" ht="17.25" x14ac:dyDescent="0.3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  <c r="I495" s="23" t="str">
        <f t="shared" si="7"/>
        <v>Москва Эконом</v>
      </c>
    </row>
    <row r="496" spans="1:9" ht="17.25" x14ac:dyDescent="0.3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  <c r="I496" s="23" t="str">
        <f t="shared" si="7"/>
        <v>Москва Эконом</v>
      </c>
    </row>
    <row r="497" spans="1:9" ht="17.25" x14ac:dyDescent="0.3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  <c r="I497" s="23" t="str">
        <f t="shared" si="7"/>
        <v>Санкт-Петербург Комфорт</v>
      </c>
    </row>
    <row r="498" spans="1:9" ht="17.25" x14ac:dyDescent="0.3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  <c r="I498" s="23" t="str">
        <f t="shared" si="7"/>
        <v>Санкт-Петербург Эконом</v>
      </c>
    </row>
    <row r="499" spans="1:9" ht="17.25" x14ac:dyDescent="0.3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  <c r="I499" s="23" t="str">
        <f t="shared" si="7"/>
        <v>Москва Эконом</v>
      </c>
    </row>
    <row r="500" spans="1:9" ht="17.25" x14ac:dyDescent="0.3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  <c r="I500" s="23" t="str">
        <f t="shared" si="7"/>
        <v>Москва Комфорт</v>
      </c>
    </row>
    <row r="501" spans="1:9" ht="17.25" x14ac:dyDescent="0.3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  <c r="I501" s="23" t="str">
        <f t="shared" si="7"/>
        <v>Москва Комфорт</v>
      </c>
    </row>
    <row r="502" spans="1:9" ht="17.25" x14ac:dyDescent="0.3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  <c r="I502" s="23" t="str">
        <f t="shared" si="7"/>
        <v>Москва Комфорт</v>
      </c>
    </row>
    <row r="503" spans="1:9" ht="17.25" x14ac:dyDescent="0.3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  <c r="I503" s="23" t="str">
        <f t="shared" si="7"/>
        <v>Москва Комфорт</v>
      </c>
    </row>
    <row r="504" spans="1:9" ht="17.25" x14ac:dyDescent="0.3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  <c r="I504" s="23" t="str">
        <f t="shared" si="7"/>
        <v>Москва Комфорт</v>
      </c>
    </row>
    <row r="505" spans="1:9" ht="17.25" x14ac:dyDescent="0.3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  <c r="I505" s="23" t="str">
        <f t="shared" si="7"/>
        <v>Москва Эконом</v>
      </c>
    </row>
    <row r="506" spans="1:9" ht="17.25" x14ac:dyDescent="0.3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  <c r="I506" s="23" t="str">
        <f t="shared" si="7"/>
        <v>Санкт-Петербург Комфорт</v>
      </c>
    </row>
    <row r="507" spans="1:9" ht="17.25" x14ac:dyDescent="0.3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  <c r="I507" s="23" t="str">
        <f t="shared" si="7"/>
        <v>Москва Эконом</v>
      </c>
    </row>
    <row r="508" spans="1:9" ht="17.25" x14ac:dyDescent="0.3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  <c r="I508" s="23" t="str">
        <f t="shared" si="7"/>
        <v>Санкт-Петербург Эконом</v>
      </c>
    </row>
    <row r="509" spans="1:9" ht="17.25" x14ac:dyDescent="0.3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  <c r="I509" s="23" t="str">
        <f t="shared" si="7"/>
        <v>Москва Эконом</v>
      </c>
    </row>
    <row r="510" spans="1:9" ht="17.25" x14ac:dyDescent="0.3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  <c r="I510" s="23" t="str">
        <f t="shared" si="7"/>
        <v>Москва Эконом</v>
      </c>
    </row>
    <row r="511" spans="1:9" ht="17.25" x14ac:dyDescent="0.3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  <c r="I511" s="23" t="str">
        <f t="shared" si="7"/>
        <v>Москва Комфорт</v>
      </c>
    </row>
    <row r="512" spans="1:9" ht="17.25" x14ac:dyDescent="0.3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  <c r="I512" s="23" t="str">
        <f t="shared" si="7"/>
        <v>Москва Эконом</v>
      </c>
    </row>
    <row r="513" spans="1:9" ht="17.25" x14ac:dyDescent="0.3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  <c r="I513" s="23" t="str">
        <f t="shared" si="7"/>
        <v>Москва Эконом</v>
      </c>
    </row>
    <row r="514" spans="1:9" ht="17.25" x14ac:dyDescent="0.3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  <c r="I514" s="23" t="str">
        <f t="shared" si="7"/>
        <v>Москва Эконом</v>
      </c>
    </row>
    <row r="515" spans="1:9" ht="17.25" x14ac:dyDescent="0.3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  <c r="I515" s="23" t="str">
        <f t="shared" ref="I515:I578" si="8">G515&amp;" "&amp;H515</f>
        <v>Москва Комфорт</v>
      </c>
    </row>
    <row r="516" spans="1:9" ht="17.25" x14ac:dyDescent="0.3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  <c r="I516" s="23" t="str">
        <f t="shared" si="8"/>
        <v>Москва Эконом</v>
      </c>
    </row>
    <row r="517" spans="1:9" ht="17.25" x14ac:dyDescent="0.3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  <c r="I517" s="23" t="str">
        <f t="shared" si="8"/>
        <v>Москва Эконом</v>
      </c>
    </row>
    <row r="518" spans="1:9" ht="17.25" x14ac:dyDescent="0.3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  <c r="I518" s="23" t="str">
        <f t="shared" si="8"/>
        <v>Москва Комфорт</v>
      </c>
    </row>
    <row r="519" spans="1:9" ht="17.25" x14ac:dyDescent="0.3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  <c r="I519" s="23" t="str">
        <f t="shared" si="8"/>
        <v>Москва Эконом</v>
      </c>
    </row>
    <row r="520" spans="1:9" ht="17.25" x14ac:dyDescent="0.3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  <c r="I520" s="23" t="str">
        <f t="shared" si="8"/>
        <v>Санкт-Петербург Эконом</v>
      </c>
    </row>
    <row r="521" spans="1:9" ht="17.25" x14ac:dyDescent="0.3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  <c r="I521" s="23" t="str">
        <f t="shared" si="8"/>
        <v>Москва Эконом</v>
      </c>
    </row>
    <row r="522" spans="1:9" ht="17.25" x14ac:dyDescent="0.3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  <c r="I522" s="23" t="str">
        <f t="shared" si="8"/>
        <v>Москва Эконом</v>
      </c>
    </row>
    <row r="523" spans="1:9" ht="17.25" x14ac:dyDescent="0.3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  <c r="I523" s="23" t="str">
        <f t="shared" si="8"/>
        <v>Москва Комфорт</v>
      </c>
    </row>
    <row r="524" spans="1:9" ht="17.25" x14ac:dyDescent="0.3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  <c r="I524" s="23" t="str">
        <f t="shared" si="8"/>
        <v>Москва Комфорт</v>
      </c>
    </row>
    <row r="525" spans="1:9" ht="17.25" x14ac:dyDescent="0.3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  <c r="I525" s="23" t="str">
        <f t="shared" si="8"/>
        <v>Санкт-Петербург Эконом</v>
      </c>
    </row>
    <row r="526" spans="1:9" ht="17.25" x14ac:dyDescent="0.3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  <c r="I526" s="23" t="str">
        <f t="shared" si="8"/>
        <v>Санкт-Петербург Эконом</v>
      </c>
    </row>
    <row r="527" spans="1:9" ht="17.25" x14ac:dyDescent="0.3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  <c r="I527" s="23" t="str">
        <f t="shared" si="8"/>
        <v>Москва Эконом</v>
      </c>
    </row>
    <row r="528" spans="1:9" ht="17.25" x14ac:dyDescent="0.3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  <c r="I528" s="23" t="str">
        <f t="shared" si="8"/>
        <v>Москва Комфорт</v>
      </c>
    </row>
    <row r="529" spans="1:9" ht="17.25" x14ac:dyDescent="0.3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  <c r="I529" s="23" t="str">
        <f t="shared" si="8"/>
        <v>Москва Эконом</v>
      </c>
    </row>
    <row r="530" spans="1:9" ht="17.25" x14ac:dyDescent="0.3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  <c r="I530" s="23" t="str">
        <f t="shared" si="8"/>
        <v>Санкт-Петербург Эконом</v>
      </c>
    </row>
    <row r="531" spans="1:9" ht="17.25" x14ac:dyDescent="0.3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  <c r="I531" s="23" t="str">
        <f t="shared" si="8"/>
        <v>Москва Эконом</v>
      </c>
    </row>
    <row r="532" spans="1:9" ht="17.25" x14ac:dyDescent="0.3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  <c r="I532" s="23" t="str">
        <f t="shared" si="8"/>
        <v>Москва Эконом</v>
      </c>
    </row>
    <row r="533" spans="1:9" ht="17.25" x14ac:dyDescent="0.3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  <c r="I533" s="23" t="str">
        <f t="shared" si="8"/>
        <v>Москва Эконом</v>
      </c>
    </row>
    <row r="534" spans="1:9" ht="17.25" x14ac:dyDescent="0.3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  <c r="I534" s="23" t="str">
        <f t="shared" si="8"/>
        <v>Москва Эконом</v>
      </c>
    </row>
    <row r="535" spans="1:9" ht="17.25" x14ac:dyDescent="0.3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  <c r="I535" s="23" t="str">
        <f t="shared" si="8"/>
        <v>Москва Эконом</v>
      </c>
    </row>
    <row r="536" spans="1:9" ht="17.25" x14ac:dyDescent="0.3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  <c r="I536" s="23" t="str">
        <f t="shared" si="8"/>
        <v>Москва Эконом</v>
      </c>
    </row>
    <row r="537" spans="1:9" ht="17.25" x14ac:dyDescent="0.3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  <c r="I537" s="23" t="str">
        <f t="shared" si="8"/>
        <v>Москва Комфорт</v>
      </c>
    </row>
    <row r="538" spans="1:9" ht="17.25" x14ac:dyDescent="0.3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  <c r="I538" s="23" t="str">
        <f t="shared" si="8"/>
        <v>Москва Комфорт</v>
      </c>
    </row>
    <row r="539" spans="1:9" ht="17.25" x14ac:dyDescent="0.3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  <c r="I539" s="23" t="str">
        <f t="shared" si="8"/>
        <v>Москва Эконом</v>
      </c>
    </row>
    <row r="540" spans="1:9" ht="17.25" x14ac:dyDescent="0.3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  <c r="I540" s="23" t="str">
        <f t="shared" si="8"/>
        <v>Москва Эконом</v>
      </c>
    </row>
    <row r="541" spans="1:9" ht="17.25" x14ac:dyDescent="0.3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  <c r="I541" s="23" t="str">
        <f t="shared" si="8"/>
        <v>Москва Комфорт</v>
      </c>
    </row>
    <row r="542" spans="1:9" ht="17.25" x14ac:dyDescent="0.3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  <c r="I542" s="23" t="str">
        <f t="shared" si="8"/>
        <v>Москва Эконом</v>
      </c>
    </row>
    <row r="543" spans="1:9" ht="17.25" x14ac:dyDescent="0.3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  <c r="I543" s="23" t="str">
        <f t="shared" si="8"/>
        <v>Москва Комфорт</v>
      </c>
    </row>
    <row r="544" spans="1:9" ht="17.25" x14ac:dyDescent="0.3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  <c r="I544" s="23" t="str">
        <f t="shared" si="8"/>
        <v>Санкт-Петербург Эконом</v>
      </c>
    </row>
    <row r="545" spans="1:9" ht="17.25" x14ac:dyDescent="0.3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  <c r="I545" s="23" t="str">
        <f t="shared" si="8"/>
        <v>Москва Эконом</v>
      </c>
    </row>
    <row r="546" spans="1:9" ht="17.25" x14ac:dyDescent="0.3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  <c r="I546" s="23" t="str">
        <f t="shared" si="8"/>
        <v>Москва Эконом</v>
      </c>
    </row>
    <row r="547" spans="1:9" ht="17.25" x14ac:dyDescent="0.3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  <c r="I547" s="23" t="str">
        <f t="shared" si="8"/>
        <v>Москва Комфорт</v>
      </c>
    </row>
    <row r="548" spans="1:9" ht="17.25" x14ac:dyDescent="0.3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  <c r="I548" s="23" t="str">
        <f t="shared" si="8"/>
        <v>Москва Эконом</v>
      </c>
    </row>
    <row r="549" spans="1:9" ht="17.25" x14ac:dyDescent="0.3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  <c r="I549" s="23" t="str">
        <f t="shared" si="8"/>
        <v>Москва Комфорт</v>
      </c>
    </row>
    <row r="550" spans="1:9" ht="17.25" x14ac:dyDescent="0.3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  <c r="I550" s="23" t="str">
        <f t="shared" si="8"/>
        <v>Москва Эконом</v>
      </c>
    </row>
    <row r="551" spans="1:9" ht="17.25" x14ac:dyDescent="0.3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  <c r="I551" s="23" t="str">
        <f t="shared" si="8"/>
        <v>Москва Эконом</v>
      </c>
    </row>
    <row r="552" spans="1:9" ht="17.25" x14ac:dyDescent="0.3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  <c r="I552" s="23" t="str">
        <f t="shared" si="8"/>
        <v>Москва Комфорт</v>
      </c>
    </row>
    <row r="553" spans="1:9" ht="17.25" x14ac:dyDescent="0.3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  <c r="I553" s="23" t="str">
        <f t="shared" si="8"/>
        <v>Москва Эконом</v>
      </c>
    </row>
    <row r="554" spans="1:9" ht="17.25" x14ac:dyDescent="0.3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  <c r="I554" s="23" t="str">
        <f t="shared" si="8"/>
        <v>Москва Эконом</v>
      </c>
    </row>
    <row r="555" spans="1:9" ht="17.25" x14ac:dyDescent="0.3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  <c r="I555" s="23" t="str">
        <f t="shared" si="8"/>
        <v>Москва Эконом</v>
      </c>
    </row>
    <row r="556" spans="1:9" ht="17.25" x14ac:dyDescent="0.3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  <c r="I556" s="23" t="str">
        <f t="shared" si="8"/>
        <v>Москва Комфорт</v>
      </c>
    </row>
    <row r="557" spans="1:9" ht="17.25" x14ac:dyDescent="0.3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  <c r="I557" s="23" t="str">
        <f t="shared" si="8"/>
        <v>Москва Эконом</v>
      </c>
    </row>
    <row r="558" spans="1:9" ht="17.25" x14ac:dyDescent="0.3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  <c r="I558" s="23" t="str">
        <f t="shared" si="8"/>
        <v>Москва Эконом</v>
      </c>
    </row>
    <row r="559" spans="1:9" ht="17.25" x14ac:dyDescent="0.3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  <c r="I559" s="23" t="str">
        <f t="shared" si="8"/>
        <v>Москва Эконом</v>
      </c>
    </row>
    <row r="560" spans="1:9" ht="17.25" x14ac:dyDescent="0.3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  <c r="I560" s="23" t="str">
        <f t="shared" si="8"/>
        <v>Москва Комфорт</v>
      </c>
    </row>
    <row r="561" spans="1:9" ht="17.25" x14ac:dyDescent="0.3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  <c r="I561" s="23" t="str">
        <f t="shared" si="8"/>
        <v>Москва Комфорт</v>
      </c>
    </row>
    <row r="562" spans="1:9" ht="17.25" x14ac:dyDescent="0.3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  <c r="I562" s="23" t="str">
        <f t="shared" si="8"/>
        <v>Москва Эконом</v>
      </c>
    </row>
    <row r="563" spans="1:9" ht="17.25" x14ac:dyDescent="0.3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  <c r="I563" s="23" t="str">
        <f t="shared" si="8"/>
        <v>Москва Комфорт</v>
      </c>
    </row>
    <row r="564" spans="1:9" ht="17.25" x14ac:dyDescent="0.3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  <c r="I564" s="23" t="str">
        <f t="shared" si="8"/>
        <v>Санкт-Петербург Комфорт</v>
      </c>
    </row>
    <row r="565" spans="1:9" ht="17.25" x14ac:dyDescent="0.3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  <c r="I565" s="23" t="str">
        <f t="shared" si="8"/>
        <v>Москва Эконом</v>
      </c>
    </row>
    <row r="566" spans="1:9" ht="17.25" x14ac:dyDescent="0.3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  <c r="I566" s="23" t="str">
        <f t="shared" si="8"/>
        <v>Москва Комфорт</v>
      </c>
    </row>
    <row r="567" spans="1:9" ht="17.25" x14ac:dyDescent="0.3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  <c r="I567" s="23" t="str">
        <f t="shared" si="8"/>
        <v>Санкт-Петербург Комфорт</v>
      </c>
    </row>
    <row r="568" spans="1:9" ht="17.25" x14ac:dyDescent="0.3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  <c r="I568" s="23" t="str">
        <f t="shared" si="8"/>
        <v>Москва Эконом</v>
      </c>
    </row>
    <row r="569" spans="1:9" ht="17.25" x14ac:dyDescent="0.3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  <c r="I569" s="23" t="str">
        <f t="shared" si="8"/>
        <v>Москва Комфорт</v>
      </c>
    </row>
    <row r="570" spans="1:9" ht="17.25" x14ac:dyDescent="0.3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  <c r="I570" s="23" t="str">
        <f t="shared" si="8"/>
        <v>Москва Эконом</v>
      </c>
    </row>
    <row r="571" spans="1:9" ht="17.25" x14ac:dyDescent="0.3">
      <c r="A571">
        <v>111368</v>
      </c>
      <c r="C571" s="3">
        <v>44390.068240740744</v>
      </c>
      <c r="G571" t="s">
        <v>10</v>
      </c>
      <c r="H571" t="s">
        <v>11</v>
      </c>
      <c r="I571" s="23" t="str">
        <f t="shared" si="8"/>
        <v>Москва Комфорт</v>
      </c>
    </row>
    <row r="572" spans="1:9" ht="17.25" x14ac:dyDescent="0.3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  <c r="I572" s="23" t="str">
        <f t="shared" si="8"/>
        <v>Москва Комфорт</v>
      </c>
    </row>
    <row r="573" spans="1:9" ht="17.25" x14ac:dyDescent="0.3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  <c r="I573" s="23" t="str">
        <f t="shared" si="8"/>
        <v>Москва Комфорт</v>
      </c>
    </row>
    <row r="574" spans="1:9" ht="17.25" x14ac:dyDescent="0.3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  <c r="I574" s="23" t="str">
        <f t="shared" si="8"/>
        <v>Москва Комфорт</v>
      </c>
    </row>
    <row r="575" spans="1:9" ht="17.25" x14ac:dyDescent="0.3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  <c r="I575" s="23" t="str">
        <f t="shared" si="8"/>
        <v>Москва Эконом</v>
      </c>
    </row>
    <row r="576" spans="1:9" ht="17.25" x14ac:dyDescent="0.3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  <c r="I576" s="23" t="str">
        <f t="shared" si="8"/>
        <v>Москва Комфорт</v>
      </c>
    </row>
    <row r="577" spans="1:9" ht="17.25" x14ac:dyDescent="0.3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  <c r="I577" s="23" t="str">
        <f t="shared" si="8"/>
        <v>Москва Эконом</v>
      </c>
    </row>
    <row r="578" spans="1:9" ht="17.25" x14ac:dyDescent="0.3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  <c r="I578" s="23" t="str">
        <f t="shared" si="8"/>
        <v>Москва Комфорт</v>
      </c>
    </row>
    <row r="579" spans="1:9" ht="17.25" x14ac:dyDescent="0.3">
      <c r="A579">
        <v>110772</v>
      </c>
      <c r="C579" s="3">
        <v>44390.223599537036</v>
      </c>
      <c r="G579" t="s">
        <v>12</v>
      </c>
      <c r="H579" t="s">
        <v>11</v>
      </c>
      <c r="I579" s="23" t="str">
        <f t="shared" ref="I579:I642" si="9">G579&amp;" "&amp;H579</f>
        <v>Санкт-Петербург Комфорт</v>
      </c>
    </row>
    <row r="580" spans="1:9" ht="17.25" x14ac:dyDescent="0.3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  <c r="I580" s="23" t="str">
        <f t="shared" si="9"/>
        <v>Москва Эконом</v>
      </c>
    </row>
    <row r="581" spans="1:9" ht="17.25" x14ac:dyDescent="0.3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  <c r="I581" s="23" t="str">
        <f t="shared" si="9"/>
        <v>Москва Эконом</v>
      </c>
    </row>
    <row r="582" spans="1:9" ht="17.25" x14ac:dyDescent="0.3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  <c r="I582" s="23" t="str">
        <f t="shared" si="9"/>
        <v>Москва Комфорт</v>
      </c>
    </row>
    <row r="583" spans="1:9" ht="17.25" x14ac:dyDescent="0.3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  <c r="I583" s="23" t="str">
        <f t="shared" si="9"/>
        <v>Москва Комфорт</v>
      </c>
    </row>
    <row r="584" spans="1:9" ht="17.25" x14ac:dyDescent="0.3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  <c r="I584" s="23" t="str">
        <f t="shared" si="9"/>
        <v>Москва Комфорт</v>
      </c>
    </row>
    <row r="585" spans="1:9" ht="17.25" x14ac:dyDescent="0.3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  <c r="I585" s="23" t="str">
        <f t="shared" si="9"/>
        <v>Москва Эконом</v>
      </c>
    </row>
    <row r="586" spans="1:9" ht="17.25" x14ac:dyDescent="0.3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  <c r="I586" s="23" t="str">
        <f t="shared" si="9"/>
        <v>Москва Комфорт</v>
      </c>
    </row>
    <row r="587" spans="1:9" ht="17.25" x14ac:dyDescent="0.3">
      <c r="A587">
        <v>111198</v>
      </c>
      <c r="C587" s="3">
        <v>44390.355578703704</v>
      </c>
      <c r="G587" t="s">
        <v>10</v>
      </c>
      <c r="H587" t="s">
        <v>11</v>
      </c>
      <c r="I587" s="23" t="str">
        <f t="shared" si="9"/>
        <v>Москва Комфорт</v>
      </c>
    </row>
    <row r="588" spans="1:9" ht="17.25" x14ac:dyDescent="0.3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  <c r="I588" s="23" t="str">
        <f t="shared" si="9"/>
        <v>Москва Комфорт</v>
      </c>
    </row>
    <row r="589" spans="1:9" ht="17.25" x14ac:dyDescent="0.3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  <c r="I589" s="23" t="str">
        <f t="shared" si="9"/>
        <v>Москва Эконом</v>
      </c>
    </row>
    <row r="590" spans="1:9" ht="17.25" x14ac:dyDescent="0.3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  <c r="I590" s="23" t="str">
        <f t="shared" si="9"/>
        <v>Санкт-Петербург Комфорт</v>
      </c>
    </row>
    <row r="591" spans="1:9" ht="17.25" x14ac:dyDescent="0.3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  <c r="I591" s="23" t="str">
        <f t="shared" si="9"/>
        <v>Москва Комфорт</v>
      </c>
    </row>
    <row r="592" spans="1:9" ht="17.25" x14ac:dyDescent="0.3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  <c r="I592" s="23" t="str">
        <f t="shared" si="9"/>
        <v>Москва Эконом</v>
      </c>
    </row>
    <row r="593" spans="1:9" ht="17.25" x14ac:dyDescent="0.3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  <c r="I593" s="23" t="str">
        <f t="shared" si="9"/>
        <v>Санкт-Петербург Эконом</v>
      </c>
    </row>
    <row r="594" spans="1:9" ht="17.25" x14ac:dyDescent="0.3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  <c r="I594" s="23" t="str">
        <f t="shared" si="9"/>
        <v>Москва Эконом</v>
      </c>
    </row>
    <row r="595" spans="1:9" ht="17.25" x14ac:dyDescent="0.3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  <c r="I595" s="23" t="str">
        <f t="shared" si="9"/>
        <v>Москва Комфорт</v>
      </c>
    </row>
    <row r="596" spans="1:9" ht="17.25" x14ac:dyDescent="0.3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  <c r="I596" s="23" t="str">
        <f t="shared" si="9"/>
        <v>Санкт-Петербург Эконом</v>
      </c>
    </row>
    <row r="597" spans="1:9" ht="17.25" x14ac:dyDescent="0.3">
      <c r="A597">
        <v>111140</v>
      </c>
      <c r="C597" s="3">
        <v>44390.541458333333</v>
      </c>
      <c r="G597" t="s">
        <v>10</v>
      </c>
      <c r="H597" t="s">
        <v>11</v>
      </c>
      <c r="I597" s="23" t="str">
        <f t="shared" si="9"/>
        <v>Москва Комфорт</v>
      </c>
    </row>
    <row r="598" spans="1:9" ht="17.25" x14ac:dyDescent="0.3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  <c r="I598" s="23" t="str">
        <f t="shared" si="9"/>
        <v>Москва Эконом</v>
      </c>
    </row>
    <row r="599" spans="1:9" ht="17.25" x14ac:dyDescent="0.3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  <c r="I599" s="23" t="str">
        <f t="shared" si="9"/>
        <v>Москва Эконом</v>
      </c>
    </row>
    <row r="600" spans="1:9" ht="17.25" x14ac:dyDescent="0.3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  <c r="I600" s="23" t="str">
        <f t="shared" si="9"/>
        <v>Москва Эконом</v>
      </c>
    </row>
    <row r="601" spans="1:9" ht="17.25" x14ac:dyDescent="0.3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  <c r="I601" s="23" t="str">
        <f t="shared" si="9"/>
        <v>Санкт-Петербург Эконом</v>
      </c>
    </row>
    <row r="602" spans="1:9" ht="17.25" x14ac:dyDescent="0.3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  <c r="I602" s="23" t="str">
        <f t="shared" si="9"/>
        <v>Санкт-Петербург Комфорт</v>
      </c>
    </row>
    <row r="603" spans="1:9" ht="17.25" x14ac:dyDescent="0.3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  <c r="I603" s="23" t="str">
        <f t="shared" si="9"/>
        <v>Москва Эконом</v>
      </c>
    </row>
    <row r="604" spans="1:9" ht="17.25" x14ac:dyDescent="0.3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  <c r="I604" s="23" t="str">
        <f t="shared" si="9"/>
        <v>Москва Эконом</v>
      </c>
    </row>
    <row r="605" spans="1:9" ht="17.25" x14ac:dyDescent="0.3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  <c r="I605" s="23" t="str">
        <f t="shared" si="9"/>
        <v>Москва Эконом</v>
      </c>
    </row>
    <row r="606" spans="1:9" ht="17.25" x14ac:dyDescent="0.3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  <c r="I606" s="23" t="str">
        <f t="shared" si="9"/>
        <v>Москва Эконом</v>
      </c>
    </row>
    <row r="607" spans="1:9" ht="17.25" x14ac:dyDescent="0.3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  <c r="I607" s="23" t="str">
        <f t="shared" si="9"/>
        <v>Москва Эконом</v>
      </c>
    </row>
    <row r="608" spans="1:9" ht="17.25" x14ac:dyDescent="0.3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  <c r="I608" s="23" t="str">
        <f t="shared" si="9"/>
        <v>Москва Эконом</v>
      </c>
    </row>
    <row r="609" spans="1:9" ht="17.25" x14ac:dyDescent="0.3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  <c r="I609" s="23" t="str">
        <f t="shared" si="9"/>
        <v>Москва Эконом</v>
      </c>
    </row>
    <row r="610" spans="1:9" ht="17.25" x14ac:dyDescent="0.3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  <c r="I610" s="23" t="str">
        <f t="shared" si="9"/>
        <v>Москва Эконом</v>
      </c>
    </row>
    <row r="611" spans="1:9" ht="17.25" x14ac:dyDescent="0.3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  <c r="I611" s="23" t="str">
        <f t="shared" si="9"/>
        <v>Москва Эконом</v>
      </c>
    </row>
    <row r="612" spans="1:9" ht="17.25" x14ac:dyDescent="0.3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  <c r="I612" s="23" t="str">
        <f t="shared" si="9"/>
        <v>Москва Комфорт</v>
      </c>
    </row>
    <row r="613" spans="1:9" ht="17.25" x14ac:dyDescent="0.3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  <c r="I613" s="23" t="str">
        <f t="shared" si="9"/>
        <v>Москва Эконом</v>
      </c>
    </row>
    <row r="614" spans="1:9" ht="17.25" x14ac:dyDescent="0.3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  <c r="I614" s="23" t="str">
        <f t="shared" si="9"/>
        <v>Москва Эконом</v>
      </c>
    </row>
    <row r="615" spans="1:9" ht="17.25" x14ac:dyDescent="0.3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  <c r="I615" s="23" t="str">
        <f t="shared" si="9"/>
        <v>Санкт-Петербург Эконом</v>
      </c>
    </row>
    <row r="616" spans="1:9" ht="17.25" x14ac:dyDescent="0.3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  <c r="I616" s="23" t="str">
        <f t="shared" si="9"/>
        <v>Москва Эконом</v>
      </c>
    </row>
    <row r="617" spans="1:9" ht="17.25" x14ac:dyDescent="0.3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  <c r="I617" s="23" t="str">
        <f t="shared" si="9"/>
        <v>Москва Эконом</v>
      </c>
    </row>
    <row r="618" spans="1:9" ht="17.25" x14ac:dyDescent="0.3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  <c r="I618" s="23" t="str">
        <f t="shared" si="9"/>
        <v>Москва Комфорт</v>
      </c>
    </row>
    <row r="619" spans="1:9" ht="17.25" x14ac:dyDescent="0.3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  <c r="I619" s="23" t="str">
        <f t="shared" si="9"/>
        <v>Москва Эконом</v>
      </c>
    </row>
    <row r="620" spans="1:9" ht="17.25" x14ac:dyDescent="0.3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  <c r="I620" s="23" t="str">
        <f t="shared" si="9"/>
        <v>Санкт-Петербург Эконом</v>
      </c>
    </row>
    <row r="621" spans="1:9" ht="17.25" x14ac:dyDescent="0.3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  <c r="I621" s="23" t="str">
        <f t="shared" si="9"/>
        <v>Санкт-Петербург Эконом</v>
      </c>
    </row>
    <row r="622" spans="1:9" ht="17.25" x14ac:dyDescent="0.3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  <c r="I622" s="23" t="str">
        <f t="shared" si="9"/>
        <v>Москва Эконом</v>
      </c>
    </row>
    <row r="623" spans="1:9" ht="17.25" x14ac:dyDescent="0.3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  <c r="I623" s="23" t="str">
        <f t="shared" si="9"/>
        <v>Москва Эконом</v>
      </c>
    </row>
    <row r="624" spans="1:9" ht="17.25" x14ac:dyDescent="0.3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  <c r="I624" s="23" t="str">
        <f t="shared" si="9"/>
        <v>Москва Комфорт</v>
      </c>
    </row>
    <row r="625" spans="1:9" ht="17.25" x14ac:dyDescent="0.3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  <c r="I625" s="23" t="str">
        <f t="shared" si="9"/>
        <v>Санкт-Петербург Эконом</v>
      </c>
    </row>
    <row r="626" spans="1:9" ht="17.25" x14ac:dyDescent="0.3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  <c r="I626" s="23" t="str">
        <f t="shared" si="9"/>
        <v>Москва Комфорт</v>
      </c>
    </row>
    <row r="627" spans="1:9" ht="17.25" x14ac:dyDescent="0.3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  <c r="I627" s="23" t="str">
        <f t="shared" si="9"/>
        <v>Москва Эконом</v>
      </c>
    </row>
    <row r="628" spans="1:9" ht="17.25" x14ac:dyDescent="0.3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  <c r="I628" s="23" t="str">
        <f t="shared" si="9"/>
        <v>Санкт-Петербург Эконом</v>
      </c>
    </row>
    <row r="629" spans="1:9" ht="17.25" x14ac:dyDescent="0.3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  <c r="I629" s="23" t="str">
        <f t="shared" si="9"/>
        <v>Санкт-Петербург Комфорт</v>
      </c>
    </row>
    <row r="630" spans="1:9" ht="17.25" x14ac:dyDescent="0.3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  <c r="I630" s="23" t="str">
        <f t="shared" si="9"/>
        <v>Москва Эконом</v>
      </c>
    </row>
    <row r="631" spans="1:9" ht="17.25" x14ac:dyDescent="0.3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  <c r="I631" s="23" t="str">
        <f t="shared" si="9"/>
        <v>Москва Эконом</v>
      </c>
    </row>
    <row r="632" spans="1:9" ht="17.25" x14ac:dyDescent="0.3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  <c r="I632" s="23" t="str">
        <f t="shared" si="9"/>
        <v>Москва Комфорт</v>
      </c>
    </row>
    <row r="633" spans="1:9" ht="17.25" x14ac:dyDescent="0.3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  <c r="I633" s="23" t="str">
        <f t="shared" si="9"/>
        <v>Москва Комфорт</v>
      </c>
    </row>
    <row r="634" spans="1:9" ht="17.25" x14ac:dyDescent="0.3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  <c r="I634" s="23" t="str">
        <f t="shared" si="9"/>
        <v>Москва Эконом</v>
      </c>
    </row>
    <row r="635" spans="1:9" ht="17.25" x14ac:dyDescent="0.3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  <c r="I635" s="23" t="str">
        <f t="shared" si="9"/>
        <v>Москва Комфорт</v>
      </c>
    </row>
    <row r="636" spans="1:9" ht="17.25" x14ac:dyDescent="0.3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  <c r="I636" s="23" t="str">
        <f t="shared" si="9"/>
        <v>Санкт-Петербург Комфорт</v>
      </c>
    </row>
    <row r="637" spans="1:9" ht="17.25" x14ac:dyDescent="0.3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  <c r="I637" s="23" t="str">
        <f t="shared" si="9"/>
        <v>Москва Эконом</v>
      </c>
    </row>
    <row r="638" spans="1:9" ht="17.25" x14ac:dyDescent="0.3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  <c r="I638" s="23" t="str">
        <f t="shared" si="9"/>
        <v>Санкт-Петербург Эконом</v>
      </c>
    </row>
    <row r="639" spans="1:9" ht="17.25" x14ac:dyDescent="0.3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  <c r="I639" s="23" t="str">
        <f t="shared" si="9"/>
        <v>Москва Эконом</v>
      </c>
    </row>
    <row r="640" spans="1:9" ht="17.25" x14ac:dyDescent="0.3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  <c r="I640" s="23" t="str">
        <f t="shared" si="9"/>
        <v>Санкт-Петербург Эконом</v>
      </c>
    </row>
    <row r="641" spans="1:9" ht="17.25" x14ac:dyDescent="0.3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  <c r="I641" s="23" t="str">
        <f t="shared" si="9"/>
        <v>Москва Эконом</v>
      </c>
    </row>
    <row r="642" spans="1:9" ht="17.25" x14ac:dyDescent="0.3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  <c r="I642" s="23" t="str">
        <f t="shared" si="9"/>
        <v>Москва Эконом</v>
      </c>
    </row>
    <row r="643" spans="1:9" ht="17.25" x14ac:dyDescent="0.3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  <c r="I643" s="23" t="str">
        <f t="shared" ref="I643:I706" si="10">G643&amp;" "&amp;H643</f>
        <v>Санкт-Петербург Эконом</v>
      </c>
    </row>
    <row r="644" spans="1:9" ht="17.25" x14ac:dyDescent="0.3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  <c r="I644" s="23" t="str">
        <f t="shared" si="10"/>
        <v>Москва Эконом</v>
      </c>
    </row>
    <row r="645" spans="1:9" ht="17.25" x14ac:dyDescent="0.3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  <c r="I645" s="23" t="str">
        <f t="shared" si="10"/>
        <v>Санкт-Петербург Комфорт</v>
      </c>
    </row>
    <row r="646" spans="1:9" ht="17.25" x14ac:dyDescent="0.3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  <c r="I646" s="23" t="str">
        <f t="shared" si="10"/>
        <v>Санкт-Петербург Эконом</v>
      </c>
    </row>
    <row r="647" spans="1:9" ht="17.25" x14ac:dyDescent="0.3">
      <c r="A647">
        <v>110278</v>
      </c>
      <c r="C647" s="3">
        <v>44391.60738425926</v>
      </c>
      <c r="G647" t="s">
        <v>10</v>
      </c>
      <c r="H647" t="s">
        <v>11</v>
      </c>
      <c r="I647" s="23" t="str">
        <f t="shared" si="10"/>
        <v>Москва Комфорт</v>
      </c>
    </row>
    <row r="648" spans="1:9" ht="17.25" x14ac:dyDescent="0.3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  <c r="I648" s="23" t="str">
        <f t="shared" si="10"/>
        <v>Москва Комфорт</v>
      </c>
    </row>
    <row r="649" spans="1:9" ht="17.25" x14ac:dyDescent="0.3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  <c r="I649" s="23" t="str">
        <f t="shared" si="10"/>
        <v>Санкт-Петербург Комфорт</v>
      </c>
    </row>
    <row r="650" spans="1:9" ht="17.25" x14ac:dyDescent="0.3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  <c r="I650" s="23" t="str">
        <f t="shared" si="10"/>
        <v>Санкт-Петербург Эконом</v>
      </c>
    </row>
    <row r="651" spans="1:9" ht="17.25" x14ac:dyDescent="0.3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  <c r="I651" s="23" t="str">
        <f t="shared" si="10"/>
        <v>Москва Комфорт</v>
      </c>
    </row>
    <row r="652" spans="1:9" ht="17.25" x14ac:dyDescent="0.3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  <c r="I652" s="23" t="str">
        <f t="shared" si="10"/>
        <v>Москва Эконом</v>
      </c>
    </row>
    <row r="653" spans="1:9" ht="17.25" x14ac:dyDescent="0.3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  <c r="I653" s="23" t="str">
        <f t="shared" si="10"/>
        <v>Москва Эконом</v>
      </c>
    </row>
    <row r="654" spans="1:9" ht="17.25" x14ac:dyDescent="0.3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  <c r="I654" s="23" t="str">
        <f t="shared" si="10"/>
        <v>Москва Комфорт</v>
      </c>
    </row>
    <row r="655" spans="1:9" ht="17.25" x14ac:dyDescent="0.3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  <c r="I655" s="23" t="str">
        <f t="shared" si="10"/>
        <v>Москва Эконом</v>
      </c>
    </row>
    <row r="656" spans="1:9" ht="17.25" x14ac:dyDescent="0.3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  <c r="I656" s="23" t="str">
        <f t="shared" si="10"/>
        <v>Москва Эконом</v>
      </c>
    </row>
    <row r="657" spans="1:9" ht="17.25" x14ac:dyDescent="0.3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  <c r="I657" s="23" t="str">
        <f t="shared" si="10"/>
        <v>Москва Эконом</v>
      </c>
    </row>
    <row r="658" spans="1:9" ht="17.25" x14ac:dyDescent="0.3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  <c r="I658" s="23" t="str">
        <f t="shared" si="10"/>
        <v>Москва Комфорт</v>
      </c>
    </row>
    <row r="659" spans="1:9" ht="17.25" x14ac:dyDescent="0.3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  <c r="I659" s="23" t="str">
        <f t="shared" si="10"/>
        <v>Москва Комфорт</v>
      </c>
    </row>
    <row r="660" spans="1:9" ht="17.25" x14ac:dyDescent="0.3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  <c r="I660" s="23" t="str">
        <f t="shared" si="10"/>
        <v>Санкт-Петербург Эконом</v>
      </c>
    </row>
    <row r="661" spans="1:9" ht="17.25" x14ac:dyDescent="0.3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  <c r="I661" s="23" t="str">
        <f t="shared" si="10"/>
        <v>Москва Комфорт</v>
      </c>
    </row>
    <row r="662" spans="1:9" ht="17.25" x14ac:dyDescent="0.3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  <c r="I662" s="23" t="str">
        <f t="shared" si="10"/>
        <v>Москва Эконом</v>
      </c>
    </row>
    <row r="663" spans="1:9" ht="17.25" x14ac:dyDescent="0.3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  <c r="I663" s="23" t="str">
        <f t="shared" si="10"/>
        <v>Москва Комфорт</v>
      </c>
    </row>
    <row r="664" spans="1:9" ht="17.25" x14ac:dyDescent="0.3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  <c r="I664" s="23" t="str">
        <f t="shared" si="10"/>
        <v>Москва Комфорт</v>
      </c>
    </row>
    <row r="665" spans="1:9" ht="17.25" x14ac:dyDescent="0.3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  <c r="I665" s="23" t="str">
        <f t="shared" si="10"/>
        <v>Москва Эконом</v>
      </c>
    </row>
    <row r="666" spans="1:9" ht="17.25" x14ac:dyDescent="0.3">
      <c r="A666">
        <v>111339</v>
      </c>
      <c r="C666" s="3">
        <v>44392.142627314817</v>
      </c>
      <c r="G666" t="s">
        <v>10</v>
      </c>
      <c r="H666" t="s">
        <v>11</v>
      </c>
      <c r="I666" s="23" t="str">
        <f t="shared" si="10"/>
        <v>Москва Комфорт</v>
      </c>
    </row>
    <row r="667" spans="1:9" ht="17.25" x14ac:dyDescent="0.3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  <c r="I667" s="23" t="str">
        <f t="shared" si="10"/>
        <v>Санкт-Петербург Эконом</v>
      </c>
    </row>
    <row r="668" spans="1:9" ht="17.25" x14ac:dyDescent="0.3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  <c r="I668" s="23" t="str">
        <f t="shared" si="10"/>
        <v>Москва Комфорт</v>
      </c>
    </row>
    <row r="669" spans="1:9" ht="17.25" x14ac:dyDescent="0.3">
      <c r="A669">
        <v>110477</v>
      </c>
      <c r="C669" s="3">
        <v>44392.202511574076</v>
      </c>
      <c r="G669" t="s">
        <v>10</v>
      </c>
      <c r="H669" t="s">
        <v>11</v>
      </c>
      <c r="I669" s="23" t="str">
        <f t="shared" si="10"/>
        <v>Москва Комфорт</v>
      </c>
    </row>
    <row r="670" spans="1:9" ht="17.25" x14ac:dyDescent="0.3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  <c r="I670" s="23" t="str">
        <f t="shared" si="10"/>
        <v>Санкт-Петербург Комфорт</v>
      </c>
    </row>
    <row r="671" spans="1:9" ht="17.25" x14ac:dyDescent="0.3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  <c r="I671" s="23" t="str">
        <f t="shared" si="10"/>
        <v>Санкт-Петербург Комфорт</v>
      </c>
    </row>
    <row r="672" spans="1:9" ht="17.25" x14ac:dyDescent="0.3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  <c r="I672" s="23" t="str">
        <f t="shared" si="10"/>
        <v>Москва Комфорт</v>
      </c>
    </row>
    <row r="673" spans="1:9" ht="17.25" x14ac:dyDescent="0.3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  <c r="I673" s="23" t="str">
        <f t="shared" si="10"/>
        <v>Санкт-Петербург Эконом</v>
      </c>
    </row>
    <row r="674" spans="1:9" ht="17.25" x14ac:dyDescent="0.3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  <c r="I674" s="23" t="str">
        <f t="shared" si="10"/>
        <v>Санкт-Петербург Комфорт</v>
      </c>
    </row>
    <row r="675" spans="1:9" ht="17.25" x14ac:dyDescent="0.3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  <c r="I675" s="23" t="str">
        <f t="shared" si="10"/>
        <v>Санкт-Петербург Комфорт</v>
      </c>
    </row>
    <row r="676" spans="1:9" ht="17.25" x14ac:dyDescent="0.3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  <c r="I676" s="23" t="str">
        <f t="shared" si="10"/>
        <v>Москва Комфорт</v>
      </c>
    </row>
    <row r="677" spans="1:9" ht="17.25" x14ac:dyDescent="0.3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  <c r="I677" s="23" t="str">
        <f t="shared" si="10"/>
        <v>Москва Эконом</v>
      </c>
    </row>
    <row r="678" spans="1:9" ht="17.25" x14ac:dyDescent="0.3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  <c r="I678" s="23" t="str">
        <f t="shared" si="10"/>
        <v>Санкт-Петербург Эконом</v>
      </c>
    </row>
    <row r="679" spans="1:9" ht="17.25" x14ac:dyDescent="0.3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  <c r="I679" s="23" t="str">
        <f t="shared" si="10"/>
        <v>Москва Эконом</v>
      </c>
    </row>
    <row r="680" spans="1:9" ht="17.25" x14ac:dyDescent="0.3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  <c r="I680" s="23" t="str">
        <f t="shared" si="10"/>
        <v>Москва Комфорт</v>
      </c>
    </row>
    <row r="681" spans="1:9" ht="17.25" x14ac:dyDescent="0.3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  <c r="I681" s="23" t="str">
        <f t="shared" si="10"/>
        <v>Москва Комфорт</v>
      </c>
    </row>
    <row r="682" spans="1:9" ht="17.25" x14ac:dyDescent="0.3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  <c r="I682" s="23" t="str">
        <f t="shared" si="10"/>
        <v>Москва Комфорт</v>
      </c>
    </row>
    <row r="683" spans="1:9" ht="17.25" x14ac:dyDescent="0.3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  <c r="I683" s="23" t="str">
        <f t="shared" si="10"/>
        <v>Москва Эконом</v>
      </c>
    </row>
    <row r="684" spans="1:9" ht="17.25" x14ac:dyDescent="0.3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  <c r="I684" s="23" t="str">
        <f t="shared" si="10"/>
        <v>Москва Комфорт</v>
      </c>
    </row>
    <row r="685" spans="1:9" ht="17.25" x14ac:dyDescent="0.3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  <c r="I685" s="23" t="str">
        <f t="shared" si="10"/>
        <v>Москва Эконом</v>
      </c>
    </row>
    <row r="686" spans="1:9" ht="17.25" x14ac:dyDescent="0.3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  <c r="I686" s="23" t="str">
        <f t="shared" si="10"/>
        <v>Москва Эконом</v>
      </c>
    </row>
    <row r="687" spans="1:9" ht="17.25" x14ac:dyDescent="0.3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  <c r="I687" s="23" t="str">
        <f t="shared" si="10"/>
        <v>Санкт-Петербург Комфорт</v>
      </c>
    </row>
    <row r="688" spans="1:9" ht="17.25" x14ac:dyDescent="0.3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  <c r="I688" s="23" t="str">
        <f t="shared" si="10"/>
        <v>Москва Эконом</v>
      </c>
    </row>
    <row r="689" spans="1:9" ht="17.25" x14ac:dyDescent="0.3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  <c r="I689" s="23" t="str">
        <f t="shared" si="10"/>
        <v>Москва Эконом</v>
      </c>
    </row>
    <row r="690" spans="1:9" ht="17.25" x14ac:dyDescent="0.3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  <c r="I690" s="23" t="str">
        <f t="shared" si="10"/>
        <v>Москва Комфорт</v>
      </c>
    </row>
    <row r="691" spans="1:9" ht="17.25" x14ac:dyDescent="0.3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  <c r="I691" s="23" t="str">
        <f t="shared" si="10"/>
        <v>Москва Эконом</v>
      </c>
    </row>
    <row r="692" spans="1:9" ht="17.25" x14ac:dyDescent="0.3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  <c r="I692" s="23" t="str">
        <f t="shared" si="10"/>
        <v>Санкт-Петербург Эконом</v>
      </c>
    </row>
    <row r="693" spans="1:9" ht="17.25" x14ac:dyDescent="0.3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  <c r="I693" s="23" t="str">
        <f t="shared" si="10"/>
        <v>Москва Эконом</v>
      </c>
    </row>
    <row r="694" spans="1:9" ht="17.25" x14ac:dyDescent="0.3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  <c r="I694" s="23" t="str">
        <f t="shared" si="10"/>
        <v>Москва Комфорт</v>
      </c>
    </row>
    <row r="695" spans="1:9" ht="17.25" x14ac:dyDescent="0.3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  <c r="I695" s="23" t="str">
        <f t="shared" si="10"/>
        <v>Санкт-Петербург Комфорт</v>
      </c>
    </row>
    <row r="696" spans="1:9" ht="17.25" x14ac:dyDescent="0.3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  <c r="I696" s="23" t="str">
        <f t="shared" si="10"/>
        <v>Санкт-Петербург Эконом</v>
      </c>
    </row>
    <row r="697" spans="1:9" ht="17.25" x14ac:dyDescent="0.3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  <c r="I697" s="23" t="str">
        <f t="shared" si="10"/>
        <v>Москва Комфорт</v>
      </c>
    </row>
    <row r="698" spans="1:9" ht="17.25" x14ac:dyDescent="0.3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  <c r="I698" s="23" t="str">
        <f t="shared" si="10"/>
        <v>Москва Эконом</v>
      </c>
    </row>
    <row r="699" spans="1:9" ht="17.25" x14ac:dyDescent="0.3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  <c r="I699" s="23" t="str">
        <f t="shared" si="10"/>
        <v>Москва Эконом</v>
      </c>
    </row>
    <row r="700" spans="1:9" ht="17.25" x14ac:dyDescent="0.3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  <c r="I700" s="23" t="str">
        <f t="shared" si="10"/>
        <v>Санкт-Петербург Эконом</v>
      </c>
    </row>
    <row r="701" spans="1:9" ht="17.25" x14ac:dyDescent="0.3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  <c r="I701" s="23" t="str">
        <f t="shared" si="10"/>
        <v>Москва Эконом</v>
      </c>
    </row>
    <row r="702" spans="1:9" ht="17.25" x14ac:dyDescent="0.3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  <c r="I702" s="23" t="str">
        <f t="shared" si="10"/>
        <v>Москва Комфорт</v>
      </c>
    </row>
    <row r="703" spans="1:9" ht="17.25" x14ac:dyDescent="0.3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  <c r="I703" s="23" t="str">
        <f t="shared" si="10"/>
        <v>Москва Комфорт</v>
      </c>
    </row>
    <row r="704" spans="1:9" ht="17.25" x14ac:dyDescent="0.3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  <c r="I704" s="23" t="str">
        <f t="shared" si="10"/>
        <v>Москва Эконом</v>
      </c>
    </row>
    <row r="705" spans="1:9" ht="17.25" x14ac:dyDescent="0.3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  <c r="I705" s="23" t="str">
        <f t="shared" si="10"/>
        <v>Москва Комфорт</v>
      </c>
    </row>
    <row r="706" spans="1:9" ht="17.25" x14ac:dyDescent="0.3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  <c r="I706" s="23" t="str">
        <f t="shared" si="10"/>
        <v>Санкт-Петербург Эконом</v>
      </c>
    </row>
    <row r="707" spans="1:9" ht="17.25" x14ac:dyDescent="0.3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  <c r="I707" s="23" t="str">
        <f t="shared" ref="I707:I770" si="11">G707&amp;" "&amp;H707</f>
        <v>Москва Комфорт</v>
      </c>
    </row>
    <row r="708" spans="1:9" ht="17.25" x14ac:dyDescent="0.3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  <c r="I708" s="23" t="str">
        <f t="shared" si="11"/>
        <v>Москва Эконом</v>
      </c>
    </row>
    <row r="709" spans="1:9" ht="17.25" x14ac:dyDescent="0.3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  <c r="I709" s="23" t="str">
        <f t="shared" si="11"/>
        <v>Москва Эконом</v>
      </c>
    </row>
    <row r="710" spans="1:9" ht="17.25" x14ac:dyDescent="0.3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  <c r="I710" s="23" t="str">
        <f t="shared" si="11"/>
        <v>Москва Эконом</v>
      </c>
    </row>
    <row r="711" spans="1:9" ht="17.25" x14ac:dyDescent="0.3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  <c r="I711" s="23" t="str">
        <f t="shared" si="11"/>
        <v>Москва Комфорт</v>
      </c>
    </row>
    <row r="712" spans="1:9" ht="17.25" x14ac:dyDescent="0.3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  <c r="I712" s="23" t="str">
        <f t="shared" si="11"/>
        <v>Москва Эконом</v>
      </c>
    </row>
    <row r="713" spans="1:9" ht="17.25" x14ac:dyDescent="0.3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  <c r="I713" s="23" t="str">
        <f t="shared" si="11"/>
        <v>Москва Комфорт</v>
      </c>
    </row>
    <row r="714" spans="1:9" ht="17.25" x14ac:dyDescent="0.3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  <c r="I714" s="23" t="str">
        <f t="shared" si="11"/>
        <v>Москва Эконом</v>
      </c>
    </row>
    <row r="715" spans="1:9" ht="17.25" x14ac:dyDescent="0.3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  <c r="I715" s="23" t="str">
        <f t="shared" si="11"/>
        <v>Москва Эконом</v>
      </c>
    </row>
    <row r="716" spans="1:9" ht="17.25" x14ac:dyDescent="0.3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  <c r="I716" s="23" t="str">
        <f t="shared" si="11"/>
        <v>Санкт-Петербург Эконом</v>
      </c>
    </row>
    <row r="717" spans="1:9" ht="17.25" x14ac:dyDescent="0.3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  <c r="I717" s="23" t="str">
        <f t="shared" si="11"/>
        <v>Москва Эконом</v>
      </c>
    </row>
    <row r="718" spans="1:9" ht="17.25" x14ac:dyDescent="0.3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  <c r="I718" s="23" t="str">
        <f t="shared" si="11"/>
        <v>Москва Комфорт</v>
      </c>
    </row>
    <row r="719" spans="1:9" ht="17.25" x14ac:dyDescent="0.3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  <c r="I719" s="23" t="str">
        <f t="shared" si="11"/>
        <v>Москва Эконом</v>
      </c>
    </row>
    <row r="720" spans="1:9" ht="17.25" x14ac:dyDescent="0.3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  <c r="I720" s="23" t="str">
        <f t="shared" si="11"/>
        <v>Санкт-Петербург Эконом</v>
      </c>
    </row>
    <row r="721" spans="1:9" ht="17.25" x14ac:dyDescent="0.3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  <c r="I721" s="23" t="str">
        <f t="shared" si="11"/>
        <v>Москва Эконом</v>
      </c>
    </row>
    <row r="722" spans="1:9" ht="17.25" x14ac:dyDescent="0.3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  <c r="I722" s="23" t="str">
        <f t="shared" si="11"/>
        <v>Москва Комфорт</v>
      </c>
    </row>
    <row r="723" spans="1:9" ht="17.25" x14ac:dyDescent="0.3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  <c r="I723" s="23" t="str">
        <f t="shared" si="11"/>
        <v>Москва Эконом</v>
      </c>
    </row>
    <row r="724" spans="1:9" ht="17.25" x14ac:dyDescent="0.3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  <c r="I724" s="23" t="str">
        <f t="shared" si="11"/>
        <v>Санкт-Петербург Эконом</v>
      </c>
    </row>
    <row r="725" spans="1:9" ht="17.25" x14ac:dyDescent="0.3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  <c r="I725" s="23" t="str">
        <f t="shared" si="11"/>
        <v>Москва Эконом</v>
      </c>
    </row>
    <row r="726" spans="1:9" ht="17.25" x14ac:dyDescent="0.3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  <c r="I726" s="23" t="str">
        <f t="shared" si="11"/>
        <v>Москва Эконом</v>
      </c>
    </row>
    <row r="727" spans="1:9" ht="17.25" x14ac:dyDescent="0.3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  <c r="I727" s="23" t="str">
        <f t="shared" si="11"/>
        <v>Москва Эконом</v>
      </c>
    </row>
    <row r="728" spans="1:9" ht="17.25" x14ac:dyDescent="0.3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  <c r="I728" s="23" t="str">
        <f t="shared" si="11"/>
        <v>Санкт-Петербург Комфорт</v>
      </c>
    </row>
    <row r="729" spans="1:9" ht="17.25" x14ac:dyDescent="0.3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  <c r="I729" s="23" t="str">
        <f t="shared" si="11"/>
        <v>Москва Комфорт</v>
      </c>
    </row>
    <row r="730" spans="1:9" ht="17.25" x14ac:dyDescent="0.3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  <c r="I730" s="23" t="str">
        <f t="shared" si="11"/>
        <v>Москва Эконом</v>
      </c>
    </row>
    <row r="731" spans="1:9" ht="17.25" x14ac:dyDescent="0.3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  <c r="I731" s="23" t="str">
        <f t="shared" si="11"/>
        <v>Москва Эконом</v>
      </c>
    </row>
    <row r="732" spans="1:9" ht="17.25" x14ac:dyDescent="0.3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  <c r="I732" s="23" t="str">
        <f t="shared" si="11"/>
        <v>Москва Эконом</v>
      </c>
    </row>
    <row r="733" spans="1:9" ht="17.25" x14ac:dyDescent="0.3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  <c r="I733" s="23" t="str">
        <f t="shared" si="11"/>
        <v>Санкт-Петербург Комфорт</v>
      </c>
    </row>
    <row r="734" spans="1:9" ht="17.25" x14ac:dyDescent="0.3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  <c r="I734" s="23" t="str">
        <f t="shared" si="11"/>
        <v>Москва Комфорт</v>
      </c>
    </row>
    <row r="735" spans="1:9" ht="17.25" x14ac:dyDescent="0.3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  <c r="I735" s="23" t="str">
        <f t="shared" si="11"/>
        <v>Санкт-Петербург Комфорт</v>
      </c>
    </row>
    <row r="736" spans="1:9" ht="17.25" x14ac:dyDescent="0.3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  <c r="I736" s="23" t="str">
        <f t="shared" si="11"/>
        <v>Москва Эконом</v>
      </c>
    </row>
    <row r="737" spans="1:9" ht="17.25" x14ac:dyDescent="0.3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  <c r="I737" s="23" t="str">
        <f t="shared" si="11"/>
        <v>Москва Эконом</v>
      </c>
    </row>
    <row r="738" spans="1:9" ht="17.25" x14ac:dyDescent="0.3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  <c r="I738" s="23" t="str">
        <f t="shared" si="11"/>
        <v>Москва Комфорт</v>
      </c>
    </row>
    <row r="739" spans="1:9" ht="17.25" x14ac:dyDescent="0.3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  <c r="I739" s="23" t="str">
        <f t="shared" si="11"/>
        <v>Санкт-Петербург Эконом</v>
      </c>
    </row>
    <row r="740" spans="1:9" ht="17.25" x14ac:dyDescent="0.3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  <c r="I740" s="23" t="str">
        <f t="shared" si="11"/>
        <v>Москва Эконом</v>
      </c>
    </row>
    <row r="741" spans="1:9" ht="17.25" x14ac:dyDescent="0.3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  <c r="I741" s="23" t="str">
        <f t="shared" si="11"/>
        <v>Москва Эконом</v>
      </c>
    </row>
    <row r="742" spans="1:9" ht="17.25" x14ac:dyDescent="0.3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  <c r="I742" s="23" t="str">
        <f t="shared" si="11"/>
        <v>Москва Комфорт</v>
      </c>
    </row>
    <row r="743" spans="1:9" ht="17.25" x14ac:dyDescent="0.3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  <c r="I743" s="23" t="str">
        <f t="shared" si="11"/>
        <v>Москва Комфорт</v>
      </c>
    </row>
    <row r="744" spans="1:9" ht="17.25" x14ac:dyDescent="0.3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  <c r="I744" s="23" t="str">
        <f t="shared" si="11"/>
        <v>Санкт-Петербург Комфорт</v>
      </c>
    </row>
    <row r="745" spans="1:9" ht="17.25" x14ac:dyDescent="0.3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  <c r="I745" s="23" t="str">
        <f t="shared" si="11"/>
        <v>Москва Комфорт</v>
      </c>
    </row>
    <row r="746" spans="1:9" ht="17.25" x14ac:dyDescent="0.3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  <c r="I746" s="23" t="str">
        <f t="shared" si="11"/>
        <v>Москва Эконом</v>
      </c>
    </row>
    <row r="747" spans="1:9" ht="17.25" x14ac:dyDescent="0.3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  <c r="I747" s="23" t="str">
        <f t="shared" si="11"/>
        <v>Москва Эконом</v>
      </c>
    </row>
    <row r="748" spans="1:9" ht="17.25" x14ac:dyDescent="0.3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  <c r="I748" s="23" t="str">
        <f t="shared" si="11"/>
        <v>Санкт-Петербург Комфорт</v>
      </c>
    </row>
    <row r="749" spans="1:9" ht="17.25" x14ac:dyDescent="0.3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  <c r="I749" s="23" t="str">
        <f t="shared" si="11"/>
        <v>Москва Эконом</v>
      </c>
    </row>
    <row r="750" spans="1:9" ht="17.25" x14ac:dyDescent="0.3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  <c r="I750" s="23" t="str">
        <f t="shared" si="11"/>
        <v>Москва Эконом</v>
      </c>
    </row>
    <row r="751" spans="1:9" ht="17.25" x14ac:dyDescent="0.3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  <c r="I751" s="23" t="str">
        <f t="shared" si="11"/>
        <v>Москва Эконом</v>
      </c>
    </row>
    <row r="752" spans="1:9" ht="17.25" x14ac:dyDescent="0.3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  <c r="I752" s="23" t="str">
        <f t="shared" si="11"/>
        <v>Санкт-Петербург Эконом</v>
      </c>
    </row>
    <row r="753" spans="1:9" ht="17.25" x14ac:dyDescent="0.3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  <c r="I753" s="23" t="str">
        <f t="shared" si="11"/>
        <v>Москва Эконом</v>
      </c>
    </row>
    <row r="754" spans="1:9" ht="17.25" x14ac:dyDescent="0.3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  <c r="I754" s="23" t="str">
        <f t="shared" si="11"/>
        <v>Москва Эконом</v>
      </c>
    </row>
    <row r="755" spans="1:9" ht="17.25" x14ac:dyDescent="0.3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  <c r="I755" s="23" t="str">
        <f t="shared" si="11"/>
        <v>Москва Эконом</v>
      </c>
    </row>
    <row r="756" spans="1:9" ht="17.25" x14ac:dyDescent="0.3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  <c r="I756" s="23" t="str">
        <f t="shared" si="11"/>
        <v>Москва Комфорт</v>
      </c>
    </row>
    <row r="757" spans="1:9" ht="17.25" x14ac:dyDescent="0.3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  <c r="I757" s="23" t="str">
        <f t="shared" si="11"/>
        <v>Москва Эконом</v>
      </c>
    </row>
    <row r="758" spans="1:9" ht="17.25" x14ac:dyDescent="0.3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  <c r="I758" s="23" t="str">
        <f t="shared" si="11"/>
        <v>Москва Эконом</v>
      </c>
    </row>
    <row r="759" spans="1:9" ht="17.25" x14ac:dyDescent="0.3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  <c r="I759" s="23" t="str">
        <f t="shared" si="11"/>
        <v>Москва Эконом</v>
      </c>
    </row>
    <row r="760" spans="1:9" ht="17.25" x14ac:dyDescent="0.3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  <c r="I760" s="23" t="str">
        <f t="shared" si="11"/>
        <v>Москва Эконом</v>
      </c>
    </row>
    <row r="761" spans="1:9" ht="17.25" x14ac:dyDescent="0.3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  <c r="I761" s="23" t="str">
        <f t="shared" si="11"/>
        <v>Санкт-Петербург Комфорт</v>
      </c>
    </row>
    <row r="762" spans="1:9" ht="17.25" x14ac:dyDescent="0.3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  <c r="I762" s="23" t="str">
        <f t="shared" si="11"/>
        <v>Москва Эконом</v>
      </c>
    </row>
    <row r="763" spans="1:9" ht="17.25" x14ac:dyDescent="0.3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  <c r="I763" s="23" t="str">
        <f t="shared" si="11"/>
        <v>Санкт-Петербург Эконом</v>
      </c>
    </row>
    <row r="764" spans="1:9" ht="17.25" x14ac:dyDescent="0.3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  <c r="I764" s="23" t="str">
        <f t="shared" si="11"/>
        <v>Санкт-Петербург Эконом</v>
      </c>
    </row>
    <row r="765" spans="1:9" ht="17.25" x14ac:dyDescent="0.3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  <c r="I765" s="23" t="str">
        <f t="shared" si="11"/>
        <v>Москва Комфорт</v>
      </c>
    </row>
    <row r="766" spans="1:9" ht="17.25" x14ac:dyDescent="0.3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  <c r="I766" s="23" t="str">
        <f t="shared" si="11"/>
        <v>Москва Эконом</v>
      </c>
    </row>
    <row r="767" spans="1:9" ht="17.25" x14ac:dyDescent="0.3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  <c r="I767" s="23" t="str">
        <f t="shared" si="11"/>
        <v>Санкт-Петербург Эконом</v>
      </c>
    </row>
    <row r="768" spans="1:9" ht="17.25" x14ac:dyDescent="0.3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  <c r="I768" s="23" t="str">
        <f t="shared" si="11"/>
        <v>Москва Комфорт</v>
      </c>
    </row>
    <row r="769" spans="1:9" ht="17.25" x14ac:dyDescent="0.3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  <c r="I769" s="23" t="str">
        <f t="shared" si="11"/>
        <v>Москва Комфорт</v>
      </c>
    </row>
    <row r="770" spans="1:9" ht="17.25" x14ac:dyDescent="0.3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  <c r="I770" s="23" t="str">
        <f t="shared" si="11"/>
        <v>Москва Эконом</v>
      </c>
    </row>
    <row r="771" spans="1:9" ht="17.25" x14ac:dyDescent="0.3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  <c r="I771" s="23" t="str">
        <f t="shared" ref="I771:I834" si="12">G771&amp;" "&amp;H771</f>
        <v>Москва Эконом</v>
      </c>
    </row>
    <row r="772" spans="1:9" ht="17.25" x14ac:dyDescent="0.3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  <c r="I772" s="23" t="str">
        <f t="shared" si="12"/>
        <v>Москва Комфорт</v>
      </c>
    </row>
    <row r="773" spans="1:9" ht="17.25" x14ac:dyDescent="0.3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  <c r="I773" s="23" t="str">
        <f t="shared" si="12"/>
        <v>Санкт-Петербург Эконом</v>
      </c>
    </row>
    <row r="774" spans="1:9" ht="17.25" x14ac:dyDescent="0.3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  <c r="I774" s="23" t="str">
        <f t="shared" si="12"/>
        <v>Москва Комфорт</v>
      </c>
    </row>
    <row r="775" spans="1:9" ht="17.25" x14ac:dyDescent="0.3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  <c r="I775" s="23" t="str">
        <f t="shared" si="12"/>
        <v>Москва Эконом</v>
      </c>
    </row>
    <row r="776" spans="1:9" ht="17.25" x14ac:dyDescent="0.3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  <c r="I776" s="23" t="str">
        <f t="shared" si="12"/>
        <v>Санкт-Петербург Эконом</v>
      </c>
    </row>
    <row r="777" spans="1:9" ht="17.25" x14ac:dyDescent="0.3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  <c r="I777" s="23" t="str">
        <f t="shared" si="12"/>
        <v>Санкт-Петербург Эконом</v>
      </c>
    </row>
    <row r="778" spans="1:9" ht="17.25" x14ac:dyDescent="0.3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  <c r="I778" s="23" t="str">
        <f t="shared" si="12"/>
        <v>Санкт-Петербург Комфорт</v>
      </c>
    </row>
    <row r="779" spans="1:9" ht="17.25" x14ac:dyDescent="0.3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  <c r="I779" s="23" t="str">
        <f t="shared" si="12"/>
        <v>Москва Комфорт</v>
      </c>
    </row>
    <row r="780" spans="1:9" ht="17.25" x14ac:dyDescent="0.3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  <c r="I780" s="23" t="str">
        <f t="shared" si="12"/>
        <v>Санкт-Петербург Эконом</v>
      </c>
    </row>
    <row r="781" spans="1:9" ht="17.25" x14ac:dyDescent="0.3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  <c r="I781" s="23" t="str">
        <f t="shared" si="12"/>
        <v>Москва Эконом</v>
      </c>
    </row>
    <row r="782" spans="1:9" ht="17.25" x14ac:dyDescent="0.3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  <c r="I782" s="23" t="str">
        <f t="shared" si="12"/>
        <v>Москва Эконом</v>
      </c>
    </row>
    <row r="783" spans="1:9" ht="17.25" x14ac:dyDescent="0.3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  <c r="I783" s="23" t="str">
        <f t="shared" si="12"/>
        <v>Москва Комфорт</v>
      </c>
    </row>
    <row r="784" spans="1:9" ht="17.25" x14ac:dyDescent="0.3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  <c r="I784" s="23" t="str">
        <f t="shared" si="12"/>
        <v>Москва Эконом</v>
      </c>
    </row>
    <row r="785" spans="1:9" ht="17.25" x14ac:dyDescent="0.3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  <c r="I785" s="23" t="str">
        <f t="shared" si="12"/>
        <v>Москва Эконом</v>
      </c>
    </row>
    <row r="786" spans="1:9" ht="17.25" x14ac:dyDescent="0.3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  <c r="I786" s="23" t="str">
        <f t="shared" si="12"/>
        <v>Санкт-Петербург Комфорт</v>
      </c>
    </row>
    <row r="787" spans="1:9" ht="17.25" x14ac:dyDescent="0.3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  <c r="I787" s="23" t="str">
        <f t="shared" si="12"/>
        <v>Санкт-Петербург Эконом</v>
      </c>
    </row>
    <row r="788" spans="1:9" ht="17.25" x14ac:dyDescent="0.3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  <c r="I788" s="23" t="str">
        <f t="shared" si="12"/>
        <v>Москва Эконом</v>
      </c>
    </row>
    <row r="789" spans="1:9" ht="17.25" x14ac:dyDescent="0.3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  <c r="I789" s="23" t="str">
        <f t="shared" si="12"/>
        <v>Москва Комфорт</v>
      </c>
    </row>
    <row r="790" spans="1:9" ht="17.25" x14ac:dyDescent="0.3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  <c r="I790" s="23" t="str">
        <f t="shared" si="12"/>
        <v>Москва Эконом</v>
      </c>
    </row>
    <row r="791" spans="1:9" ht="17.25" x14ac:dyDescent="0.3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  <c r="I791" s="23" t="str">
        <f t="shared" si="12"/>
        <v>Москва Комфорт</v>
      </c>
    </row>
    <row r="792" spans="1:9" ht="17.25" x14ac:dyDescent="0.3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  <c r="I792" s="23" t="str">
        <f t="shared" si="12"/>
        <v>Санкт-Петербург Эконом</v>
      </c>
    </row>
    <row r="793" spans="1:9" ht="17.25" x14ac:dyDescent="0.3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  <c r="I793" s="23" t="str">
        <f t="shared" si="12"/>
        <v>Москва Эконом</v>
      </c>
    </row>
    <row r="794" spans="1:9" ht="17.25" x14ac:dyDescent="0.3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  <c r="I794" s="23" t="str">
        <f t="shared" si="12"/>
        <v>Москва Эконом</v>
      </c>
    </row>
    <row r="795" spans="1:9" ht="17.25" x14ac:dyDescent="0.3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  <c r="I795" s="23" t="str">
        <f t="shared" si="12"/>
        <v>Москва Эконом</v>
      </c>
    </row>
    <row r="796" spans="1:9" ht="17.25" x14ac:dyDescent="0.3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  <c r="I796" s="23" t="str">
        <f t="shared" si="12"/>
        <v>Москва Комфорт</v>
      </c>
    </row>
    <row r="797" spans="1:9" ht="17.25" x14ac:dyDescent="0.3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  <c r="I797" s="23" t="str">
        <f t="shared" si="12"/>
        <v>Москва Комфорт</v>
      </c>
    </row>
    <row r="798" spans="1:9" ht="17.25" x14ac:dyDescent="0.3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  <c r="I798" s="23" t="str">
        <f t="shared" si="12"/>
        <v>Москва Эконом</v>
      </c>
    </row>
    <row r="799" spans="1:9" ht="17.25" x14ac:dyDescent="0.3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  <c r="I799" s="23" t="str">
        <f t="shared" si="12"/>
        <v>Москва Комфорт</v>
      </c>
    </row>
    <row r="800" spans="1:9" ht="17.25" x14ac:dyDescent="0.3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  <c r="I800" s="23" t="str">
        <f t="shared" si="12"/>
        <v>Москва Комфорт</v>
      </c>
    </row>
    <row r="801" spans="1:9" ht="17.25" x14ac:dyDescent="0.3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  <c r="I801" s="23" t="str">
        <f t="shared" si="12"/>
        <v>Санкт-Петербург Комфорт</v>
      </c>
    </row>
    <row r="802" spans="1:9" ht="17.25" x14ac:dyDescent="0.3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  <c r="I802" s="23" t="str">
        <f t="shared" si="12"/>
        <v>Санкт-Петербург Эконом</v>
      </c>
    </row>
    <row r="803" spans="1:9" ht="17.25" x14ac:dyDescent="0.3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  <c r="I803" s="23" t="str">
        <f t="shared" si="12"/>
        <v>Москва Комфорт</v>
      </c>
    </row>
    <row r="804" spans="1:9" ht="17.25" x14ac:dyDescent="0.3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  <c r="I804" s="23" t="str">
        <f t="shared" si="12"/>
        <v>Москва Комфорт</v>
      </c>
    </row>
    <row r="805" spans="1:9" ht="17.25" x14ac:dyDescent="0.3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  <c r="I805" s="23" t="str">
        <f t="shared" si="12"/>
        <v>Москва Эконом</v>
      </c>
    </row>
    <row r="806" spans="1:9" ht="17.25" x14ac:dyDescent="0.3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  <c r="I806" s="23" t="str">
        <f t="shared" si="12"/>
        <v>Москва Комфорт</v>
      </c>
    </row>
    <row r="807" spans="1:9" ht="17.25" x14ac:dyDescent="0.3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  <c r="I807" s="23" t="str">
        <f t="shared" si="12"/>
        <v>Санкт-Петербург Эконом</v>
      </c>
    </row>
    <row r="808" spans="1:9" ht="17.25" x14ac:dyDescent="0.3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  <c r="I808" s="23" t="str">
        <f t="shared" si="12"/>
        <v>Москва Эконом</v>
      </c>
    </row>
    <row r="809" spans="1:9" ht="17.25" x14ac:dyDescent="0.3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  <c r="I809" s="23" t="str">
        <f t="shared" si="12"/>
        <v>Санкт-Петербург Комфорт</v>
      </c>
    </row>
    <row r="810" spans="1:9" ht="17.25" x14ac:dyDescent="0.3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  <c r="I810" s="23" t="str">
        <f t="shared" si="12"/>
        <v>Москва Эконом</v>
      </c>
    </row>
    <row r="811" spans="1:9" ht="17.25" x14ac:dyDescent="0.3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  <c r="I811" s="23" t="str">
        <f t="shared" si="12"/>
        <v>Москва Комфорт</v>
      </c>
    </row>
    <row r="812" spans="1:9" ht="17.25" x14ac:dyDescent="0.3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  <c r="I812" s="23" t="str">
        <f t="shared" si="12"/>
        <v>Москва Комфорт</v>
      </c>
    </row>
    <row r="813" spans="1:9" ht="17.25" x14ac:dyDescent="0.3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  <c r="I813" s="23" t="str">
        <f t="shared" si="12"/>
        <v>Москва Комфорт</v>
      </c>
    </row>
    <row r="814" spans="1:9" ht="17.25" x14ac:dyDescent="0.3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  <c r="I814" s="23" t="str">
        <f t="shared" si="12"/>
        <v>Москва Эконом</v>
      </c>
    </row>
    <row r="815" spans="1:9" ht="17.25" x14ac:dyDescent="0.3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  <c r="I815" s="23" t="str">
        <f t="shared" si="12"/>
        <v>Санкт-Петербург Эконом</v>
      </c>
    </row>
    <row r="816" spans="1:9" ht="17.25" x14ac:dyDescent="0.3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  <c r="I816" s="23" t="str">
        <f t="shared" si="12"/>
        <v>Санкт-Петербург Эконом</v>
      </c>
    </row>
    <row r="817" spans="1:9" ht="17.25" x14ac:dyDescent="0.3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  <c r="I817" s="23" t="str">
        <f t="shared" si="12"/>
        <v>Москва Эконом</v>
      </c>
    </row>
    <row r="818" spans="1:9" ht="17.25" x14ac:dyDescent="0.3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  <c r="I818" s="23" t="str">
        <f t="shared" si="12"/>
        <v>Санкт-Петербург Эконом</v>
      </c>
    </row>
    <row r="819" spans="1:9" ht="17.25" x14ac:dyDescent="0.3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  <c r="I819" s="23" t="str">
        <f t="shared" si="12"/>
        <v>Санкт-Петербург Эконом</v>
      </c>
    </row>
    <row r="820" spans="1:9" ht="17.25" x14ac:dyDescent="0.3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  <c r="I820" s="23" t="str">
        <f t="shared" si="12"/>
        <v>Москва Эконом</v>
      </c>
    </row>
    <row r="821" spans="1:9" ht="17.25" x14ac:dyDescent="0.3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  <c r="I821" s="23" t="str">
        <f t="shared" si="12"/>
        <v>Москва Эконом</v>
      </c>
    </row>
    <row r="822" spans="1:9" ht="17.25" x14ac:dyDescent="0.3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  <c r="I822" s="23" t="str">
        <f t="shared" si="12"/>
        <v>Москва Комфорт</v>
      </c>
    </row>
    <row r="823" spans="1:9" ht="17.25" x14ac:dyDescent="0.3">
      <c r="A823">
        <v>110518</v>
      </c>
      <c r="C823" s="3">
        <v>44395.592673611114</v>
      </c>
      <c r="G823" t="s">
        <v>10</v>
      </c>
      <c r="H823" t="s">
        <v>11</v>
      </c>
      <c r="I823" s="23" t="str">
        <f t="shared" si="12"/>
        <v>Москва Комфорт</v>
      </c>
    </row>
    <row r="824" spans="1:9" ht="17.25" x14ac:dyDescent="0.3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  <c r="I824" s="23" t="str">
        <f t="shared" si="12"/>
        <v>Москва Комфорт</v>
      </c>
    </row>
    <row r="825" spans="1:9" ht="17.25" x14ac:dyDescent="0.3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  <c r="I825" s="23" t="str">
        <f t="shared" si="12"/>
        <v>Москва Эконом</v>
      </c>
    </row>
    <row r="826" spans="1:9" ht="17.25" x14ac:dyDescent="0.3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  <c r="I826" s="23" t="str">
        <f t="shared" si="12"/>
        <v>Москва Эконом</v>
      </c>
    </row>
    <row r="827" spans="1:9" ht="17.25" x14ac:dyDescent="0.3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  <c r="I827" s="23" t="str">
        <f t="shared" si="12"/>
        <v>Москва Комфорт</v>
      </c>
    </row>
    <row r="828" spans="1:9" ht="17.25" x14ac:dyDescent="0.3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  <c r="I828" s="23" t="str">
        <f t="shared" si="12"/>
        <v>Санкт-Петербург Эконом</v>
      </c>
    </row>
    <row r="829" spans="1:9" ht="17.25" x14ac:dyDescent="0.3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  <c r="I829" s="23" t="str">
        <f t="shared" si="12"/>
        <v>Москва Комфорт</v>
      </c>
    </row>
    <row r="830" spans="1:9" ht="17.25" x14ac:dyDescent="0.3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  <c r="I830" s="23" t="str">
        <f t="shared" si="12"/>
        <v>Санкт-Петербург Эконом</v>
      </c>
    </row>
    <row r="831" spans="1:9" ht="17.25" x14ac:dyDescent="0.3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  <c r="I831" s="23" t="str">
        <f t="shared" si="12"/>
        <v>Москва Эконом</v>
      </c>
    </row>
    <row r="832" spans="1:9" ht="17.25" x14ac:dyDescent="0.3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  <c r="I832" s="23" t="str">
        <f t="shared" si="12"/>
        <v>Санкт-Петербург Эконом</v>
      </c>
    </row>
    <row r="833" spans="1:9" ht="17.25" x14ac:dyDescent="0.3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  <c r="I833" s="23" t="str">
        <f t="shared" si="12"/>
        <v>Москва Эконом</v>
      </c>
    </row>
    <row r="834" spans="1:9" ht="17.25" x14ac:dyDescent="0.3">
      <c r="A834">
        <v>110500</v>
      </c>
      <c r="C834" s="3">
        <v>44395.870532407411</v>
      </c>
      <c r="G834" t="s">
        <v>10</v>
      </c>
      <c r="H834" t="s">
        <v>11</v>
      </c>
      <c r="I834" s="23" t="str">
        <f t="shared" si="12"/>
        <v>Москва Комфорт</v>
      </c>
    </row>
    <row r="835" spans="1:9" ht="17.25" x14ac:dyDescent="0.3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  <c r="I835" s="23" t="str">
        <f t="shared" ref="I835:I898" si="13">G835&amp;" "&amp;H835</f>
        <v>Москва Комфорт</v>
      </c>
    </row>
    <row r="836" spans="1:9" ht="17.25" x14ac:dyDescent="0.3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  <c r="I836" s="23" t="str">
        <f t="shared" si="13"/>
        <v>Москва Эконом</v>
      </c>
    </row>
    <row r="837" spans="1:9" ht="17.25" x14ac:dyDescent="0.3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  <c r="I837" s="23" t="str">
        <f t="shared" si="13"/>
        <v>Санкт-Петербург Эконом</v>
      </c>
    </row>
    <row r="838" spans="1:9" ht="17.25" x14ac:dyDescent="0.3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  <c r="I838" s="23" t="str">
        <f t="shared" si="13"/>
        <v>Москва Комфорт</v>
      </c>
    </row>
    <row r="839" spans="1:9" ht="17.25" x14ac:dyDescent="0.3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  <c r="I839" s="23" t="str">
        <f t="shared" si="13"/>
        <v>Москва Комфорт</v>
      </c>
    </row>
    <row r="840" spans="1:9" ht="17.25" x14ac:dyDescent="0.3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  <c r="I840" s="23" t="str">
        <f t="shared" si="13"/>
        <v>Санкт-Петербург Комфорт</v>
      </c>
    </row>
    <row r="841" spans="1:9" ht="17.25" x14ac:dyDescent="0.3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  <c r="I841" s="23" t="str">
        <f t="shared" si="13"/>
        <v>Санкт-Петербург Эконом</v>
      </c>
    </row>
    <row r="842" spans="1:9" ht="17.25" x14ac:dyDescent="0.3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  <c r="I842" s="23" t="str">
        <f t="shared" si="13"/>
        <v>Москва Эконом</v>
      </c>
    </row>
    <row r="843" spans="1:9" ht="17.25" x14ac:dyDescent="0.3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  <c r="I843" s="23" t="str">
        <f t="shared" si="13"/>
        <v>Москва Комфорт</v>
      </c>
    </row>
    <row r="844" spans="1:9" ht="17.25" x14ac:dyDescent="0.3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  <c r="I844" s="23" t="str">
        <f t="shared" si="13"/>
        <v>Москва Эконом</v>
      </c>
    </row>
    <row r="845" spans="1:9" ht="17.25" x14ac:dyDescent="0.3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  <c r="I845" s="23" t="str">
        <f t="shared" si="13"/>
        <v>Москва Эконом</v>
      </c>
    </row>
    <row r="846" spans="1:9" ht="17.25" x14ac:dyDescent="0.3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  <c r="I846" s="23" t="str">
        <f t="shared" si="13"/>
        <v>Санкт-Петербург Эконом</v>
      </c>
    </row>
    <row r="847" spans="1:9" ht="17.25" x14ac:dyDescent="0.3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  <c r="I847" s="23" t="str">
        <f t="shared" si="13"/>
        <v>Москва Эконом</v>
      </c>
    </row>
    <row r="848" spans="1:9" ht="17.25" x14ac:dyDescent="0.3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  <c r="I848" s="23" t="str">
        <f t="shared" si="13"/>
        <v>Санкт-Петербург Эконом</v>
      </c>
    </row>
    <row r="849" spans="1:9" ht="17.25" x14ac:dyDescent="0.3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  <c r="I849" s="23" t="str">
        <f t="shared" si="13"/>
        <v>Санкт-Петербург Эконом</v>
      </c>
    </row>
    <row r="850" spans="1:9" ht="17.25" x14ac:dyDescent="0.3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  <c r="I850" s="23" t="str">
        <f t="shared" si="13"/>
        <v>Москва Комфорт</v>
      </c>
    </row>
    <row r="851" spans="1:9" ht="17.25" x14ac:dyDescent="0.3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  <c r="I851" s="23" t="str">
        <f t="shared" si="13"/>
        <v>Москва Комфорт</v>
      </c>
    </row>
    <row r="852" spans="1:9" ht="17.25" x14ac:dyDescent="0.3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  <c r="I852" s="23" t="str">
        <f t="shared" si="13"/>
        <v>Москва Эконом</v>
      </c>
    </row>
    <row r="853" spans="1:9" ht="17.25" x14ac:dyDescent="0.3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  <c r="I853" s="23" t="str">
        <f t="shared" si="13"/>
        <v>Санкт-Петербург Комфорт</v>
      </c>
    </row>
    <row r="854" spans="1:9" ht="17.25" x14ac:dyDescent="0.3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  <c r="I854" s="23" t="str">
        <f t="shared" si="13"/>
        <v>Москва Комфорт</v>
      </c>
    </row>
    <row r="855" spans="1:9" ht="17.25" x14ac:dyDescent="0.3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  <c r="I855" s="23" t="str">
        <f t="shared" si="13"/>
        <v>Москва Эконом</v>
      </c>
    </row>
    <row r="856" spans="1:9" ht="17.25" x14ac:dyDescent="0.3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  <c r="I856" s="23" t="str">
        <f t="shared" si="13"/>
        <v>Москва Эконом</v>
      </c>
    </row>
    <row r="857" spans="1:9" ht="17.25" x14ac:dyDescent="0.3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  <c r="I857" s="23" t="str">
        <f t="shared" si="13"/>
        <v>Москва Комфорт</v>
      </c>
    </row>
    <row r="858" spans="1:9" ht="17.25" x14ac:dyDescent="0.3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  <c r="I858" s="23" t="str">
        <f t="shared" si="13"/>
        <v>Москва Эконом</v>
      </c>
    </row>
    <row r="859" spans="1:9" ht="17.25" x14ac:dyDescent="0.3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  <c r="I859" s="23" t="str">
        <f t="shared" si="13"/>
        <v>Москва Комфорт</v>
      </c>
    </row>
    <row r="860" spans="1:9" ht="17.25" x14ac:dyDescent="0.3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  <c r="I860" s="23" t="str">
        <f t="shared" si="13"/>
        <v>Санкт-Петербург Эконом</v>
      </c>
    </row>
    <row r="861" spans="1:9" ht="17.25" x14ac:dyDescent="0.3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  <c r="I861" s="23" t="str">
        <f t="shared" si="13"/>
        <v>Санкт-Петербург Эконом</v>
      </c>
    </row>
    <row r="862" spans="1:9" ht="17.25" x14ac:dyDescent="0.3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  <c r="I862" s="23" t="str">
        <f t="shared" si="13"/>
        <v>Санкт-Петербург Эконом</v>
      </c>
    </row>
    <row r="863" spans="1:9" ht="17.25" x14ac:dyDescent="0.3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  <c r="I863" s="23" t="str">
        <f t="shared" si="13"/>
        <v>Москва Эконом</v>
      </c>
    </row>
    <row r="864" spans="1:9" ht="17.25" x14ac:dyDescent="0.3">
      <c r="A864">
        <v>111164</v>
      </c>
      <c r="C864" s="3">
        <v>44396.462546296294</v>
      </c>
      <c r="G864" t="s">
        <v>10</v>
      </c>
      <c r="H864" t="s">
        <v>11</v>
      </c>
      <c r="I864" s="23" t="str">
        <f t="shared" si="13"/>
        <v>Москва Комфорт</v>
      </c>
    </row>
    <row r="865" spans="1:9" ht="17.25" x14ac:dyDescent="0.3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  <c r="I865" s="23" t="str">
        <f t="shared" si="13"/>
        <v>Москва Комфорт</v>
      </c>
    </row>
    <row r="866" spans="1:9" ht="17.25" x14ac:dyDescent="0.3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  <c r="I866" s="23" t="str">
        <f t="shared" si="13"/>
        <v>Санкт-Петербург Комфорт</v>
      </c>
    </row>
    <row r="867" spans="1:9" ht="17.25" x14ac:dyDescent="0.3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  <c r="I867" s="23" t="str">
        <f t="shared" si="13"/>
        <v>Москва Комфорт</v>
      </c>
    </row>
    <row r="868" spans="1:9" ht="17.25" x14ac:dyDescent="0.3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  <c r="I868" s="23" t="str">
        <f t="shared" si="13"/>
        <v>Москва Эконом</v>
      </c>
    </row>
    <row r="869" spans="1:9" ht="17.25" x14ac:dyDescent="0.3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  <c r="I869" s="23" t="str">
        <f t="shared" si="13"/>
        <v>Санкт-Петербург Комфорт</v>
      </c>
    </row>
    <row r="870" spans="1:9" ht="17.25" x14ac:dyDescent="0.3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  <c r="I870" s="23" t="str">
        <f t="shared" si="13"/>
        <v>Москва Комфорт</v>
      </c>
    </row>
    <row r="871" spans="1:9" ht="17.25" x14ac:dyDescent="0.3">
      <c r="A871">
        <v>111376</v>
      </c>
      <c r="C871" s="3">
        <v>44396.548113425924</v>
      </c>
      <c r="G871" t="s">
        <v>10</v>
      </c>
      <c r="H871" t="s">
        <v>11</v>
      </c>
      <c r="I871" s="23" t="str">
        <f t="shared" si="13"/>
        <v>Москва Комфорт</v>
      </c>
    </row>
    <row r="872" spans="1:9" ht="17.25" x14ac:dyDescent="0.3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  <c r="I872" s="23" t="str">
        <f t="shared" si="13"/>
        <v>Москва Эконом</v>
      </c>
    </row>
    <row r="873" spans="1:9" ht="17.25" x14ac:dyDescent="0.3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  <c r="I873" s="23" t="str">
        <f t="shared" si="13"/>
        <v>Москва Эконом</v>
      </c>
    </row>
    <row r="874" spans="1:9" ht="17.25" x14ac:dyDescent="0.3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  <c r="I874" s="23" t="str">
        <f t="shared" si="13"/>
        <v>Москва Эконом</v>
      </c>
    </row>
    <row r="875" spans="1:9" ht="17.25" x14ac:dyDescent="0.3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  <c r="I875" s="23" t="str">
        <f t="shared" si="13"/>
        <v>Москва Эконом</v>
      </c>
    </row>
    <row r="876" spans="1:9" ht="17.25" x14ac:dyDescent="0.3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  <c r="I876" s="23" t="str">
        <f t="shared" si="13"/>
        <v>Москва Эконом</v>
      </c>
    </row>
    <row r="877" spans="1:9" ht="17.25" x14ac:dyDescent="0.3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  <c r="I877" s="23" t="str">
        <f t="shared" si="13"/>
        <v>Санкт-Петербург Эконом</v>
      </c>
    </row>
    <row r="878" spans="1:9" ht="17.25" x14ac:dyDescent="0.3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  <c r="I878" s="23" t="str">
        <f t="shared" si="13"/>
        <v>Москва Эконом</v>
      </c>
    </row>
    <row r="879" spans="1:9" ht="17.25" x14ac:dyDescent="0.3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  <c r="I879" s="23" t="str">
        <f t="shared" si="13"/>
        <v>Москва Комфорт</v>
      </c>
    </row>
    <row r="880" spans="1:9" ht="17.25" x14ac:dyDescent="0.3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  <c r="I880" s="23" t="str">
        <f t="shared" si="13"/>
        <v>Москва Эконом</v>
      </c>
    </row>
    <row r="881" spans="1:9" ht="17.25" x14ac:dyDescent="0.3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  <c r="I881" s="23" t="str">
        <f t="shared" si="13"/>
        <v>Москва Эконом</v>
      </c>
    </row>
    <row r="882" spans="1:9" ht="17.25" x14ac:dyDescent="0.3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  <c r="I882" s="23" t="str">
        <f t="shared" si="13"/>
        <v>Москва Эконом</v>
      </c>
    </row>
    <row r="883" spans="1:9" ht="17.25" x14ac:dyDescent="0.3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  <c r="I883" s="23" t="str">
        <f t="shared" si="13"/>
        <v>Москва Комфорт</v>
      </c>
    </row>
    <row r="884" spans="1:9" ht="17.25" x14ac:dyDescent="0.3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  <c r="I884" s="23" t="str">
        <f t="shared" si="13"/>
        <v>Москва Эконом</v>
      </c>
    </row>
    <row r="885" spans="1:9" ht="17.25" x14ac:dyDescent="0.3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  <c r="I885" s="23" t="str">
        <f t="shared" si="13"/>
        <v>Санкт-Петербург Эконом</v>
      </c>
    </row>
    <row r="886" spans="1:9" ht="17.25" x14ac:dyDescent="0.3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  <c r="I886" s="23" t="str">
        <f t="shared" si="13"/>
        <v>Санкт-Петербург Комфорт</v>
      </c>
    </row>
    <row r="887" spans="1:9" ht="17.25" x14ac:dyDescent="0.3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  <c r="I887" s="23" t="str">
        <f t="shared" si="13"/>
        <v>Санкт-Петербург Эконом</v>
      </c>
    </row>
    <row r="888" spans="1:9" ht="17.25" x14ac:dyDescent="0.3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  <c r="I888" s="23" t="str">
        <f t="shared" si="13"/>
        <v>Москва Эконом</v>
      </c>
    </row>
    <row r="889" spans="1:9" ht="17.25" x14ac:dyDescent="0.3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  <c r="I889" s="23" t="str">
        <f t="shared" si="13"/>
        <v>Москва Комфорт</v>
      </c>
    </row>
    <row r="890" spans="1:9" ht="17.25" x14ac:dyDescent="0.3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  <c r="I890" s="23" t="str">
        <f t="shared" si="13"/>
        <v>Москва Комфорт</v>
      </c>
    </row>
    <row r="891" spans="1:9" ht="17.25" x14ac:dyDescent="0.3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  <c r="I891" s="23" t="str">
        <f t="shared" si="13"/>
        <v>Москва Комфорт</v>
      </c>
    </row>
    <row r="892" spans="1:9" ht="17.25" x14ac:dyDescent="0.3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  <c r="I892" s="23" t="str">
        <f t="shared" si="13"/>
        <v>Санкт-Петербург Эконом</v>
      </c>
    </row>
    <row r="893" spans="1:9" ht="17.25" x14ac:dyDescent="0.3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  <c r="I893" s="23" t="str">
        <f t="shared" si="13"/>
        <v>Москва Эконом</v>
      </c>
    </row>
    <row r="894" spans="1:9" ht="17.25" x14ac:dyDescent="0.3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  <c r="I894" s="23" t="str">
        <f t="shared" si="13"/>
        <v>Москва Комфорт</v>
      </c>
    </row>
    <row r="895" spans="1:9" ht="17.25" x14ac:dyDescent="0.3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  <c r="I895" s="23" t="str">
        <f t="shared" si="13"/>
        <v>Москва Комфорт</v>
      </c>
    </row>
    <row r="896" spans="1:9" ht="17.25" x14ac:dyDescent="0.3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  <c r="I896" s="23" t="str">
        <f t="shared" si="13"/>
        <v>Москва Эконом</v>
      </c>
    </row>
    <row r="897" spans="1:9" ht="17.25" x14ac:dyDescent="0.3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  <c r="I897" s="23" t="str">
        <f t="shared" si="13"/>
        <v>Москва Комфорт</v>
      </c>
    </row>
    <row r="898" spans="1:9" ht="17.25" x14ac:dyDescent="0.3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  <c r="I898" s="23" t="str">
        <f t="shared" si="13"/>
        <v>Москва Комфорт</v>
      </c>
    </row>
    <row r="899" spans="1:9" ht="17.25" x14ac:dyDescent="0.3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  <c r="I899" s="23" t="str">
        <f t="shared" ref="I899:I962" si="14">G899&amp;" "&amp;H899</f>
        <v>Москва Эконом</v>
      </c>
    </row>
    <row r="900" spans="1:9" ht="17.25" x14ac:dyDescent="0.3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  <c r="I900" s="23" t="str">
        <f t="shared" si="14"/>
        <v>Москва Эконом</v>
      </c>
    </row>
    <row r="901" spans="1:9" ht="17.25" x14ac:dyDescent="0.3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  <c r="I901" s="23" t="str">
        <f t="shared" si="14"/>
        <v>Москва Эконом</v>
      </c>
    </row>
    <row r="902" spans="1:9" ht="17.25" x14ac:dyDescent="0.3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  <c r="I902" s="23" t="str">
        <f t="shared" si="14"/>
        <v>Москва Эконом</v>
      </c>
    </row>
    <row r="903" spans="1:9" ht="17.25" x14ac:dyDescent="0.3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  <c r="I903" s="23" t="str">
        <f t="shared" si="14"/>
        <v>Москва Эконом</v>
      </c>
    </row>
    <row r="904" spans="1:9" ht="17.25" x14ac:dyDescent="0.3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  <c r="I904" s="23" t="str">
        <f t="shared" si="14"/>
        <v>Москва Эконом</v>
      </c>
    </row>
    <row r="905" spans="1:9" ht="17.25" x14ac:dyDescent="0.3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  <c r="I905" s="23" t="str">
        <f t="shared" si="14"/>
        <v>Москва Эконом</v>
      </c>
    </row>
    <row r="906" spans="1:9" ht="17.25" x14ac:dyDescent="0.3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  <c r="I906" s="23" t="str">
        <f t="shared" si="14"/>
        <v>Москва Эконом</v>
      </c>
    </row>
    <row r="907" spans="1:9" ht="17.25" x14ac:dyDescent="0.3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  <c r="I907" s="23" t="str">
        <f t="shared" si="14"/>
        <v>Санкт-Петербург Эконом</v>
      </c>
    </row>
    <row r="908" spans="1:9" ht="17.25" x14ac:dyDescent="0.3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  <c r="I908" s="23" t="str">
        <f t="shared" si="14"/>
        <v>Москва Эконом</v>
      </c>
    </row>
    <row r="909" spans="1:9" ht="17.25" x14ac:dyDescent="0.3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  <c r="I909" s="23" t="str">
        <f t="shared" si="14"/>
        <v>Москва Комфорт</v>
      </c>
    </row>
    <row r="910" spans="1:9" ht="17.25" x14ac:dyDescent="0.3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  <c r="I910" s="23" t="str">
        <f t="shared" si="14"/>
        <v>Москва Эконом</v>
      </c>
    </row>
    <row r="911" spans="1:9" ht="17.25" x14ac:dyDescent="0.3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  <c r="I911" s="23" t="str">
        <f t="shared" si="14"/>
        <v>Санкт-Петербург Комфорт</v>
      </c>
    </row>
    <row r="912" spans="1:9" ht="17.25" x14ac:dyDescent="0.3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  <c r="I912" s="23" t="str">
        <f t="shared" si="14"/>
        <v>Санкт-Петербург Эконом</v>
      </c>
    </row>
    <row r="913" spans="1:9" ht="17.25" x14ac:dyDescent="0.3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  <c r="I913" s="23" t="str">
        <f t="shared" si="14"/>
        <v>Москва Эконом</v>
      </c>
    </row>
    <row r="914" spans="1:9" ht="17.25" x14ac:dyDescent="0.3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  <c r="I914" s="23" t="str">
        <f t="shared" si="14"/>
        <v>Санкт-Петербург Эконом</v>
      </c>
    </row>
    <row r="915" spans="1:9" ht="17.25" x14ac:dyDescent="0.3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  <c r="I915" s="23" t="str">
        <f t="shared" si="14"/>
        <v>Москва Эконом</v>
      </c>
    </row>
    <row r="916" spans="1:9" ht="17.25" x14ac:dyDescent="0.3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  <c r="I916" s="23" t="str">
        <f t="shared" si="14"/>
        <v>Москва Комфорт</v>
      </c>
    </row>
    <row r="917" spans="1:9" ht="17.25" x14ac:dyDescent="0.3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  <c r="I917" s="23" t="str">
        <f t="shared" si="14"/>
        <v>Москва Эконом</v>
      </c>
    </row>
    <row r="918" spans="1:9" ht="17.25" x14ac:dyDescent="0.3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  <c r="I918" s="23" t="str">
        <f t="shared" si="14"/>
        <v>Москва Комфорт</v>
      </c>
    </row>
    <row r="919" spans="1:9" ht="17.25" x14ac:dyDescent="0.3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  <c r="I919" s="23" t="str">
        <f t="shared" si="14"/>
        <v>Москва Комфорт</v>
      </c>
    </row>
    <row r="920" spans="1:9" ht="17.25" x14ac:dyDescent="0.3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  <c r="I920" s="23" t="str">
        <f t="shared" si="14"/>
        <v>Москва Комфорт</v>
      </c>
    </row>
    <row r="921" spans="1:9" ht="17.25" x14ac:dyDescent="0.3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  <c r="I921" s="23" t="str">
        <f t="shared" si="14"/>
        <v>Санкт-Петербург Эконом</v>
      </c>
    </row>
    <row r="922" spans="1:9" ht="17.25" x14ac:dyDescent="0.3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  <c r="I922" s="23" t="str">
        <f t="shared" si="14"/>
        <v>Москва Комфорт</v>
      </c>
    </row>
    <row r="923" spans="1:9" ht="17.25" x14ac:dyDescent="0.3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  <c r="I923" s="23" t="str">
        <f t="shared" si="14"/>
        <v>Москва Эконом</v>
      </c>
    </row>
    <row r="924" spans="1:9" ht="17.25" x14ac:dyDescent="0.3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  <c r="I924" s="23" t="str">
        <f t="shared" si="14"/>
        <v>Москва Комфорт</v>
      </c>
    </row>
    <row r="925" spans="1:9" ht="17.25" x14ac:dyDescent="0.3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  <c r="I925" s="23" t="str">
        <f t="shared" si="14"/>
        <v>Москва Эконом</v>
      </c>
    </row>
    <row r="926" spans="1:9" ht="17.25" x14ac:dyDescent="0.3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  <c r="I926" s="23" t="str">
        <f t="shared" si="14"/>
        <v>Санкт-Петербург Комфорт</v>
      </c>
    </row>
    <row r="927" spans="1:9" ht="17.25" x14ac:dyDescent="0.3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  <c r="I927" s="23" t="str">
        <f t="shared" si="14"/>
        <v>Москва Эконом</v>
      </c>
    </row>
    <row r="928" spans="1:9" ht="17.25" x14ac:dyDescent="0.3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  <c r="I928" s="23" t="str">
        <f t="shared" si="14"/>
        <v>Москва Комфорт</v>
      </c>
    </row>
    <row r="929" spans="1:9" ht="17.25" x14ac:dyDescent="0.3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  <c r="I929" s="23" t="str">
        <f t="shared" si="14"/>
        <v>Москва Эконом</v>
      </c>
    </row>
    <row r="930" spans="1:9" ht="17.25" x14ac:dyDescent="0.3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  <c r="I930" s="23" t="str">
        <f t="shared" si="14"/>
        <v>Москва Эконом</v>
      </c>
    </row>
    <row r="931" spans="1:9" ht="17.25" x14ac:dyDescent="0.3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  <c r="I931" s="23" t="str">
        <f t="shared" si="14"/>
        <v>Москва Эконом</v>
      </c>
    </row>
    <row r="932" spans="1:9" ht="17.25" x14ac:dyDescent="0.3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  <c r="I932" s="23" t="str">
        <f t="shared" si="14"/>
        <v>Москва Комфорт</v>
      </c>
    </row>
    <row r="933" spans="1:9" ht="17.25" x14ac:dyDescent="0.3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  <c r="I933" s="23" t="str">
        <f t="shared" si="14"/>
        <v>Москва Эконом</v>
      </c>
    </row>
    <row r="934" spans="1:9" ht="17.25" x14ac:dyDescent="0.3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  <c r="I934" s="23" t="str">
        <f t="shared" si="14"/>
        <v>Москва Эконом</v>
      </c>
    </row>
    <row r="935" spans="1:9" ht="17.25" x14ac:dyDescent="0.3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  <c r="I935" s="23" t="str">
        <f t="shared" si="14"/>
        <v>Санкт-Петербург Эконом</v>
      </c>
    </row>
    <row r="936" spans="1:9" ht="17.25" x14ac:dyDescent="0.3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  <c r="I936" s="23" t="str">
        <f t="shared" si="14"/>
        <v>Москва Эконом</v>
      </c>
    </row>
    <row r="937" spans="1:9" ht="17.25" x14ac:dyDescent="0.3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  <c r="I937" s="23" t="str">
        <f t="shared" si="14"/>
        <v>Санкт-Петербург Эконом</v>
      </c>
    </row>
    <row r="938" spans="1:9" ht="17.25" x14ac:dyDescent="0.3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  <c r="I938" s="23" t="str">
        <f t="shared" si="14"/>
        <v>Москва Комфорт</v>
      </c>
    </row>
    <row r="939" spans="1:9" ht="17.25" x14ac:dyDescent="0.3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  <c r="I939" s="23" t="str">
        <f t="shared" si="14"/>
        <v>Москва Эконом</v>
      </c>
    </row>
    <row r="940" spans="1:9" ht="17.25" x14ac:dyDescent="0.3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  <c r="I940" s="23" t="str">
        <f t="shared" si="14"/>
        <v>Санкт-Петербург Комфорт</v>
      </c>
    </row>
    <row r="941" spans="1:9" ht="17.25" x14ac:dyDescent="0.3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  <c r="I941" s="23" t="str">
        <f t="shared" si="14"/>
        <v>Санкт-Петербург Комфорт</v>
      </c>
    </row>
    <row r="942" spans="1:9" ht="17.25" x14ac:dyDescent="0.3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  <c r="I942" s="23" t="str">
        <f t="shared" si="14"/>
        <v>Санкт-Петербург Комфорт</v>
      </c>
    </row>
    <row r="943" spans="1:9" ht="17.25" x14ac:dyDescent="0.3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  <c r="I943" s="23" t="str">
        <f t="shared" si="14"/>
        <v>Москва Эконом</v>
      </c>
    </row>
    <row r="944" spans="1:9" ht="17.25" x14ac:dyDescent="0.3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  <c r="I944" s="23" t="str">
        <f t="shared" si="14"/>
        <v>Москва Эконом</v>
      </c>
    </row>
    <row r="945" spans="1:9" ht="17.25" x14ac:dyDescent="0.3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  <c r="I945" s="23" t="str">
        <f t="shared" si="14"/>
        <v>Москва Комфорт</v>
      </c>
    </row>
    <row r="946" spans="1:9" ht="17.25" x14ac:dyDescent="0.3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  <c r="I946" s="23" t="str">
        <f t="shared" si="14"/>
        <v>Москва Комфорт</v>
      </c>
    </row>
    <row r="947" spans="1:9" ht="17.25" x14ac:dyDescent="0.3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  <c r="I947" s="23" t="str">
        <f t="shared" si="14"/>
        <v>Москва Комфорт</v>
      </c>
    </row>
    <row r="948" spans="1:9" ht="17.25" x14ac:dyDescent="0.3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  <c r="I948" s="23" t="str">
        <f t="shared" si="14"/>
        <v>Москва Эконом</v>
      </c>
    </row>
    <row r="949" spans="1:9" ht="17.25" x14ac:dyDescent="0.3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  <c r="I949" s="23" t="str">
        <f t="shared" si="14"/>
        <v>Москва Комфорт</v>
      </c>
    </row>
    <row r="950" spans="1:9" ht="17.25" x14ac:dyDescent="0.3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  <c r="I950" s="23" t="str">
        <f t="shared" si="14"/>
        <v>Санкт-Петербург Эконом</v>
      </c>
    </row>
    <row r="951" spans="1:9" ht="17.25" x14ac:dyDescent="0.3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  <c r="I951" s="23" t="str">
        <f t="shared" si="14"/>
        <v>Москва Комфорт</v>
      </c>
    </row>
    <row r="952" spans="1:9" ht="17.25" x14ac:dyDescent="0.3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  <c r="I952" s="23" t="str">
        <f t="shared" si="14"/>
        <v>Москва Комфорт</v>
      </c>
    </row>
    <row r="953" spans="1:9" ht="17.25" x14ac:dyDescent="0.3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  <c r="I953" s="23" t="str">
        <f t="shared" si="14"/>
        <v>Москва Эконом</v>
      </c>
    </row>
    <row r="954" spans="1:9" ht="17.25" x14ac:dyDescent="0.3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  <c r="I954" s="23" t="str">
        <f t="shared" si="14"/>
        <v>Москва Эконом</v>
      </c>
    </row>
    <row r="955" spans="1:9" ht="17.25" x14ac:dyDescent="0.3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  <c r="I955" s="23" t="str">
        <f t="shared" si="14"/>
        <v>Москва Эконом</v>
      </c>
    </row>
    <row r="956" spans="1:9" ht="17.25" x14ac:dyDescent="0.3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  <c r="I956" s="23" t="str">
        <f t="shared" si="14"/>
        <v>Москва Комфорт</v>
      </c>
    </row>
    <row r="957" spans="1:9" ht="17.25" x14ac:dyDescent="0.3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  <c r="I957" s="23" t="str">
        <f t="shared" si="14"/>
        <v>Москва Комфорт</v>
      </c>
    </row>
    <row r="958" spans="1:9" ht="17.25" x14ac:dyDescent="0.3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  <c r="I958" s="23" t="str">
        <f t="shared" si="14"/>
        <v>Москва Комфорт</v>
      </c>
    </row>
    <row r="959" spans="1:9" ht="17.25" x14ac:dyDescent="0.3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  <c r="I959" s="23" t="str">
        <f t="shared" si="14"/>
        <v>Москва Комфорт</v>
      </c>
    </row>
    <row r="960" spans="1:9" ht="17.25" x14ac:dyDescent="0.3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  <c r="I960" s="23" t="str">
        <f t="shared" si="14"/>
        <v>Москва Комфорт</v>
      </c>
    </row>
    <row r="961" spans="1:9" ht="17.25" x14ac:dyDescent="0.3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  <c r="I961" s="23" t="str">
        <f t="shared" si="14"/>
        <v>Москва Эконом</v>
      </c>
    </row>
    <row r="962" spans="1:9" ht="17.25" x14ac:dyDescent="0.3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  <c r="I962" s="23" t="str">
        <f t="shared" si="14"/>
        <v>Москва Эконом</v>
      </c>
    </row>
    <row r="963" spans="1:9" ht="17.25" x14ac:dyDescent="0.3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  <c r="I963" s="23" t="str">
        <f t="shared" ref="I963:I1026" si="15">G963&amp;" "&amp;H963</f>
        <v>Санкт-Петербург Эконом</v>
      </c>
    </row>
    <row r="964" spans="1:9" ht="17.25" x14ac:dyDescent="0.3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  <c r="I964" s="23" t="str">
        <f t="shared" si="15"/>
        <v>Москва Эконом</v>
      </c>
    </row>
    <row r="965" spans="1:9" ht="17.25" x14ac:dyDescent="0.3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  <c r="I965" s="23" t="str">
        <f t="shared" si="15"/>
        <v>Санкт-Петербург Эконом</v>
      </c>
    </row>
    <row r="966" spans="1:9" ht="17.25" x14ac:dyDescent="0.3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  <c r="I966" s="23" t="str">
        <f t="shared" si="15"/>
        <v>Санкт-Петербург Комфорт</v>
      </c>
    </row>
    <row r="967" spans="1:9" ht="17.25" x14ac:dyDescent="0.3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  <c r="I967" s="23" t="str">
        <f t="shared" si="15"/>
        <v>Санкт-Петербург Эконом</v>
      </c>
    </row>
    <row r="968" spans="1:9" ht="17.25" x14ac:dyDescent="0.3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  <c r="I968" s="23" t="str">
        <f t="shared" si="15"/>
        <v>Санкт-Петербург Эконом</v>
      </c>
    </row>
    <row r="969" spans="1:9" ht="17.25" x14ac:dyDescent="0.3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  <c r="I969" s="23" t="str">
        <f t="shared" si="15"/>
        <v>Москва Комфорт</v>
      </c>
    </row>
    <row r="970" spans="1:9" ht="17.25" x14ac:dyDescent="0.3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  <c r="I970" s="23" t="str">
        <f t="shared" si="15"/>
        <v>Санкт-Петербург Эконом</v>
      </c>
    </row>
    <row r="971" spans="1:9" ht="17.25" x14ac:dyDescent="0.3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  <c r="I971" s="23" t="str">
        <f t="shared" si="15"/>
        <v>Санкт-Петербург Комфорт</v>
      </c>
    </row>
    <row r="972" spans="1:9" ht="17.25" x14ac:dyDescent="0.3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  <c r="I972" s="23" t="str">
        <f t="shared" si="15"/>
        <v>Москва Эконом</v>
      </c>
    </row>
    <row r="973" spans="1:9" ht="17.25" x14ac:dyDescent="0.3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  <c r="I973" s="23" t="str">
        <f t="shared" si="15"/>
        <v>Москва Комфорт</v>
      </c>
    </row>
    <row r="974" spans="1:9" ht="17.25" x14ac:dyDescent="0.3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  <c r="I974" s="23" t="str">
        <f t="shared" si="15"/>
        <v>Москва Эконом</v>
      </c>
    </row>
    <row r="975" spans="1:9" ht="17.25" x14ac:dyDescent="0.3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  <c r="I975" s="23" t="str">
        <f t="shared" si="15"/>
        <v>Москва Комфорт</v>
      </c>
    </row>
    <row r="976" spans="1:9" ht="17.25" x14ac:dyDescent="0.3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  <c r="I976" s="23" t="str">
        <f t="shared" si="15"/>
        <v>Санкт-Петербург Эконом</v>
      </c>
    </row>
    <row r="977" spans="1:9" ht="17.25" x14ac:dyDescent="0.3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  <c r="I977" s="23" t="str">
        <f t="shared" si="15"/>
        <v>Москва Комфорт</v>
      </c>
    </row>
    <row r="978" spans="1:9" ht="17.25" x14ac:dyDescent="0.3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  <c r="I978" s="23" t="str">
        <f t="shared" si="15"/>
        <v>Москва Эконом</v>
      </c>
    </row>
    <row r="979" spans="1:9" ht="17.25" x14ac:dyDescent="0.3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  <c r="I979" s="23" t="str">
        <f t="shared" si="15"/>
        <v>Москва Комфорт</v>
      </c>
    </row>
    <row r="980" spans="1:9" ht="17.25" x14ac:dyDescent="0.3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  <c r="I980" s="23" t="str">
        <f t="shared" si="15"/>
        <v>Санкт-Петербург Эконом</v>
      </c>
    </row>
    <row r="981" spans="1:9" ht="17.25" x14ac:dyDescent="0.3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  <c r="I981" s="23" t="str">
        <f t="shared" si="15"/>
        <v>Санкт-Петербург Эконом</v>
      </c>
    </row>
    <row r="982" spans="1:9" ht="17.25" x14ac:dyDescent="0.3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  <c r="I982" s="23" t="str">
        <f t="shared" si="15"/>
        <v>Москва Эконом</v>
      </c>
    </row>
    <row r="983" spans="1:9" ht="17.25" x14ac:dyDescent="0.3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  <c r="I983" s="23" t="str">
        <f t="shared" si="15"/>
        <v>Москва Комфорт</v>
      </c>
    </row>
    <row r="984" spans="1:9" ht="17.25" x14ac:dyDescent="0.3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  <c r="I984" s="23" t="str">
        <f t="shared" si="15"/>
        <v>Москва Эконом</v>
      </c>
    </row>
    <row r="985" spans="1:9" ht="17.25" x14ac:dyDescent="0.3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  <c r="I985" s="23" t="str">
        <f t="shared" si="15"/>
        <v>Санкт-Петербург Комфорт</v>
      </c>
    </row>
    <row r="986" spans="1:9" ht="17.25" x14ac:dyDescent="0.3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  <c r="I986" s="23" t="str">
        <f t="shared" si="15"/>
        <v>Москва Эконом</v>
      </c>
    </row>
    <row r="987" spans="1:9" ht="17.25" x14ac:dyDescent="0.3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  <c r="I987" s="23" t="str">
        <f t="shared" si="15"/>
        <v>Москва Комфорт</v>
      </c>
    </row>
    <row r="988" spans="1:9" ht="17.25" x14ac:dyDescent="0.3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  <c r="I988" s="23" t="str">
        <f t="shared" si="15"/>
        <v>Санкт-Петербург Эконом</v>
      </c>
    </row>
    <row r="989" spans="1:9" ht="17.25" x14ac:dyDescent="0.3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  <c r="I989" s="23" t="str">
        <f t="shared" si="15"/>
        <v>Москва Комфорт</v>
      </c>
    </row>
    <row r="990" spans="1:9" ht="17.25" x14ac:dyDescent="0.3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  <c r="I990" s="23" t="str">
        <f t="shared" si="15"/>
        <v>Москва Эконом</v>
      </c>
    </row>
    <row r="991" spans="1:9" ht="17.25" x14ac:dyDescent="0.3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  <c r="I991" s="23" t="str">
        <f t="shared" si="15"/>
        <v>Москва Комфорт</v>
      </c>
    </row>
    <row r="992" spans="1:9" ht="17.25" x14ac:dyDescent="0.3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  <c r="I992" s="23" t="str">
        <f t="shared" si="15"/>
        <v>Москва Комфорт</v>
      </c>
    </row>
    <row r="993" spans="1:9" ht="17.25" x14ac:dyDescent="0.3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  <c r="I993" s="23" t="str">
        <f t="shared" si="15"/>
        <v>Санкт-Петербург Эконом</v>
      </c>
    </row>
    <row r="994" spans="1:9" ht="17.25" x14ac:dyDescent="0.3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  <c r="I994" s="23" t="str">
        <f t="shared" si="15"/>
        <v>Москва Комфорт</v>
      </c>
    </row>
    <row r="995" spans="1:9" ht="17.25" x14ac:dyDescent="0.3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  <c r="I995" s="23" t="str">
        <f t="shared" si="15"/>
        <v>Москва Комфорт</v>
      </c>
    </row>
    <row r="996" spans="1:9" ht="17.25" x14ac:dyDescent="0.3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  <c r="I996" s="23" t="str">
        <f t="shared" si="15"/>
        <v>Москва Эконом</v>
      </c>
    </row>
    <row r="997" spans="1:9" ht="17.25" x14ac:dyDescent="0.3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  <c r="I997" s="23" t="str">
        <f t="shared" si="15"/>
        <v>Москва Эконом</v>
      </c>
    </row>
    <row r="998" spans="1:9" ht="17.25" x14ac:dyDescent="0.3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  <c r="I998" s="23" t="str">
        <f t="shared" si="15"/>
        <v>Санкт-Петербург Эконом</v>
      </c>
    </row>
    <row r="999" spans="1:9" ht="17.25" x14ac:dyDescent="0.3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  <c r="I999" s="23" t="str">
        <f t="shared" si="15"/>
        <v>Москва Комфорт</v>
      </c>
    </row>
    <row r="1000" spans="1:9" ht="17.25" x14ac:dyDescent="0.3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  <c r="I1000" s="23" t="str">
        <f t="shared" si="15"/>
        <v>Москва Эконом</v>
      </c>
    </row>
    <row r="1001" spans="1:9" ht="17.25" x14ac:dyDescent="0.3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  <c r="I1001" s="23" t="str">
        <f t="shared" si="15"/>
        <v>Москва Эконом</v>
      </c>
    </row>
    <row r="1002" spans="1:9" ht="17.25" x14ac:dyDescent="0.3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  <c r="I1002" s="23" t="str">
        <f t="shared" si="15"/>
        <v>Москва Эконом</v>
      </c>
    </row>
    <row r="1003" spans="1:9" ht="17.25" x14ac:dyDescent="0.3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  <c r="I1003" s="23" t="str">
        <f t="shared" si="15"/>
        <v>Москва Комфорт</v>
      </c>
    </row>
    <row r="1004" spans="1:9" ht="17.25" x14ac:dyDescent="0.3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  <c r="I1004" s="23" t="str">
        <f t="shared" si="15"/>
        <v>Москва Эконом</v>
      </c>
    </row>
    <row r="1005" spans="1:9" ht="17.25" x14ac:dyDescent="0.3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  <c r="I1005" s="23" t="str">
        <f t="shared" si="15"/>
        <v>Москва Комфорт</v>
      </c>
    </row>
    <row r="1006" spans="1:9" ht="17.25" x14ac:dyDescent="0.3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  <c r="I1006" s="23" t="str">
        <f t="shared" si="15"/>
        <v>Москва Эконом</v>
      </c>
    </row>
    <row r="1007" spans="1:9" ht="17.25" x14ac:dyDescent="0.3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  <c r="I1007" s="23" t="str">
        <f t="shared" si="15"/>
        <v>Москва Комфорт</v>
      </c>
    </row>
    <row r="1008" spans="1:9" ht="17.25" x14ac:dyDescent="0.3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  <c r="I1008" s="23" t="str">
        <f t="shared" si="15"/>
        <v>Москва Эконом</v>
      </c>
    </row>
    <row r="1009" spans="1:9" ht="17.25" x14ac:dyDescent="0.3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  <c r="I1009" s="23" t="str">
        <f t="shared" si="15"/>
        <v>Москва Комфорт</v>
      </c>
    </row>
    <row r="1010" spans="1:9" ht="17.25" x14ac:dyDescent="0.3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  <c r="I1010" s="23" t="str">
        <f t="shared" si="15"/>
        <v>Санкт-Петербург Эконом</v>
      </c>
    </row>
    <row r="1011" spans="1:9" ht="17.25" x14ac:dyDescent="0.3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  <c r="I1011" s="23" t="str">
        <f t="shared" si="15"/>
        <v>Москва Комфорт</v>
      </c>
    </row>
    <row r="1012" spans="1:9" ht="17.25" x14ac:dyDescent="0.3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  <c r="I1012" s="23" t="str">
        <f t="shared" si="15"/>
        <v>Санкт-Петербург Эконом</v>
      </c>
    </row>
    <row r="1013" spans="1:9" ht="17.25" x14ac:dyDescent="0.3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  <c r="I1013" s="23" t="str">
        <f t="shared" si="15"/>
        <v>Москва Эконом</v>
      </c>
    </row>
    <row r="1014" spans="1:9" ht="17.25" x14ac:dyDescent="0.3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  <c r="I1014" s="23" t="str">
        <f t="shared" si="15"/>
        <v>Москва Комфорт</v>
      </c>
    </row>
    <row r="1015" spans="1:9" ht="17.25" x14ac:dyDescent="0.3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  <c r="I1015" s="23" t="str">
        <f t="shared" si="15"/>
        <v>Москва Эконом</v>
      </c>
    </row>
    <row r="1016" spans="1:9" ht="17.25" x14ac:dyDescent="0.3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  <c r="I1016" s="23" t="str">
        <f t="shared" si="15"/>
        <v>Москва Эконом</v>
      </c>
    </row>
    <row r="1017" spans="1:9" ht="17.25" x14ac:dyDescent="0.3">
      <c r="A1017">
        <v>111209</v>
      </c>
      <c r="C1017" s="3">
        <v>44399.48841435185</v>
      </c>
      <c r="G1017" t="s">
        <v>10</v>
      </c>
      <c r="H1017" t="s">
        <v>9</v>
      </c>
      <c r="I1017" s="23" t="str">
        <f t="shared" si="15"/>
        <v>Москва Эконом</v>
      </c>
    </row>
    <row r="1018" spans="1:9" ht="17.25" x14ac:dyDescent="0.3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  <c r="I1018" s="23" t="str">
        <f t="shared" si="15"/>
        <v>Москва Комфорт</v>
      </c>
    </row>
    <row r="1019" spans="1:9" ht="17.25" x14ac:dyDescent="0.3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  <c r="I1019" s="23" t="str">
        <f t="shared" si="15"/>
        <v>Москва Эконом</v>
      </c>
    </row>
    <row r="1020" spans="1:9" ht="17.25" x14ac:dyDescent="0.3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  <c r="I1020" s="23" t="str">
        <f t="shared" si="15"/>
        <v>Санкт-Петербург Комфорт</v>
      </c>
    </row>
    <row r="1021" spans="1:9" ht="17.25" x14ac:dyDescent="0.3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  <c r="I1021" s="23" t="str">
        <f t="shared" si="15"/>
        <v>Санкт-Петербург Эконом</v>
      </c>
    </row>
    <row r="1022" spans="1:9" ht="17.25" x14ac:dyDescent="0.3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  <c r="I1022" s="23" t="str">
        <f t="shared" si="15"/>
        <v>Санкт-Петербург Эконом</v>
      </c>
    </row>
    <row r="1023" spans="1:9" ht="17.25" x14ac:dyDescent="0.3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  <c r="I1023" s="23" t="str">
        <f t="shared" si="15"/>
        <v>Москва Комфорт</v>
      </c>
    </row>
    <row r="1024" spans="1:9" ht="17.25" x14ac:dyDescent="0.3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  <c r="I1024" s="23" t="str">
        <f t="shared" si="15"/>
        <v>Санкт-Петербург Комфорт</v>
      </c>
    </row>
    <row r="1025" spans="1:9" ht="17.25" x14ac:dyDescent="0.3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  <c r="I1025" s="23" t="str">
        <f t="shared" si="15"/>
        <v>Санкт-Петербург Эконом</v>
      </c>
    </row>
    <row r="1026" spans="1:9" ht="17.25" x14ac:dyDescent="0.3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  <c r="I1026" s="23" t="str">
        <f t="shared" si="15"/>
        <v>Санкт-Петербург Комфорт</v>
      </c>
    </row>
    <row r="1027" spans="1:9" ht="17.25" x14ac:dyDescent="0.3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  <c r="I1027" s="23" t="str">
        <f t="shared" ref="I1027:I1090" si="16">G1027&amp;" "&amp;H1027</f>
        <v>Москва Эконом</v>
      </c>
    </row>
    <row r="1028" spans="1:9" ht="17.25" x14ac:dyDescent="0.3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  <c r="I1028" s="23" t="str">
        <f t="shared" si="16"/>
        <v>Москва Эконом</v>
      </c>
    </row>
    <row r="1029" spans="1:9" ht="17.25" x14ac:dyDescent="0.3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  <c r="I1029" s="23" t="str">
        <f t="shared" si="16"/>
        <v>Санкт-Петербург Комфорт</v>
      </c>
    </row>
    <row r="1030" spans="1:9" ht="17.25" x14ac:dyDescent="0.3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  <c r="I1030" s="23" t="str">
        <f t="shared" si="16"/>
        <v>Москва Эконом</v>
      </c>
    </row>
    <row r="1031" spans="1:9" ht="17.25" x14ac:dyDescent="0.3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  <c r="I1031" s="23" t="str">
        <f t="shared" si="16"/>
        <v>Санкт-Петербург Эконом</v>
      </c>
    </row>
    <row r="1032" spans="1:9" ht="17.25" x14ac:dyDescent="0.3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  <c r="I1032" s="23" t="str">
        <f t="shared" si="16"/>
        <v>Санкт-Петербург Эконом</v>
      </c>
    </row>
    <row r="1033" spans="1:9" ht="17.25" x14ac:dyDescent="0.3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  <c r="I1033" s="23" t="str">
        <f t="shared" si="16"/>
        <v>Санкт-Петербург Комфорт</v>
      </c>
    </row>
    <row r="1034" spans="1:9" ht="17.25" x14ac:dyDescent="0.3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  <c r="I1034" s="23" t="str">
        <f t="shared" si="16"/>
        <v>Москва Эконом</v>
      </c>
    </row>
    <row r="1035" spans="1:9" ht="17.25" x14ac:dyDescent="0.3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  <c r="I1035" s="23" t="str">
        <f t="shared" si="16"/>
        <v>Москва Эконом</v>
      </c>
    </row>
    <row r="1036" spans="1:9" ht="17.25" x14ac:dyDescent="0.3">
      <c r="A1036">
        <v>111363</v>
      </c>
      <c r="C1036" s="3">
        <v>44399.797314814816</v>
      </c>
      <c r="G1036" t="s">
        <v>10</v>
      </c>
      <c r="H1036" t="s">
        <v>11</v>
      </c>
      <c r="I1036" s="23" t="str">
        <f t="shared" si="16"/>
        <v>Москва Комфорт</v>
      </c>
    </row>
    <row r="1037" spans="1:9" ht="17.25" x14ac:dyDescent="0.3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  <c r="I1037" s="23" t="str">
        <f t="shared" si="16"/>
        <v>Санкт-Петербург Комфорт</v>
      </c>
    </row>
    <row r="1038" spans="1:9" ht="17.25" x14ac:dyDescent="0.3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  <c r="I1038" s="23" t="str">
        <f t="shared" si="16"/>
        <v>Москва Эконом</v>
      </c>
    </row>
    <row r="1039" spans="1:9" ht="17.25" x14ac:dyDescent="0.3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  <c r="I1039" s="23" t="str">
        <f t="shared" si="16"/>
        <v>Москва Комфорт</v>
      </c>
    </row>
    <row r="1040" spans="1:9" ht="17.25" x14ac:dyDescent="0.3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  <c r="I1040" s="23" t="str">
        <f t="shared" si="16"/>
        <v>Москва Эконом</v>
      </c>
    </row>
    <row r="1041" spans="1:9" ht="17.25" x14ac:dyDescent="0.3">
      <c r="A1041">
        <v>110708</v>
      </c>
      <c r="C1041" s="3">
        <v>44399.857488425929</v>
      </c>
      <c r="G1041" t="s">
        <v>10</v>
      </c>
      <c r="H1041" t="s">
        <v>11</v>
      </c>
      <c r="I1041" s="23" t="str">
        <f t="shared" si="16"/>
        <v>Москва Комфорт</v>
      </c>
    </row>
    <row r="1042" spans="1:9" ht="17.25" x14ac:dyDescent="0.3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  <c r="I1042" s="23" t="str">
        <f t="shared" si="16"/>
        <v>Москва Эконом</v>
      </c>
    </row>
    <row r="1043" spans="1:9" ht="17.25" x14ac:dyDescent="0.3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  <c r="I1043" s="23" t="str">
        <f t="shared" si="16"/>
        <v>Москва Комфорт</v>
      </c>
    </row>
    <row r="1044" spans="1:9" ht="17.25" x14ac:dyDescent="0.3">
      <c r="A1044">
        <v>110465</v>
      </c>
      <c r="C1044" s="3">
        <v>44399.947916666664</v>
      </c>
      <c r="G1044" t="s">
        <v>10</v>
      </c>
      <c r="H1044" t="s">
        <v>11</v>
      </c>
      <c r="I1044" s="23" t="str">
        <f t="shared" si="16"/>
        <v>Москва Комфорт</v>
      </c>
    </row>
    <row r="1045" spans="1:9" ht="17.25" x14ac:dyDescent="0.3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  <c r="I1045" s="23" t="str">
        <f t="shared" si="16"/>
        <v>Москва Комфорт</v>
      </c>
    </row>
    <row r="1046" spans="1:9" ht="17.25" x14ac:dyDescent="0.3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  <c r="I1046" s="23" t="str">
        <f t="shared" si="16"/>
        <v>Москва Эконом</v>
      </c>
    </row>
    <row r="1047" spans="1:9" ht="17.25" x14ac:dyDescent="0.3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  <c r="I1047" s="23" t="str">
        <f t="shared" si="16"/>
        <v>Москва Эконом</v>
      </c>
    </row>
    <row r="1048" spans="1:9" ht="17.25" x14ac:dyDescent="0.3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  <c r="I1048" s="23" t="str">
        <f t="shared" si="16"/>
        <v>Санкт-Петербург Комфорт</v>
      </c>
    </row>
    <row r="1049" spans="1:9" ht="17.25" x14ac:dyDescent="0.3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  <c r="I1049" s="23" t="str">
        <f t="shared" si="16"/>
        <v>Санкт-Петербург Эконом</v>
      </c>
    </row>
    <row r="1050" spans="1:9" ht="17.25" x14ac:dyDescent="0.3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  <c r="I1050" s="23" t="str">
        <f t="shared" si="16"/>
        <v>Москва Комфорт</v>
      </c>
    </row>
    <row r="1051" spans="1:9" ht="17.25" x14ac:dyDescent="0.3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  <c r="I1051" s="23" t="str">
        <f t="shared" si="16"/>
        <v>Москва Эконом</v>
      </c>
    </row>
    <row r="1052" spans="1:9" ht="17.25" x14ac:dyDescent="0.3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  <c r="I1052" s="23" t="str">
        <f t="shared" si="16"/>
        <v>Санкт-Петербург Комфорт</v>
      </c>
    </row>
    <row r="1053" spans="1:9" ht="17.25" x14ac:dyDescent="0.3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  <c r="I1053" s="23" t="str">
        <f t="shared" si="16"/>
        <v>Москва Комфорт</v>
      </c>
    </row>
    <row r="1054" spans="1:9" ht="17.25" x14ac:dyDescent="0.3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  <c r="I1054" s="23" t="str">
        <f t="shared" si="16"/>
        <v>Санкт-Петербург Комфорт</v>
      </c>
    </row>
    <row r="1055" spans="1:9" ht="17.25" x14ac:dyDescent="0.3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  <c r="I1055" s="23" t="str">
        <f t="shared" si="16"/>
        <v>Москва Эконом</v>
      </c>
    </row>
    <row r="1056" spans="1:9" ht="17.25" x14ac:dyDescent="0.3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  <c r="I1056" s="23" t="str">
        <f t="shared" si="16"/>
        <v>Москва Эконом</v>
      </c>
    </row>
    <row r="1057" spans="1:9" ht="17.25" x14ac:dyDescent="0.3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  <c r="I1057" s="23" t="str">
        <f t="shared" si="16"/>
        <v>Москва Комфорт</v>
      </c>
    </row>
    <row r="1058" spans="1:9" ht="17.25" x14ac:dyDescent="0.3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  <c r="I1058" s="23" t="str">
        <f t="shared" si="16"/>
        <v>Москва Комфорт</v>
      </c>
    </row>
    <row r="1059" spans="1:9" ht="17.25" x14ac:dyDescent="0.3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  <c r="I1059" s="23" t="str">
        <f t="shared" si="16"/>
        <v>Санкт-Петербург Эконом</v>
      </c>
    </row>
    <row r="1060" spans="1:9" ht="17.25" x14ac:dyDescent="0.3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  <c r="I1060" s="23" t="str">
        <f t="shared" si="16"/>
        <v>Москва Эконом</v>
      </c>
    </row>
    <row r="1061" spans="1:9" ht="17.25" x14ac:dyDescent="0.3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  <c r="I1061" s="23" t="str">
        <f t="shared" si="16"/>
        <v>Москва Эконом</v>
      </c>
    </row>
    <row r="1062" spans="1:9" ht="17.25" x14ac:dyDescent="0.3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  <c r="I1062" s="23" t="str">
        <f t="shared" si="16"/>
        <v>Москва Эконом</v>
      </c>
    </row>
    <row r="1063" spans="1:9" ht="17.25" x14ac:dyDescent="0.3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  <c r="I1063" s="23" t="str">
        <f t="shared" si="16"/>
        <v>Санкт-Петербург Эконом</v>
      </c>
    </row>
    <row r="1064" spans="1:9" ht="17.25" x14ac:dyDescent="0.3">
      <c r="A1064">
        <v>110536</v>
      </c>
      <c r="C1064" s="3">
        <v>44400.447060185186</v>
      </c>
      <c r="G1064" t="s">
        <v>10</v>
      </c>
      <c r="H1064" t="s">
        <v>11</v>
      </c>
      <c r="I1064" s="23" t="str">
        <f t="shared" si="16"/>
        <v>Москва Комфорт</v>
      </c>
    </row>
    <row r="1065" spans="1:9" ht="17.25" x14ac:dyDescent="0.3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  <c r="I1065" s="23" t="str">
        <f t="shared" si="16"/>
        <v>Москва Комфорт</v>
      </c>
    </row>
    <row r="1066" spans="1:9" ht="17.25" x14ac:dyDescent="0.3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  <c r="I1066" s="23" t="str">
        <f t="shared" si="16"/>
        <v>Москва Эконом</v>
      </c>
    </row>
    <row r="1067" spans="1:9" ht="17.25" x14ac:dyDescent="0.3">
      <c r="A1067">
        <v>110266</v>
      </c>
      <c r="C1067" s="3">
        <v>44400.527106481481</v>
      </c>
      <c r="G1067" t="s">
        <v>10</v>
      </c>
      <c r="H1067" t="s">
        <v>11</v>
      </c>
      <c r="I1067" s="23" t="str">
        <f t="shared" si="16"/>
        <v>Москва Комфорт</v>
      </c>
    </row>
    <row r="1068" spans="1:9" ht="17.25" x14ac:dyDescent="0.3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  <c r="I1068" s="23" t="str">
        <f t="shared" si="16"/>
        <v>Москва Эконом</v>
      </c>
    </row>
    <row r="1069" spans="1:9" ht="17.25" x14ac:dyDescent="0.3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  <c r="I1069" s="23" t="str">
        <f t="shared" si="16"/>
        <v>Москва Эконом</v>
      </c>
    </row>
    <row r="1070" spans="1:9" ht="17.25" x14ac:dyDescent="0.3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  <c r="I1070" s="23" t="str">
        <f t="shared" si="16"/>
        <v>Москва Эконом</v>
      </c>
    </row>
    <row r="1071" spans="1:9" ht="17.25" x14ac:dyDescent="0.3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  <c r="I1071" s="23" t="str">
        <f t="shared" si="16"/>
        <v>Москва Эконом</v>
      </c>
    </row>
    <row r="1072" spans="1:9" ht="17.25" x14ac:dyDescent="0.3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  <c r="I1072" s="23" t="str">
        <f t="shared" si="16"/>
        <v>Москва Комфорт</v>
      </c>
    </row>
    <row r="1073" spans="1:9" ht="17.25" x14ac:dyDescent="0.3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  <c r="I1073" s="23" t="str">
        <f t="shared" si="16"/>
        <v>Санкт-Петербург Эконом</v>
      </c>
    </row>
    <row r="1074" spans="1:9" ht="17.25" x14ac:dyDescent="0.3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  <c r="I1074" s="23" t="str">
        <f t="shared" si="16"/>
        <v>Москва Комфорт</v>
      </c>
    </row>
    <row r="1075" spans="1:9" ht="17.25" x14ac:dyDescent="0.3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  <c r="I1075" s="23" t="str">
        <f t="shared" si="16"/>
        <v>Санкт-Петербург Комфорт</v>
      </c>
    </row>
    <row r="1076" spans="1:9" ht="17.25" x14ac:dyDescent="0.3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  <c r="I1076" s="23" t="str">
        <f t="shared" si="16"/>
        <v>Санкт-Петербург Эконом</v>
      </c>
    </row>
    <row r="1077" spans="1:9" ht="17.25" x14ac:dyDescent="0.3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  <c r="I1077" s="23" t="str">
        <f t="shared" si="16"/>
        <v>Москва Эконом</v>
      </c>
    </row>
    <row r="1078" spans="1:9" ht="17.25" x14ac:dyDescent="0.3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  <c r="I1078" s="23" t="str">
        <f t="shared" si="16"/>
        <v>Москва Эконом</v>
      </c>
    </row>
    <row r="1079" spans="1:9" ht="17.25" x14ac:dyDescent="0.3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  <c r="I1079" s="23" t="str">
        <f t="shared" si="16"/>
        <v>Санкт-Петербург Эконом</v>
      </c>
    </row>
    <row r="1080" spans="1:9" ht="17.25" x14ac:dyDescent="0.3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  <c r="I1080" s="23" t="str">
        <f t="shared" si="16"/>
        <v>Москва Эконом</v>
      </c>
    </row>
    <row r="1081" spans="1:9" ht="17.25" x14ac:dyDescent="0.3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  <c r="I1081" s="23" t="str">
        <f t="shared" si="16"/>
        <v>Москва Эконом</v>
      </c>
    </row>
    <row r="1082" spans="1:9" ht="17.25" x14ac:dyDescent="0.3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  <c r="I1082" s="23" t="str">
        <f t="shared" si="16"/>
        <v>Санкт-Петербург Эконом</v>
      </c>
    </row>
    <row r="1083" spans="1:9" ht="17.25" x14ac:dyDescent="0.3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  <c r="I1083" s="23" t="str">
        <f t="shared" si="16"/>
        <v>Москва Эконом</v>
      </c>
    </row>
    <row r="1084" spans="1:9" ht="17.25" x14ac:dyDescent="0.3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  <c r="I1084" s="23" t="str">
        <f t="shared" si="16"/>
        <v>Санкт-Петербург Комфорт</v>
      </c>
    </row>
    <row r="1085" spans="1:9" ht="17.25" x14ac:dyDescent="0.3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  <c r="I1085" s="23" t="str">
        <f t="shared" si="16"/>
        <v>Москва Эконом</v>
      </c>
    </row>
    <row r="1086" spans="1:9" ht="17.25" x14ac:dyDescent="0.3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  <c r="I1086" s="23" t="str">
        <f t="shared" si="16"/>
        <v>Санкт-Петербург Эконом</v>
      </c>
    </row>
    <row r="1087" spans="1:9" ht="17.25" x14ac:dyDescent="0.3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  <c r="I1087" s="23" t="str">
        <f t="shared" si="16"/>
        <v>Москва Комфорт</v>
      </c>
    </row>
    <row r="1088" spans="1:9" ht="17.25" x14ac:dyDescent="0.3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  <c r="I1088" s="23" t="str">
        <f t="shared" si="16"/>
        <v>Москва Эконом</v>
      </c>
    </row>
    <row r="1089" spans="1:9" ht="17.25" x14ac:dyDescent="0.3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  <c r="I1089" s="23" t="str">
        <f t="shared" si="16"/>
        <v>Москва Эконом</v>
      </c>
    </row>
    <row r="1090" spans="1:9" ht="17.25" x14ac:dyDescent="0.3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  <c r="I1090" s="23" t="str">
        <f t="shared" si="16"/>
        <v>Санкт-Петербург Эконом</v>
      </c>
    </row>
    <row r="1091" spans="1:9" ht="17.25" x14ac:dyDescent="0.3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  <c r="I1091" s="23" t="str">
        <f t="shared" ref="I1091:I1154" si="17">G1091&amp;" "&amp;H1091</f>
        <v>Санкт-Петербург Комфорт</v>
      </c>
    </row>
    <row r="1092" spans="1:9" ht="17.25" x14ac:dyDescent="0.3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  <c r="I1092" s="23" t="str">
        <f t="shared" si="17"/>
        <v>Санкт-Петербург Эконом</v>
      </c>
    </row>
    <row r="1093" spans="1:9" ht="17.25" x14ac:dyDescent="0.3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  <c r="I1093" s="23" t="str">
        <f t="shared" si="17"/>
        <v>Санкт-Петербург Эконом</v>
      </c>
    </row>
    <row r="1094" spans="1:9" ht="17.25" x14ac:dyDescent="0.3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  <c r="I1094" s="23" t="str">
        <f t="shared" si="17"/>
        <v>Москва Комфорт</v>
      </c>
    </row>
    <row r="1095" spans="1:9" ht="17.25" x14ac:dyDescent="0.3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  <c r="I1095" s="23" t="str">
        <f t="shared" si="17"/>
        <v>Москва Комфорт</v>
      </c>
    </row>
    <row r="1096" spans="1:9" ht="17.25" x14ac:dyDescent="0.3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  <c r="I1096" s="23" t="str">
        <f t="shared" si="17"/>
        <v>Санкт-Петербург Комфорт</v>
      </c>
    </row>
    <row r="1097" spans="1:9" ht="17.25" x14ac:dyDescent="0.3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  <c r="I1097" s="23" t="str">
        <f t="shared" si="17"/>
        <v>Москва Эконом</v>
      </c>
    </row>
    <row r="1098" spans="1:9" ht="17.25" x14ac:dyDescent="0.3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  <c r="I1098" s="23" t="str">
        <f t="shared" si="17"/>
        <v>Москва Эконом</v>
      </c>
    </row>
    <row r="1099" spans="1:9" ht="17.25" x14ac:dyDescent="0.3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  <c r="I1099" s="23" t="str">
        <f t="shared" si="17"/>
        <v>Москва Комфорт</v>
      </c>
    </row>
    <row r="1100" spans="1:9" ht="17.25" x14ac:dyDescent="0.3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  <c r="I1100" s="23" t="str">
        <f t="shared" si="17"/>
        <v>Санкт-Петербург Эконом</v>
      </c>
    </row>
    <row r="1101" spans="1:9" ht="17.25" x14ac:dyDescent="0.3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  <c r="I1101" s="23" t="str">
        <f t="shared" si="17"/>
        <v>Москва Эконом</v>
      </c>
    </row>
    <row r="1102" spans="1:9" ht="17.25" x14ac:dyDescent="0.3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  <c r="I1102" s="23" t="str">
        <f t="shared" si="17"/>
        <v>Москва Эконом</v>
      </c>
    </row>
    <row r="1103" spans="1:9" ht="17.25" x14ac:dyDescent="0.3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  <c r="I1103" s="23" t="str">
        <f t="shared" si="17"/>
        <v>Москва Эконом</v>
      </c>
    </row>
    <row r="1104" spans="1:9" ht="17.25" x14ac:dyDescent="0.3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  <c r="I1104" s="23" t="str">
        <f t="shared" si="17"/>
        <v>Москва Комфорт</v>
      </c>
    </row>
    <row r="1105" spans="1:9" ht="17.25" x14ac:dyDescent="0.3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  <c r="I1105" s="23" t="str">
        <f t="shared" si="17"/>
        <v>Санкт-Петербург Эконом</v>
      </c>
    </row>
    <row r="1106" spans="1:9" ht="17.25" x14ac:dyDescent="0.3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  <c r="I1106" s="23" t="str">
        <f t="shared" si="17"/>
        <v>Санкт-Петербург Эконом</v>
      </c>
    </row>
    <row r="1107" spans="1:9" ht="17.25" x14ac:dyDescent="0.3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  <c r="I1107" s="23" t="str">
        <f t="shared" si="17"/>
        <v>Москва Эконом</v>
      </c>
    </row>
    <row r="1108" spans="1:9" ht="17.25" x14ac:dyDescent="0.3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  <c r="I1108" s="23" t="str">
        <f t="shared" si="17"/>
        <v>Санкт-Петербург Эконом</v>
      </c>
    </row>
    <row r="1109" spans="1:9" ht="17.25" x14ac:dyDescent="0.3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  <c r="I1109" s="23" t="str">
        <f t="shared" si="17"/>
        <v>Москва Эконом</v>
      </c>
    </row>
    <row r="1110" spans="1:9" ht="17.25" x14ac:dyDescent="0.3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  <c r="I1110" s="23" t="str">
        <f t="shared" si="17"/>
        <v>Москва Комфорт</v>
      </c>
    </row>
    <row r="1111" spans="1:9" ht="17.25" x14ac:dyDescent="0.3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  <c r="I1111" s="23" t="str">
        <f t="shared" si="17"/>
        <v>Москва Эконом</v>
      </c>
    </row>
    <row r="1112" spans="1:9" ht="17.25" x14ac:dyDescent="0.3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  <c r="I1112" s="23" t="str">
        <f t="shared" si="17"/>
        <v>Москва Эконом</v>
      </c>
    </row>
    <row r="1113" spans="1:9" ht="17.25" x14ac:dyDescent="0.3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  <c r="I1113" s="23" t="str">
        <f t="shared" si="17"/>
        <v>Санкт-Петербург Комфорт</v>
      </c>
    </row>
    <row r="1114" spans="1:9" ht="17.25" x14ac:dyDescent="0.3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  <c r="I1114" s="23" t="str">
        <f t="shared" si="17"/>
        <v>Москва Комфорт</v>
      </c>
    </row>
    <row r="1115" spans="1:9" ht="17.25" x14ac:dyDescent="0.3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  <c r="I1115" s="23" t="str">
        <f t="shared" si="17"/>
        <v>Москва Комфорт</v>
      </c>
    </row>
    <row r="1116" spans="1:9" ht="17.25" x14ac:dyDescent="0.3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  <c r="I1116" s="23" t="str">
        <f t="shared" si="17"/>
        <v>Москва Эконом</v>
      </c>
    </row>
    <row r="1117" spans="1:9" ht="17.25" x14ac:dyDescent="0.3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  <c r="I1117" s="23" t="str">
        <f t="shared" si="17"/>
        <v>Москва Комфорт</v>
      </c>
    </row>
    <row r="1118" spans="1:9" ht="17.25" x14ac:dyDescent="0.3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  <c r="I1118" s="23" t="str">
        <f t="shared" si="17"/>
        <v>Москва Эконом</v>
      </c>
    </row>
    <row r="1119" spans="1:9" ht="17.25" x14ac:dyDescent="0.3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  <c r="I1119" s="23" t="str">
        <f t="shared" si="17"/>
        <v>Санкт-Петербург Комфорт</v>
      </c>
    </row>
    <row r="1120" spans="1:9" ht="17.25" x14ac:dyDescent="0.3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  <c r="I1120" s="23" t="str">
        <f t="shared" si="17"/>
        <v>Москва Эконом</v>
      </c>
    </row>
    <row r="1121" spans="1:9" ht="17.25" x14ac:dyDescent="0.3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  <c r="I1121" s="23" t="str">
        <f t="shared" si="17"/>
        <v>Москва Эконом</v>
      </c>
    </row>
    <row r="1122" spans="1:9" ht="17.25" x14ac:dyDescent="0.3">
      <c r="A1122">
        <v>110140</v>
      </c>
      <c r="C1122" s="3">
        <v>44401.92114583333</v>
      </c>
      <c r="G1122" t="s">
        <v>10</v>
      </c>
      <c r="H1122" t="s">
        <v>11</v>
      </c>
      <c r="I1122" s="23" t="str">
        <f t="shared" si="17"/>
        <v>Москва Комфорт</v>
      </c>
    </row>
    <row r="1123" spans="1:9" ht="17.25" x14ac:dyDescent="0.3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  <c r="I1123" s="23" t="str">
        <f t="shared" si="17"/>
        <v>Москва Эконом</v>
      </c>
    </row>
    <row r="1124" spans="1:9" ht="17.25" x14ac:dyDescent="0.3">
      <c r="A1124">
        <v>110638</v>
      </c>
      <c r="C1124" s="3">
        <v>44401.944768518515</v>
      </c>
      <c r="G1124" t="s">
        <v>12</v>
      </c>
      <c r="H1124" t="s">
        <v>11</v>
      </c>
      <c r="I1124" s="23" t="str">
        <f t="shared" si="17"/>
        <v>Санкт-Петербург Комфорт</v>
      </c>
    </row>
    <row r="1125" spans="1:9" ht="17.25" x14ac:dyDescent="0.3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  <c r="I1125" s="23" t="str">
        <f t="shared" si="17"/>
        <v>Москва Комфорт</v>
      </c>
    </row>
    <row r="1126" spans="1:9" ht="17.25" x14ac:dyDescent="0.3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  <c r="I1126" s="23" t="str">
        <f t="shared" si="17"/>
        <v>Санкт-Петербург Комфорт</v>
      </c>
    </row>
    <row r="1127" spans="1:9" ht="17.25" x14ac:dyDescent="0.3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  <c r="I1127" s="23" t="str">
        <f t="shared" si="17"/>
        <v>Москва Эконом</v>
      </c>
    </row>
    <row r="1128" spans="1:9" ht="17.25" x14ac:dyDescent="0.3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  <c r="I1128" s="23" t="str">
        <f t="shared" si="17"/>
        <v>Москва Эконом</v>
      </c>
    </row>
    <row r="1129" spans="1:9" ht="17.25" x14ac:dyDescent="0.3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  <c r="I1129" s="23" t="str">
        <f t="shared" si="17"/>
        <v>Санкт-Петербург Эконом</v>
      </c>
    </row>
    <row r="1130" spans="1:9" ht="17.25" x14ac:dyDescent="0.3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  <c r="I1130" s="23" t="str">
        <f t="shared" si="17"/>
        <v>Москва Комфорт</v>
      </c>
    </row>
    <row r="1131" spans="1:9" ht="17.25" x14ac:dyDescent="0.3">
      <c r="A1131">
        <v>111299</v>
      </c>
      <c r="C1131" s="3">
        <v>44402.132430555554</v>
      </c>
      <c r="G1131" t="s">
        <v>10</v>
      </c>
      <c r="H1131" t="s">
        <v>9</v>
      </c>
      <c r="I1131" s="23" t="str">
        <f t="shared" si="17"/>
        <v>Москва Эконом</v>
      </c>
    </row>
    <row r="1132" spans="1:9" ht="17.25" x14ac:dyDescent="0.3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  <c r="I1132" s="23" t="str">
        <f t="shared" si="17"/>
        <v>Москва Эконом</v>
      </c>
    </row>
    <row r="1133" spans="1:9" ht="17.25" x14ac:dyDescent="0.3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  <c r="I1133" s="23" t="str">
        <f t="shared" si="17"/>
        <v>Санкт-Петербург Эконом</v>
      </c>
    </row>
    <row r="1134" spans="1:9" ht="17.25" x14ac:dyDescent="0.3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  <c r="I1134" s="23" t="str">
        <f t="shared" si="17"/>
        <v>Москва Эконом</v>
      </c>
    </row>
    <row r="1135" spans="1:9" ht="17.25" x14ac:dyDescent="0.3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  <c r="I1135" s="23" t="str">
        <f t="shared" si="17"/>
        <v>Москва Эконом</v>
      </c>
    </row>
    <row r="1136" spans="1:9" ht="17.25" x14ac:dyDescent="0.3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  <c r="I1136" s="23" t="str">
        <f t="shared" si="17"/>
        <v>Москва Эконом</v>
      </c>
    </row>
    <row r="1137" spans="1:9" ht="17.25" x14ac:dyDescent="0.3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  <c r="I1137" s="23" t="str">
        <f t="shared" si="17"/>
        <v>Москва Эконом</v>
      </c>
    </row>
    <row r="1138" spans="1:9" ht="17.25" x14ac:dyDescent="0.3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  <c r="I1138" s="23" t="str">
        <f t="shared" si="17"/>
        <v>Москва Эконом</v>
      </c>
    </row>
    <row r="1139" spans="1:9" ht="17.25" x14ac:dyDescent="0.3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  <c r="I1139" s="23" t="str">
        <f t="shared" si="17"/>
        <v>Москва Комфорт</v>
      </c>
    </row>
    <row r="1140" spans="1:9" ht="17.25" x14ac:dyDescent="0.3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  <c r="I1140" s="23" t="str">
        <f t="shared" si="17"/>
        <v>Москва Эконом</v>
      </c>
    </row>
    <row r="1141" spans="1:9" ht="17.25" x14ac:dyDescent="0.3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  <c r="I1141" s="23" t="str">
        <f t="shared" si="17"/>
        <v>Москва Эконом</v>
      </c>
    </row>
    <row r="1142" spans="1:9" ht="17.25" x14ac:dyDescent="0.3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  <c r="I1142" s="23" t="str">
        <f t="shared" si="17"/>
        <v>Москва Эконом</v>
      </c>
    </row>
    <row r="1143" spans="1:9" ht="17.25" x14ac:dyDescent="0.3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  <c r="I1143" s="23" t="str">
        <f t="shared" si="17"/>
        <v>Москва Комфорт</v>
      </c>
    </row>
    <row r="1144" spans="1:9" ht="17.25" x14ac:dyDescent="0.3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  <c r="I1144" s="23" t="str">
        <f t="shared" si="17"/>
        <v>Москва Эконом</v>
      </c>
    </row>
    <row r="1145" spans="1:9" ht="17.25" x14ac:dyDescent="0.3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  <c r="I1145" s="23" t="str">
        <f t="shared" si="17"/>
        <v>Москва Комфорт</v>
      </c>
    </row>
    <row r="1146" spans="1:9" ht="17.25" x14ac:dyDescent="0.3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  <c r="I1146" s="23" t="str">
        <f t="shared" si="17"/>
        <v>Москва Эконом</v>
      </c>
    </row>
    <row r="1147" spans="1:9" ht="17.25" x14ac:dyDescent="0.3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  <c r="I1147" s="23" t="str">
        <f t="shared" si="17"/>
        <v>Москва Эконом</v>
      </c>
    </row>
    <row r="1148" spans="1:9" ht="17.25" x14ac:dyDescent="0.3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  <c r="I1148" s="23" t="str">
        <f t="shared" si="17"/>
        <v>Москва Комфорт</v>
      </c>
    </row>
    <row r="1149" spans="1:9" ht="17.25" x14ac:dyDescent="0.3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  <c r="I1149" s="23" t="str">
        <f t="shared" si="17"/>
        <v>Санкт-Петербург Эконом</v>
      </c>
    </row>
    <row r="1150" spans="1:9" ht="17.25" x14ac:dyDescent="0.3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  <c r="I1150" s="23" t="str">
        <f t="shared" si="17"/>
        <v>Москва Комфорт</v>
      </c>
    </row>
    <row r="1151" spans="1:9" ht="17.25" x14ac:dyDescent="0.3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  <c r="I1151" s="23" t="str">
        <f t="shared" si="17"/>
        <v>Москва Эконом</v>
      </c>
    </row>
    <row r="1152" spans="1:9" ht="17.25" x14ac:dyDescent="0.3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  <c r="I1152" s="23" t="str">
        <f t="shared" si="17"/>
        <v>Санкт-Петербург Эконом</v>
      </c>
    </row>
    <row r="1153" spans="1:9" ht="17.25" x14ac:dyDescent="0.3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  <c r="I1153" s="23" t="str">
        <f t="shared" si="17"/>
        <v>Санкт-Петербург Эконом</v>
      </c>
    </row>
    <row r="1154" spans="1:9" ht="17.25" x14ac:dyDescent="0.3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  <c r="I1154" s="23" t="str">
        <f t="shared" si="17"/>
        <v>Москва Комфорт</v>
      </c>
    </row>
    <row r="1155" spans="1:9" ht="17.25" x14ac:dyDescent="0.3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  <c r="I1155" s="23" t="str">
        <f t="shared" ref="I1155:I1218" si="18">G1155&amp;" "&amp;H1155</f>
        <v>Москва Эконом</v>
      </c>
    </row>
    <row r="1156" spans="1:9" ht="17.25" x14ac:dyDescent="0.3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  <c r="I1156" s="23" t="str">
        <f t="shared" si="18"/>
        <v>Санкт-Петербург Комфорт</v>
      </c>
    </row>
    <row r="1157" spans="1:9" ht="17.25" x14ac:dyDescent="0.3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  <c r="I1157" s="23" t="str">
        <f t="shared" si="18"/>
        <v>Москва Комфорт</v>
      </c>
    </row>
    <row r="1158" spans="1:9" ht="17.25" x14ac:dyDescent="0.3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  <c r="I1158" s="23" t="str">
        <f t="shared" si="18"/>
        <v>Москва Эконом</v>
      </c>
    </row>
    <row r="1159" spans="1:9" ht="17.25" x14ac:dyDescent="0.3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  <c r="I1159" s="23" t="str">
        <f t="shared" si="18"/>
        <v>Москва Комфорт</v>
      </c>
    </row>
    <row r="1160" spans="1:9" ht="17.25" x14ac:dyDescent="0.3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  <c r="I1160" s="23" t="str">
        <f t="shared" si="18"/>
        <v>Санкт-Петербург Эконом</v>
      </c>
    </row>
    <row r="1161" spans="1:9" ht="17.25" x14ac:dyDescent="0.3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  <c r="I1161" s="23" t="str">
        <f t="shared" si="18"/>
        <v>Москва Эконом</v>
      </c>
    </row>
    <row r="1162" spans="1:9" ht="17.25" x14ac:dyDescent="0.3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  <c r="I1162" s="23" t="str">
        <f t="shared" si="18"/>
        <v>Москва Эконом</v>
      </c>
    </row>
    <row r="1163" spans="1:9" ht="17.25" x14ac:dyDescent="0.3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  <c r="I1163" s="23" t="str">
        <f t="shared" si="18"/>
        <v>Санкт-Петербург Комфорт</v>
      </c>
    </row>
    <row r="1164" spans="1:9" ht="17.25" x14ac:dyDescent="0.3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  <c r="I1164" s="23" t="str">
        <f t="shared" si="18"/>
        <v>Москва Эконом</v>
      </c>
    </row>
    <row r="1165" spans="1:9" ht="17.25" x14ac:dyDescent="0.3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  <c r="I1165" s="23" t="str">
        <f t="shared" si="18"/>
        <v>Москва Эконом</v>
      </c>
    </row>
    <row r="1166" spans="1:9" ht="17.25" x14ac:dyDescent="0.3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  <c r="I1166" s="23" t="str">
        <f t="shared" si="18"/>
        <v>Санкт-Петербург Комфорт</v>
      </c>
    </row>
    <row r="1167" spans="1:9" ht="17.25" x14ac:dyDescent="0.3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  <c r="I1167" s="23" t="str">
        <f t="shared" si="18"/>
        <v>Санкт-Петербург Комфорт</v>
      </c>
    </row>
    <row r="1168" spans="1:9" ht="17.25" x14ac:dyDescent="0.3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  <c r="I1168" s="23" t="str">
        <f t="shared" si="18"/>
        <v>Москва Эконом</v>
      </c>
    </row>
    <row r="1169" spans="1:9" ht="17.25" x14ac:dyDescent="0.3">
      <c r="A1169">
        <v>110635</v>
      </c>
      <c r="C1169" s="3">
        <v>44403.257986111108</v>
      </c>
      <c r="G1169" t="s">
        <v>10</v>
      </c>
      <c r="H1169" t="s">
        <v>11</v>
      </c>
      <c r="I1169" s="23" t="str">
        <f t="shared" si="18"/>
        <v>Москва Комфорт</v>
      </c>
    </row>
    <row r="1170" spans="1:9" ht="17.25" x14ac:dyDescent="0.3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  <c r="I1170" s="23" t="str">
        <f t="shared" si="18"/>
        <v>Москва Эконом</v>
      </c>
    </row>
    <row r="1171" spans="1:9" ht="17.25" x14ac:dyDescent="0.3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  <c r="I1171" s="23" t="str">
        <f t="shared" si="18"/>
        <v>Москва Эконом</v>
      </c>
    </row>
    <row r="1172" spans="1:9" ht="17.25" x14ac:dyDescent="0.3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  <c r="I1172" s="23" t="str">
        <f t="shared" si="18"/>
        <v>Санкт-Петербург Эконом</v>
      </c>
    </row>
    <row r="1173" spans="1:9" ht="17.25" x14ac:dyDescent="0.3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  <c r="I1173" s="23" t="str">
        <f t="shared" si="18"/>
        <v>Москва Комфорт</v>
      </c>
    </row>
    <row r="1174" spans="1:9" ht="17.25" x14ac:dyDescent="0.3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  <c r="I1174" s="23" t="str">
        <f t="shared" si="18"/>
        <v>Москва Комфорт</v>
      </c>
    </row>
    <row r="1175" spans="1:9" ht="17.25" x14ac:dyDescent="0.3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  <c r="I1175" s="23" t="str">
        <f t="shared" si="18"/>
        <v>Москва Комфорт</v>
      </c>
    </row>
    <row r="1176" spans="1:9" ht="17.25" x14ac:dyDescent="0.3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  <c r="I1176" s="23" t="str">
        <f t="shared" si="18"/>
        <v>Москва Эконом</v>
      </c>
    </row>
    <row r="1177" spans="1:9" ht="17.25" x14ac:dyDescent="0.3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  <c r="I1177" s="23" t="str">
        <f t="shared" si="18"/>
        <v>Москва Эконом</v>
      </c>
    </row>
    <row r="1178" spans="1:9" ht="17.25" x14ac:dyDescent="0.3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  <c r="I1178" s="23" t="str">
        <f t="shared" si="18"/>
        <v>Санкт-Петербург Комфорт</v>
      </c>
    </row>
    <row r="1179" spans="1:9" ht="17.25" x14ac:dyDescent="0.3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  <c r="I1179" s="23" t="str">
        <f t="shared" si="18"/>
        <v>Москва Комфорт</v>
      </c>
    </row>
    <row r="1180" spans="1:9" ht="17.25" x14ac:dyDescent="0.3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  <c r="I1180" s="23" t="str">
        <f t="shared" si="18"/>
        <v>Москва Эконом</v>
      </c>
    </row>
    <row r="1181" spans="1:9" ht="17.25" x14ac:dyDescent="0.3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  <c r="I1181" s="23" t="str">
        <f t="shared" si="18"/>
        <v>Санкт-Петербург Эконом</v>
      </c>
    </row>
    <row r="1182" spans="1:9" ht="17.25" x14ac:dyDescent="0.3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  <c r="I1182" s="23" t="str">
        <f t="shared" si="18"/>
        <v>Санкт-Петербург Эконом</v>
      </c>
    </row>
    <row r="1183" spans="1:9" ht="17.25" x14ac:dyDescent="0.3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  <c r="I1183" s="23" t="str">
        <f t="shared" si="18"/>
        <v>Москва Эконом</v>
      </c>
    </row>
    <row r="1184" spans="1:9" ht="17.25" x14ac:dyDescent="0.3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  <c r="I1184" s="23" t="str">
        <f t="shared" si="18"/>
        <v>Москва Эконом</v>
      </c>
    </row>
    <row r="1185" spans="1:9" ht="17.25" x14ac:dyDescent="0.3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  <c r="I1185" s="23" t="str">
        <f t="shared" si="18"/>
        <v>Санкт-Петербург Комфорт</v>
      </c>
    </row>
    <row r="1186" spans="1:9" ht="17.25" x14ac:dyDescent="0.3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  <c r="I1186" s="23" t="str">
        <f t="shared" si="18"/>
        <v>Москва Комфорт</v>
      </c>
    </row>
    <row r="1187" spans="1:9" ht="17.25" x14ac:dyDescent="0.3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  <c r="I1187" s="23" t="str">
        <f t="shared" si="18"/>
        <v>Москва Эконом</v>
      </c>
    </row>
    <row r="1188" spans="1:9" ht="17.25" x14ac:dyDescent="0.3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  <c r="I1188" s="23" t="str">
        <f t="shared" si="18"/>
        <v>Санкт-Петербург Комфорт</v>
      </c>
    </row>
    <row r="1189" spans="1:9" ht="17.25" x14ac:dyDescent="0.3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  <c r="I1189" s="23" t="str">
        <f t="shared" si="18"/>
        <v>Москва Комфорт</v>
      </c>
    </row>
    <row r="1190" spans="1:9" ht="17.25" x14ac:dyDescent="0.3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  <c r="I1190" s="23" t="str">
        <f t="shared" si="18"/>
        <v>Москва Эконом</v>
      </c>
    </row>
    <row r="1191" spans="1:9" ht="17.25" x14ac:dyDescent="0.3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  <c r="I1191" s="23" t="str">
        <f t="shared" si="18"/>
        <v>Москва Комфорт</v>
      </c>
    </row>
    <row r="1192" spans="1:9" ht="17.25" x14ac:dyDescent="0.3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  <c r="I1192" s="23" t="str">
        <f t="shared" si="18"/>
        <v>Москва Комфорт</v>
      </c>
    </row>
    <row r="1193" spans="1:9" ht="17.25" x14ac:dyDescent="0.3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  <c r="I1193" s="23" t="str">
        <f t="shared" si="18"/>
        <v>Санкт-Петербург Эконом</v>
      </c>
    </row>
    <row r="1194" spans="1:9" ht="17.25" x14ac:dyDescent="0.3">
      <c r="A1194">
        <v>110144</v>
      </c>
      <c r="C1194" s="3">
        <v>44403.708148148151</v>
      </c>
      <c r="G1194" t="s">
        <v>10</v>
      </c>
      <c r="H1194" t="s">
        <v>11</v>
      </c>
      <c r="I1194" s="23" t="str">
        <f t="shared" si="18"/>
        <v>Москва Комфорт</v>
      </c>
    </row>
    <row r="1195" spans="1:9" ht="17.25" x14ac:dyDescent="0.3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  <c r="I1195" s="23" t="str">
        <f t="shared" si="18"/>
        <v>Москва Эконом</v>
      </c>
    </row>
    <row r="1196" spans="1:9" ht="17.25" x14ac:dyDescent="0.3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  <c r="I1196" s="23" t="str">
        <f t="shared" si="18"/>
        <v>Санкт-Петербург Эконом</v>
      </c>
    </row>
    <row r="1197" spans="1:9" ht="17.25" x14ac:dyDescent="0.3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  <c r="I1197" s="23" t="str">
        <f t="shared" si="18"/>
        <v>Москва Комфорт</v>
      </c>
    </row>
    <row r="1198" spans="1:9" ht="17.25" x14ac:dyDescent="0.3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  <c r="I1198" s="23" t="str">
        <f t="shared" si="18"/>
        <v>Москва Эконом</v>
      </c>
    </row>
    <row r="1199" spans="1:9" ht="17.25" x14ac:dyDescent="0.3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  <c r="I1199" s="23" t="str">
        <f t="shared" si="18"/>
        <v>Москва Эконом</v>
      </c>
    </row>
    <row r="1200" spans="1:9" ht="17.25" x14ac:dyDescent="0.3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  <c r="I1200" s="23" t="str">
        <f t="shared" si="18"/>
        <v>Санкт-Петербург Эконом</v>
      </c>
    </row>
    <row r="1201" spans="1:9" ht="17.25" x14ac:dyDescent="0.3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  <c r="I1201" s="23" t="str">
        <f t="shared" si="18"/>
        <v>Москва Эконом</v>
      </c>
    </row>
    <row r="1202" spans="1:9" ht="17.25" x14ac:dyDescent="0.3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  <c r="I1202" s="23" t="str">
        <f t="shared" si="18"/>
        <v>Москва Комфорт</v>
      </c>
    </row>
    <row r="1203" spans="1:9" ht="17.25" x14ac:dyDescent="0.3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  <c r="I1203" s="23" t="str">
        <f t="shared" si="18"/>
        <v>Санкт-Петербург Эконом</v>
      </c>
    </row>
    <row r="1204" spans="1:9" ht="17.25" x14ac:dyDescent="0.3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  <c r="I1204" s="23" t="str">
        <f t="shared" si="18"/>
        <v>Москва Комфорт</v>
      </c>
    </row>
    <row r="1205" spans="1:9" ht="17.25" x14ac:dyDescent="0.3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  <c r="I1205" s="23" t="str">
        <f t="shared" si="18"/>
        <v>Москва Комфорт</v>
      </c>
    </row>
    <row r="1206" spans="1:9" ht="17.25" x14ac:dyDescent="0.3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  <c r="I1206" s="23" t="str">
        <f t="shared" si="18"/>
        <v>Москва Эконом</v>
      </c>
    </row>
    <row r="1207" spans="1:9" ht="17.25" x14ac:dyDescent="0.3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  <c r="I1207" s="23" t="str">
        <f t="shared" si="18"/>
        <v>Москва Комфорт</v>
      </c>
    </row>
    <row r="1208" spans="1:9" ht="17.25" x14ac:dyDescent="0.3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  <c r="I1208" s="23" t="str">
        <f t="shared" si="18"/>
        <v>Москва Эконом</v>
      </c>
    </row>
    <row r="1209" spans="1:9" ht="17.25" x14ac:dyDescent="0.3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  <c r="I1209" s="23" t="str">
        <f t="shared" si="18"/>
        <v>Москва Эконом</v>
      </c>
    </row>
    <row r="1210" spans="1:9" ht="17.25" x14ac:dyDescent="0.3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  <c r="I1210" s="23" t="str">
        <f t="shared" si="18"/>
        <v>Санкт-Петербург Комфорт</v>
      </c>
    </row>
    <row r="1211" spans="1:9" ht="17.25" x14ac:dyDescent="0.3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  <c r="I1211" s="23" t="str">
        <f t="shared" si="18"/>
        <v>Москва Комфорт</v>
      </c>
    </row>
    <row r="1212" spans="1:9" ht="17.25" x14ac:dyDescent="0.3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  <c r="I1212" s="23" t="str">
        <f t="shared" si="18"/>
        <v>Москва Комфорт</v>
      </c>
    </row>
    <row r="1213" spans="1:9" ht="17.25" x14ac:dyDescent="0.3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  <c r="I1213" s="23" t="str">
        <f t="shared" si="18"/>
        <v>Москва Комфорт</v>
      </c>
    </row>
    <row r="1214" spans="1:9" ht="17.25" x14ac:dyDescent="0.3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  <c r="I1214" s="23" t="str">
        <f t="shared" si="18"/>
        <v>Москва Эконом</v>
      </c>
    </row>
    <row r="1215" spans="1:9" ht="17.25" x14ac:dyDescent="0.3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  <c r="I1215" s="23" t="str">
        <f t="shared" si="18"/>
        <v>Москва Эконом</v>
      </c>
    </row>
    <row r="1216" spans="1:9" ht="17.25" x14ac:dyDescent="0.3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  <c r="I1216" s="23" t="str">
        <f t="shared" si="18"/>
        <v>Москва Эконом</v>
      </c>
    </row>
    <row r="1217" spans="1:9" ht="17.25" x14ac:dyDescent="0.3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  <c r="I1217" s="23" t="str">
        <f t="shared" si="18"/>
        <v>Москва Эконом</v>
      </c>
    </row>
    <row r="1218" spans="1:9" ht="17.25" x14ac:dyDescent="0.3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  <c r="I1218" s="23" t="str">
        <f t="shared" si="18"/>
        <v>Москва Комфорт</v>
      </c>
    </row>
    <row r="1219" spans="1:9" ht="17.25" x14ac:dyDescent="0.3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  <c r="I1219" s="23" t="str">
        <f t="shared" ref="I1219:I1282" si="19">G1219&amp;" "&amp;H1219</f>
        <v>Москва Эконом</v>
      </c>
    </row>
    <row r="1220" spans="1:9" ht="17.25" x14ac:dyDescent="0.3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  <c r="I1220" s="23" t="str">
        <f t="shared" si="19"/>
        <v>Санкт-Петербург Комфорт</v>
      </c>
    </row>
    <row r="1221" spans="1:9" ht="17.25" x14ac:dyDescent="0.3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  <c r="I1221" s="23" t="str">
        <f t="shared" si="19"/>
        <v>Санкт-Петербург Эконом</v>
      </c>
    </row>
    <row r="1222" spans="1:9" ht="17.25" x14ac:dyDescent="0.3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  <c r="I1222" s="23" t="str">
        <f t="shared" si="19"/>
        <v>Москва Эконом</v>
      </c>
    </row>
    <row r="1223" spans="1:9" ht="17.25" x14ac:dyDescent="0.3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  <c r="I1223" s="23" t="str">
        <f t="shared" si="19"/>
        <v>Москва Комфорт</v>
      </c>
    </row>
    <row r="1224" spans="1:9" ht="17.25" x14ac:dyDescent="0.3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  <c r="I1224" s="23" t="str">
        <f t="shared" si="19"/>
        <v>Москва Комфорт</v>
      </c>
    </row>
    <row r="1225" spans="1:9" ht="17.25" x14ac:dyDescent="0.3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  <c r="I1225" s="23" t="str">
        <f t="shared" si="19"/>
        <v>Москва Эконом</v>
      </c>
    </row>
    <row r="1226" spans="1:9" ht="17.25" x14ac:dyDescent="0.3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  <c r="I1226" s="23" t="str">
        <f t="shared" si="19"/>
        <v>Москва Эконом</v>
      </c>
    </row>
    <row r="1227" spans="1:9" ht="17.25" x14ac:dyDescent="0.3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  <c r="I1227" s="23" t="str">
        <f t="shared" si="19"/>
        <v>Москва Комфорт</v>
      </c>
    </row>
    <row r="1228" spans="1:9" ht="17.25" x14ac:dyDescent="0.3">
      <c r="A1228">
        <v>111445</v>
      </c>
      <c r="C1228" s="3">
        <v>44404.396539351852</v>
      </c>
      <c r="G1228" t="s">
        <v>10</v>
      </c>
      <c r="H1228" t="s">
        <v>11</v>
      </c>
      <c r="I1228" s="23" t="str">
        <f t="shared" si="19"/>
        <v>Москва Комфорт</v>
      </c>
    </row>
    <row r="1229" spans="1:9" ht="17.25" x14ac:dyDescent="0.3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  <c r="I1229" s="23" t="str">
        <f t="shared" si="19"/>
        <v>Москва Эконом</v>
      </c>
    </row>
    <row r="1230" spans="1:9" ht="17.25" x14ac:dyDescent="0.3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  <c r="I1230" s="23" t="str">
        <f t="shared" si="19"/>
        <v>Санкт-Петербург Комфорт</v>
      </c>
    </row>
    <row r="1231" spans="1:9" ht="17.25" x14ac:dyDescent="0.3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  <c r="I1231" s="23" t="str">
        <f t="shared" si="19"/>
        <v>Москва Эконом</v>
      </c>
    </row>
    <row r="1232" spans="1:9" ht="17.25" x14ac:dyDescent="0.3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  <c r="I1232" s="23" t="str">
        <f t="shared" si="19"/>
        <v>Санкт-Петербург Комфорт</v>
      </c>
    </row>
    <row r="1233" spans="1:9" ht="17.25" x14ac:dyDescent="0.3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  <c r="I1233" s="23" t="str">
        <f t="shared" si="19"/>
        <v>Санкт-Петербург Комфорт</v>
      </c>
    </row>
    <row r="1234" spans="1:9" ht="17.25" x14ac:dyDescent="0.3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  <c r="I1234" s="23" t="str">
        <f t="shared" si="19"/>
        <v>Москва Эконом</v>
      </c>
    </row>
    <row r="1235" spans="1:9" ht="17.25" x14ac:dyDescent="0.3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  <c r="I1235" s="23" t="str">
        <f t="shared" si="19"/>
        <v>Москва Комфорт</v>
      </c>
    </row>
    <row r="1236" spans="1:9" ht="17.25" x14ac:dyDescent="0.3">
      <c r="A1236">
        <v>111277</v>
      </c>
      <c r="C1236" s="3">
        <v>44404.619363425925</v>
      </c>
      <c r="G1236" t="s">
        <v>10</v>
      </c>
      <c r="H1236" t="s">
        <v>11</v>
      </c>
      <c r="I1236" s="23" t="str">
        <f t="shared" si="19"/>
        <v>Москва Комфорт</v>
      </c>
    </row>
    <row r="1237" spans="1:9" ht="17.25" x14ac:dyDescent="0.3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  <c r="I1237" s="23" t="str">
        <f t="shared" si="19"/>
        <v>Москва Комфорт</v>
      </c>
    </row>
    <row r="1238" spans="1:9" ht="17.25" x14ac:dyDescent="0.3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  <c r="I1238" s="23" t="str">
        <f t="shared" si="19"/>
        <v>Москва Комфорт</v>
      </c>
    </row>
    <row r="1239" spans="1:9" ht="17.25" x14ac:dyDescent="0.3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  <c r="I1239" s="23" t="str">
        <f t="shared" si="19"/>
        <v>Санкт-Петербург Эконом</v>
      </c>
    </row>
    <row r="1240" spans="1:9" ht="17.25" x14ac:dyDescent="0.3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  <c r="I1240" s="23" t="str">
        <f t="shared" si="19"/>
        <v>Москва Комфорт</v>
      </c>
    </row>
    <row r="1241" spans="1:9" ht="17.25" x14ac:dyDescent="0.3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  <c r="I1241" s="23" t="str">
        <f t="shared" si="19"/>
        <v>Москва Эконом</v>
      </c>
    </row>
    <row r="1242" spans="1:9" ht="17.25" x14ac:dyDescent="0.3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  <c r="I1242" s="23" t="str">
        <f t="shared" si="19"/>
        <v>Москва Эконом</v>
      </c>
    </row>
    <row r="1243" spans="1:9" ht="17.25" x14ac:dyDescent="0.3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  <c r="I1243" s="23" t="str">
        <f t="shared" si="19"/>
        <v>Москва Комфорт</v>
      </c>
    </row>
    <row r="1244" spans="1:9" ht="17.25" x14ac:dyDescent="0.3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  <c r="I1244" s="23" t="str">
        <f t="shared" si="19"/>
        <v>Москва Комфорт</v>
      </c>
    </row>
    <row r="1245" spans="1:9" ht="17.25" x14ac:dyDescent="0.3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  <c r="I1245" s="23" t="str">
        <f t="shared" si="19"/>
        <v>Москва Эконом</v>
      </c>
    </row>
    <row r="1246" spans="1:9" ht="17.25" x14ac:dyDescent="0.3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  <c r="I1246" s="23" t="str">
        <f t="shared" si="19"/>
        <v>Москва Комфорт</v>
      </c>
    </row>
    <row r="1247" spans="1:9" ht="17.25" x14ac:dyDescent="0.3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  <c r="I1247" s="23" t="str">
        <f t="shared" si="19"/>
        <v>Санкт-Петербург Комфорт</v>
      </c>
    </row>
    <row r="1248" spans="1:9" ht="17.25" x14ac:dyDescent="0.3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  <c r="I1248" s="23" t="str">
        <f t="shared" si="19"/>
        <v>Москва Эконом</v>
      </c>
    </row>
    <row r="1249" spans="1:9" ht="17.25" x14ac:dyDescent="0.3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  <c r="I1249" s="23" t="str">
        <f t="shared" si="19"/>
        <v>Москва Эконом</v>
      </c>
    </row>
    <row r="1250" spans="1:9" ht="17.25" x14ac:dyDescent="0.3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  <c r="I1250" s="23" t="str">
        <f t="shared" si="19"/>
        <v>Москва Эконом</v>
      </c>
    </row>
    <row r="1251" spans="1:9" ht="17.25" x14ac:dyDescent="0.3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  <c r="I1251" s="23" t="str">
        <f t="shared" si="19"/>
        <v>Москва Комфорт</v>
      </c>
    </row>
    <row r="1252" spans="1:9" ht="17.25" x14ac:dyDescent="0.3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  <c r="I1252" s="23" t="str">
        <f t="shared" si="19"/>
        <v>Москва Комфорт</v>
      </c>
    </row>
    <row r="1253" spans="1:9" ht="17.25" x14ac:dyDescent="0.3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  <c r="I1253" s="23" t="str">
        <f t="shared" si="19"/>
        <v>Москва Эконом</v>
      </c>
    </row>
    <row r="1254" spans="1:9" ht="17.25" x14ac:dyDescent="0.3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  <c r="I1254" s="23" t="str">
        <f t="shared" si="19"/>
        <v>Москва Комфорт</v>
      </c>
    </row>
    <row r="1255" spans="1:9" ht="17.25" x14ac:dyDescent="0.3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  <c r="I1255" s="23" t="str">
        <f t="shared" si="19"/>
        <v>Москва Комфорт</v>
      </c>
    </row>
    <row r="1256" spans="1:9" ht="17.25" x14ac:dyDescent="0.3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  <c r="I1256" s="23" t="str">
        <f t="shared" si="19"/>
        <v>Москва Эконом</v>
      </c>
    </row>
    <row r="1257" spans="1:9" ht="17.25" x14ac:dyDescent="0.3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  <c r="I1257" s="23" t="str">
        <f t="shared" si="19"/>
        <v>Санкт-Петербург Эконом</v>
      </c>
    </row>
    <row r="1258" spans="1:9" ht="17.25" x14ac:dyDescent="0.3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  <c r="I1258" s="23" t="str">
        <f t="shared" si="19"/>
        <v>Санкт-Петербург Комфорт</v>
      </c>
    </row>
    <row r="1259" spans="1:9" ht="17.25" x14ac:dyDescent="0.3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  <c r="I1259" s="23" t="str">
        <f t="shared" si="19"/>
        <v>Москва Эконом</v>
      </c>
    </row>
    <row r="1260" spans="1:9" ht="17.25" x14ac:dyDescent="0.3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  <c r="I1260" s="23" t="str">
        <f t="shared" si="19"/>
        <v>Санкт-Петербург Эконом</v>
      </c>
    </row>
    <row r="1261" spans="1:9" ht="17.25" x14ac:dyDescent="0.3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  <c r="I1261" s="23" t="str">
        <f t="shared" si="19"/>
        <v>Москва Эконом</v>
      </c>
    </row>
    <row r="1262" spans="1:9" ht="17.25" x14ac:dyDescent="0.3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  <c r="I1262" s="23" t="str">
        <f t="shared" si="19"/>
        <v>Москва Комфорт</v>
      </c>
    </row>
    <row r="1263" spans="1:9" ht="17.25" x14ac:dyDescent="0.3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  <c r="I1263" s="23" t="str">
        <f t="shared" si="19"/>
        <v>Москва Комфорт</v>
      </c>
    </row>
    <row r="1264" spans="1:9" ht="17.25" x14ac:dyDescent="0.3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  <c r="I1264" s="23" t="str">
        <f t="shared" si="19"/>
        <v>Москва Комфорт</v>
      </c>
    </row>
    <row r="1265" spans="1:9" ht="17.25" x14ac:dyDescent="0.3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  <c r="I1265" s="23" t="str">
        <f t="shared" si="19"/>
        <v>Москва Эконом</v>
      </c>
    </row>
    <row r="1266" spans="1:9" ht="17.25" x14ac:dyDescent="0.3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  <c r="I1266" s="23" t="str">
        <f t="shared" si="19"/>
        <v>Москва Эконом</v>
      </c>
    </row>
    <row r="1267" spans="1:9" ht="17.25" x14ac:dyDescent="0.3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  <c r="I1267" s="23" t="str">
        <f t="shared" si="19"/>
        <v>Москва Комфорт</v>
      </c>
    </row>
    <row r="1268" spans="1:9" ht="17.25" x14ac:dyDescent="0.3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  <c r="I1268" s="23" t="str">
        <f t="shared" si="19"/>
        <v>Москва Эконом</v>
      </c>
    </row>
    <row r="1269" spans="1:9" ht="17.25" x14ac:dyDescent="0.3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  <c r="I1269" s="23" t="str">
        <f t="shared" si="19"/>
        <v>Санкт-Петербург Комфорт</v>
      </c>
    </row>
    <row r="1270" spans="1:9" ht="17.25" x14ac:dyDescent="0.3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  <c r="I1270" s="23" t="str">
        <f t="shared" si="19"/>
        <v>Москва Эконом</v>
      </c>
    </row>
    <row r="1271" spans="1:9" ht="17.25" x14ac:dyDescent="0.3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  <c r="I1271" s="23" t="str">
        <f t="shared" si="19"/>
        <v>Москва Эконом</v>
      </c>
    </row>
    <row r="1272" spans="1:9" ht="17.25" x14ac:dyDescent="0.3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  <c r="I1272" s="23" t="str">
        <f t="shared" si="19"/>
        <v>Москва Комфорт</v>
      </c>
    </row>
    <row r="1273" spans="1:9" ht="17.25" x14ac:dyDescent="0.3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  <c r="I1273" s="23" t="str">
        <f t="shared" si="19"/>
        <v>Москва Комфорт</v>
      </c>
    </row>
    <row r="1274" spans="1:9" ht="17.25" x14ac:dyDescent="0.3">
      <c r="A1274">
        <v>110028</v>
      </c>
      <c r="C1274" s="3">
        <v>44405.667361111111</v>
      </c>
      <c r="G1274" t="s">
        <v>10</v>
      </c>
      <c r="H1274" t="s">
        <v>11</v>
      </c>
      <c r="I1274" s="23" t="str">
        <f t="shared" si="19"/>
        <v>Москва Комфорт</v>
      </c>
    </row>
    <row r="1275" spans="1:9" ht="17.25" x14ac:dyDescent="0.3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  <c r="I1275" s="23" t="str">
        <f t="shared" si="19"/>
        <v>Москва Эконом</v>
      </c>
    </row>
    <row r="1276" spans="1:9" ht="17.25" x14ac:dyDescent="0.3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  <c r="I1276" s="23" t="str">
        <f t="shared" si="19"/>
        <v>Москва Комфорт</v>
      </c>
    </row>
    <row r="1277" spans="1:9" ht="17.25" x14ac:dyDescent="0.3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  <c r="I1277" s="23" t="str">
        <f t="shared" si="19"/>
        <v>Москва Эконом</v>
      </c>
    </row>
    <row r="1278" spans="1:9" ht="17.25" x14ac:dyDescent="0.3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  <c r="I1278" s="23" t="str">
        <f t="shared" si="19"/>
        <v>Москва Эконом</v>
      </c>
    </row>
    <row r="1279" spans="1:9" ht="17.25" x14ac:dyDescent="0.3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  <c r="I1279" s="23" t="str">
        <f t="shared" si="19"/>
        <v>Москва Эконом</v>
      </c>
    </row>
    <row r="1280" spans="1:9" ht="17.25" x14ac:dyDescent="0.3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  <c r="I1280" s="23" t="str">
        <f t="shared" si="19"/>
        <v>Санкт-Петербург Комфорт</v>
      </c>
    </row>
    <row r="1281" spans="1:9" ht="17.25" x14ac:dyDescent="0.3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  <c r="I1281" s="23" t="str">
        <f t="shared" si="19"/>
        <v>Москва Эконом</v>
      </c>
    </row>
    <row r="1282" spans="1:9" ht="17.25" x14ac:dyDescent="0.3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  <c r="I1282" s="23" t="str">
        <f t="shared" si="19"/>
        <v>Москва Комфорт</v>
      </c>
    </row>
    <row r="1283" spans="1:9" ht="17.25" x14ac:dyDescent="0.3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  <c r="I1283" s="23" t="str">
        <f t="shared" ref="I1283:I1346" si="20">G1283&amp;" "&amp;H1283</f>
        <v>Санкт-Петербург Комфорт</v>
      </c>
    </row>
    <row r="1284" spans="1:9" ht="17.25" x14ac:dyDescent="0.3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  <c r="I1284" s="23" t="str">
        <f t="shared" si="20"/>
        <v>Москва Эконом</v>
      </c>
    </row>
    <row r="1285" spans="1:9" ht="17.25" x14ac:dyDescent="0.3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  <c r="I1285" s="23" t="str">
        <f t="shared" si="20"/>
        <v>Москва Комфорт</v>
      </c>
    </row>
    <row r="1286" spans="1:9" ht="17.25" x14ac:dyDescent="0.3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  <c r="I1286" s="23" t="str">
        <f t="shared" si="20"/>
        <v>Москва Эконом</v>
      </c>
    </row>
    <row r="1287" spans="1:9" ht="17.25" x14ac:dyDescent="0.3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  <c r="I1287" s="23" t="str">
        <f t="shared" si="20"/>
        <v>Москва Эконом</v>
      </c>
    </row>
    <row r="1288" spans="1:9" ht="17.25" x14ac:dyDescent="0.3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  <c r="I1288" s="23" t="str">
        <f t="shared" si="20"/>
        <v>Москва Комфорт</v>
      </c>
    </row>
    <row r="1289" spans="1:9" ht="17.25" x14ac:dyDescent="0.3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  <c r="I1289" s="23" t="str">
        <f t="shared" si="20"/>
        <v>Москва Комфорт</v>
      </c>
    </row>
    <row r="1290" spans="1:9" ht="17.25" x14ac:dyDescent="0.3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  <c r="I1290" s="23" t="str">
        <f t="shared" si="20"/>
        <v>Москва Комфорт</v>
      </c>
    </row>
    <row r="1291" spans="1:9" ht="17.25" x14ac:dyDescent="0.3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  <c r="I1291" s="23" t="str">
        <f t="shared" si="20"/>
        <v>Москва Эконом</v>
      </c>
    </row>
    <row r="1292" spans="1:9" ht="17.25" x14ac:dyDescent="0.3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  <c r="I1292" s="23" t="str">
        <f t="shared" si="20"/>
        <v>Санкт-Петербург Эконом</v>
      </c>
    </row>
    <row r="1293" spans="1:9" ht="17.25" x14ac:dyDescent="0.3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  <c r="I1293" s="23" t="str">
        <f t="shared" si="20"/>
        <v>Москва Комфорт</v>
      </c>
    </row>
    <row r="1294" spans="1:9" ht="17.25" x14ac:dyDescent="0.3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  <c r="I1294" s="23" t="str">
        <f t="shared" si="20"/>
        <v>Москва Эконом</v>
      </c>
    </row>
    <row r="1295" spans="1:9" ht="17.25" x14ac:dyDescent="0.3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  <c r="I1295" s="23" t="str">
        <f t="shared" si="20"/>
        <v>Москва Эконом</v>
      </c>
    </row>
    <row r="1296" spans="1:9" ht="17.25" x14ac:dyDescent="0.3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  <c r="I1296" s="23" t="str">
        <f t="shared" si="20"/>
        <v>Москва Комфорт</v>
      </c>
    </row>
    <row r="1297" spans="1:9" ht="17.25" x14ac:dyDescent="0.3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  <c r="I1297" s="23" t="str">
        <f t="shared" si="20"/>
        <v>Санкт-Петербург Комфорт</v>
      </c>
    </row>
    <row r="1298" spans="1:9" ht="17.25" x14ac:dyDescent="0.3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  <c r="I1298" s="23" t="str">
        <f t="shared" si="20"/>
        <v>Москва Эконом</v>
      </c>
    </row>
    <row r="1299" spans="1:9" ht="17.25" x14ac:dyDescent="0.3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  <c r="I1299" s="23" t="str">
        <f t="shared" si="20"/>
        <v>Москва Эконом</v>
      </c>
    </row>
    <row r="1300" spans="1:9" ht="17.25" x14ac:dyDescent="0.3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  <c r="I1300" s="23" t="str">
        <f t="shared" si="20"/>
        <v>Москва Комфорт</v>
      </c>
    </row>
    <row r="1301" spans="1:9" ht="17.25" x14ac:dyDescent="0.3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  <c r="I1301" s="23" t="str">
        <f t="shared" si="20"/>
        <v>Москва Комфорт</v>
      </c>
    </row>
    <row r="1302" spans="1:9" ht="17.25" x14ac:dyDescent="0.3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  <c r="I1302" s="23" t="str">
        <f t="shared" si="20"/>
        <v>Москва Эконом</v>
      </c>
    </row>
    <row r="1303" spans="1:9" ht="17.25" x14ac:dyDescent="0.3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  <c r="I1303" s="23" t="str">
        <f t="shared" si="20"/>
        <v>Москва Комфорт</v>
      </c>
    </row>
    <row r="1304" spans="1:9" ht="17.25" x14ac:dyDescent="0.3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  <c r="I1304" s="23" t="str">
        <f t="shared" si="20"/>
        <v>Санкт-Петербург Эконом</v>
      </c>
    </row>
    <row r="1305" spans="1:9" ht="17.25" x14ac:dyDescent="0.3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  <c r="I1305" s="23" t="str">
        <f t="shared" si="20"/>
        <v>Москва Комфорт</v>
      </c>
    </row>
    <row r="1306" spans="1:9" ht="17.25" x14ac:dyDescent="0.3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  <c r="I1306" s="23" t="str">
        <f t="shared" si="20"/>
        <v>Санкт-Петербург Комфорт</v>
      </c>
    </row>
    <row r="1307" spans="1:9" ht="17.25" x14ac:dyDescent="0.3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  <c r="I1307" s="23" t="str">
        <f t="shared" si="20"/>
        <v>Санкт-Петербург Эконом</v>
      </c>
    </row>
    <row r="1308" spans="1:9" ht="17.25" x14ac:dyDescent="0.3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  <c r="I1308" s="23" t="str">
        <f t="shared" si="20"/>
        <v>Москва Эконом</v>
      </c>
    </row>
    <row r="1309" spans="1:9" ht="17.25" x14ac:dyDescent="0.3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  <c r="I1309" s="23" t="str">
        <f t="shared" si="20"/>
        <v>Москва Эконом</v>
      </c>
    </row>
    <row r="1310" spans="1:9" ht="17.25" x14ac:dyDescent="0.3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  <c r="I1310" s="23" t="str">
        <f t="shared" si="20"/>
        <v>Санкт-Петербург Эконом</v>
      </c>
    </row>
    <row r="1311" spans="1:9" ht="17.25" x14ac:dyDescent="0.3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  <c r="I1311" s="23" t="str">
        <f t="shared" si="20"/>
        <v>Москва Комфорт</v>
      </c>
    </row>
    <row r="1312" spans="1:9" ht="17.25" x14ac:dyDescent="0.3">
      <c r="A1312">
        <v>111002</v>
      </c>
      <c r="C1312" s="3">
        <v>44406.435104166667</v>
      </c>
      <c r="G1312" t="s">
        <v>10</v>
      </c>
      <c r="H1312" t="s">
        <v>9</v>
      </c>
      <c r="I1312" s="23" t="str">
        <f t="shared" si="20"/>
        <v>Москва Эконом</v>
      </c>
    </row>
    <row r="1313" spans="1:9" ht="17.25" x14ac:dyDescent="0.3">
      <c r="A1313">
        <v>110066</v>
      </c>
      <c r="C1313" s="3">
        <v>44406.462118055555</v>
      </c>
      <c r="G1313" t="s">
        <v>10</v>
      </c>
      <c r="H1313" t="s">
        <v>11</v>
      </c>
      <c r="I1313" s="23" t="str">
        <f t="shared" si="20"/>
        <v>Москва Комфорт</v>
      </c>
    </row>
    <row r="1314" spans="1:9" ht="17.25" x14ac:dyDescent="0.3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  <c r="I1314" s="23" t="str">
        <f t="shared" si="20"/>
        <v>Санкт-Петербург Эконом</v>
      </c>
    </row>
    <row r="1315" spans="1:9" ht="17.25" x14ac:dyDescent="0.3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  <c r="I1315" s="23" t="str">
        <f t="shared" si="20"/>
        <v>Москва Эконом</v>
      </c>
    </row>
    <row r="1316" spans="1:9" ht="17.25" x14ac:dyDescent="0.3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  <c r="I1316" s="23" t="str">
        <f t="shared" si="20"/>
        <v>Москва Эконом</v>
      </c>
    </row>
    <row r="1317" spans="1:9" ht="17.25" x14ac:dyDescent="0.3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  <c r="I1317" s="23" t="str">
        <f t="shared" si="20"/>
        <v>Москва Комфорт</v>
      </c>
    </row>
    <row r="1318" spans="1:9" ht="17.25" x14ac:dyDescent="0.3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  <c r="I1318" s="23" t="str">
        <f t="shared" si="20"/>
        <v>Санкт-Петербург Комфорт</v>
      </c>
    </row>
    <row r="1319" spans="1:9" ht="17.25" x14ac:dyDescent="0.3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  <c r="I1319" s="23" t="str">
        <f t="shared" si="20"/>
        <v>Москва Комфорт</v>
      </c>
    </row>
    <row r="1320" spans="1:9" ht="17.25" x14ac:dyDescent="0.3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  <c r="I1320" s="23" t="str">
        <f t="shared" si="20"/>
        <v>Санкт-Петербург Комфорт</v>
      </c>
    </row>
    <row r="1321" spans="1:9" ht="17.25" x14ac:dyDescent="0.3">
      <c r="A1321">
        <v>110120</v>
      </c>
      <c r="C1321" s="3">
        <v>44406.699641203704</v>
      </c>
      <c r="G1321" t="s">
        <v>10</v>
      </c>
      <c r="H1321" t="s">
        <v>11</v>
      </c>
      <c r="I1321" s="23" t="str">
        <f t="shared" si="20"/>
        <v>Москва Комфорт</v>
      </c>
    </row>
    <row r="1322" spans="1:9" ht="17.25" x14ac:dyDescent="0.3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  <c r="I1322" s="23" t="str">
        <f t="shared" si="20"/>
        <v>Москва Эконом</v>
      </c>
    </row>
    <row r="1323" spans="1:9" ht="17.25" x14ac:dyDescent="0.3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  <c r="I1323" s="23" t="str">
        <f t="shared" si="20"/>
        <v>Москва Эконом</v>
      </c>
    </row>
    <row r="1324" spans="1:9" ht="17.25" x14ac:dyDescent="0.3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  <c r="I1324" s="23" t="str">
        <f t="shared" si="20"/>
        <v>Москва Комфорт</v>
      </c>
    </row>
    <row r="1325" spans="1:9" ht="17.25" x14ac:dyDescent="0.3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  <c r="I1325" s="23" t="str">
        <f t="shared" si="20"/>
        <v>Москва Комфорт</v>
      </c>
    </row>
    <row r="1326" spans="1:9" ht="17.25" x14ac:dyDescent="0.3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  <c r="I1326" s="23" t="str">
        <f t="shared" si="20"/>
        <v>Москва Комфорт</v>
      </c>
    </row>
    <row r="1327" spans="1:9" ht="17.25" x14ac:dyDescent="0.3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  <c r="I1327" s="23" t="str">
        <f t="shared" si="20"/>
        <v>Москва Эконом</v>
      </c>
    </row>
    <row r="1328" spans="1:9" ht="17.25" x14ac:dyDescent="0.3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  <c r="I1328" s="23" t="str">
        <f t="shared" si="20"/>
        <v>Москва Эконом</v>
      </c>
    </row>
    <row r="1329" spans="1:9" ht="17.25" x14ac:dyDescent="0.3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  <c r="I1329" s="23" t="str">
        <f t="shared" si="20"/>
        <v>Москва Эконом</v>
      </c>
    </row>
    <row r="1330" spans="1:9" ht="17.25" x14ac:dyDescent="0.3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  <c r="I1330" s="23" t="str">
        <f t="shared" si="20"/>
        <v>Москва Комфорт</v>
      </c>
    </row>
    <row r="1331" spans="1:9" ht="17.25" x14ac:dyDescent="0.3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  <c r="I1331" s="23" t="str">
        <f t="shared" si="20"/>
        <v>Москва Комфорт</v>
      </c>
    </row>
    <row r="1332" spans="1:9" ht="17.25" x14ac:dyDescent="0.3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  <c r="I1332" s="23" t="str">
        <f t="shared" si="20"/>
        <v>Москва Эконом</v>
      </c>
    </row>
    <row r="1333" spans="1:9" ht="17.25" x14ac:dyDescent="0.3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  <c r="I1333" s="23" t="str">
        <f t="shared" si="20"/>
        <v>Москва Комфорт</v>
      </c>
    </row>
    <row r="1334" spans="1:9" ht="17.25" x14ac:dyDescent="0.3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  <c r="I1334" s="23" t="str">
        <f t="shared" si="20"/>
        <v>Москва Эконом</v>
      </c>
    </row>
    <row r="1335" spans="1:9" ht="17.25" x14ac:dyDescent="0.3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  <c r="I1335" s="23" t="str">
        <f t="shared" si="20"/>
        <v>Москва Эконом</v>
      </c>
    </row>
    <row r="1336" spans="1:9" ht="17.25" x14ac:dyDescent="0.3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  <c r="I1336" s="23" t="str">
        <f t="shared" si="20"/>
        <v>Москва Эконом</v>
      </c>
    </row>
    <row r="1337" spans="1:9" ht="17.25" x14ac:dyDescent="0.3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  <c r="I1337" s="23" t="str">
        <f t="shared" si="20"/>
        <v>Санкт-Петербург Эконом</v>
      </c>
    </row>
    <row r="1338" spans="1:9" ht="17.25" x14ac:dyDescent="0.3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  <c r="I1338" s="23" t="str">
        <f t="shared" si="20"/>
        <v>Москва Эконом</v>
      </c>
    </row>
    <row r="1339" spans="1:9" ht="17.25" x14ac:dyDescent="0.3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  <c r="I1339" s="23" t="str">
        <f t="shared" si="20"/>
        <v>Москва Эконом</v>
      </c>
    </row>
    <row r="1340" spans="1:9" ht="17.25" x14ac:dyDescent="0.3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  <c r="I1340" s="23" t="str">
        <f t="shared" si="20"/>
        <v>Санкт-Петербург Комфорт</v>
      </c>
    </row>
    <row r="1341" spans="1:9" ht="17.25" x14ac:dyDescent="0.3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  <c r="I1341" s="23" t="str">
        <f t="shared" si="20"/>
        <v>Москва Эконом</v>
      </c>
    </row>
    <row r="1342" spans="1:9" ht="17.25" x14ac:dyDescent="0.3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  <c r="I1342" s="23" t="str">
        <f t="shared" si="20"/>
        <v>Москва Эконом</v>
      </c>
    </row>
    <row r="1343" spans="1:9" ht="17.25" x14ac:dyDescent="0.3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  <c r="I1343" s="23" t="str">
        <f t="shared" si="20"/>
        <v>Санкт-Петербург Комфорт</v>
      </c>
    </row>
    <row r="1344" spans="1:9" ht="17.25" x14ac:dyDescent="0.3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  <c r="I1344" s="23" t="str">
        <f t="shared" si="20"/>
        <v>Москва Эконом</v>
      </c>
    </row>
    <row r="1345" spans="1:9" ht="17.25" x14ac:dyDescent="0.3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  <c r="I1345" s="23" t="str">
        <f t="shared" si="20"/>
        <v>Москва Эконом</v>
      </c>
    </row>
    <row r="1346" spans="1:9" ht="17.25" x14ac:dyDescent="0.3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  <c r="I1346" s="23" t="str">
        <f t="shared" si="20"/>
        <v>Москва Эконом</v>
      </c>
    </row>
    <row r="1347" spans="1:9" ht="17.25" x14ac:dyDescent="0.3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  <c r="I1347" s="23" t="str">
        <f t="shared" ref="I1347:I1410" si="21">G1347&amp;" "&amp;H1347</f>
        <v>Санкт-Петербург Комфорт</v>
      </c>
    </row>
    <row r="1348" spans="1:9" ht="17.25" x14ac:dyDescent="0.3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  <c r="I1348" s="23" t="str">
        <f t="shared" si="21"/>
        <v>Москва Эконом</v>
      </c>
    </row>
    <row r="1349" spans="1:9" ht="17.25" x14ac:dyDescent="0.3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  <c r="I1349" s="23" t="str">
        <f t="shared" si="21"/>
        <v>Москва Эконом</v>
      </c>
    </row>
    <row r="1350" spans="1:9" ht="17.25" x14ac:dyDescent="0.3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  <c r="I1350" s="23" t="str">
        <f t="shared" si="21"/>
        <v>Москва Комфорт</v>
      </c>
    </row>
    <row r="1351" spans="1:9" ht="17.25" x14ac:dyDescent="0.3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  <c r="I1351" s="23" t="str">
        <f t="shared" si="21"/>
        <v>Санкт-Петербург Эконом</v>
      </c>
    </row>
    <row r="1352" spans="1:9" ht="17.25" x14ac:dyDescent="0.3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  <c r="I1352" s="23" t="str">
        <f t="shared" si="21"/>
        <v>Санкт-Петербург Комфорт</v>
      </c>
    </row>
    <row r="1353" spans="1:9" ht="17.25" x14ac:dyDescent="0.3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  <c r="I1353" s="23" t="str">
        <f t="shared" si="21"/>
        <v>Санкт-Петербург Комфорт</v>
      </c>
    </row>
    <row r="1354" spans="1:9" ht="17.25" x14ac:dyDescent="0.3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  <c r="I1354" s="23" t="str">
        <f t="shared" si="21"/>
        <v>Москва Комфорт</v>
      </c>
    </row>
    <row r="1355" spans="1:9" ht="17.25" x14ac:dyDescent="0.3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  <c r="I1355" s="23" t="str">
        <f t="shared" si="21"/>
        <v>Москва Эконом</v>
      </c>
    </row>
    <row r="1356" spans="1:9" ht="17.25" x14ac:dyDescent="0.3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  <c r="I1356" s="23" t="str">
        <f t="shared" si="21"/>
        <v>Санкт-Петербург Эконом</v>
      </c>
    </row>
    <row r="1357" spans="1:9" ht="17.25" x14ac:dyDescent="0.3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  <c r="I1357" s="23" t="str">
        <f t="shared" si="21"/>
        <v>Москва Комфорт</v>
      </c>
    </row>
    <row r="1358" spans="1:9" ht="17.25" x14ac:dyDescent="0.3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  <c r="I1358" s="23" t="str">
        <f t="shared" si="21"/>
        <v>Москва Эконом</v>
      </c>
    </row>
    <row r="1359" spans="1:9" ht="17.25" x14ac:dyDescent="0.3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  <c r="I1359" s="23" t="str">
        <f t="shared" si="21"/>
        <v>Москва Эконом</v>
      </c>
    </row>
    <row r="1360" spans="1:9" ht="17.25" x14ac:dyDescent="0.3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  <c r="I1360" s="23" t="str">
        <f t="shared" si="21"/>
        <v>Санкт-Петербург Эконом</v>
      </c>
    </row>
    <row r="1361" spans="1:9" ht="17.25" x14ac:dyDescent="0.3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  <c r="I1361" s="23" t="str">
        <f t="shared" si="21"/>
        <v>Москва Комфорт</v>
      </c>
    </row>
    <row r="1362" spans="1:9" ht="17.25" x14ac:dyDescent="0.3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  <c r="I1362" s="23" t="str">
        <f t="shared" si="21"/>
        <v>Москва Эконом</v>
      </c>
    </row>
    <row r="1363" spans="1:9" ht="17.25" x14ac:dyDescent="0.3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  <c r="I1363" s="23" t="str">
        <f t="shared" si="21"/>
        <v>Москва Эконом</v>
      </c>
    </row>
    <row r="1364" spans="1:9" ht="17.25" x14ac:dyDescent="0.3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  <c r="I1364" s="23" t="str">
        <f t="shared" si="21"/>
        <v>Москва Комфорт</v>
      </c>
    </row>
    <row r="1365" spans="1:9" ht="17.25" x14ac:dyDescent="0.3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  <c r="I1365" s="23" t="str">
        <f t="shared" si="21"/>
        <v>Москва Комфорт</v>
      </c>
    </row>
    <row r="1366" spans="1:9" ht="17.25" x14ac:dyDescent="0.3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  <c r="I1366" s="23" t="str">
        <f t="shared" si="21"/>
        <v>Москва Эконом</v>
      </c>
    </row>
    <row r="1367" spans="1:9" ht="17.25" x14ac:dyDescent="0.3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  <c r="I1367" s="23" t="str">
        <f t="shared" si="21"/>
        <v>Москва Комфорт</v>
      </c>
    </row>
    <row r="1368" spans="1:9" ht="17.25" x14ac:dyDescent="0.3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  <c r="I1368" s="23" t="str">
        <f t="shared" si="21"/>
        <v>Санкт-Петербург Комфорт</v>
      </c>
    </row>
    <row r="1369" spans="1:9" ht="17.25" x14ac:dyDescent="0.3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  <c r="I1369" s="23" t="str">
        <f t="shared" si="21"/>
        <v>Москва Эконом</v>
      </c>
    </row>
    <row r="1370" spans="1:9" ht="17.25" x14ac:dyDescent="0.3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  <c r="I1370" s="23" t="str">
        <f t="shared" si="21"/>
        <v>Москва Эконом</v>
      </c>
    </row>
    <row r="1371" spans="1:9" ht="17.25" x14ac:dyDescent="0.3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  <c r="I1371" s="23" t="str">
        <f t="shared" si="21"/>
        <v>Москва Эконом</v>
      </c>
    </row>
    <row r="1372" spans="1:9" ht="17.25" x14ac:dyDescent="0.3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  <c r="I1372" s="23" t="str">
        <f t="shared" si="21"/>
        <v>Москва Комфорт</v>
      </c>
    </row>
    <row r="1373" spans="1:9" ht="17.25" x14ac:dyDescent="0.3">
      <c r="A1373">
        <v>110759</v>
      </c>
      <c r="C1373" s="3">
        <v>44407.544675925928</v>
      </c>
      <c r="G1373" t="s">
        <v>10</v>
      </c>
      <c r="H1373" t="s">
        <v>11</v>
      </c>
      <c r="I1373" s="23" t="str">
        <f t="shared" si="21"/>
        <v>Москва Комфорт</v>
      </c>
    </row>
    <row r="1374" spans="1:9" ht="17.25" x14ac:dyDescent="0.3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  <c r="I1374" s="23" t="str">
        <f t="shared" si="21"/>
        <v>Москва Эконом</v>
      </c>
    </row>
    <row r="1375" spans="1:9" ht="17.25" x14ac:dyDescent="0.3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  <c r="I1375" s="23" t="str">
        <f t="shared" si="21"/>
        <v>Москва Эконом</v>
      </c>
    </row>
    <row r="1376" spans="1:9" ht="17.25" x14ac:dyDescent="0.3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  <c r="I1376" s="23" t="str">
        <f t="shared" si="21"/>
        <v>Москва Комфорт</v>
      </c>
    </row>
    <row r="1377" spans="1:9" ht="17.25" x14ac:dyDescent="0.3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  <c r="I1377" s="23" t="str">
        <f t="shared" si="21"/>
        <v>Москва Эконом</v>
      </c>
    </row>
    <row r="1378" spans="1:9" ht="17.25" x14ac:dyDescent="0.3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  <c r="I1378" s="23" t="str">
        <f t="shared" si="21"/>
        <v>Москва Комфорт</v>
      </c>
    </row>
    <row r="1379" spans="1:9" ht="17.25" x14ac:dyDescent="0.3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  <c r="I1379" s="23" t="str">
        <f t="shared" si="21"/>
        <v>Москва Эконом</v>
      </c>
    </row>
    <row r="1380" spans="1:9" ht="17.25" x14ac:dyDescent="0.3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  <c r="I1380" s="23" t="str">
        <f t="shared" si="21"/>
        <v>Москва Эконом</v>
      </c>
    </row>
    <row r="1381" spans="1:9" ht="17.25" x14ac:dyDescent="0.3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  <c r="I1381" s="23" t="str">
        <f t="shared" si="21"/>
        <v>Москва Эконом</v>
      </c>
    </row>
    <row r="1382" spans="1:9" ht="17.25" x14ac:dyDescent="0.3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  <c r="I1382" s="23" t="str">
        <f t="shared" si="21"/>
        <v>Санкт-Петербург Эконом</v>
      </c>
    </row>
    <row r="1383" spans="1:9" ht="17.25" x14ac:dyDescent="0.3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  <c r="I1383" s="23" t="str">
        <f t="shared" si="21"/>
        <v>Москва Комфорт</v>
      </c>
    </row>
    <row r="1384" spans="1:9" ht="17.25" x14ac:dyDescent="0.3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  <c r="I1384" s="23" t="str">
        <f t="shared" si="21"/>
        <v>Москва Эконом</v>
      </c>
    </row>
    <row r="1385" spans="1:9" ht="17.25" x14ac:dyDescent="0.3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  <c r="I1385" s="23" t="str">
        <f t="shared" si="21"/>
        <v>Москва Эконом</v>
      </c>
    </row>
    <row r="1386" spans="1:9" ht="17.25" x14ac:dyDescent="0.3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  <c r="I1386" s="23" t="str">
        <f t="shared" si="21"/>
        <v>Москва Эконом</v>
      </c>
    </row>
    <row r="1387" spans="1:9" ht="17.25" x14ac:dyDescent="0.3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  <c r="I1387" s="23" t="str">
        <f t="shared" si="21"/>
        <v>Москва Эконом</v>
      </c>
    </row>
    <row r="1388" spans="1:9" ht="17.25" x14ac:dyDescent="0.3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  <c r="I1388" s="23" t="str">
        <f t="shared" si="21"/>
        <v>Санкт-Петербург Эконом</v>
      </c>
    </row>
    <row r="1389" spans="1:9" ht="17.25" x14ac:dyDescent="0.3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  <c r="I1389" s="23" t="str">
        <f t="shared" si="21"/>
        <v>Москва Комфорт</v>
      </c>
    </row>
    <row r="1390" spans="1:9" ht="17.25" x14ac:dyDescent="0.3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  <c r="I1390" s="23" t="str">
        <f t="shared" si="21"/>
        <v>Москва Эконом</v>
      </c>
    </row>
    <row r="1391" spans="1:9" ht="17.25" x14ac:dyDescent="0.3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  <c r="I1391" s="23" t="str">
        <f t="shared" si="21"/>
        <v>Москва Комфорт</v>
      </c>
    </row>
    <row r="1392" spans="1:9" ht="17.25" x14ac:dyDescent="0.3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  <c r="I1392" s="23" t="str">
        <f t="shared" si="21"/>
        <v>Москва Комфорт</v>
      </c>
    </row>
    <row r="1393" spans="1:9" ht="17.25" x14ac:dyDescent="0.3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  <c r="I1393" s="23" t="str">
        <f t="shared" si="21"/>
        <v>Москва Эконом</v>
      </c>
    </row>
    <row r="1394" spans="1:9" ht="17.25" x14ac:dyDescent="0.3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  <c r="I1394" s="23" t="str">
        <f t="shared" si="21"/>
        <v>Санкт-Петербург Эконом</v>
      </c>
    </row>
    <row r="1395" spans="1:9" ht="17.25" x14ac:dyDescent="0.3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  <c r="I1395" s="23" t="str">
        <f t="shared" si="21"/>
        <v>Москва Эконом</v>
      </c>
    </row>
    <row r="1396" spans="1:9" ht="17.25" x14ac:dyDescent="0.3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  <c r="I1396" s="23" t="str">
        <f t="shared" si="21"/>
        <v>Санкт-Петербург Эконом</v>
      </c>
    </row>
    <row r="1397" spans="1:9" ht="17.25" x14ac:dyDescent="0.3">
      <c r="A1397">
        <v>110614</v>
      </c>
      <c r="C1397" s="3">
        <v>44408.14230324074</v>
      </c>
      <c r="G1397" t="s">
        <v>10</v>
      </c>
      <c r="H1397" t="s">
        <v>11</v>
      </c>
      <c r="I1397" s="23" t="str">
        <f t="shared" si="21"/>
        <v>Москва Комфорт</v>
      </c>
    </row>
    <row r="1398" spans="1:9" ht="17.25" x14ac:dyDescent="0.3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  <c r="I1398" s="23" t="str">
        <f t="shared" si="21"/>
        <v>Москва Эконом</v>
      </c>
    </row>
    <row r="1399" spans="1:9" ht="17.25" x14ac:dyDescent="0.3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  <c r="I1399" s="23" t="str">
        <f t="shared" si="21"/>
        <v>Москва Комфорт</v>
      </c>
    </row>
    <row r="1400" spans="1:9" ht="17.25" x14ac:dyDescent="0.3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  <c r="I1400" s="23" t="str">
        <f t="shared" si="21"/>
        <v>Москва Эконом</v>
      </c>
    </row>
    <row r="1401" spans="1:9" ht="17.25" x14ac:dyDescent="0.3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  <c r="I1401" s="23" t="str">
        <f t="shared" si="21"/>
        <v>Москва Эконом</v>
      </c>
    </row>
    <row r="1402" spans="1:9" ht="17.25" x14ac:dyDescent="0.3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  <c r="I1402" s="23" t="str">
        <f t="shared" si="21"/>
        <v>Москва Комфорт</v>
      </c>
    </row>
    <row r="1403" spans="1:9" ht="17.25" x14ac:dyDescent="0.3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  <c r="I1403" s="23" t="str">
        <f t="shared" si="21"/>
        <v>Москва Эконом</v>
      </c>
    </row>
    <row r="1404" spans="1:9" ht="17.25" x14ac:dyDescent="0.3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  <c r="I1404" s="23" t="str">
        <f t="shared" si="21"/>
        <v>Москва Эконом</v>
      </c>
    </row>
    <row r="1405" spans="1:9" ht="17.25" x14ac:dyDescent="0.3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  <c r="I1405" s="23" t="str">
        <f t="shared" si="21"/>
        <v>Москва Эконом</v>
      </c>
    </row>
    <row r="1406" spans="1:9" ht="17.25" x14ac:dyDescent="0.3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  <c r="I1406" s="23" t="str">
        <f t="shared" si="21"/>
        <v>Москва Комфорт</v>
      </c>
    </row>
    <row r="1407" spans="1:9" ht="17.25" x14ac:dyDescent="0.3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  <c r="I1407" s="23" t="str">
        <f t="shared" si="21"/>
        <v>Москва Эконом</v>
      </c>
    </row>
    <row r="1408" spans="1:9" ht="17.25" x14ac:dyDescent="0.3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  <c r="I1408" s="23" t="str">
        <f t="shared" si="21"/>
        <v>Москва Эконом</v>
      </c>
    </row>
    <row r="1409" spans="1:9" ht="17.25" x14ac:dyDescent="0.3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  <c r="I1409" s="23" t="str">
        <f t="shared" si="21"/>
        <v>Санкт-Петербург Комфорт</v>
      </c>
    </row>
    <row r="1410" spans="1:9" ht="17.25" x14ac:dyDescent="0.3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  <c r="I1410" s="23" t="str">
        <f t="shared" si="21"/>
        <v>Москва Эконом</v>
      </c>
    </row>
    <row r="1411" spans="1:9" ht="17.25" x14ac:dyDescent="0.3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  <c r="I1411" s="23" t="str">
        <f t="shared" ref="I1411:I1434" si="22">G1411&amp;" "&amp;H1411</f>
        <v>Москва Эконом</v>
      </c>
    </row>
    <row r="1412" spans="1:9" ht="17.25" x14ac:dyDescent="0.3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  <c r="I1412" s="23" t="str">
        <f t="shared" si="22"/>
        <v>Москва Эконом</v>
      </c>
    </row>
    <row r="1413" spans="1:9" ht="17.25" x14ac:dyDescent="0.3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  <c r="I1413" s="23" t="str">
        <f t="shared" si="22"/>
        <v>Санкт-Петербург Эконом</v>
      </c>
    </row>
    <row r="1414" spans="1:9" ht="17.25" x14ac:dyDescent="0.3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  <c r="I1414" s="23" t="str">
        <f t="shared" si="22"/>
        <v>Москва Эконом</v>
      </c>
    </row>
    <row r="1415" spans="1:9" ht="17.25" x14ac:dyDescent="0.3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  <c r="I1415" s="23" t="str">
        <f t="shared" si="22"/>
        <v>Санкт-Петербург Эконом</v>
      </c>
    </row>
    <row r="1416" spans="1:9" ht="17.25" x14ac:dyDescent="0.3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  <c r="I1416" s="23" t="str">
        <f t="shared" si="22"/>
        <v>Москва Комфорт</v>
      </c>
    </row>
    <row r="1417" spans="1:9" ht="17.25" x14ac:dyDescent="0.3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  <c r="I1417" s="23" t="str">
        <f t="shared" si="22"/>
        <v>Москва Комфорт</v>
      </c>
    </row>
    <row r="1418" spans="1:9" ht="17.25" x14ac:dyDescent="0.3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  <c r="I1418" s="23" t="str">
        <f t="shared" si="22"/>
        <v>Москва Эконом</v>
      </c>
    </row>
    <row r="1419" spans="1:9" ht="17.25" x14ac:dyDescent="0.3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  <c r="I1419" s="23" t="str">
        <f t="shared" si="22"/>
        <v>Москва Комфорт</v>
      </c>
    </row>
    <row r="1420" spans="1:9" ht="17.25" x14ac:dyDescent="0.3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  <c r="I1420" s="23" t="str">
        <f t="shared" si="22"/>
        <v>Москва Комфорт</v>
      </c>
    </row>
    <row r="1421" spans="1:9" ht="17.25" x14ac:dyDescent="0.3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  <c r="I1421" s="23" t="str">
        <f t="shared" si="22"/>
        <v>Москва Комфорт</v>
      </c>
    </row>
    <row r="1422" spans="1:9" ht="17.25" x14ac:dyDescent="0.3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  <c r="I1422" s="23" t="str">
        <f t="shared" si="22"/>
        <v>Москва Комфорт</v>
      </c>
    </row>
    <row r="1423" spans="1:9" ht="17.25" x14ac:dyDescent="0.3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  <c r="I1423" s="23" t="str">
        <f t="shared" si="22"/>
        <v>Москва Комфорт</v>
      </c>
    </row>
    <row r="1424" spans="1:9" ht="17.25" x14ac:dyDescent="0.3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  <c r="I1424" s="23" t="str">
        <f t="shared" si="22"/>
        <v>Москва Эконом</v>
      </c>
    </row>
    <row r="1425" spans="1:9" ht="17.25" x14ac:dyDescent="0.3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  <c r="I1425" s="23" t="str">
        <f t="shared" si="22"/>
        <v>Москва Комфорт</v>
      </c>
    </row>
    <row r="1426" spans="1:9" ht="17.25" x14ac:dyDescent="0.3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  <c r="I1426" s="23" t="str">
        <f t="shared" si="22"/>
        <v>Москва Эконом</v>
      </c>
    </row>
    <row r="1427" spans="1:9" ht="17.25" x14ac:dyDescent="0.3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  <c r="I1427" s="23" t="str">
        <f t="shared" si="22"/>
        <v>Москва Комфорт</v>
      </c>
    </row>
    <row r="1428" spans="1:9" ht="17.25" x14ac:dyDescent="0.3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  <c r="I1428" s="23" t="str">
        <f t="shared" si="22"/>
        <v>Москва Эконом</v>
      </c>
    </row>
    <row r="1429" spans="1:9" ht="17.25" x14ac:dyDescent="0.3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  <c r="I1429" s="23" t="str">
        <f t="shared" si="22"/>
        <v>Санкт-Петербург Эконом</v>
      </c>
    </row>
    <row r="1430" spans="1:9" ht="17.25" x14ac:dyDescent="0.3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  <c r="I1430" s="23" t="str">
        <f t="shared" si="22"/>
        <v>Москва Комфорт</v>
      </c>
    </row>
    <row r="1431" spans="1:9" ht="17.25" x14ac:dyDescent="0.3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  <c r="I1431" s="23" t="str">
        <f t="shared" si="22"/>
        <v>Москва Эконом</v>
      </c>
    </row>
    <row r="1432" spans="1:9" ht="17.25" x14ac:dyDescent="0.3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  <c r="I1432" s="23" t="str">
        <f t="shared" si="22"/>
        <v>Москва Эконом</v>
      </c>
    </row>
    <row r="1433" spans="1:9" ht="17.25" x14ac:dyDescent="0.3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  <c r="I1433" s="23" t="str">
        <f t="shared" si="22"/>
        <v>Москва Комфорт</v>
      </c>
    </row>
    <row r="1434" spans="1:9" ht="17.25" x14ac:dyDescent="0.3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  <c r="I1434" s="23" t="str">
        <f t="shared" si="22"/>
        <v>Москва Комфорт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D74E-EEF4-45D7-AC88-ED03C680A16A}">
  <dimension ref="B1:L81"/>
  <sheetViews>
    <sheetView topLeftCell="C2" workbookViewId="0">
      <selection activeCell="F13" sqref="F13"/>
    </sheetView>
  </sheetViews>
  <sheetFormatPr defaultRowHeight="15" x14ac:dyDescent="0.25"/>
  <cols>
    <col min="2" max="2" width="25.5703125" bestFit="1" customWidth="1"/>
    <col min="3" max="3" width="37" bestFit="1" customWidth="1"/>
    <col min="4" max="4" width="11.5703125" customWidth="1"/>
    <col min="5" max="5" width="25.5703125" bestFit="1" customWidth="1"/>
    <col min="6" max="6" width="40.28515625" bestFit="1" customWidth="1"/>
    <col min="7" max="7" width="11.5703125" customWidth="1"/>
    <col min="8" max="8" width="14.42578125" customWidth="1"/>
    <col min="9" max="9" width="13.7109375" customWidth="1"/>
    <col min="10" max="10" width="18.5703125" customWidth="1"/>
    <col min="11" max="11" width="17.140625" customWidth="1"/>
    <col min="12" max="12" width="20" customWidth="1"/>
  </cols>
  <sheetData>
    <row r="1" spans="2:12" x14ac:dyDescent="0.25">
      <c r="B1" t="s">
        <v>59</v>
      </c>
    </row>
    <row r="2" spans="2:12" ht="42" customHeight="1" x14ac:dyDescent="0.25">
      <c r="B2" s="20"/>
      <c r="C2" s="31" t="s">
        <v>47</v>
      </c>
      <c r="D2" s="31" t="s">
        <v>53</v>
      </c>
      <c r="E2" s="31" t="s">
        <v>48</v>
      </c>
      <c r="F2" s="31" t="s">
        <v>49</v>
      </c>
      <c r="G2" s="31" t="s">
        <v>50</v>
      </c>
      <c r="H2" s="28" t="s">
        <v>51</v>
      </c>
      <c r="I2" s="28" t="s">
        <v>52</v>
      </c>
      <c r="J2" s="29" t="s">
        <v>55</v>
      </c>
      <c r="K2" s="29" t="s">
        <v>57</v>
      </c>
      <c r="L2" s="29" t="s">
        <v>58</v>
      </c>
    </row>
    <row r="3" spans="2:12" x14ac:dyDescent="0.25">
      <c r="B3" s="26" t="s">
        <v>31</v>
      </c>
      <c r="C3" s="20">
        <f>GETPIVOTDATA("id_order",$B$17,"Городотариф","Москва Комфорт")</f>
        <v>476</v>
      </c>
      <c r="D3" s="20">
        <f>GETPIVOTDATA("id_driver",$I$17,"Городотариф","Москва Комфорт")</f>
        <v>430</v>
      </c>
      <c r="E3" s="20">
        <f>GETPIVOTDATA("assign_time",$F$17,"Городотариф","Москва Комфорт")</f>
        <v>332</v>
      </c>
      <c r="F3" s="20">
        <f>GETPIVOTDATA("arrive_to_client_time",$B$26,"Городотариф","Москва Комфорт")</f>
        <v>231</v>
      </c>
      <c r="G3" s="20">
        <f>GETPIVOTDATA("order_finish_time",$F$26,"Городотариф","Москва Комфорт")</f>
        <v>201</v>
      </c>
      <c r="H3" s="30">
        <f>D3/C3</f>
        <v>0.90336134453781514</v>
      </c>
      <c r="I3" s="30">
        <f>E3/D3</f>
        <v>0.77209302325581397</v>
      </c>
      <c r="J3" s="30">
        <f>F3/E3</f>
        <v>0.69578313253012047</v>
      </c>
      <c r="K3" s="30">
        <f>G3/F3</f>
        <v>0.87012987012987009</v>
      </c>
      <c r="L3" s="30">
        <f>G3/C3</f>
        <v>0.42226890756302521</v>
      </c>
    </row>
    <row r="4" spans="2:12" x14ac:dyDescent="0.25">
      <c r="B4" s="26" t="s">
        <v>32</v>
      </c>
      <c r="C4" s="20">
        <f>GETPIVOTDATA("id_order",$B$17,"Городотариф","Москва Эконом")</f>
        <v>647</v>
      </c>
      <c r="D4" s="20">
        <f>GETPIVOTDATA("id_driver",$I$17,"Городотариф","Москва Эконом")</f>
        <v>643</v>
      </c>
      <c r="E4" s="20">
        <f>GETPIVOTDATA("assign_time",$F$17,"Городотариф","Москва Эконом")</f>
        <v>636</v>
      </c>
      <c r="F4" s="20">
        <f>GETPIVOTDATA("arrive_to_client_time",$B$26,"Городотариф","Москва Эконом")</f>
        <v>466</v>
      </c>
      <c r="G4" s="20">
        <f>GETPIVOTDATA("order_finish_time",$F$26,"Городотариф","Москва Эконом")</f>
        <v>430</v>
      </c>
      <c r="H4" s="30">
        <f t="shared" ref="H4:H7" si="0">D4/C4</f>
        <v>0.99381761978361671</v>
      </c>
      <c r="I4" s="30">
        <f t="shared" ref="H4:I7" si="1">E4/D4</f>
        <v>0.9891135303265941</v>
      </c>
      <c r="J4" s="30">
        <f t="shared" ref="J4:J7" si="2">F4/E4</f>
        <v>0.73270440251572322</v>
      </c>
      <c r="K4" s="30">
        <f t="shared" ref="K4:K7" si="3">G4/F4</f>
        <v>0.92274678111587982</v>
      </c>
      <c r="L4" s="30">
        <f t="shared" ref="L4:L7" si="4">G4/C4</f>
        <v>0.66460587326120557</v>
      </c>
    </row>
    <row r="5" spans="2:12" x14ac:dyDescent="0.25">
      <c r="B5" s="26" t="s">
        <v>33</v>
      </c>
      <c r="C5" s="20">
        <f>GETPIVOTDATA("id_order",$B$17,"Городотариф","Санкт-Петербург Комфорт")</f>
        <v>109</v>
      </c>
      <c r="D5" s="20">
        <f>GETPIVOTDATA("id_driver",$I$17,"Городотариф","Санкт-Петербург Комфорт")</f>
        <v>107</v>
      </c>
      <c r="E5" s="20">
        <f>GETPIVOTDATA("assign_time",$F$17,"Городотариф","Санкт-Петербург Комфорт")</f>
        <v>94</v>
      </c>
      <c r="F5" s="20">
        <f>GETPIVOTDATA("arrive_to_client_time",$B$26,"Городотариф","Санкт-Петербург Комфорт")</f>
        <v>72</v>
      </c>
      <c r="G5" s="20">
        <f>GETPIVOTDATA("order_finish_time",$F$26,"Городотариф","Санкт-Петербург Комфорт")</f>
        <v>64</v>
      </c>
      <c r="H5" s="30">
        <f t="shared" si="0"/>
        <v>0.98165137614678899</v>
      </c>
      <c r="I5" s="30">
        <f t="shared" si="1"/>
        <v>0.87850467289719625</v>
      </c>
      <c r="J5" s="30">
        <f t="shared" si="2"/>
        <v>0.76595744680851063</v>
      </c>
      <c r="K5" s="30">
        <f t="shared" si="3"/>
        <v>0.88888888888888884</v>
      </c>
      <c r="L5" s="30">
        <f t="shared" si="4"/>
        <v>0.58715596330275233</v>
      </c>
    </row>
    <row r="6" spans="2:12" x14ac:dyDescent="0.25">
      <c r="B6" s="26" t="s">
        <v>34</v>
      </c>
      <c r="C6" s="20">
        <f>GETPIVOTDATA("id_order",$B$17,"Городотариф","Санкт-Петербург Эконом")</f>
        <v>201</v>
      </c>
      <c r="D6" s="20">
        <f>GETPIVOTDATA("id_driver",$I$17,"Городотариф","Санкт-Петербург Эконом")</f>
        <v>200</v>
      </c>
      <c r="E6" s="20">
        <f>GETPIVOTDATA("assign_time",$F$17,"Городотариф","Санкт-Петербург Эконом")</f>
        <v>194</v>
      </c>
      <c r="F6" s="20">
        <f>GETPIVOTDATA("arrive_to_client_time",$B$26,"Городотариф","Санкт-Петербург Эконом")</f>
        <v>149</v>
      </c>
      <c r="G6" s="20">
        <f>GETPIVOTDATA("order_finish_time",$F$26,"Городотариф","Санкт-Петербург Эконом")</f>
        <v>141</v>
      </c>
      <c r="H6" s="30">
        <f t="shared" si="0"/>
        <v>0.99502487562189057</v>
      </c>
      <c r="I6" s="30">
        <f t="shared" si="1"/>
        <v>0.97</v>
      </c>
      <c r="J6" s="30">
        <f t="shared" si="2"/>
        <v>0.76804123711340211</v>
      </c>
      <c r="K6" s="30">
        <f t="shared" si="3"/>
        <v>0.94630872483221473</v>
      </c>
      <c r="L6" s="30">
        <f t="shared" si="4"/>
        <v>0.70149253731343286</v>
      </c>
    </row>
    <row r="7" spans="2:12" x14ac:dyDescent="0.25">
      <c r="B7" s="27" t="s">
        <v>56</v>
      </c>
      <c r="C7" s="20">
        <f>SUM(C3:C6)</f>
        <v>1433</v>
      </c>
      <c r="D7" s="20">
        <f t="shared" ref="D7:G7" si="5">SUM(D3:D6)</f>
        <v>1380</v>
      </c>
      <c r="E7" s="20">
        <f t="shared" si="5"/>
        <v>1256</v>
      </c>
      <c r="F7" s="20">
        <f t="shared" si="5"/>
        <v>918</v>
      </c>
      <c r="G7" s="20">
        <f t="shared" si="5"/>
        <v>836</v>
      </c>
      <c r="H7" s="30">
        <f t="shared" si="0"/>
        <v>0.96301465457083046</v>
      </c>
      <c r="I7" s="30">
        <f t="shared" si="1"/>
        <v>0.91014492753623188</v>
      </c>
      <c r="J7" s="30">
        <f t="shared" si="2"/>
        <v>0.73089171974522293</v>
      </c>
      <c r="K7" s="30">
        <f t="shared" si="3"/>
        <v>0.91067538126361658</v>
      </c>
      <c r="L7" s="30">
        <f t="shared" si="4"/>
        <v>0.58339148639218419</v>
      </c>
    </row>
    <row r="8" spans="2:12" x14ac:dyDescent="0.25">
      <c r="B8" s="32"/>
      <c r="C8" s="33"/>
      <c r="D8" s="33"/>
      <c r="E8" s="33"/>
      <c r="F8" s="33"/>
      <c r="G8" s="33"/>
      <c r="H8" s="34"/>
      <c r="I8" s="34"/>
      <c r="J8" s="34"/>
      <c r="K8" s="34"/>
      <c r="L8" s="34"/>
    </row>
    <row r="9" spans="2:12" x14ac:dyDescent="0.25">
      <c r="B9" s="32" t="s">
        <v>60</v>
      </c>
      <c r="C9" s="33"/>
      <c r="D9" s="33"/>
      <c r="E9" s="33"/>
      <c r="F9" s="33"/>
      <c r="G9" s="33"/>
      <c r="H9" s="34"/>
      <c r="I9" s="34"/>
      <c r="J9" s="34"/>
      <c r="K9" s="34"/>
      <c r="L9" s="34"/>
    </row>
    <row r="10" spans="2:12" ht="45" x14ac:dyDescent="0.25">
      <c r="B10" s="20"/>
      <c r="C10" s="31" t="s">
        <v>47</v>
      </c>
      <c r="D10" s="31" t="s">
        <v>53</v>
      </c>
      <c r="E10" s="31" t="s">
        <v>48</v>
      </c>
      <c r="F10" s="31" t="s">
        <v>49</v>
      </c>
      <c r="G10" s="31" t="s">
        <v>50</v>
      </c>
      <c r="H10" s="28" t="s">
        <v>51</v>
      </c>
      <c r="I10" s="28" t="s">
        <v>52</v>
      </c>
      <c r="J10" s="29" t="s">
        <v>55</v>
      </c>
      <c r="K10" s="29" t="s">
        <v>57</v>
      </c>
      <c r="L10" s="29" t="s">
        <v>58</v>
      </c>
    </row>
    <row r="11" spans="2:12" x14ac:dyDescent="0.25">
      <c r="B11" s="26" t="s">
        <v>31</v>
      </c>
      <c r="C11" s="20">
        <f>GETPIVOTDATA("id_order",$B$59,"Городотариф","Комфорт Москва")</f>
        <v>521</v>
      </c>
      <c r="D11" s="20">
        <f>GETPIVOTDATA("id_driver",$E$59,"Городотариф","Комфорт Москва")</f>
        <v>415</v>
      </c>
      <c r="E11" s="20">
        <f>GETPIVOTDATA("assign_time",$B$67,"Городотариф","Комфорт Москва")</f>
        <v>335</v>
      </c>
      <c r="F11" s="20">
        <f>GETPIVOTDATA("arrive_to_client_time",$E$67,"Городотариф","Комфорт Москва")</f>
        <v>281</v>
      </c>
      <c r="G11" s="20">
        <f>GETPIVOTDATA("order_finish_time",$B$75,"Городотариф","Комфорт Москва")</f>
        <v>258</v>
      </c>
      <c r="H11" s="30">
        <f>D11/C11</f>
        <v>0.79654510556621883</v>
      </c>
      <c r="I11" s="30">
        <f>E11/D11</f>
        <v>0.80722891566265065</v>
      </c>
      <c r="J11" s="30">
        <f>F11/E11</f>
        <v>0.83880597014925373</v>
      </c>
      <c r="K11" s="30">
        <f>G11/F11</f>
        <v>0.91814946619217086</v>
      </c>
      <c r="L11" s="30">
        <f>G11/C11</f>
        <v>0.49520153550863721</v>
      </c>
    </row>
    <row r="12" spans="2:12" x14ac:dyDescent="0.25">
      <c r="B12" s="26" t="s">
        <v>32</v>
      </c>
      <c r="C12" s="20">
        <f>GETPIVOTDATA("id_order",$B$59,"Городотариф","Комфорт Санкт-Петербург")</f>
        <v>220</v>
      </c>
      <c r="D12" s="20">
        <f>GETPIVOTDATA("id_driver",$E$59,"Городотариф","Комфорт Санкт-Петербург")</f>
        <v>178</v>
      </c>
      <c r="E12" s="20">
        <f>GETPIVOTDATA("assign_time",$B$67,"Городотариф","Комфорт Санкт-Петербург")</f>
        <v>145</v>
      </c>
      <c r="F12" s="20">
        <f>GETPIVOTDATA("arrive_to_client_time",$E$67,"Городотариф","Комфорт Санкт-Петербург")</f>
        <v>121</v>
      </c>
      <c r="G12" s="20">
        <f>GETPIVOTDATA("order_finish_time",$B$75,"Городотариф","Комфорт Санкт-Петербург")</f>
        <v>112</v>
      </c>
      <c r="H12" s="30">
        <f t="shared" ref="H12:H15" si="6">D12/C12</f>
        <v>0.80909090909090908</v>
      </c>
      <c r="I12" s="30">
        <f t="shared" ref="I12:I15" si="7">E12/D12</f>
        <v>0.8146067415730337</v>
      </c>
      <c r="J12" s="30">
        <f t="shared" ref="J12:J15" si="8">F12/E12</f>
        <v>0.83448275862068966</v>
      </c>
      <c r="K12" s="30">
        <f t="shared" ref="K12:K15" si="9">G12/F12</f>
        <v>0.92561983471074383</v>
      </c>
      <c r="L12" s="30">
        <f t="shared" ref="L12:L15" si="10">G12/C12</f>
        <v>0.50909090909090904</v>
      </c>
    </row>
    <row r="13" spans="2:12" x14ac:dyDescent="0.25">
      <c r="B13" s="26" t="s">
        <v>33</v>
      </c>
      <c r="C13" s="20">
        <f>GETPIVOTDATA("id_order",$B$59,"Городотариф","Эконом Москва")</f>
        <v>871</v>
      </c>
      <c r="D13" s="20">
        <f>GETPIVOTDATA("id_driver",$E$59,"Городотариф","Эконом Москва")</f>
        <v>697</v>
      </c>
      <c r="E13" s="20">
        <f>GETPIVOTDATA("assign_time",$B$67,"Городотариф","Эконом Москва")</f>
        <v>674</v>
      </c>
      <c r="F13" s="20">
        <f>GETPIVOTDATA("arrive_to_client_time",$E$67,"Городотариф","Эконом Москва")</f>
        <v>520</v>
      </c>
      <c r="G13" s="20">
        <f>GETPIVOTDATA("order_finish_time",$B$75,"Городотариф","Эконом Москва")</f>
        <v>476</v>
      </c>
      <c r="H13" s="30">
        <f t="shared" si="6"/>
        <v>0.80022962112514351</v>
      </c>
      <c r="I13" s="30">
        <f t="shared" si="7"/>
        <v>0.96700143472022959</v>
      </c>
      <c r="J13" s="30">
        <f t="shared" si="8"/>
        <v>0.771513353115727</v>
      </c>
      <c r="K13" s="30">
        <f t="shared" si="9"/>
        <v>0.91538461538461535</v>
      </c>
      <c r="L13" s="30">
        <f>G13/C13</f>
        <v>0.54649827784156146</v>
      </c>
    </row>
    <row r="14" spans="2:12" x14ac:dyDescent="0.25">
      <c r="B14" s="26" t="s">
        <v>34</v>
      </c>
      <c r="C14" s="20">
        <f>GETPIVOTDATA("id_order",$B$59,"Городотариф","Эконом Санкт-Петербург")</f>
        <v>406</v>
      </c>
      <c r="D14" s="20">
        <f>GETPIVOTDATA("id_driver",$E$59,"Городотариф","Эконом Санкт-Петербург")</f>
        <v>333</v>
      </c>
      <c r="E14" s="20">
        <f>GETPIVOTDATA("assign_time",$B$67,"Городотариф","Эконом Санкт-Петербург")</f>
        <v>326</v>
      </c>
      <c r="F14" s="20">
        <f>GETPIVOTDATA("arrive_to_client_time",$E$67,"Городотариф","Эконом Санкт-Петербург")</f>
        <v>262</v>
      </c>
      <c r="G14" s="20">
        <f>GETPIVOTDATA("order_finish_time",$B$75,"Городотариф","Эконом Санкт-Петербург")</f>
        <v>238</v>
      </c>
      <c r="H14" s="30">
        <f t="shared" si="6"/>
        <v>0.82019704433497542</v>
      </c>
      <c r="I14" s="30">
        <f t="shared" si="7"/>
        <v>0.97897897897897901</v>
      </c>
      <c r="J14" s="30">
        <f t="shared" si="8"/>
        <v>0.80368098159509205</v>
      </c>
      <c r="K14" s="30">
        <f t="shared" si="9"/>
        <v>0.90839694656488545</v>
      </c>
      <c r="L14" s="30">
        <f t="shared" si="10"/>
        <v>0.58620689655172409</v>
      </c>
    </row>
    <row r="15" spans="2:12" x14ac:dyDescent="0.25">
      <c r="B15" s="27" t="s">
        <v>56</v>
      </c>
      <c r="C15" s="20">
        <f>SUM(C11:C14)</f>
        <v>2018</v>
      </c>
      <c r="D15" s="20">
        <f t="shared" ref="D15" si="11">SUM(D11:D14)</f>
        <v>1623</v>
      </c>
      <c r="E15" s="20">
        <f t="shared" ref="E15" si="12">SUM(E11:E14)</f>
        <v>1480</v>
      </c>
      <c r="F15" s="20">
        <f t="shared" ref="F15" si="13">SUM(F11:F14)</f>
        <v>1184</v>
      </c>
      <c r="G15" s="20">
        <f t="shared" ref="G15" si="14">SUM(G11:G14)</f>
        <v>1084</v>
      </c>
      <c r="H15" s="30">
        <f t="shared" si="6"/>
        <v>0.8042616451932606</v>
      </c>
      <c r="I15" s="30">
        <f t="shared" si="7"/>
        <v>0.9118915588416513</v>
      </c>
      <c r="J15" s="30">
        <f t="shared" si="8"/>
        <v>0.8</v>
      </c>
      <c r="K15" s="30">
        <f t="shared" si="9"/>
        <v>0.91554054054054057</v>
      </c>
      <c r="L15" s="30">
        <f t="shared" si="10"/>
        <v>0.53716551040634286</v>
      </c>
    </row>
    <row r="16" spans="2:12" x14ac:dyDescent="0.25">
      <c r="B16" t="s">
        <v>40</v>
      </c>
      <c r="F16" t="s">
        <v>42</v>
      </c>
    </row>
    <row r="17" spans="2:10" x14ac:dyDescent="0.25">
      <c r="B17" s="13" t="s">
        <v>16</v>
      </c>
      <c r="C17" t="s">
        <v>39</v>
      </c>
      <c r="F17" s="13" t="s">
        <v>16</v>
      </c>
      <c r="G17" t="s">
        <v>41</v>
      </c>
      <c r="I17" s="13" t="s">
        <v>16</v>
      </c>
      <c r="J17" t="s">
        <v>54</v>
      </c>
    </row>
    <row r="18" spans="2:10" x14ac:dyDescent="0.25">
      <c r="B18" s="14" t="s">
        <v>31</v>
      </c>
      <c r="C18" s="15">
        <v>476</v>
      </c>
      <c r="D18" s="15"/>
      <c r="F18" s="14" t="s">
        <v>31</v>
      </c>
      <c r="G18" s="15">
        <v>332</v>
      </c>
      <c r="I18" s="14" t="s">
        <v>31</v>
      </c>
      <c r="J18" s="15">
        <v>430</v>
      </c>
    </row>
    <row r="19" spans="2:10" x14ac:dyDescent="0.25">
      <c r="B19" s="14" t="s">
        <v>32</v>
      </c>
      <c r="C19" s="15">
        <v>647</v>
      </c>
      <c r="D19" s="15"/>
      <c r="F19" s="14" t="s">
        <v>32</v>
      </c>
      <c r="G19" s="15">
        <v>636</v>
      </c>
      <c r="I19" s="14" t="s">
        <v>32</v>
      </c>
      <c r="J19" s="15">
        <v>643</v>
      </c>
    </row>
    <row r="20" spans="2:10" x14ac:dyDescent="0.25">
      <c r="B20" s="14" t="s">
        <v>33</v>
      </c>
      <c r="C20" s="15">
        <v>109</v>
      </c>
      <c r="D20" s="15"/>
      <c r="F20" s="14" t="s">
        <v>33</v>
      </c>
      <c r="G20" s="15">
        <v>94</v>
      </c>
      <c r="I20" s="14" t="s">
        <v>33</v>
      </c>
      <c r="J20" s="15">
        <v>107</v>
      </c>
    </row>
    <row r="21" spans="2:10" x14ac:dyDescent="0.25">
      <c r="B21" s="14" t="s">
        <v>34</v>
      </c>
      <c r="C21" s="15">
        <v>201</v>
      </c>
      <c r="D21" s="15"/>
      <c r="F21" s="14" t="s">
        <v>34</v>
      </c>
      <c r="G21" s="15">
        <v>194</v>
      </c>
      <c r="I21" s="14" t="s">
        <v>34</v>
      </c>
      <c r="J21" s="15">
        <v>200</v>
      </c>
    </row>
    <row r="22" spans="2:10" x14ac:dyDescent="0.25">
      <c r="B22" s="14" t="s">
        <v>17</v>
      </c>
      <c r="C22" s="15"/>
      <c r="D22" s="15"/>
      <c r="F22" s="14" t="s">
        <v>17</v>
      </c>
      <c r="G22" s="15"/>
      <c r="I22" s="14" t="s">
        <v>17</v>
      </c>
      <c r="J22" s="15"/>
    </row>
    <row r="23" spans="2:10" x14ac:dyDescent="0.25">
      <c r="B23" s="14" t="s">
        <v>18</v>
      </c>
      <c r="C23" s="15">
        <v>1433</v>
      </c>
      <c r="D23" s="15"/>
      <c r="F23" s="14" t="s">
        <v>18</v>
      </c>
      <c r="G23" s="15">
        <v>1256</v>
      </c>
      <c r="I23" s="14" t="s">
        <v>18</v>
      </c>
      <c r="J23" s="15">
        <v>1380</v>
      </c>
    </row>
    <row r="25" spans="2:10" x14ac:dyDescent="0.25">
      <c r="B25" s="14" t="s">
        <v>44</v>
      </c>
      <c r="F25" s="14" t="s">
        <v>46</v>
      </c>
    </row>
    <row r="26" spans="2:10" x14ac:dyDescent="0.25">
      <c r="B26" s="13" t="s">
        <v>16</v>
      </c>
      <c r="C26" t="s">
        <v>43</v>
      </c>
      <c r="F26" s="13" t="s">
        <v>16</v>
      </c>
      <c r="G26" t="s">
        <v>45</v>
      </c>
    </row>
    <row r="27" spans="2:10" x14ac:dyDescent="0.25">
      <c r="B27" s="14" t="s">
        <v>31</v>
      </c>
      <c r="C27" s="15">
        <v>231</v>
      </c>
      <c r="D27" s="15"/>
      <c r="F27" s="14" t="s">
        <v>31</v>
      </c>
      <c r="G27" s="15">
        <v>201</v>
      </c>
    </row>
    <row r="28" spans="2:10" x14ac:dyDescent="0.25">
      <c r="B28" s="14" t="s">
        <v>32</v>
      </c>
      <c r="C28" s="15">
        <v>466</v>
      </c>
      <c r="D28" s="15"/>
      <c r="F28" s="14" t="s">
        <v>32</v>
      </c>
      <c r="G28" s="15">
        <v>430</v>
      </c>
    </row>
    <row r="29" spans="2:10" x14ac:dyDescent="0.25">
      <c r="B29" s="14" t="s">
        <v>33</v>
      </c>
      <c r="C29" s="15">
        <v>72</v>
      </c>
      <c r="D29" s="15"/>
      <c r="F29" s="14" t="s">
        <v>33</v>
      </c>
      <c r="G29" s="15">
        <v>64</v>
      </c>
    </row>
    <row r="30" spans="2:10" x14ac:dyDescent="0.25">
      <c r="B30" s="14" t="s">
        <v>34</v>
      </c>
      <c r="C30" s="15">
        <v>149</v>
      </c>
      <c r="D30" s="15"/>
      <c r="F30" s="14" t="s">
        <v>34</v>
      </c>
      <c r="G30" s="15">
        <v>141</v>
      </c>
    </row>
    <row r="31" spans="2:10" x14ac:dyDescent="0.25">
      <c r="B31" s="14" t="s">
        <v>17</v>
      </c>
      <c r="C31" s="15"/>
      <c r="D31" s="15"/>
      <c r="F31" s="14" t="s">
        <v>17</v>
      </c>
      <c r="G31" s="15"/>
    </row>
    <row r="32" spans="2:10" x14ac:dyDescent="0.25">
      <c r="B32" s="14" t="s">
        <v>18</v>
      </c>
      <c r="C32" s="15">
        <v>918</v>
      </c>
      <c r="D32" s="15"/>
      <c r="F32" s="14" t="s">
        <v>18</v>
      </c>
      <c r="G32" s="15">
        <v>836</v>
      </c>
    </row>
    <row r="58" spans="2:6" x14ac:dyDescent="0.25">
      <c r="B58" t="s">
        <v>60</v>
      </c>
    </row>
    <row r="59" spans="2:6" x14ac:dyDescent="0.25">
      <c r="B59" s="13" t="s">
        <v>16</v>
      </c>
      <c r="C59" t="s">
        <v>39</v>
      </c>
      <c r="E59" s="13" t="s">
        <v>16</v>
      </c>
      <c r="F59" t="s">
        <v>54</v>
      </c>
    </row>
    <row r="60" spans="2:6" x14ac:dyDescent="0.25">
      <c r="B60" s="14" t="s">
        <v>61</v>
      </c>
      <c r="C60" s="15">
        <v>521</v>
      </c>
      <c r="E60" s="14" t="s">
        <v>61</v>
      </c>
      <c r="F60" s="15">
        <v>415</v>
      </c>
    </row>
    <row r="61" spans="2:6" x14ac:dyDescent="0.25">
      <c r="B61" s="14" t="s">
        <v>62</v>
      </c>
      <c r="C61" s="15">
        <v>220</v>
      </c>
      <c r="E61" s="14" t="s">
        <v>62</v>
      </c>
      <c r="F61" s="15">
        <v>178</v>
      </c>
    </row>
    <row r="62" spans="2:6" x14ac:dyDescent="0.25">
      <c r="B62" s="14" t="s">
        <v>63</v>
      </c>
      <c r="C62" s="15">
        <v>871</v>
      </c>
      <c r="E62" s="14" t="s">
        <v>63</v>
      </c>
      <c r="F62" s="15">
        <v>697</v>
      </c>
    </row>
    <row r="63" spans="2:6" x14ac:dyDescent="0.25">
      <c r="B63" s="14" t="s">
        <v>64</v>
      </c>
      <c r="C63" s="15">
        <v>406</v>
      </c>
      <c r="E63" s="14" t="s">
        <v>64</v>
      </c>
      <c r="F63" s="15">
        <v>333</v>
      </c>
    </row>
    <row r="64" spans="2:6" x14ac:dyDescent="0.25">
      <c r="B64" s="14" t="s">
        <v>17</v>
      </c>
      <c r="C64" s="15"/>
      <c r="E64" s="14" t="s">
        <v>17</v>
      </c>
      <c r="F64" s="15"/>
    </row>
    <row r="65" spans="2:6" x14ac:dyDescent="0.25">
      <c r="B65" s="14" t="s">
        <v>18</v>
      </c>
      <c r="C65" s="15">
        <v>2018</v>
      </c>
      <c r="E65" s="14" t="s">
        <v>18</v>
      </c>
      <c r="F65" s="15">
        <v>1623</v>
      </c>
    </row>
    <row r="67" spans="2:6" x14ac:dyDescent="0.25">
      <c r="B67" s="13" t="s">
        <v>16</v>
      </c>
      <c r="C67" t="s">
        <v>41</v>
      </c>
      <c r="E67" s="13" t="s">
        <v>16</v>
      </c>
      <c r="F67" t="s">
        <v>43</v>
      </c>
    </row>
    <row r="68" spans="2:6" x14ac:dyDescent="0.25">
      <c r="B68" s="14" t="s">
        <v>61</v>
      </c>
      <c r="C68" s="15">
        <v>335</v>
      </c>
      <c r="E68" s="14" t="s">
        <v>61</v>
      </c>
      <c r="F68" s="15">
        <v>281</v>
      </c>
    </row>
    <row r="69" spans="2:6" x14ac:dyDescent="0.25">
      <c r="B69" s="14" t="s">
        <v>62</v>
      </c>
      <c r="C69" s="15">
        <v>145</v>
      </c>
      <c r="E69" s="14" t="s">
        <v>62</v>
      </c>
      <c r="F69" s="15">
        <v>121</v>
      </c>
    </row>
    <row r="70" spans="2:6" x14ac:dyDescent="0.25">
      <c r="B70" s="14" t="s">
        <v>63</v>
      </c>
      <c r="C70" s="15">
        <v>674</v>
      </c>
      <c r="E70" s="14" t="s">
        <v>63</v>
      </c>
      <c r="F70" s="15">
        <v>520</v>
      </c>
    </row>
    <row r="71" spans="2:6" x14ac:dyDescent="0.25">
      <c r="B71" s="14" t="s">
        <v>64</v>
      </c>
      <c r="C71" s="15">
        <v>326</v>
      </c>
      <c r="E71" s="14" t="s">
        <v>64</v>
      </c>
      <c r="F71" s="15">
        <v>262</v>
      </c>
    </row>
    <row r="72" spans="2:6" x14ac:dyDescent="0.25">
      <c r="B72" s="14" t="s">
        <v>17</v>
      </c>
      <c r="C72" s="15"/>
      <c r="E72" s="14" t="s">
        <v>17</v>
      </c>
      <c r="F72" s="15"/>
    </row>
    <row r="73" spans="2:6" x14ac:dyDescent="0.25">
      <c r="B73" s="14" t="s">
        <v>18</v>
      </c>
      <c r="C73" s="15">
        <v>1480</v>
      </c>
      <c r="E73" s="14" t="s">
        <v>18</v>
      </c>
      <c r="F73" s="15">
        <v>1184</v>
      </c>
    </row>
    <row r="75" spans="2:6" x14ac:dyDescent="0.25">
      <c r="B75" s="13" t="s">
        <v>16</v>
      </c>
      <c r="C75" t="s">
        <v>45</v>
      </c>
    </row>
    <row r="76" spans="2:6" x14ac:dyDescent="0.25">
      <c r="B76" s="14" t="s">
        <v>61</v>
      </c>
      <c r="C76" s="15">
        <v>258</v>
      </c>
    </row>
    <row r="77" spans="2:6" x14ac:dyDescent="0.25">
      <c r="B77" s="14" t="s">
        <v>62</v>
      </c>
      <c r="C77" s="15">
        <v>112</v>
      </c>
    </row>
    <row r="78" spans="2:6" x14ac:dyDescent="0.25">
      <c r="B78" s="14" t="s">
        <v>63</v>
      </c>
      <c r="C78" s="15">
        <v>476</v>
      </c>
    </row>
    <row r="79" spans="2:6" x14ac:dyDescent="0.25">
      <c r="B79" s="14" t="s">
        <v>64</v>
      </c>
      <c r="C79" s="15">
        <v>238</v>
      </c>
    </row>
    <row r="80" spans="2:6" x14ac:dyDescent="0.25">
      <c r="B80" s="14" t="s">
        <v>17</v>
      </c>
      <c r="C80" s="15"/>
    </row>
    <row r="81" spans="2:3" x14ac:dyDescent="0.25">
      <c r="B81" s="14" t="s">
        <v>18</v>
      </c>
      <c r="C81" s="15">
        <v>1084</v>
      </c>
    </row>
  </sheetData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18E0-D0D5-43B4-9BAC-38416DD80B4B}">
  <dimension ref="A1:F16"/>
  <sheetViews>
    <sheetView tabSelected="1" workbookViewId="0">
      <selection activeCell="A3" sqref="A3"/>
    </sheetView>
  </sheetViews>
  <sheetFormatPr defaultRowHeight="15" x14ac:dyDescent="0.25"/>
  <cols>
    <col min="1" max="1" width="37.140625" customWidth="1"/>
    <col min="2" max="6" width="15.85546875" customWidth="1"/>
  </cols>
  <sheetData>
    <row r="1" spans="1:6" x14ac:dyDescent="0.25">
      <c r="A1" t="s">
        <v>76</v>
      </c>
      <c r="C1" t="s">
        <v>51</v>
      </c>
    </row>
    <row r="2" spans="1:6" x14ac:dyDescent="0.25">
      <c r="A2" t="s">
        <v>77</v>
      </c>
    </row>
    <row r="4" spans="1:6" x14ac:dyDescent="0.25">
      <c r="A4" s="20"/>
      <c r="B4" s="30" t="s">
        <v>51</v>
      </c>
      <c r="C4" s="30" t="s">
        <v>52</v>
      </c>
      <c r="D4" s="30" t="s">
        <v>55</v>
      </c>
      <c r="E4" s="30" t="s">
        <v>57</v>
      </c>
      <c r="F4" s="30" t="s">
        <v>65</v>
      </c>
    </row>
    <row r="5" spans="1:6" x14ac:dyDescent="0.25">
      <c r="A5" s="26" t="s">
        <v>71</v>
      </c>
      <c r="B5" s="35">
        <v>0.90336134453781514</v>
      </c>
      <c r="C5" s="30">
        <v>0.77209302325581397</v>
      </c>
      <c r="D5" s="30">
        <v>0.69578313253012047</v>
      </c>
      <c r="E5" s="30">
        <v>0.87012987012987009</v>
      </c>
      <c r="F5" s="30">
        <v>0.42226890756302521</v>
      </c>
    </row>
    <row r="6" spans="1:6" x14ac:dyDescent="0.25">
      <c r="A6" s="26" t="s">
        <v>72</v>
      </c>
      <c r="B6" s="35">
        <v>0.99381761978361671</v>
      </c>
      <c r="C6" s="30">
        <v>0.9891135303265941</v>
      </c>
      <c r="D6" s="30">
        <v>0.73270440251572322</v>
      </c>
      <c r="E6" s="30">
        <v>0.92274678111587982</v>
      </c>
      <c r="F6" s="30">
        <v>0.66460587326120557</v>
      </c>
    </row>
    <row r="7" spans="1:6" x14ac:dyDescent="0.25">
      <c r="A7" s="26" t="s">
        <v>73</v>
      </c>
      <c r="B7" s="35">
        <v>0.98165137614678899</v>
      </c>
      <c r="C7" s="30">
        <v>0.87850467289719625</v>
      </c>
      <c r="D7" s="30">
        <v>0.76595744680851063</v>
      </c>
      <c r="E7" s="30">
        <v>0.88888888888888884</v>
      </c>
      <c r="F7" s="30">
        <v>0.58715596330275233</v>
      </c>
    </row>
    <row r="8" spans="1:6" x14ac:dyDescent="0.25">
      <c r="A8" s="26" t="s">
        <v>74</v>
      </c>
      <c r="B8" s="35">
        <v>0.99502487562189057</v>
      </c>
      <c r="C8" s="30">
        <v>0.97</v>
      </c>
      <c r="D8" s="30">
        <v>0.76804123711340211</v>
      </c>
      <c r="E8" s="30">
        <v>0.94630872483221473</v>
      </c>
      <c r="F8" s="30">
        <v>0.70149253731343286</v>
      </c>
    </row>
    <row r="9" spans="1:6" x14ac:dyDescent="0.25">
      <c r="A9" s="27" t="s">
        <v>75</v>
      </c>
      <c r="B9" s="35">
        <v>0.96301465457083046</v>
      </c>
      <c r="C9" s="30">
        <v>0.91014492753623188</v>
      </c>
      <c r="D9" s="30">
        <v>0.73089171974522293</v>
      </c>
      <c r="E9" s="30">
        <v>0.91067538126361658</v>
      </c>
      <c r="F9" s="30">
        <v>0.58339148639218419</v>
      </c>
    </row>
    <row r="11" spans="1:6" x14ac:dyDescent="0.25">
      <c r="A11" s="20"/>
      <c r="B11" s="30" t="s">
        <v>51</v>
      </c>
      <c r="C11" s="30" t="s">
        <v>52</v>
      </c>
      <c r="D11" s="30" t="s">
        <v>55</v>
      </c>
      <c r="E11" s="30" t="s">
        <v>57</v>
      </c>
      <c r="F11" s="30" t="s">
        <v>65</v>
      </c>
    </row>
    <row r="12" spans="1:6" x14ac:dyDescent="0.25">
      <c r="A12" s="26" t="s">
        <v>66</v>
      </c>
      <c r="B12" s="35">
        <v>0.79654510556621883</v>
      </c>
      <c r="C12" s="30">
        <v>0.80722891566265065</v>
      </c>
      <c r="D12" s="30">
        <v>0.83880597014925373</v>
      </c>
      <c r="E12" s="30">
        <v>0.91814946619217086</v>
      </c>
      <c r="F12" s="30">
        <v>0.49520153550863721</v>
      </c>
    </row>
    <row r="13" spans="1:6" x14ac:dyDescent="0.25">
      <c r="A13" s="26" t="s">
        <v>67</v>
      </c>
      <c r="B13" s="35">
        <v>0.80909090909090908</v>
      </c>
      <c r="C13" s="30">
        <v>0.8146067415730337</v>
      </c>
      <c r="D13" s="30">
        <v>0.83448275862068966</v>
      </c>
      <c r="E13" s="30">
        <v>0.92561983471074383</v>
      </c>
      <c r="F13" s="30">
        <v>0.50909090909090904</v>
      </c>
    </row>
    <row r="14" spans="1:6" x14ac:dyDescent="0.25">
      <c r="A14" s="26" t="s">
        <v>68</v>
      </c>
      <c r="B14" s="35">
        <v>0.80022962112514351</v>
      </c>
      <c r="C14" s="30">
        <v>0.96700143472022959</v>
      </c>
      <c r="D14" s="30">
        <v>0.771513353115727</v>
      </c>
      <c r="E14" s="30">
        <v>0.91538461538461535</v>
      </c>
      <c r="F14" s="30">
        <v>0.54649827784156146</v>
      </c>
    </row>
    <row r="15" spans="1:6" x14ac:dyDescent="0.25">
      <c r="A15" s="26" t="s">
        <v>69</v>
      </c>
      <c r="B15" s="35">
        <v>0.82019704433497542</v>
      </c>
      <c r="C15" s="30">
        <v>0.97897897897897901</v>
      </c>
      <c r="D15" s="30">
        <v>0.80368098159509205</v>
      </c>
      <c r="E15" s="30">
        <v>0.90839694656488545</v>
      </c>
      <c r="F15" s="30">
        <v>0.58620689655172409</v>
      </c>
    </row>
    <row r="16" spans="1:6" x14ac:dyDescent="0.25">
      <c r="A16" s="27" t="s">
        <v>70</v>
      </c>
      <c r="B16" s="35">
        <v>0.8042616451932606</v>
      </c>
      <c r="C16" s="30">
        <v>0.9118915588416513</v>
      </c>
      <c r="D16" s="30">
        <v>0.8</v>
      </c>
      <c r="E16" s="30">
        <v>0.91554054054054057</v>
      </c>
      <c r="F16" s="30">
        <v>0.53716551040634286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I2019"/>
  <sheetViews>
    <sheetView workbookViewId="0">
      <selection activeCell="I1" sqref="A1:I1048576"/>
    </sheetView>
  </sheetViews>
  <sheetFormatPr defaultRowHeight="15" x14ac:dyDescent="0.25"/>
  <cols>
    <col min="1" max="1" width="8.7109375" bestFit="1" customWidth="1"/>
    <col min="2" max="2" width="9" bestFit="1" customWidth="1"/>
    <col min="3" max="8" width="21.85546875" customWidth="1"/>
    <col min="9" max="9" width="18.85546875" customWidth="1"/>
  </cols>
  <sheetData>
    <row r="1" spans="1:9" x14ac:dyDescent="0.25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30</v>
      </c>
    </row>
    <row r="2" spans="1:9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  <c r="I2" t="str">
        <f>G2&amp;" "&amp;H2</f>
        <v>Эконом Москва</v>
      </c>
    </row>
    <row r="3" spans="1:9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  <c r="I3" t="str">
        <f t="shared" ref="I3:I66" si="0">G3&amp;" "&amp;H3</f>
        <v>Комфорт Москва</v>
      </c>
    </row>
    <row r="4" spans="1:9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  <c r="I4" t="str">
        <f t="shared" si="0"/>
        <v>Комфорт Москва</v>
      </c>
    </row>
    <row r="5" spans="1:9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  <c r="I5" t="str">
        <f t="shared" si="0"/>
        <v>Комфорт Москва</v>
      </c>
    </row>
    <row r="6" spans="1:9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  <c r="I6" t="str">
        <f t="shared" si="0"/>
        <v>Комфорт Москва</v>
      </c>
    </row>
    <row r="7" spans="1:9" x14ac:dyDescent="0.25">
      <c r="A7">
        <v>118541</v>
      </c>
      <c r="C7" s="2">
        <v>44435.635416666664</v>
      </c>
      <c r="G7" t="s">
        <v>11</v>
      </c>
      <c r="H7" t="s">
        <v>10</v>
      </c>
      <c r="I7" t="str">
        <f t="shared" si="0"/>
        <v>Комфорт Москва</v>
      </c>
    </row>
    <row r="8" spans="1:9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  <c r="I8" t="str">
        <f t="shared" si="0"/>
        <v>Эконом Москва</v>
      </c>
    </row>
    <row r="9" spans="1:9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  <c r="I9" t="str">
        <f t="shared" si="0"/>
        <v>Эконом Москва</v>
      </c>
    </row>
    <row r="10" spans="1:9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  <c r="I10" t="str">
        <f t="shared" si="0"/>
        <v>Комфорт Москва</v>
      </c>
    </row>
    <row r="11" spans="1:9" x14ac:dyDescent="0.25">
      <c r="A11">
        <v>117900</v>
      </c>
      <c r="C11" s="2">
        <v>44414.195833333331</v>
      </c>
      <c r="G11" t="s">
        <v>11</v>
      </c>
      <c r="H11" t="s">
        <v>12</v>
      </c>
      <c r="I11" t="str">
        <f t="shared" si="0"/>
        <v>Комфорт Санкт-Петербург</v>
      </c>
    </row>
    <row r="12" spans="1:9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  <c r="I12" t="str">
        <f t="shared" si="0"/>
        <v>Эконом Москва</v>
      </c>
    </row>
    <row r="13" spans="1:9" x14ac:dyDescent="0.25">
      <c r="A13">
        <v>118757</v>
      </c>
      <c r="C13" s="2">
        <v>44432.783333333333</v>
      </c>
      <c r="G13" t="s">
        <v>9</v>
      </c>
      <c r="H13" t="s">
        <v>10</v>
      </c>
      <c r="I13" t="str">
        <f t="shared" si="0"/>
        <v>Эконом Москва</v>
      </c>
    </row>
    <row r="14" spans="1:9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  <c r="I14" t="str">
        <f t="shared" si="0"/>
        <v>Эконом Санкт-Петербург</v>
      </c>
    </row>
    <row r="15" spans="1:9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  <c r="I15" t="str">
        <f t="shared" si="0"/>
        <v>Эконом Москва</v>
      </c>
    </row>
    <row r="16" spans="1:9" x14ac:dyDescent="0.25">
      <c r="A16">
        <v>118042</v>
      </c>
      <c r="C16" s="2">
        <v>44412.179861111108</v>
      </c>
      <c r="G16" t="s">
        <v>11</v>
      </c>
      <c r="H16" t="s">
        <v>10</v>
      </c>
      <c r="I16" t="str">
        <f t="shared" si="0"/>
        <v>Комфорт Москва</v>
      </c>
    </row>
    <row r="17" spans="1:9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  <c r="I17" t="str">
        <f t="shared" si="0"/>
        <v>Эконом Москва</v>
      </c>
    </row>
    <row r="18" spans="1:9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  <c r="I18" t="str">
        <f t="shared" si="0"/>
        <v>Эконом Москва</v>
      </c>
    </row>
    <row r="19" spans="1:9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  <c r="I19" t="str">
        <f t="shared" si="0"/>
        <v>Эконом Москва</v>
      </c>
    </row>
    <row r="20" spans="1:9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  <c r="I20" t="str">
        <f t="shared" si="0"/>
        <v>Эконом Москва</v>
      </c>
    </row>
    <row r="21" spans="1:9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  <c r="I21" t="str">
        <f t="shared" si="0"/>
        <v>Комфорт Москва</v>
      </c>
    </row>
    <row r="22" spans="1:9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  <c r="I22" t="str">
        <f t="shared" si="0"/>
        <v>Эконом Санкт-Петербург</v>
      </c>
    </row>
    <row r="23" spans="1:9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  <c r="I23" t="str">
        <f t="shared" si="0"/>
        <v>Эконом Москва</v>
      </c>
    </row>
    <row r="24" spans="1:9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  <c r="I24" t="str">
        <f t="shared" si="0"/>
        <v>Комфорт Москва</v>
      </c>
    </row>
    <row r="25" spans="1:9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  <c r="I25" t="str">
        <f t="shared" si="0"/>
        <v>Комфорт Москва</v>
      </c>
    </row>
    <row r="26" spans="1:9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  <c r="I26" t="str">
        <f t="shared" si="0"/>
        <v>Эконом Москва</v>
      </c>
    </row>
    <row r="27" spans="1:9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  <c r="I27" t="str">
        <f t="shared" si="0"/>
        <v>Комфорт Москва</v>
      </c>
    </row>
    <row r="28" spans="1:9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  <c r="I28" t="str">
        <f t="shared" si="0"/>
        <v>Эконом Москва</v>
      </c>
    </row>
    <row r="29" spans="1:9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  <c r="I29" t="str">
        <f t="shared" si="0"/>
        <v>Эконом Москва</v>
      </c>
    </row>
    <row r="30" spans="1:9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  <c r="I30" t="str">
        <f t="shared" si="0"/>
        <v>Эконом Москва</v>
      </c>
    </row>
    <row r="31" spans="1:9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  <c r="I31" t="str">
        <f t="shared" si="0"/>
        <v>Эконом Санкт-Петербург</v>
      </c>
    </row>
    <row r="32" spans="1:9" x14ac:dyDescent="0.25">
      <c r="A32">
        <v>117238</v>
      </c>
      <c r="C32" s="2">
        <v>44429.76458333333</v>
      </c>
      <c r="G32" t="s">
        <v>11</v>
      </c>
      <c r="H32" t="s">
        <v>12</v>
      </c>
      <c r="I32" t="str">
        <f t="shared" si="0"/>
        <v>Комфорт Санкт-Петербург</v>
      </c>
    </row>
    <row r="33" spans="1:9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  <c r="I33" t="str">
        <f t="shared" si="0"/>
        <v>Комфорт Санкт-Петербург</v>
      </c>
    </row>
    <row r="34" spans="1:9" x14ac:dyDescent="0.25">
      <c r="A34">
        <v>118359</v>
      </c>
      <c r="C34" s="2">
        <v>44410.074999999997</v>
      </c>
      <c r="G34" t="s">
        <v>9</v>
      </c>
      <c r="H34" t="s">
        <v>12</v>
      </c>
      <c r="I34" t="str">
        <f t="shared" si="0"/>
        <v>Эконом Санкт-Петербург</v>
      </c>
    </row>
    <row r="35" spans="1:9" x14ac:dyDescent="0.25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  <c r="I35" t="str">
        <f t="shared" si="0"/>
        <v>Эконом Москва</v>
      </c>
    </row>
    <row r="36" spans="1:9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  <c r="I36" t="str">
        <f t="shared" si="0"/>
        <v>Эконом Санкт-Петербург</v>
      </c>
    </row>
    <row r="37" spans="1:9" x14ac:dyDescent="0.25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  <c r="I37" t="str">
        <f t="shared" si="0"/>
        <v>Комфорт Москва</v>
      </c>
    </row>
    <row r="38" spans="1:9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  <c r="I38" t="str">
        <f t="shared" si="0"/>
        <v>Комфорт Москва</v>
      </c>
    </row>
    <row r="39" spans="1:9" x14ac:dyDescent="0.25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  <c r="I39" t="str">
        <f t="shared" si="0"/>
        <v>Комфорт Москва</v>
      </c>
    </row>
    <row r="40" spans="1:9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  <c r="I40" t="str">
        <f t="shared" si="0"/>
        <v>Эконом Москва</v>
      </c>
    </row>
    <row r="41" spans="1:9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  <c r="I41" t="str">
        <f t="shared" si="0"/>
        <v>Эконом Москва</v>
      </c>
    </row>
    <row r="42" spans="1:9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  <c r="I42" t="str">
        <f t="shared" si="0"/>
        <v>Эконом Москва</v>
      </c>
    </row>
    <row r="43" spans="1:9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  <c r="I43" t="str">
        <f t="shared" si="0"/>
        <v>Эконом Санкт-Петербург</v>
      </c>
    </row>
    <row r="44" spans="1:9" x14ac:dyDescent="0.25">
      <c r="A44">
        <v>117617</v>
      </c>
      <c r="C44" s="2">
        <v>44422.989583333336</v>
      </c>
      <c r="G44" t="s">
        <v>9</v>
      </c>
      <c r="H44" t="s">
        <v>10</v>
      </c>
      <c r="I44" t="str">
        <f t="shared" si="0"/>
        <v>Эконом Москва</v>
      </c>
    </row>
    <row r="45" spans="1:9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  <c r="I45" t="str">
        <f t="shared" si="0"/>
        <v>Комфорт Москва</v>
      </c>
    </row>
    <row r="46" spans="1:9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  <c r="I46" t="str">
        <f t="shared" si="0"/>
        <v>Эконом Москва</v>
      </c>
    </row>
    <row r="47" spans="1:9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  <c r="I47" t="str">
        <f t="shared" si="0"/>
        <v>Комфорт Санкт-Петербург</v>
      </c>
    </row>
    <row r="48" spans="1:9" x14ac:dyDescent="0.25">
      <c r="A48">
        <v>117325</v>
      </c>
      <c r="C48" s="2">
        <v>44428.533333333333</v>
      </c>
      <c r="G48" t="s">
        <v>9</v>
      </c>
      <c r="H48" t="s">
        <v>10</v>
      </c>
      <c r="I48" t="str">
        <f t="shared" si="0"/>
        <v>Эконом Москва</v>
      </c>
    </row>
    <row r="49" spans="1:9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  <c r="I49" t="str">
        <f t="shared" si="0"/>
        <v>Эконом Москва</v>
      </c>
    </row>
    <row r="50" spans="1:9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  <c r="I50" t="str">
        <f t="shared" si="0"/>
        <v>Эконом Санкт-Петербург</v>
      </c>
    </row>
    <row r="51" spans="1:9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  <c r="I51" t="str">
        <f t="shared" si="0"/>
        <v>Эконом Санкт-Петербург</v>
      </c>
    </row>
    <row r="52" spans="1:9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  <c r="I52" t="str">
        <f t="shared" si="0"/>
        <v>Эконом Санкт-Петербург</v>
      </c>
    </row>
    <row r="53" spans="1:9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  <c r="I53" t="str">
        <f t="shared" si="0"/>
        <v>Эконом Санкт-Петербург</v>
      </c>
    </row>
    <row r="54" spans="1:9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  <c r="I54" t="str">
        <f t="shared" si="0"/>
        <v>Эконом Санкт-Петербург</v>
      </c>
    </row>
    <row r="55" spans="1:9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  <c r="I55" t="str">
        <f t="shared" si="0"/>
        <v>Эконом Москва</v>
      </c>
    </row>
    <row r="56" spans="1:9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  <c r="I56" t="str">
        <f t="shared" si="0"/>
        <v>Эконом Санкт-Петербург</v>
      </c>
    </row>
    <row r="57" spans="1:9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  <c r="I57" t="str">
        <f t="shared" si="0"/>
        <v>Комфорт Москва</v>
      </c>
    </row>
    <row r="58" spans="1:9" x14ac:dyDescent="0.25">
      <c r="A58">
        <v>118270</v>
      </c>
      <c r="C58" s="2">
        <v>44426.590972222228</v>
      </c>
      <c r="G58" t="s">
        <v>11</v>
      </c>
      <c r="H58" t="s">
        <v>12</v>
      </c>
      <c r="I58" t="str">
        <f t="shared" si="0"/>
        <v>Комфорт Санкт-Петербург</v>
      </c>
    </row>
    <row r="59" spans="1:9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  <c r="I59" t="str">
        <f t="shared" si="0"/>
        <v>Эконом Москва</v>
      </c>
    </row>
    <row r="60" spans="1:9" x14ac:dyDescent="0.25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  <c r="I60" t="str">
        <f t="shared" si="0"/>
        <v>Комфорт Санкт-Петербург</v>
      </c>
    </row>
    <row r="61" spans="1:9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  <c r="I61" t="str">
        <f t="shared" si="0"/>
        <v>Эконом Москва</v>
      </c>
    </row>
    <row r="62" spans="1:9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  <c r="I62" t="str">
        <f t="shared" si="0"/>
        <v>Эконом Санкт-Петербург</v>
      </c>
    </row>
    <row r="63" spans="1:9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  <c r="I63" t="str">
        <f t="shared" si="0"/>
        <v>Эконом Москва</v>
      </c>
    </row>
    <row r="64" spans="1:9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  <c r="I64" t="str">
        <f t="shared" si="0"/>
        <v>Эконом Москва</v>
      </c>
    </row>
    <row r="65" spans="1:9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  <c r="I65" t="str">
        <f t="shared" si="0"/>
        <v>Эконом Москва</v>
      </c>
    </row>
    <row r="66" spans="1:9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  <c r="I66" t="str">
        <f t="shared" si="0"/>
        <v>Эконом Москва</v>
      </c>
    </row>
    <row r="67" spans="1:9" x14ac:dyDescent="0.25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  <c r="I67" t="str">
        <f t="shared" ref="I67:I130" si="1">G67&amp;" "&amp;H67</f>
        <v>Комфорт Москва</v>
      </c>
    </row>
    <row r="68" spans="1:9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  <c r="I68" t="str">
        <f t="shared" si="1"/>
        <v>Эконом Москва</v>
      </c>
    </row>
    <row r="69" spans="1:9" x14ac:dyDescent="0.25">
      <c r="A69">
        <v>117715</v>
      </c>
      <c r="C69" s="2">
        <v>44424.080555555556</v>
      </c>
      <c r="G69" t="s">
        <v>11</v>
      </c>
      <c r="H69" t="s">
        <v>10</v>
      </c>
      <c r="I69" t="str">
        <f t="shared" si="1"/>
        <v>Комфорт Москва</v>
      </c>
    </row>
    <row r="70" spans="1:9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  <c r="I70" t="str">
        <f t="shared" si="1"/>
        <v>Комфорт Москва</v>
      </c>
    </row>
    <row r="71" spans="1:9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  <c r="I71" t="str">
        <f t="shared" si="1"/>
        <v>Комфорт Санкт-Петербург</v>
      </c>
    </row>
    <row r="72" spans="1:9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  <c r="I72" t="str">
        <f t="shared" si="1"/>
        <v>Эконом Москва</v>
      </c>
    </row>
    <row r="73" spans="1:9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  <c r="I73" t="str">
        <f t="shared" si="1"/>
        <v>Комфорт Москва</v>
      </c>
    </row>
    <row r="74" spans="1:9" x14ac:dyDescent="0.25">
      <c r="A74">
        <v>118579</v>
      </c>
      <c r="C74" s="2">
        <v>44413.157638888886</v>
      </c>
      <c r="G74" t="s">
        <v>9</v>
      </c>
      <c r="H74" t="s">
        <v>10</v>
      </c>
      <c r="I74" t="str">
        <f t="shared" si="1"/>
        <v>Эконом Москва</v>
      </c>
    </row>
    <row r="75" spans="1:9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  <c r="I75" t="str">
        <f t="shared" si="1"/>
        <v>Эконом Санкт-Петербург</v>
      </c>
    </row>
    <row r="76" spans="1:9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  <c r="I76" t="str">
        <f t="shared" si="1"/>
        <v>Эконом Москва</v>
      </c>
    </row>
    <row r="77" spans="1:9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  <c r="I77" t="str">
        <f t="shared" si="1"/>
        <v>Эконом Москва</v>
      </c>
    </row>
    <row r="78" spans="1:9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  <c r="I78" t="str">
        <f t="shared" si="1"/>
        <v>Комфорт Москва</v>
      </c>
    </row>
    <row r="79" spans="1:9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  <c r="I79" t="str">
        <f t="shared" si="1"/>
        <v>Комфорт Санкт-Петербург</v>
      </c>
    </row>
    <row r="80" spans="1:9" x14ac:dyDescent="0.25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  <c r="I80" t="str">
        <f t="shared" si="1"/>
        <v>Комфорт Москва</v>
      </c>
    </row>
    <row r="81" spans="1:9" x14ac:dyDescent="0.25">
      <c r="A81">
        <v>118511</v>
      </c>
      <c r="C81" s="2">
        <v>44437.815972222219</v>
      </c>
      <c r="G81" t="s">
        <v>11</v>
      </c>
      <c r="H81" t="s">
        <v>10</v>
      </c>
      <c r="I81" t="str">
        <f t="shared" si="1"/>
        <v>Комфорт Москва</v>
      </c>
    </row>
    <row r="82" spans="1:9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  <c r="I82" t="str">
        <f t="shared" si="1"/>
        <v>Эконом Москва</v>
      </c>
    </row>
    <row r="83" spans="1:9" x14ac:dyDescent="0.25">
      <c r="A83">
        <v>118637</v>
      </c>
      <c r="C83" s="2">
        <v>44419.052083333328</v>
      </c>
      <c r="G83" t="s">
        <v>11</v>
      </c>
      <c r="H83" t="s">
        <v>12</v>
      </c>
      <c r="I83" t="str">
        <f t="shared" si="1"/>
        <v>Комфорт Санкт-Петербург</v>
      </c>
    </row>
    <row r="84" spans="1:9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  <c r="I84" t="str">
        <f t="shared" si="1"/>
        <v>Эконом Москва</v>
      </c>
    </row>
    <row r="85" spans="1:9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  <c r="I85" t="str">
        <f t="shared" si="1"/>
        <v>Эконом Москва</v>
      </c>
    </row>
    <row r="86" spans="1:9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  <c r="I86" t="str">
        <f t="shared" si="1"/>
        <v>Эконом Санкт-Петербург</v>
      </c>
    </row>
    <row r="87" spans="1:9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  <c r="I87" t="str">
        <f t="shared" si="1"/>
        <v>Эконом Москва</v>
      </c>
    </row>
    <row r="88" spans="1:9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  <c r="I88" t="str">
        <f t="shared" si="1"/>
        <v>Эконом Москва</v>
      </c>
    </row>
    <row r="89" spans="1:9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  <c r="I89" t="str">
        <f t="shared" si="1"/>
        <v>Эконом Санкт-Петербург</v>
      </c>
    </row>
    <row r="90" spans="1:9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  <c r="I90" t="str">
        <f t="shared" si="1"/>
        <v>Эконом Москва</v>
      </c>
    </row>
    <row r="91" spans="1:9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  <c r="I91" t="str">
        <f t="shared" si="1"/>
        <v>Эконом Москва</v>
      </c>
    </row>
    <row r="92" spans="1:9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  <c r="I92" t="str">
        <f t="shared" si="1"/>
        <v>Эконом Москва</v>
      </c>
    </row>
    <row r="93" spans="1:9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  <c r="I93" t="str">
        <f t="shared" si="1"/>
        <v>Комфорт Москва</v>
      </c>
    </row>
    <row r="94" spans="1:9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  <c r="I94" t="str">
        <f t="shared" si="1"/>
        <v>Эконом Москва</v>
      </c>
    </row>
    <row r="95" spans="1:9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  <c r="I95" t="str">
        <f t="shared" si="1"/>
        <v>Эконом Москва</v>
      </c>
    </row>
    <row r="96" spans="1:9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  <c r="I96" t="str">
        <f t="shared" si="1"/>
        <v>Эконом Санкт-Петербург</v>
      </c>
    </row>
    <row r="97" spans="1:9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  <c r="I97" t="str">
        <f t="shared" si="1"/>
        <v>Комфорт Москва</v>
      </c>
    </row>
    <row r="98" spans="1:9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  <c r="I98" t="str">
        <f t="shared" si="1"/>
        <v>Эконом Москва</v>
      </c>
    </row>
    <row r="99" spans="1:9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  <c r="I99" t="str">
        <f t="shared" si="1"/>
        <v>Эконом Москва</v>
      </c>
    </row>
    <row r="100" spans="1:9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  <c r="I100" t="str">
        <f t="shared" si="1"/>
        <v>Эконом Санкт-Петербург</v>
      </c>
    </row>
    <row r="101" spans="1:9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  <c r="I101" t="str">
        <f t="shared" si="1"/>
        <v>Комфорт Москва</v>
      </c>
    </row>
    <row r="102" spans="1:9" x14ac:dyDescent="0.25">
      <c r="A102">
        <v>116835</v>
      </c>
      <c r="C102" s="2">
        <v>44416.45</v>
      </c>
      <c r="G102" t="s">
        <v>11</v>
      </c>
      <c r="H102" t="s">
        <v>10</v>
      </c>
      <c r="I102" t="str">
        <f t="shared" si="1"/>
        <v>Комфорт Москва</v>
      </c>
    </row>
    <row r="103" spans="1:9" x14ac:dyDescent="0.25">
      <c r="A103">
        <v>117300</v>
      </c>
      <c r="C103" s="2">
        <v>44419.697916666664</v>
      </c>
      <c r="G103" t="s">
        <v>9</v>
      </c>
      <c r="H103" t="s">
        <v>10</v>
      </c>
      <c r="I103" t="str">
        <f t="shared" si="1"/>
        <v>Эконом Москва</v>
      </c>
    </row>
    <row r="104" spans="1:9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  <c r="I104" t="str">
        <f t="shared" si="1"/>
        <v>Эконом Санкт-Петербург</v>
      </c>
    </row>
    <row r="105" spans="1:9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  <c r="I105" t="str">
        <f t="shared" si="1"/>
        <v>Комфорт Москва</v>
      </c>
    </row>
    <row r="106" spans="1:9" x14ac:dyDescent="0.25">
      <c r="A106">
        <v>117596</v>
      </c>
      <c r="C106" s="2">
        <v>44438.772222222222</v>
      </c>
      <c r="G106" t="s">
        <v>11</v>
      </c>
      <c r="H106" t="s">
        <v>10</v>
      </c>
      <c r="I106" t="str">
        <f t="shared" si="1"/>
        <v>Комфорт Москва</v>
      </c>
    </row>
    <row r="107" spans="1:9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  <c r="I107" t="str">
        <f t="shared" si="1"/>
        <v>Комфорт Москва</v>
      </c>
    </row>
    <row r="108" spans="1:9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  <c r="I108" t="str">
        <f t="shared" si="1"/>
        <v>Комфорт Санкт-Петербург</v>
      </c>
    </row>
    <row r="109" spans="1:9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  <c r="I109" t="str">
        <f t="shared" si="1"/>
        <v>Комфорт Москва</v>
      </c>
    </row>
    <row r="110" spans="1:9" x14ac:dyDescent="0.25">
      <c r="A110">
        <v>118007</v>
      </c>
      <c r="C110" s="2">
        <v>44430.144444444442</v>
      </c>
      <c r="G110" t="s">
        <v>11</v>
      </c>
      <c r="H110" t="s">
        <v>10</v>
      </c>
      <c r="I110" t="str">
        <f t="shared" si="1"/>
        <v>Комфорт Москва</v>
      </c>
    </row>
    <row r="111" spans="1:9" x14ac:dyDescent="0.25">
      <c r="A111">
        <v>117333</v>
      </c>
      <c r="C111" s="2">
        <v>44427.809027777774</v>
      </c>
      <c r="G111" t="s">
        <v>9</v>
      </c>
      <c r="H111" t="s">
        <v>12</v>
      </c>
      <c r="I111" t="str">
        <f t="shared" si="1"/>
        <v>Эконом Санкт-Петербург</v>
      </c>
    </row>
    <row r="112" spans="1:9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  <c r="I112" t="str">
        <f t="shared" si="1"/>
        <v>Эконом Москва</v>
      </c>
    </row>
    <row r="113" spans="1:9" x14ac:dyDescent="0.25">
      <c r="A113">
        <v>117618</v>
      </c>
      <c r="C113" s="2">
        <v>44433.011805555558</v>
      </c>
      <c r="G113" t="s">
        <v>9</v>
      </c>
      <c r="H113" t="s">
        <v>10</v>
      </c>
      <c r="I113" t="str">
        <f t="shared" si="1"/>
        <v>Эконом Москва</v>
      </c>
    </row>
    <row r="114" spans="1:9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  <c r="I114" t="str">
        <f t="shared" si="1"/>
        <v>Эконом Санкт-Петербург</v>
      </c>
    </row>
    <row r="115" spans="1:9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  <c r="I115" t="str">
        <f t="shared" si="1"/>
        <v>Комфорт Москва</v>
      </c>
    </row>
    <row r="116" spans="1:9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  <c r="I116" t="str">
        <f t="shared" si="1"/>
        <v>Комфорт Санкт-Петербург</v>
      </c>
    </row>
    <row r="117" spans="1:9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  <c r="I117" t="str">
        <f t="shared" si="1"/>
        <v>Эконом Москва</v>
      </c>
    </row>
    <row r="118" spans="1:9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  <c r="I118" t="str">
        <f t="shared" si="1"/>
        <v>Комфорт Москва</v>
      </c>
    </row>
    <row r="119" spans="1:9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  <c r="I119" t="str">
        <f t="shared" si="1"/>
        <v>Эконом Москва</v>
      </c>
    </row>
    <row r="120" spans="1:9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  <c r="I120" t="str">
        <f t="shared" si="1"/>
        <v>Эконом Москва</v>
      </c>
    </row>
    <row r="121" spans="1:9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  <c r="I121" t="str">
        <f t="shared" si="1"/>
        <v>Эконом Москва</v>
      </c>
    </row>
    <row r="122" spans="1:9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  <c r="I122" t="str">
        <f t="shared" si="1"/>
        <v>Комфорт Санкт-Петербург</v>
      </c>
    </row>
    <row r="123" spans="1:9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  <c r="I123" t="str">
        <f t="shared" si="1"/>
        <v>Эконом Санкт-Петербург</v>
      </c>
    </row>
    <row r="124" spans="1:9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  <c r="I124" t="str">
        <f t="shared" si="1"/>
        <v>Комфорт Москва</v>
      </c>
    </row>
    <row r="125" spans="1:9" x14ac:dyDescent="0.25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  <c r="I125" t="str">
        <f t="shared" si="1"/>
        <v>Комфорт Санкт-Петербург</v>
      </c>
    </row>
    <row r="126" spans="1:9" x14ac:dyDescent="0.25">
      <c r="A126">
        <v>118099</v>
      </c>
      <c r="C126" s="2">
        <v>44425.106250000004</v>
      </c>
      <c r="G126" t="s">
        <v>11</v>
      </c>
      <c r="H126" t="s">
        <v>10</v>
      </c>
      <c r="I126" t="str">
        <f t="shared" si="1"/>
        <v>Комфорт Москва</v>
      </c>
    </row>
    <row r="127" spans="1:9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  <c r="I127" t="str">
        <f t="shared" si="1"/>
        <v>Эконом Москва</v>
      </c>
    </row>
    <row r="128" spans="1:9" x14ac:dyDescent="0.25">
      <c r="A128">
        <v>118736</v>
      </c>
      <c r="C128" s="2">
        <v>44427.710416666669</v>
      </c>
      <c r="G128" t="s">
        <v>9</v>
      </c>
      <c r="H128" t="s">
        <v>10</v>
      </c>
      <c r="I128" t="str">
        <f t="shared" si="1"/>
        <v>Эконом Москва</v>
      </c>
    </row>
    <row r="129" spans="1:9" x14ac:dyDescent="0.25">
      <c r="A129">
        <v>118689</v>
      </c>
      <c r="C129" s="2">
        <v>44412.077777777777</v>
      </c>
      <c r="G129" t="s">
        <v>9</v>
      </c>
      <c r="H129" t="s">
        <v>10</v>
      </c>
      <c r="I129" t="str">
        <f t="shared" si="1"/>
        <v>Эконом Москва</v>
      </c>
    </row>
    <row r="130" spans="1:9" x14ac:dyDescent="0.25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  <c r="I130" t="str">
        <f t="shared" si="1"/>
        <v>Комфорт Санкт-Петербург</v>
      </c>
    </row>
    <row r="131" spans="1:9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  <c r="I131" t="str">
        <f t="shared" ref="I131:I194" si="2">G131&amp;" "&amp;H131</f>
        <v>Эконом Москва</v>
      </c>
    </row>
    <row r="132" spans="1:9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  <c r="I132" t="str">
        <f t="shared" si="2"/>
        <v>Эконом Москва</v>
      </c>
    </row>
    <row r="133" spans="1:9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  <c r="I133" t="str">
        <f t="shared" si="2"/>
        <v>Комфорт Москва</v>
      </c>
    </row>
    <row r="134" spans="1:9" x14ac:dyDescent="0.25">
      <c r="A134">
        <v>117215</v>
      </c>
      <c r="C134" s="2">
        <v>44438.436805555553</v>
      </c>
      <c r="G134" t="s">
        <v>9</v>
      </c>
      <c r="H134" t="s">
        <v>10</v>
      </c>
      <c r="I134" t="str">
        <f t="shared" si="2"/>
        <v>Эконом Москва</v>
      </c>
    </row>
    <row r="135" spans="1:9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  <c r="I135" t="str">
        <f t="shared" si="2"/>
        <v>Эконом Санкт-Петербург</v>
      </c>
    </row>
    <row r="136" spans="1:9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  <c r="I136" t="str">
        <f t="shared" si="2"/>
        <v>Комфорт Москва</v>
      </c>
    </row>
    <row r="137" spans="1:9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  <c r="I137" t="str">
        <f t="shared" si="2"/>
        <v>Эконом Санкт-Петербург</v>
      </c>
    </row>
    <row r="138" spans="1:9" x14ac:dyDescent="0.25">
      <c r="A138">
        <v>116837</v>
      </c>
      <c r="C138" s="2">
        <v>44421.677083333328</v>
      </c>
      <c r="G138" t="s">
        <v>11</v>
      </c>
      <c r="H138" t="s">
        <v>10</v>
      </c>
      <c r="I138" t="str">
        <f t="shared" si="2"/>
        <v>Комфорт Москва</v>
      </c>
    </row>
    <row r="139" spans="1:9" x14ac:dyDescent="0.25">
      <c r="A139">
        <v>118514</v>
      </c>
      <c r="C139" s="2">
        <v>44411.008333333331</v>
      </c>
      <c r="G139" t="s">
        <v>9</v>
      </c>
      <c r="H139" t="s">
        <v>12</v>
      </c>
      <c r="I139" t="str">
        <f t="shared" si="2"/>
        <v>Эконом Санкт-Петербург</v>
      </c>
    </row>
    <row r="140" spans="1:9" x14ac:dyDescent="0.25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  <c r="I140" t="str">
        <f t="shared" si="2"/>
        <v>Комфорт Санкт-Петербург</v>
      </c>
    </row>
    <row r="141" spans="1:9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  <c r="I141" t="str">
        <f t="shared" si="2"/>
        <v>Эконом Санкт-Петербург</v>
      </c>
    </row>
    <row r="142" spans="1:9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  <c r="I142" t="str">
        <f t="shared" si="2"/>
        <v>Комфорт Москва</v>
      </c>
    </row>
    <row r="143" spans="1:9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  <c r="I143" t="str">
        <f t="shared" si="2"/>
        <v>Эконом Санкт-Петербург</v>
      </c>
    </row>
    <row r="144" spans="1:9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  <c r="I144" t="str">
        <f t="shared" si="2"/>
        <v>Эконом Москва</v>
      </c>
    </row>
    <row r="145" spans="1:9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  <c r="I145" t="str">
        <f t="shared" si="2"/>
        <v>Комфорт Москва</v>
      </c>
    </row>
    <row r="146" spans="1:9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  <c r="I146" t="str">
        <f t="shared" si="2"/>
        <v>Эконом Москва</v>
      </c>
    </row>
    <row r="147" spans="1:9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  <c r="I147" t="str">
        <f t="shared" si="2"/>
        <v>Эконом Санкт-Петербург</v>
      </c>
    </row>
    <row r="148" spans="1:9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  <c r="I148" t="str">
        <f t="shared" si="2"/>
        <v>Эконом Москва</v>
      </c>
    </row>
    <row r="149" spans="1:9" x14ac:dyDescent="0.25">
      <c r="A149">
        <v>118397</v>
      </c>
      <c r="C149" s="2">
        <v>44435.729166666672</v>
      </c>
      <c r="G149" t="s">
        <v>11</v>
      </c>
      <c r="H149" t="s">
        <v>12</v>
      </c>
      <c r="I149" t="str">
        <f t="shared" si="2"/>
        <v>Комфорт Санкт-Петербург</v>
      </c>
    </row>
    <row r="150" spans="1:9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  <c r="I150" t="str">
        <f t="shared" si="2"/>
        <v>Эконом Москва</v>
      </c>
    </row>
    <row r="151" spans="1:9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  <c r="I151" t="str">
        <f t="shared" si="2"/>
        <v>Эконом Москва</v>
      </c>
    </row>
    <row r="152" spans="1:9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  <c r="I152" t="str">
        <f t="shared" si="2"/>
        <v>Эконом Москва</v>
      </c>
    </row>
    <row r="153" spans="1:9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  <c r="I153" t="str">
        <f t="shared" si="2"/>
        <v>Эконом Москва</v>
      </c>
    </row>
    <row r="154" spans="1:9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  <c r="I154" t="str">
        <f t="shared" si="2"/>
        <v>Эконом Санкт-Петербург</v>
      </c>
    </row>
    <row r="155" spans="1:9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  <c r="I155" t="str">
        <f t="shared" si="2"/>
        <v>Эконом Санкт-Петербург</v>
      </c>
    </row>
    <row r="156" spans="1:9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  <c r="I156" t="str">
        <f t="shared" si="2"/>
        <v>Эконом Москва</v>
      </c>
    </row>
    <row r="157" spans="1:9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  <c r="I157" t="str">
        <f t="shared" si="2"/>
        <v>Эконом Москва</v>
      </c>
    </row>
    <row r="158" spans="1:9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  <c r="I158" t="str">
        <f t="shared" si="2"/>
        <v>Комфорт Москва</v>
      </c>
    </row>
    <row r="159" spans="1:9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  <c r="I159" t="str">
        <f t="shared" si="2"/>
        <v>Эконом Санкт-Петербург</v>
      </c>
    </row>
    <row r="160" spans="1:9" x14ac:dyDescent="0.25">
      <c r="A160">
        <v>117311</v>
      </c>
      <c r="C160" s="2">
        <v>44430.064583333333</v>
      </c>
      <c r="G160" t="s">
        <v>9</v>
      </c>
      <c r="H160" t="s">
        <v>10</v>
      </c>
      <c r="I160" t="str">
        <f t="shared" si="2"/>
        <v>Эконом Москва</v>
      </c>
    </row>
    <row r="161" spans="1:9" x14ac:dyDescent="0.25">
      <c r="A161">
        <v>117367</v>
      </c>
      <c r="C161" s="2">
        <v>44418.873611111114</v>
      </c>
      <c r="G161" t="s">
        <v>11</v>
      </c>
      <c r="H161" t="s">
        <v>10</v>
      </c>
      <c r="I161" t="str">
        <f t="shared" si="2"/>
        <v>Комфорт Москва</v>
      </c>
    </row>
    <row r="162" spans="1:9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  <c r="I162" t="str">
        <f t="shared" si="2"/>
        <v>Эконом Санкт-Петербург</v>
      </c>
    </row>
    <row r="163" spans="1:9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  <c r="I163" t="str">
        <f t="shared" si="2"/>
        <v>Эконом Москва</v>
      </c>
    </row>
    <row r="164" spans="1:9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  <c r="I164" t="str">
        <f t="shared" si="2"/>
        <v>Эконом Санкт-Петербург</v>
      </c>
    </row>
    <row r="165" spans="1:9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  <c r="I165" t="str">
        <f t="shared" si="2"/>
        <v>Эконом Москва</v>
      </c>
    </row>
    <row r="166" spans="1:9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  <c r="I166" t="str">
        <f t="shared" si="2"/>
        <v>Эконом Москва</v>
      </c>
    </row>
    <row r="167" spans="1:9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  <c r="I167" t="str">
        <f t="shared" si="2"/>
        <v>Комфорт Санкт-Петербург</v>
      </c>
    </row>
    <row r="168" spans="1:9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  <c r="I168" t="str">
        <f t="shared" si="2"/>
        <v>Эконом Москва</v>
      </c>
    </row>
    <row r="169" spans="1:9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  <c r="I169" t="str">
        <f t="shared" si="2"/>
        <v>Комфорт Санкт-Петербург</v>
      </c>
    </row>
    <row r="170" spans="1:9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  <c r="I170" t="str">
        <f t="shared" si="2"/>
        <v>Комфорт Санкт-Петербург</v>
      </c>
    </row>
    <row r="171" spans="1:9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  <c r="I171" t="str">
        <f t="shared" si="2"/>
        <v>Эконом Москва</v>
      </c>
    </row>
    <row r="172" spans="1:9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  <c r="I172" t="str">
        <f t="shared" si="2"/>
        <v>Эконом Москва</v>
      </c>
    </row>
    <row r="173" spans="1:9" x14ac:dyDescent="0.25">
      <c r="A173">
        <v>117567</v>
      </c>
      <c r="C173" s="2">
        <v>44409.95</v>
      </c>
      <c r="G173" t="s">
        <v>9</v>
      </c>
      <c r="H173" t="s">
        <v>10</v>
      </c>
      <c r="I173" t="str">
        <f t="shared" si="2"/>
        <v>Эконом Москва</v>
      </c>
    </row>
    <row r="174" spans="1:9" x14ac:dyDescent="0.25">
      <c r="A174">
        <v>118238</v>
      </c>
      <c r="C174" s="2">
        <v>44411.472222222226</v>
      </c>
      <c r="G174" t="s">
        <v>9</v>
      </c>
      <c r="H174" t="s">
        <v>10</v>
      </c>
      <c r="I174" t="str">
        <f t="shared" si="2"/>
        <v>Эконом Москва</v>
      </c>
    </row>
    <row r="175" spans="1:9" x14ac:dyDescent="0.25">
      <c r="A175">
        <v>117607</v>
      </c>
      <c r="C175" s="2">
        <v>44409.696527777778</v>
      </c>
      <c r="G175" t="s">
        <v>9</v>
      </c>
      <c r="H175" t="s">
        <v>10</v>
      </c>
      <c r="I175" t="str">
        <f t="shared" si="2"/>
        <v>Эконом Москва</v>
      </c>
    </row>
    <row r="176" spans="1:9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  <c r="I176" t="str">
        <f t="shared" si="2"/>
        <v>Эконом Санкт-Петербург</v>
      </c>
    </row>
    <row r="177" spans="1:9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  <c r="I177" t="str">
        <f t="shared" si="2"/>
        <v>Эконом Москва</v>
      </c>
    </row>
    <row r="178" spans="1:9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  <c r="I178" t="str">
        <f t="shared" si="2"/>
        <v>Эконом Москва</v>
      </c>
    </row>
    <row r="179" spans="1:9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  <c r="I179" t="str">
        <f t="shared" si="2"/>
        <v>Комфорт Санкт-Петербург</v>
      </c>
    </row>
    <row r="180" spans="1:9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  <c r="I180" t="str">
        <f t="shared" si="2"/>
        <v>Эконом Москва</v>
      </c>
    </row>
    <row r="181" spans="1:9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  <c r="I181" t="str">
        <f t="shared" si="2"/>
        <v>Комфорт Санкт-Петербург</v>
      </c>
    </row>
    <row r="182" spans="1:9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  <c r="I182" t="str">
        <f t="shared" si="2"/>
        <v>Эконом Москва</v>
      </c>
    </row>
    <row r="183" spans="1:9" x14ac:dyDescent="0.25">
      <c r="A183">
        <v>117132</v>
      </c>
      <c r="C183" s="2">
        <v>44429.618750000001</v>
      </c>
      <c r="G183" t="s">
        <v>11</v>
      </c>
      <c r="H183" t="s">
        <v>12</v>
      </c>
      <c r="I183" t="str">
        <f t="shared" si="2"/>
        <v>Комфорт Санкт-Петербург</v>
      </c>
    </row>
    <row r="184" spans="1:9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  <c r="I184" t="str">
        <f t="shared" si="2"/>
        <v>Комфорт Москва</v>
      </c>
    </row>
    <row r="185" spans="1:9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  <c r="I185" t="str">
        <f t="shared" si="2"/>
        <v>Комфорт Москва</v>
      </c>
    </row>
    <row r="186" spans="1:9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  <c r="I186" t="str">
        <f t="shared" si="2"/>
        <v>Эконом Москва</v>
      </c>
    </row>
    <row r="187" spans="1:9" x14ac:dyDescent="0.25">
      <c r="A187">
        <v>117536</v>
      </c>
      <c r="C187" s="2">
        <v>44419.770138888889</v>
      </c>
      <c r="G187" t="s">
        <v>9</v>
      </c>
      <c r="H187" t="s">
        <v>10</v>
      </c>
      <c r="I187" t="str">
        <f t="shared" si="2"/>
        <v>Эконом Москва</v>
      </c>
    </row>
    <row r="188" spans="1:9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  <c r="I188" t="str">
        <f t="shared" si="2"/>
        <v>Эконом Санкт-Петербург</v>
      </c>
    </row>
    <row r="189" spans="1:9" x14ac:dyDescent="0.25">
      <c r="A189">
        <v>117655</v>
      </c>
      <c r="C189" s="2">
        <v>44431.503472222219</v>
      </c>
      <c r="G189" t="s">
        <v>9</v>
      </c>
      <c r="H189" t="s">
        <v>12</v>
      </c>
      <c r="I189" t="str">
        <f t="shared" si="2"/>
        <v>Эконом Санкт-Петербург</v>
      </c>
    </row>
    <row r="190" spans="1:9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  <c r="I190" t="str">
        <f t="shared" si="2"/>
        <v>Комфорт Москва</v>
      </c>
    </row>
    <row r="191" spans="1:9" x14ac:dyDescent="0.25">
      <c r="A191">
        <v>117842</v>
      </c>
      <c r="C191" s="2">
        <v>44429.993750000001</v>
      </c>
      <c r="G191" t="s">
        <v>9</v>
      </c>
      <c r="H191" t="s">
        <v>10</v>
      </c>
      <c r="I191" t="str">
        <f t="shared" si="2"/>
        <v>Эконом Москва</v>
      </c>
    </row>
    <row r="192" spans="1:9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  <c r="I192" t="str">
        <f t="shared" si="2"/>
        <v>Комфорт Санкт-Петербург</v>
      </c>
    </row>
    <row r="193" spans="1:9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  <c r="I193" t="str">
        <f t="shared" si="2"/>
        <v>Эконом Москва</v>
      </c>
    </row>
    <row r="194" spans="1:9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  <c r="I194" t="str">
        <f t="shared" si="2"/>
        <v>Комфорт Москва</v>
      </c>
    </row>
    <row r="195" spans="1:9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  <c r="I195" t="str">
        <f t="shared" ref="I195:I258" si="3">G195&amp;" "&amp;H195</f>
        <v>Эконом Москва</v>
      </c>
    </row>
    <row r="196" spans="1:9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  <c r="I196" t="str">
        <f t="shared" si="3"/>
        <v>Эконом Санкт-Петербург</v>
      </c>
    </row>
    <row r="197" spans="1:9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  <c r="I197" t="str">
        <f t="shared" si="3"/>
        <v>Эконом Санкт-Петербург</v>
      </c>
    </row>
    <row r="198" spans="1:9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  <c r="I198" t="str">
        <f t="shared" si="3"/>
        <v>Эконом Москва</v>
      </c>
    </row>
    <row r="199" spans="1:9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  <c r="I199" t="str">
        <f t="shared" si="3"/>
        <v>Эконом Москва</v>
      </c>
    </row>
    <row r="200" spans="1:9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  <c r="I200" t="str">
        <f t="shared" si="3"/>
        <v>Комфорт Санкт-Петербург</v>
      </c>
    </row>
    <row r="201" spans="1:9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  <c r="I201" t="str">
        <f t="shared" si="3"/>
        <v>Комфорт Санкт-Петербург</v>
      </c>
    </row>
    <row r="202" spans="1:9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  <c r="I202" t="str">
        <f t="shared" si="3"/>
        <v>Эконом Москва</v>
      </c>
    </row>
    <row r="203" spans="1:9" x14ac:dyDescent="0.25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  <c r="I203" t="str">
        <f t="shared" si="3"/>
        <v>Комфорт Санкт-Петербург</v>
      </c>
    </row>
    <row r="204" spans="1:9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  <c r="I204" t="str">
        <f t="shared" si="3"/>
        <v>Эконом Санкт-Петербург</v>
      </c>
    </row>
    <row r="205" spans="1:9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  <c r="I205" t="str">
        <f t="shared" si="3"/>
        <v>Комфорт Москва</v>
      </c>
    </row>
    <row r="206" spans="1:9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  <c r="I206" t="str">
        <f t="shared" si="3"/>
        <v>Эконом Санкт-Петербург</v>
      </c>
    </row>
    <row r="207" spans="1:9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  <c r="I207" t="str">
        <f t="shared" si="3"/>
        <v>Комфорт Москва</v>
      </c>
    </row>
    <row r="208" spans="1:9" x14ac:dyDescent="0.25">
      <c r="A208">
        <v>118332</v>
      </c>
      <c r="C208" s="2">
        <v>44432.177083333328</v>
      </c>
      <c r="G208" t="s">
        <v>9</v>
      </c>
      <c r="H208" t="s">
        <v>12</v>
      </c>
      <c r="I208" t="str">
        <f t="shared" si="3"/>
        <v>Эконом Санкт-Петербург</v>
      </c>
    </row>
    <row r="209" spans="1:9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  <c r="I209" t="str">
        <f t="shared" si="3"/>
        <v>Комфорт Санкт-Петербург</v>
      </c>
    </row>
    <row r="210" spans="1:9" x14ac:dyDescent="0.25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  <c r="I210" t="str">
        <f t="shared" si="3"/>
        <v>Комфорт Москва</v>
      </c>
    </row>
    <row r="211" spans="1:9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  <c r="I211" t="str">
        <f t="shared" si="3"/>
        <v>Эконом Санкт-Петербург</v>
      </c>
    </row>
    <row r="212" spans="1:9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  <c r="I212" t="str">
        <f t="shared" si="3"/>
        <v>Комфорт Москва</v>
      </c>
    </row>
    <row r="213" spans="1:9" x14ac:dyDescent="0.25">
      <c r="A213">
        <v>117329</v>
      </c>
      <c r="C213" s="2">
        <v>44427.441666666666</v>
      </c>
      <c r="G213" t="s">
        <v>11</v>
      </c>
      <c r="H213" t="s">
        <v>12</v>
      </c>
      <c r="I213" t="str">
        <f t="shared" si="3"/>
        <v>Комфорт Санкт-Петербург</v>
      </c>
    </row>
    <row r="214" spans="1:9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  <c r="I214" t="str">
        <f t="shared" si="3"/>
        <v>Эконом Санкт-Петербург</v>
      </c>
    </row>
    <row r="215" spans="1:9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  <c r="I215" t="str">
        <f t="shared" si="3"/>
        <v>Эконом Москва</v>
      </c>
    </row>
    <row r="216" spans="1:9" x14ac:dyDescent="0.25">
      <c r="A216">
        <v>118362</v>
      </c>
      <c r="C216" s="2">
        <v>44419.643750000003</v>
      </c>
      <c r="G216" t="s">
        <v>9</v>
      </c>
      <c r="H216" t="s">
        <v>10</v>
      </c>
      <c r="I216" t="str">
        <f t="shared" si="3"/>
        <v>Эконом Москва</v>
      </c>
    </row>
    <row r="217" spans="1:9" x14ac:dyDescent="0.25">
      <c r="A217">
        <v>117267</v>
      </c>
      <c r="C217" s="2">
        <v>44424.910416666666</v>
      </c>
      <c r="G217" t="s">
        <v>9</v>
      </c>
      <c r="H217" t="s">
        <v>12</v>
      </c>
      <c r="I217" t="str">
        <f t="shared" si="3"/>
        <v>Эконом Санкт-Петербург</v>
      </c>
    </row>
    <row r="218" spans="1:9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  <c r="I218" t="str">
        <f t="shared" si="3"/>
        <v>Эконом Москва</v>
      </c>
    </row>
    <row r="219" spans="1:9" x14ac:dyDescent="0.25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  <c r="I219" t="str">
        <f t="shared" si="3"/>
        <v>Комфорт Санкт-Петербург</v>
      </c>
    </row>
    <row r="220" spans="1:9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  <c r="I220" t="str">
        <f t="shared" si="3"/>
        <v>Эконом Москва</v>
      </c>
    </row>
    <row r="221" spans="1:9" x14ac:dyDescent="0.25">
      <c r="A221">
        <v>118584</v>
      </c>
      <c r="C221" s="2">
        <v>44411.679166666661</v>
      </c>
      <c r="G221" t="s">
        <v>9</v>
      </c>
      <c r="H221" t="s">
        <v>10</v>
      </c>
      <c r="I221" t="str">
        <f t="shared" si="3"/>
        <v>Эконом Москва</v>
      </c>
    </row>
    <row r="222" spans="1:9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  <c r="I222" t="str">
        <f t="shared" si="3"/>
        <v>Эконом Санкт-Петербург</v>
      </c>
    </row>
    <row r="223" spans="1:9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  <c r="I223" t="str">
        <f t="shared" si="3"/>
        <v>Эконом Санкт-Петербург</v>
      </c>
    </row>
    <row r="224" spans="1:9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  <c r="I224" t="str">
        <f t="shared" si="3"/>
        <v>Эконом Санкт-Петербург</v>
      </c>
    </row>
    <row r="225" spans="1:9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  <c r="I225" t="str">
        <f t="shared" si="3"/>
        <v>Эконом Москва</v>
      </c>
    </row>
    <row r="226" spans="1:9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  <c r="I226" t="str">
        <f t="shared" si="3"/>
        <v>Эконом Москва</v>
      </c>
    </row>
    <row r="227" spans="1:9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  <c r="I227" t="str">
        <f t="shared" si="3"/>
        <v>Комфорт Москва</v>
      </c>
    </row>
    <row r="228" spans="1:9" x14ac:dyDescent="0.25">
      <c r="A228">
        <v>118436</v>
      </c>
      <c r="C228" s="2">
        <v>44410.878472222219</v>
      </c>
      <c r="G228" t="s">
        <v>11</v>
      </c>
      <c r="H228" t="s">
        <v>10</v>
      </c>
      <c r="I228" t="str">
        <f t="shared" si="3"/>
        <v>Комфорт Москва</v>
      </c>
    </row>
    <row r="229" spans="1:9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  <c r="I229" t="str">
        <f t="shared" si="3"/>
        <v>Эконом Москва</v>
      </c>
    </row>
    <row r="230" spans="1:9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  <c r="I230" t="str">
        <f t="shared" si="3"/>
        <v>Эконом Санкт-Петербург</v>
      </c>
    </row>
    <row r="231" spans="1:9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  <c r="I231" t="str">
        <f t="shared" si="3"/>
        <v>Эконом Москва</v>
      </c>
    </row>
    <row r="232" spans="1:9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  <c r="I232" t="str">
        <f t="shared" si="3"/>
        <v>Эконом Москва</v>
      </c>
    </row>
    <row r="233" spans="1:9" x14ac:dyDescent="0.25">
      <c r="A233">
        <v>117528</v>
      </c>
      <c r="C233" s="2">
        <v>44433.670138888883</v>
      </c>
      <c r="G233" t="s">
        <v>9</v>
      </c>
      <c r="H233" t="s">
        <v>10</v>
      </c>
      <c r="I233" t="str">
        <f t="shared" si="3"/>
        <v>Эконом Москва</v>
      </c>
    </row>
    <row r="234" spans="1:9" x14ac:dyDescent="0.25">
      <c r="A234">
        <v>117962</v>
      </c>
      <c r="C234" s="2">
        <v>44432.959722222222</v>
      </c>
      <c r="G234" t="s">
        <v>9</v>
      </c>
      <c r="H234" t="s">
        <v>10</v>
      </c>
      <c r="I234" t="str">
        <f t="shared" si="3"/>
        <v>Эконом Москва</v>
      </c>
    </row>
    <row r="235" spans="1:9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  <c r="I235" t="str">
        <f t="shared" si="3"/>
        <v>Эконом Москва</v>
      </c>
    </row>
    <row r="236" spans="1:9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  <c r="I236" t="str">
        <f t="shared" si="3"/>
        <v>Эконом Москва</v>
      </c>
    </row>
    <row r="237" spans="1:9" x14ac:dyDescent="0.25">
      <c r="A237">
        <v>118461</v>
      </c>
      <c r="C237" s="2">
        <v>44434.852777777778</v>
      </c>
      <c r="G237" t="s">
        <v>11</v>
      </c>
      <c r="H237" t="s">
        <v>10</v>
      </c>
      <c r="I237" t="str">
        <f t="shared" si="3"/>
        <v>Комфорт Москва</v>
      </c>
    </row>
    <row r="238" spans="1:9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  <c r="I238" t="str">
        <f t="shared" si="3"/>
        <v>Эконом Санкт-Петербург</v>
      </c>
    </row>
    <row r="239" spans="1:9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  <c r="I239" t="str">
        <f t="shared" si="3"/>
        <v>Эконом Санкт-Петербург</v>
      </c>
    </row>
    <row r="240" spans="1:9" x14ac:dyDescent="0.25">
      <c r="A240">
        <v>117461</v>
      </c>
      <c r="C240" s="2">
        <v>44428.280555555553</v>
      </c>
      <c r="G240" t="s">
        <v>9</v>
      </c>
      <c r="H240" t="s">
        <v>10</v>
      </c>
      <c r="I240" t="str">
        <f t="shared" si="3"/>
        <v>Эконом Москва</v>
      </c>
    </row>
    <row r="241" spans="1:9" x14ac:dyDescent="0.25">
      <c r="A241">
        <v>118482</v>
      </c>
      <c r="C241" s="2">
        <v>44433.431944444441</v>
      </c>
      <c r="G241" t="s">
        <v>11</v>
      </c>
      <c r="H241" t="s">
        <v>10</v>
      </c>
      <c r="I241" t="str">
        <f t="shared" si="3"/>
        <v>Комфорт Москва</v>
      </c>
    </row>
    <row r="242" spans="1:9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  <c r="I242" t="str">
        <f t="shared" si="3"/>
        <v>Эконом Москва</v>
      </c>
    </row>
    <row r="243" spans="1:9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  <c r="I243" t="str">
        <f t="shared" si="3"/>
        <v>Комфорт Санкт-Петербург</v>
      </c>
    </row>
    <row r="244" spans="1:9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  <c r="I244" t="str">
        <f t="shared" si="3"/>
        <v>Эконом Москва</v>
      </c>
    </row>
    <row r="245" spans="1:9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  <c r="I245" t="str">
        <f t="shared" si="3"/>
        <v>Эконом Санкт-Петербург</v>
      </c>
    </row>
    <row r="246" spans="1:9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  <c r="I246" t="str">
        <f t="shared" si="3"/>
        <v>Комфорт Москва</v>
      </c>
    </row>
    <row r="247" spans="1:9" x14ac:dyDescent="0.25">
      <c r="A247">
        <v>118258</v>
      </c>
      <c r="C247" s="2">
        <v>44411.747916666667</v>
      </c>
      <c r="G247" t="s">
        <v>11</v>
      </c>
      <c r="H247" t="s">
        <v>12</v>
      </c>
      <c r="I247" t="str">
        <f t="shared" si="3"/>
        <v>Комфорт Санкт-Петербург</v>
      </c>
    </row>
    <row r="248" spans="1:9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  <c r="I248" t="str">
        <f t="shared" si="3"/>
        <v>Эконом Москва</v>
      </c>
    </row>
    <row r="249" spans="1:9" x14ac:dyDescent="0.25">
      <c r="A249">
        <v>118144</v>
      </c>
      <c r="C249" s="2">
        <v>44418.300694444442</v>
      </c>
      <c r="G249" t="s">
        <v>9</v>
      </c>
      <c r="H249" t="s">
        <v>10</v>
      </c>
      <c r="I249" t="str">
        <f t="shared" si="3"/>
        <v>Эконом Москва</v>
      </c>
    </row>
    <row r="250" spans="1:9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  <c r="I250" t="str">
        <f t="shared" si="3"/>
        <v>Эконом Санкт-Петербург</v>
      </c>
    </row>
    <row r="251" spans="1:9" x14ac:dyDescent="0.25">
      <c r="A251">
        <v>117689</v>
      </c>
      <c r="C251" s="2">
        <v>44421.07430555555</v>
      </c>
      <c r="G251" t="s">
        <v>9</v>
      </c>
      <c r="H251" t="s">
        <v>10</v>
      </c>
      <c r="I251" t="str">
        <f t="shared" si="3"/>
        <v>Эконом Москва</v>
      </c>
    </row>
    <row r="252" spans="1:9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  <c r="I252" t="str">
        <f t="shared" si="3"/>
        <v>Эконом Москва</v>
      </c>
    </row>
    <row r="253" spans="1:9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  <c r="I253" t="str">
        <f t="shared" si="3"/>
        <v>Эконом Москва</v>
      </c>
    </row>
    <row r="254" spans="1:9" x14ac:dyDescent="0.25">
      <c r="A254">
        <v>117498</v>
      </c>
      <c r="C254" s="2">
        <v>44419.974305555559</v>
      </c>
      <c r="G254" t="s">
        <v>11</v>
      </c>
      <c r="H254" t="s">
        <v>10</v>
      </c>
      <c r="I254" t="str">
        <f t="shared" si="3"/>
        <v>Комфорт Москва</v>
      </c>
    </row>
    <row r="255" spans="1:9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  <c r="I255" t="str">
        <f t="shared" si="3"/>
        <v>Эконом Санкт-Петербург</v>
      </c>
    </row>
    <row r="256" spans="1:9" x14ac:dyDescent="0.25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  <c r="I256" t="str">
        <f t="shared" si="3"/>
        <v>Комфорт Москва</v>
      </c>
    </row>
    <row r="257" spans="1:9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  <c r="I257" t="str">
        <f t="shared" si="3"/>
        <v>Эконом Москва</v>
      </c>
    </row>
    <row r="258" spans="1:9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  <c r="I258" t="str">
        <f t="shared" si="3"/>
        <v>Эконом Санкт-Петербург</v>
      </c>
    </row>
    <row r="259" spans="1:9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  <c r="I259" t="str">
        <f t="shared" ref="I259:I322" si="4">G259&amp;" "&amp;H259</f>
        <v>Эконом Москва</v>
      </c>
    </row>
    <row r="260" spans="1:9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  <c r="I260" t="str">
        <f t="shared" si="4"/>
        <v>Комфорт Москва</v>
      </c>
    </row>
    <row r="261" spans="1:9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  <c r="I261" t="str">
        <f t="shared" si="4"/>
        <v>Комфорт Санкт-Петербург</v>
      </c>
    </row>
    <row r="262" spans="1:9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  <c r="I262" t="str">
        <f t="shared" si="4"/>
        <v>Комфорт Санкт-Петербург</v>
      </c>
    </row>
    <row r="263" spans="1:9" x14ac:dyDescent="0.25">
      <c r="A263">
        <v>117093</v>
      </c>
      <c r="C263" s="2">
        <v>44438.490972222222</v>
      </c>
      <c r="G263" t="s">
        <v>9</v>
      </c>
      <c r="H263" t="s">
        <v>10</v>
      </c>
      <c r="I263" t="str">
        <f t="shared" si="4"/>
        <v>Эконом Москва</v>
      </c>
    </row>
    <row r="264" spans="1:9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  <c r="I264" t="str">
        <f t="shared" si="4"/>
        <v>Эконом Москва</v>
      </c>
    </row>
    <row r="265" spans="1:9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  <c r="I265" t="str">
        <f t="shared" si="4"/>
        <v>Комфорт Москва</v>
      </c>
    </row>
    <row r="266" spans="1:9" x14ac:dyDescent="0.25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  <c r="I266" t="str">
        <f t="shared" si="4"/>
        <v>Эконом Москва</v>
      </c>
    </row>
    <row r="267" spans="1:9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  <c r="I267" t="str">
        <f t="shared" si="4"/>
        <v>Эконом Москва</v>
      </c>
    </row>
    <row r="268" spans="1:9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  <c r="I268" t="str">
        <f t="shared" si="4"/>
        <v>Комфорт Москва</v>
      </c>
    </row>
    <row r="269" spans="1:9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  <c r="I269" t="str">
        <f t="shared" si="4"/>
        <v>Эконом Москва</v>
      </c>
    </row>
    <row r="270" spans="1:9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  <c r="I270" t="str">
        <f t="shared" si="4"/>
        <v>Комфорт Москва</v>
      </c>
    </row>
    <row r="271" spans="1:9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  <c r="I271" t="str">
        <f t="shared" si="4"/>
        <v>Эконом Москва</v>
      </c>
    </row>
    <row r="272" spans="1:9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  <c r="I272" t="str">
        <f t="shared" si="4"/>
        <v>Эконом Москва</v>
      </c>
    </row>
    <row r="273" spans="1:9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  <c r="I273" t="str">
        <f t="shared" si="4"/>
        <v>Эконом Москва</v>
      </c>
    </row>
    <row r="274" spans="1:9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  <c r="I274" t="str">
        <f t="shared" si="4"/>
        <v>Эконом Москва</v>
      </c>
    </row>
    <row r="275" spans="1:9" x14ac:dyDescent="0.25">
      <c r="A275">
        <v>117896</v>
      </c>
      <c r="C275" s="2">
        <v>44431.114583333336</v>
      </c>
      <c r="G275" t="s">
        <v>11</v>
      </c>
      <c r="H275" t="s">
        <v>10</v>
      </c>
      <c r="I275" t="str">
        <f t="shared" si="4"/>
        <v>Комфорт Москва</v>
      </c>
    </row>
    <row r="276" spans="1:9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  <c r="I276" t="str">
        <f t="shared" si="4"/>
        <v>Эконом Санкт-Петербург</v>
      </c>
    </row>
    <row r="277" spans="1:9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  <c r="I277" t="str">
        <f t="shared" si="4"/>
        <v>Комфорт Санкт-Петербург</v>
      </c>
    </row>
    <row r="278" spans="1:9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  <c r="I278" t="str">
        <f t="shared" si="4"/>
        <v>Эконом Москва</v>
      </c>
    </row>
    <row r="279" spans="1:9" x14ac:dyDescent="0.25">
      <c r="A279">
        <v>118177</v>
      </c>
      <c r="C279" s="2">
        <v>44432.004861111112</v>
      </c>
      <c r="G279" t="s">
        <v>9</v>
      </c>
      <c r="H279" t="s">
        <v>10</v>
      </c>
      <c r="I279" t="str">
        <f t="shared" si="4"/>
        <v>Эконом Москва</v>
      </c>
    </row>
    <row r="280" spans="1:9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  <c r="I280" t="str">
        <f t="shared" si="4"/>
        <v>Комфорт Москва</v>
      </c>
    </row>
    <row r="281" spans="1:9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  <c r="I281" t="str">
        <f t="shared" si="4"/>
        <v>Эконом Москва</v>
      </c>
    </row>
    <row r="282" spans="1:9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  <c r="I282" t="str">
        <f t="shared" si="4"/>
        <v>Комфорт Москва</v>
      </c>
    </row>
    <row r="283" spans="1:9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  <c r="I283" t="str">
        <f t="shared" si="4"/>
        <v>Комфорт Москва</v>
      </c>
    </row>
    <row r="284" spans="1:9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  <c r="I284" t="str">
        <f t="shared" si="4"/>
        <v>Эконом Санкт-Петербург</v>
      </c>
    </row>
    <row r="285" spans="1:9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  <c r="I285" t="str">
        <f t="shared" si="4"/>
        <v>Эконом Москва</v>
      </c>
    </row>
    <row r="286" spans="1:9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  <c r="I286" t="str">
        <f t="shared" si="4"/>
        <v>Эконом Москва</v>
      </c>
    </row>
    <row r="287" spans="1:9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  <c r="I287" t="str">
        <f t="shared" si="4"/>
        <v>Комфорт Санкт-Петербург</v>
      </c>
    </row>
    <row r="288" spans="1:9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  <c r="I288" t="str">
        <f t="shared" si="4"/>
        <v>Эконом Москва</v>
      </c>
    </row>
    <row r="289" spans="1:9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  <c r="I289" t="str">
        <f t="shared" si="4"/>
        <v>Комфорт Москва</v>
      </c>
    </row>
    <row r="290" spans="1:9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  <c r="I290" t="str">
        <f t="shared" si="4"/>
        <v>Комфорт Москва</v>
      </c>
    </row>
    <row r="291" spans="1:9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  <c r="I291" t="str">
        <f t="shared" si="4"/>
        <v>Эконом Санкт-Петербург</v>
      </c>
    </row>
    <row r="292" spans="1:9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  <c r="I292" t="str">
        <f t="shared" si="4"/>
        <v>Эконом Москва</v>
      </c>
    </row>
    <row r="293" spans="1:9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  <c r="I293" t="str">
        <f t="shared" si="4"/>
        <v>Эконом Санкт-Петербург</v>
      </c>
    </row>
    <row r="294" spans="1:9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  <c r="I294" t="str">
        <f t="shared" si="4"/>
        <v>Комфорт Санкт-Петербург</v>
      </c>
    </row>
    <row r="295" spans="1:9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  <c r="I295" t="str">
        <f t="shared" si="4"/>
        <v>Эконом Москва</v>
      </c>
    </row>
    <row r="296" spans="1:9" x14ac:dyDescent="0.25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  <c r="I296" t="str">
        <f t="shared" si="4"/>
        <v>Комфорт Санкт-Петербург</v>
      </c>
    </row>
    <row r="297" spans="1:9" x14ac:dyDescent="0.25">
      <c r="A297">
        <v>117321</v>
      </c>
      <c r="C297" s="2">
        <v>44435.308333333334</v>
      </c>
      <c r="G297" t="s">
        <v>9</v>
      </c>
      <c r="H297" t="s">
        <v>10</v>
      </c>
      <c r="I297" t="str">
        <f t="shared" si="4"/>
        <v>Эконом Москва</v>
      </c>
    </row>
    <row r="298" spans="1:9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  <c r="I298" t="str">
        <f t="shared" si="4"/>
        <v>Эконом Санкт-Петербург</v>
      </c>
    </row>
    <row r="299" spans="1:9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  <c r="I299" t="str">
        <f t="shared" si="4"/>
        <v>Эконом Москва</v>
      </c>
    </row>
    <row r="300" spans="1:9" x14ac:dyDescent="0.25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  <c r="I300" t="str">
        <f t="shared" si="4"/>
        <v>Эконом Москва</v>
      </c>
    </row>
    <row r="301" spans="1:9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  <c r="I301" t="str">
        <f t="shared" si="4"/>
        <v>Эконом Санкт-Петербург</v>
      </c>
    </row>
    <row r="302" spans="1:9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  <c r="I302" t="str">
        <f t="shared" si="4"/>
        <v>Комфорт Санкт-Петербург</v>
      </c>
    </row>
    <row r="303" spans="1:9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  <c r="I303" t="str">
        <f t="shared" si="4"/>
        <v>Эконом Москва</v>
      </c>
    </row>
    <row r="304" spans="1:9" x14ac:dyDescent="0.25">
      <c r="A304">
        <v>118235</v>
      </c>
      <c r="C304" s="2">
        <v>44422.497222222228</v>
      </c>
      <c r="G304" t="s">
        <v>9</v>
      </c>
      <c r="H304" t="s">
        <v>12</v>
      </c>
      <c r="I304" t="str">
        <f t="shared" si="4"/>
        <v>Эконом Санкт-Петербург</v>
      </c>
    </row>
    <row r="305" spans="1:9" x14ac:dyDescent="0.25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  <c r="I305" t="str">
        <f t="shared" si="4"/>
        <v>Комфорт Москва</v>
      </c>
    </row>
    <row r="306" spans="1:9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  <c r="I306" t="str">
        <f t="shared" si="4"/>
        <v>Эконом Москва</v>
      </c>
    </row>
    <row r="307" spans="1:9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  <c r="I307" t="str">
        <f t="shared" si="4"/>
        <v>Эконом Москва</v>
      </c>
    </row>
    <row r="308" spans="1:9" x14ac:dyDescent="0.25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  <c r="I308" t="str">
        <f t="shared" si="4"/>
        <v>Комфорт Москва</v>
      </c>
    </row>
    <row r="309" spans="1:9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  <c r="I309" t="str">
        <f t="shared" si="4"/>
        <v>Эконом Москва</v>
      </c>
    </row>
    <row r="310" spans="1:9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  <c r="I310" t="str">
        <f t="shared" si="4"/>
        <v>Комфорт Санкт-Петербург</v>
      </c>
    </row>
    <row r="311" spans="1:9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  <c r="I311" t="str">
        <f t="shared" si="4"/>
        <v>Эконом Москва</v>
      </c>
    </row>
    <row r="312" spans="1:9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  <c r="I312" t="str">
        <f t="shared" si="4"/>
        <v>Эконом Москва</v>
      </c>
    </row>
    <row r="313" spans="1:9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  <c r="I313" t="str">
        <f t="shared" si="4"/>
        <v>Комфорт Москва</v>
      </c>
    </row>
    <row r="314" spans="1:9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  <c r="I314" t="str">
        <f t="shared" si="4"/>
        <v>Комфорт Москва</v>
      </c>
    </row>
    <row r="315" spans="1:9" x14ac:dyDescent="0.25">
      <c r="A315">
        <v>118199</v>
      </c>
      <c r="C315" s="2">
        <v>44435.683333333334</v>
      </c>
      <c r="G315" t="s">
        <v>9</v>
      </c>
      <c r="H315" t="s">
        <v>10</v>
      </c>
      <c r="I315" t="str">
        <f t="shared" si="4"/>
        <v>Эконом Москва</v>
      </c>
    </row>
    <row r="316" spans="1:9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  <c r="I316" t="str">
        <f t="shared" si="4"/>
        <v>Эконом Москва</v>
      </c>
    </row>
    <row r="317" spans="1:9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  <c r="I317" t="str">
        <f t="shared" si="4"/>
        <v>Эконом Санкт-Петербург</v>
      </c>
    </row>
    <row r="318" spans="1:9" x14ac:dyDescent="0.25">
      <c r="A318">
        <v>118219</v>
      </c>
      <c r="C318" s="2">
        <v>44412.426388888889</v>
      </c>
      <c r="G318" t="s">
        <v>11</v>
      </c>
      <c r="H318" t="s">
        <v>12</v>
      </c>
      <c r="I318" t="str">
        <f t="shared" si="4"/>
        <v>Комфорт Санкт-Петербург</v>
      </c>
    </row>
    <row r="319" spans="1:9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  <c r="I319" t="str">
        <f t="shared" si="4"/>
        <v>Эконом Санкт-Петербург</v>
      </c>
    </row>
    <row r="320" spans="1:9" x14ac:dyDescent="0.25">
      <c r="A320">
        <v>117786</v>
      </c>
      <c r="C320" s="2">
        <v>44438.685416666667</v>
      </c>
      <c r="G320" t="s">
        <v>9</v>
      </c>
      <c r="H320" t="s">
        <v>10</v>
      </c>
      <c r="I320" t="str">
        <f t="shared" si="4"/>
        <v>Эконом Москва</v>
      </c>
    </row>
    <row r="321" spans="1:9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  <c r="I321" t="str">
        <f t="shared" si="4"/>
        <v>Комфорт Санкт-Петербург</v>
      </c>
    </row>
    <row r="322" spans="1:9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  <c r="I322" t="str">
        <f t="shared" si="4"/>
        <v>Эконом Москва</v>
      </c>
    </row>
    <row r="323" spans="1:9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  <c r="I323" t="str">
        <f t="shared" ref="I323:I386" si="5">G323&amp;" "&amp;H323</f>
        <v>Эконом Москва</v>
      </c>
    </row>
    <row r="324" spans="1:9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  <c r="I324" t="str">
        <f t="shared" si="5"/>
        <v>Комфорт Москва</v>
      </c>
    </row>
    <row r="325" spans="1:9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  <c r="I325" t="str">
        <f t="shared" si="5"/>
        <v>Эконом Москва</v>
      </c>
    </row>
    <row r="326" spans="1:9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  <c r="I326" t="str">
        <f t="shared" si="5"/>
        <v>Эконом Москва</v>
      </c>
    </row>
    <row r="327" spans="1:9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  <c r="I327" t="str">
        <f t="shared" si="5"/>
        <v>Комфорт Санкт-Петербург</v>
      </c>
    </row>
    <row r="328" spans="1:9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  <c r="I328" t="str">
        <f t="shared" si="5"/>
        <v>Эконом Москва</v>
      </c>
    </row>
    <row r="329" spans="1:9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  <c r="I329" t="str">
        <f t="shared" si="5"/>
        <v>Комфорт Москва</v>
      </c>
    </row>
    <row r="330" spans="1:9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  <c r="I330" t="str">
        <f t="shared" si="5"/>
        <v>Эконом Москва</v>
      </c>
    </row>
    <row r="331" spans="1:9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  <c r="I331" t="str">
        <f t="shared" si="5"/>
        <v>Комфорт Москва</v>
      </c>
    </row>
    <row r="332" spans="1:9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  <c r="I332" t="str">
        <f t="shared" si="5"/>
        <v>Эконом Москва</v>
      </c>
    </row>
    <row r="333" spans="1:9" x14ac:dyDescent="0.25">
      <c r="A333">
        <v>116943</v>
      </c>
      <c r="C333" s="2">
        <v>44431.336111111115</v>
      </c>
      <c r="G333" t="s">
        <v>11</v>
      </c>
      <c r="H333" t="s">
        <v>10</v>
      </c>
      <c r="I333" t="str">
        <f t="shared" si="5"/>
        <v>Комфорт Москва</v>
      </c>
    </row>
    <row r="334" spans="1:9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  <c r="I334" t="str">
        <f t="shared" si="5"/>
        <v>Эконом Москва</v>
      </c>
    </row>
    <row r="335" spans="1:9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  <c r="I335" t="str">
        <f t="shared" si="5"/>
        <v>Комфорт Санкт-Петербург</v>
      </c>
    </row>
    <row r="336" spans="1:9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  <c r="I336" t="str">
        <f t="shared" si="5"/>
        <v>Эконом Москва</v>
      </c>
    </row>
    <row r="337" spans="1:9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  <c r="I337" t="str">
        <f t="shared" si="5"/>
        <v>Комфорт Москва</v>
      </c>
    </row>
    <row r="338" spans="1:9" x14ac:dyDescent="0.25">
      <c r="A338">
        <v>118184</v>
      </c>
      <c r="C338" s="2">
        <v>44421.262499999997</v>
      </c>
      <c r="G338" t="s">
        <v>9</v>
      </c>
      <c r="H338" t="s">
        <v>12</v>
      </c>
      <c r="I338" t="str">
        <f t="shared" si="5"/>
        <v>Эконом Санкт-Петербург</v>
      </c>
    </row>
    <row r="339" spans="1:9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  <c r="I339" t="str">
        <f t="shared" si="5"/>
        <v>Эконом Санкт-Петербург</v>
      </c>
    </row>
    <row r="340" spans="1:9" x14ac:dyDescent="0.25">
      <c r="A340">
        <v>118127</v>
      </c>
      <c r="C340" s="2">
        <v>44420.850694444445</v>
      </c>
      <c r="G340" t="s">
        <v>11</v>
      </c>
      <c r="H340" t="s">
        <v>10</v>
      </c>
      <c r="I340" t="str">
        <f t="shared" si="5"/>
        <v>Комфорт Москва</v>
      </c>
    </row>
    <row r="341" spans="1:9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  <c r="I341" t="str">
        <f t="shared" si="5"/>
        <v>Эконом Санкт-Петербург</v>
      </c>
    </row>
    <row r="342" spans="1:9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  <c r="I342" t="str">
        <f t="shared" si="5"/>
        <v>Комфорт Москва</v>
      </c>
    </row>
    <row r="343" spans="1:9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  <c r="I343" t="str">
        <f t="shared" si="5"/>
        <v>Комфорт Москва</v>
      </c>
    </row>
    <row r="344" spans="1:9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  <c r="I344" t="str">
        <f t="shared" si="5"/>
        <v>Эконом Москва</v>
      </c>
    </row>
    <row r="345" spans="1:9" x14ac:dyDescent="0.25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  <c r="I345" t="str">
        <f t="shared" si="5"/>
        <v>Эконом Москва</v>
      </c>
    </row>
    <row r="346" spans="1:9" x14ac:dyDescent="0.25">
      <c r="A346">
        <v>117532</v>
      </c>
      <c r="C346" s="2">
        <v>44420.261805555558</v>
      </c>
      <c r="G346" t="s">
        <v>11</v>
      </c>
      <c r="H346" t="s">
        <v>10</v>
      </c>
      <c r="I346" t="str">
        <f t="shared" si="5"/>
        <v>Комфорт Москва</v>
      </c>
    </row>
    <row r="347" spans="1:9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  <c r="I347" t="str">
        <f t="shared" si="5"/>
        <v>Эконом Санкт-Петербург</v>
      </c>
    </row>
    <row r="348" spans="1:9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  <c r="I348" t="str">
        <f t="shared" si="5"/>
        <v>Эконом Москва</v>
      </c>
    </row>
    <row r="349" spans="1:9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  <c r="I349" t="str">
        <f t="shared" si="5"/>
        <v>Эконом Москва</v>
      </c>
    </row>
    <row r="350" spans="1:9" x14ac:dyDescent="0.25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  <c r="I350" t="str">
        <f t="shared" si="5"/>
        <v>Комфорт Москва</v>
      </c>
    </row>
    <row r="351" spans="1:9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  <c r="I351" t="str">
        <f t="shared" si="5"/>
        <v>Эконом Москва</v>
      </c>
    </row>
    <row r="352" spans="1:9" x14ac:dyDescent="0.25">
      <c r="A352">
        <v>117243</v>
      </c>
      <c r="C352" s="2">
        <v>44413.001388888886</v>
      </c>
      <c r="G352" t="s">
        <v>9</v>
      </c>
      <c r="H352" t="s">
        <v>10</v>
      </c>
      <c r="I352" t="str">
        <f t="shared" si="5"/>
        <v>Эконом Москва</v>
      </c>
    </row>
    <row r="353" spans="1:9" x14ac:dyDescent="0.25">
      <c r="A353">
        <v>118393</v>
      </c>
      <c r="C353" s="2">
        <v>44411.813194444439</v>
      </c>
      <c r="G353" t="s">
        <v>9</v>
      </c>
      <c r="H353" t="s">
        <v>10</v>
      </c>
      <c r="I353" t="str">
        <f t="shared" si="5"/>
        <v>Эконом Москва</v>
      </c>
    </row>
    <row r="354" spans="1:9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  <c r="I354" t="str">
        <f t="shared" si="5"/>
        <v>Эконом Москва</v>
      </c>
    </row>
    <row r="355" spans="1:9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  <c r="I355" t="str">
        <f t="shared" si="5"/>
        <v>Эконом Москва</v>
      </c>
    </row>
    <row r="356" spans="1:9" x14ac:dyDescent="0.25">
      <c r="A356">
        <v>117391</v>
      </c>
      <c r="C356" s="2">
        <v>44420.09652777778</v>
      </c>
      <c r="G356" t="s">
        <v>9</v>
      </c>
      <c r="H356" t="s">
        <v>10</v>
      </c>
      <c r="I356" t="str">
        <f t="shared" si="5"/>
        <v>Эконом Москва</v>
      </c>
    </row>
    <row r="357" spans="1:9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  <c r="I357" t="str">
        <f t="shared" si="5"/>
        <v>Эконом Москва</v>
      </c>
    </row>
    <row r="358" spans="1:9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  <c r="I358" t="str">
        <f t="shared" si="5"/>
        <v>Комфорт Санкт-Петербург</v>
      </c>
    </row>
    <row r="359" spans="1:9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  <c r="I359" t="str">
        <f t="shared" si="5"/>
        <v>Эконом Санкт-Петербург</v>
      </c>
    </row>
    <row r="360" spans="1:9" x14ac:dyDescent="0.25">
      <c r="A360">
        <v>117840</v>
      </c>
      <c r="C360" s="2">
        <v>44424.604861111111</v>
      </c>
      <c r="G360" t="s">
        <v>11</v>
      </c>
      <c r="H360" t="s">
        <v>10</v>
      </c>
      <c r="I360" t="str">
        <f t="shared" si="5"/>
        <v>Комфорт Москва</v>
      </c>
    </row>
    <row r="361" spans="1:9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  <c r="I361" t="str">
        <f t="shared" si="5"/>
        <v>Эконом Санкт-Петербург</v>
      </c>
    </row>
    <row r="362" spans="1:9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  <c r="I362" t="str">
        <f t="shared" si="5"/>
        <v>Эконом Москва</v>
      </c>
    </row>
    <row r="363" spans="1:9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  <c r="I363" t="str">
        <f t="shared" si="5"/>
        <v>Эконом Москва</v>
      </c>
    </row>
    <row r="364" spans="1:9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  <c r="I364" t="str">
        <f t="shared" si="5"/>
        <v>Эконом Санкт-Петербург</v>
      </c>
    </row>
    <row r="365" spans="1:9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  <c r="I365" t="str">
        <f t="shared" si="5"/>
        <v>Эконом Санкт-Петербург</v>
      </c>
    </row>
    <row r="366" spans="1:9" x14ac:dyDescent="0.25">
      <c r="A366">
        <v>116836</v>
      </c>
      <c r="C366" s="2">
        <v>44420.813194444439</v>
      </c>
      <c r="G366" t="s">
        <v>11</v>
      </c>
      <c r="H366" t="s">
        <v>10</v>
      </c>
      <c r="I366" t="str">
        <f t="shared" si="5"/>
        <v>Комфорт Москва</v>
      </c>
    </row>
    <row r="367" spans="1:9" x14ac:dyDescent="0.25">
      <c r="A367">
        <v>118429</v>
      </c>
      <c r="C367" s="2">
        <v>44425.931249999994</v>
      </c>
      <c r="G367" t="s">
        <v>9</v>
      </c>
      <c r="H367" t="s">
        <v>12</v>
      </c>
      <c r="I367" t="str">
        <f t="shared" si="5"/>
        <v>Эконом Санкт-Петербург</v>
      </c>
    </row>
    <row r="368" spans="1:9" x14ac:dyDescent="0.25">
      <c r="A368">
        <v>118682</v>
      </c>
      <c r="C368" s="2">
        <v>44427.133333333331</v>
      </c>
      <c r="G368" t="s">
        <v>9</v>
      </c>
      <c r="H368" t="s">
        <v>10</v>
      </c>
      <c r="I368" t="str">
        <f t="shared" si="5"/>
        <v>Эконом Москва</v>
      </c>
    </row>
    <row r="369" spans="1:9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  <c r="I369" t="str">
        <f t="shared" si="5"/>
        <v>Комфорт Москва</v>
      </c>
    </row>
    <row r="370" spans="1:9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  <c r="I370" t="str">
        <f t="shared" si="5"/>
        <v>Эконом Санкт-Петербург</v>
      </c>
    </row>
    <row r="371" spans="1:9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  <c r="I371" t="str">
        <f t="shared" si="5"/>
        <v>Эконом Санкт-Петербург</v>
      </c>
    </row>
    <row r="372" spans="1:9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  <c r="I372" t="str">
        <f t="shared" si="5"/>
        <v>Комфорт Москва</v>
      </c>
    </row>
    <row r="373" spans="1:9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  <c r="I373" t="str">
        <f t="shared" si="5"/>
        <v>Комфорт Москва</v>
      </c>
    </row>
    <row r="374" spans="1:9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  <c r="I374" t="str">
        <f t="shared" si="5"/>
        <v>Комфорт Москва</v>
      </c>
    </row>
    <row r="375" spans="1:9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  <c r="I375" t="str">
        <f t="shared" si="5"/>
        <v>Эконом Санкт-Петербург</v>
      </c>
    </row>
    <row r="376" spans="1:9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  <c r="I376" t="str">
        <f t="shared" si="5"/>
        <v>Эконом Москва</v>
      </c>
    </row>
    <row r="377" spans="1:9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  <c r="I377" t="str">
        <f t="shared" si="5"/>
        <v>Комфорт Москва</v>
      </c>
    </row>
    <row r="378" spans="1:9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  <c r="I378" t="str">
        <f t="shared" si="5"/>
        <v>Эконом Санкт-Петербург</v>
      </c>
    </row>
    <row r="379" spans="1:9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  <c r="I379" t="str">
        <f t="shared" si="5"/>
        <v>Эконом Санкт-Петербург</v>
      </c>
    </row>
    <row r="380" spans="1:9" x14ac:dyDescent="0.25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  <c r="I380" t="str">
        <f t="shared" si="5"/>
        <v>Комфорт Москва</v>
      </c>
    </row>
    <row r="381" spans="1:9" x14ac:dyDescent="0.25">
      <c r="A381">
        <v>117856</v>
      </c>
      <c r="C381" s="2">
        <v>44426.911111111112</v>
      </c>
      <c r="G381" t="s">
        <v>9</v>
      </c>
      <c r="H381" t="s">
        <v>10</v>
      </c>
      <c r="I381" t="str">
        <f t="shared" si="5"/>
        <v>Эконом Москва</v>
      </c>
    </row>
    <row r="382" spans="1:9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  <c r="I382" t="str">
        <f t="shared" si="5"/>
        <v>Эконом Санкт-Петербург</v>
      </c>
    </row>
    <row r="383" spans="1:9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  <c r="I383" t="str">
        <f t="shared" si="5"/>
        <v>Эконом Москва</v>
      </c>
    </row>
    <row r="384" spans="1:9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  <c r="I384" t="str">
        <f t="shared" si="5"/>
        <v>Комфорт Санкт-Петербург</v>
      </c>
    </row>
    <row r="385" spans="1:9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  <c r="I385" t="str">
        <f t="shared" si="5"/>
        <v>Комфорт Москва</v>
      </c>
    </row>
    <row r="386" spans="1:9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  <c r="I386" t="str">
        <f t="shared" si="5"/>
        <v>Эконом Санкт-Петербург</v>
      </c>
    </row>
    <row r="387" spans="1:9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  <c r="I387" t="str">
        <f t="shared" ref="I387:I450" si="6">G387&amp;" "&amp;H387</f>
        <v>Эконом Санкт-Петербург</v>
      </c>
    </row>
    <row r="388" spans="1:9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  <c r="I388" t="str">
        <f t="shared" si="6"/>
        <v>Комфорт Москва</v>
      </c>
    </row>
    <row r="389" spans="1:9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  <c r="I389" t="str">
        <f t="shared" si="6"/>
        <v>Эконом Москва</v>
      </c>
    </row>
    <row r="390" spans="1:9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  <c r="I390" t="str">
        <f t="shared" si="6"/>
        <v>Эконом Санкт-Петербург</v>
      </c>
    </row>
    <row r="391" spans="1:9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  <c r="I391" t="str">
        <f t="shared" si="6"/>
        <v>Эконом Санкт-Петербург</v>
      </c>
    </row>
    <row r="392" spans="1:9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  <c r="I392" t="str">
        <f t="shared" si="6"/>
        <v>Эконом Санкт-Петербург</v>
      </c>
    </row>
    <row r="393" spans="1:9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  <c r="I393" t="str">
        <f t="shared" si="6"/>
        <v>Эконом Москва</v>
      </c>
    </row>
    <row r="394" spans="1:9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  <c r="I394" t="str">
        <f t="shared" si="6"/>
        <v>Комфорт Москва</v>
      </c>
    </row>
    <row r="395" spans="1:9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  <c r="I395" t="str">
        <f t="shared" si="6"/>
        <v>Комфорт Санкт-Петербург</v>
      </c>
    </row>
    <row r="396" spans="1:9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  <c r="I396" t="str">
        <f t="shared" si="6"/>
        <v>Комфорт Санкт-Петербург</v>
      </c>
    </row>
    <row r="397" spans="1:9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  <c r="I397" t="str">
        <f t="shared" si="6"/>
        <v>Эконом Москва</v>
      </c>
    </row>
    <row r="398" spans="1:9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  <c r="I398" t="str">
        <f t="shared" si="6"/>
        <v>Комфорт Москва</v>
      </c>
    </row>
    <row r="399" spans="1:9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  <c r="I399" t="str">
        <f t="shared" si="6"/>
        <v>Эконом Санкт-Петербург</v>
      </c>
    </row>
    <row r="400" spans="1:9" x14ac:dyDescent="0.25">
      <c r="A400">
        <v>117577</v>
      </c>
      <c r="C400" s="2">
        <v>44418.481944444444</v>
      </c>
      <c r="G400" t="s">
        <v>9</v>
      </c>
      <c r="H400" t="s">
        <v>10</v>
      </c>
      <c r="I400" t="str">
        <f t="shared" si="6"/>
        <v>Эконом Москва</v>
      </c>
    </row>
    <row r="401" spans="1:9" x14ac:dyDescent="0.25">
      <c r="A401">
        <v>118098</v>
      </c>
      <c r="C401" s="2">
        <v>44438.117361111115</v>
      </c>
      <c r="G401" t="s">
        <v>11</v>
      </c>
      <c r="H401" t="s">
        <v>12</v>
      </c>
      <c r="I401" t="str">
        <f t="shared" si="6"/>
        <v>Комфорт Санкт-Петербург</v>
      </c>
    </row>
    <row r="402" spans="1:9" x14ac:dyDescent="0.25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  <c r="I402" t="str">
        <f t="shared" si="6"/>
        <v>Эконом Москва</v>
      </c>
    </row>
    <row r="403" spans="1:9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  <c r="I403" t="str">
        <f t="shared" si="6"/>
        <v>Эконом Москва</v>
      </c>
    </row>
    <row r="404" spans="1:9" x14ac:dyDescent="0.25">
      <c r="A404">
        <v>118180</v>
      </c>
      <c r="C404" s="2">
        <v>44425.868750000001</v>
      </c>
      <c r="G404" t="s">
        <v>9</v>
      </c>
      <c r="H404" t="s">
        <v>10</v>
      </c>
      <c r="I404" t="str">
        <f t="shared" si="6"/>
        <v>Эконом Москва</v>
      </c>
    </row>
    <row r="405" spans="1:9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  <c r="I405" t="str">
        <f t="shared" si="6"/>
        <v>Эконом Москва</v>
      </c>
    </row>
    <row r="406" spans="1:9" x14ac:dyDescent="0.25">
      <c r="A406">
        <v>117755</v>
      </c>
      <c r="C406" s="2">
        <v>44410.967361111114</v>
      </c>
      <c r="G406" t="s">
        <v>9</v>
      </c>
      <c r="H406" t="s">
        <v>12</v>
      </c>
      <c r="I406" t="str">
        <f t="shared" si="6"/>
        <v>Эконом Санкт-Петербург</v>
      </c>
    </row>
    <row r="407" spans="1:9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  <c r="I407" t="str">
        <f t="shared" si="6"/>
        <v>Комфорт Москва</v>
      </c>
    </row>
    <row r="408" spans="1:9" x14ac:dyDescent="0.25">
      <c r="A408">
        <v>117101</v>
      </c>
      <c r="C408" s="2">
        <v>44424.647916666669</v>
      </c>
      <c r="G408" t="s">
        <v>9</v>
      </c>
      <c r="H408" t="s">
        <v>10</v>
      </c>
      <c r="I408" t="str">
        <f t="shared" si="6"/>
        <v>Эконом Москва</v>
      </c>
    </row>
    <row r="409" spans="1:9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  <c r="I409" t="str">
        <f t="shared" si="6"/>
        <v>Эконом Москва</v>
      </c>
    </row>
    <row r="410" spans="1:9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  <c r="I410" t="str">
        <f t="shared" si="6"/>
        <v>Комфорт Москва</v>
      </c>
    </row>
    <row r="411" spans="1:9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  <c r="I411" t="str">
        <f t="shared" si="6"/>
        <v>Эконом Санкт-Петербург</v>
      </c>
    </row>
    <row r="412" spans="1:9" x14ac:dyDescent="0.25">
      <c r="A412">
        <v>117695</v>
      </c>
      <c r="C412" s="2">
        <v>44436.773611111108</v>
      </c>
      <c r="G412" t="s">
        <v>9</v>
      </c>
      <c r="H412" t="s">
        <v>12</v>
      </c>
      <c r="I412" t="str">
        <f t="shared" si="6"/>
        <v>Эконом Санкт-Петербург</v>
      </c>
    </row>
    <row r="413" spans="1:9" x14ac:dyDescent="0.25">
      <c r="A413">
        <v>117799</v>
      </c>
      <c r="C413" s="2">
        <v>44436.587500000001</v>
      </c>
      <c r="G413" t="s">
        <v>9</v>
      </c>
      <c r="H413" t="s">
        <v>10</v>
      </c>
      <c r="I413" t="str">
        <f t="shared" si="6"/>
        <v>Эконом Москва</v>
      </c>
    </row>
    <row r="414" spans="1:9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  <c r="I414" t="str">
        <f t="shared" si="6"/>
        <v>Комфорт Москва</v>
      </c>
    </row>
    <row r="415" spans="1:9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  <c r="I415" t="str">
        <f t="shared" si="6"/>
        <v>Эконом Москва</v>
      </c>
    </row>
    <row r="416" spans="1:9" x14ac:dyDescent="0.25">
      <c r="A416">
        <v>117921</v>
      </c>
      <c r="C416" s="2">
        <v>44423.118055555555</v>
      </c>
      <c r="G416" t="s">
        <v>9</v>
      </c>
      <c r="H416" t="s">
        <v>12</v>
      </c>
      <c r="I416" t="str">
        <f t="shared" si="6"/>
        <v>Эконом Санкт-Петербург</v>
      </c>
    </row>
    <row r="417" spans="1:9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  <c r="I417" t="str">
        <f t="shared" si="6"/>
        <v>Эконом Москва</v>
      </c>
    </row>
    <row r="418" spans="1:9" x14ac:dyDescent="0.25">
      <c r="A418">
        <v>118296</v>
      </c>
      <c r="C418" s="2">
        <v>44435.017361111109</v>
      </c>
      <c r="G418" t="s">
        <v>9</v>
      </c>
      <c r="H418" t="s">
        <v>10</v>
      </c>
      <c r="I418" t="str">
        <f t="shared" si="6"/>
        <v>Эконом Москва</v>
      </c>
    </row>
    <row r="419" spans="1:9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  <c r="I419" t="str">
        <f t="shared" si="6"/>
        <v>Эконом Санкт-Петербург</v>
      </c>
    </row>
    <row r="420" spans="1:9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  <c r="I420" t="str">
        <f t="shared" si="6"/>
        <v>Комфорт Москва</v>
      </c>
    </row>
    <row r="421" spans="1:9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  <c r="I421" t="str">
        <f t="shared" si="6"/>
        <v>Комфорт Санкт-Петербург</v>
      </c>
    </row>
    <row r="422" spans="1:9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  <c r="I422" t="str">
        <f t="shared" si="6"/>
        <v>Эконом Санкт-Петербург</v>
      </c>
    </row>
    <row r="423" spans="1:9" x14ac:dyDescent="0.25">
      <c r="A423">
        <v>117189</v>
      </c>
      <c r="C423" s="2">
        <v>44409.761805555558</v>
      </c>
      <c r="G423" t="s">
        <v>11</v>
      </c>
      <c r="H423" t="s">
        <v>10</v>
      </c>
      <c r="I423" t="str">
        <f t="shared" si="6"/>
        <v>Комфорт Москва</v>
      </c>
    </row>
    <row r="424" spans="1:9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  <c r="I424" t="str">
        <f t="shared" si="6"/>
        <v>Комфорт Москва</v>
      </c>
    </row>
    <row r="425" spans="1:9" x14ac:dyDescent="0.25">
      <c r="A425">
        <v>118518</v>
      </c>
      <c r="C425" s="2">
        <v>44435.555555555555</v>
      </c>
      <c r="G425" t="s">
        <v>9</v>
      </c>
      <c r="H425" t="s">
        <v>12</v>
      </c>
      <c r="I425" t="str">
        <f t="shared" si="6"/>
        <v>Эконом Санкт-Петербург</v>
      </c>
    </row>
    <row r="426" spans="1:9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  <c r="I426" t="str">
        <f t="shared" si="6"/>
        <v>Эконом Москва</v>
      </c>
    </row>
    <row r="427" spans="1:9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  <c r="I427" t="str">
        <f t="shared" si="6"/>
        <v>Эконом Москва</v>
      </c>
    </row>
    <row r="428" spans="1:9" x14ac:dyDescent="0.25">
      <c r="A428">
        <v>118246</v>
      </c>
      <c r="C428" s="2">
        <v>44429.09375</v>
      </c>
      <c r="G428" t="s">
        <v>9</v>
      </c>
      <c r="H428" t="s">
        <v>10</v>
      </c>
      <c r="I428" t="str">
        <f t="shared" si="6"/>
        <v>Эконом Москва</v>
      </c>
    </row>
    <row r="429" spans="1:9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  <c r="I429" t="str">
        <f t="shared" si="6"/>
        <v>Эконом Москва</v>
      </c>
    </row>
    <row r="430" spans="1:9" x14ac:dyDescent="0.25">
      <c r="A430">
        <v>117302</v>
      </c>
      <c r="C430" s="2">
        <v>44412.95208333333</v>
      </c>
      <c r="G430" t="s">
        <v>9</v>
      </c>
      <c r="H430" t="s">
        <v>10</v>
      </c>
      <c r="I430" t="str">
        <f t="shared" si="6"/>
        <v>Эконом Москва</v>
      </c>
    </row>
    <row r="431" spans="1:9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  <c r="I431" t="str">
        <f t="shared" si="6"/>
        <v>Комфорт Санкт-Петербург</v>
      </c>
    </row>
    <row r="432" spans="1:9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  <c r="I432" t="str">
        <f t="shared" si="6"/>
        <v>Комфорт Санкт-Петербург</v>
      </c>
    </row>
    <row r="433" spans="1:9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  <c r="I433" t="str">
        <f t="shared" si="6"/>
        <v>Комфорт Санкт-Петербург</v>
      </c>
    </row>
    <row r="434" spans="1:9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  <c r="I434" t="str">
        <f t="shared" si="6"/>
        <v>Комфорт Москва</v>
      </c>
    </row>
    <row r="435" spans="1:9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  <c r="I435" t="str">
        <f t="shared" si="6"/>
        <v>Эконом Москва</v>
      </c>
    </row>
    <row r="436" spans="1:9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  <c r="I436" t="str">
        <f t="shared" si="6"/>
        <v>Эконом Санкт-Петербург</v>
      </c>
    </row>
    <row r="437" spans="1:9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  <c r="I437" t="str">
        <f t="shared" si="6"/>
        <v>Эконом Санкт-Петербург</v>
      </c>
    </row>
    <row r="438" spans="1:9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  <c r="I438" t="str">
        <f t="shared" si="6"/>
        <v>Комфорт Москва</v>
      </c>
    </row>
    <row r="439" spans="1:9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  <c r="I439" t="str">
        <f t="shared" si="6"/>
        <v>Комфорт Москва</v>
      </c>
    </row>
    <row r="440" spans="1:9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  <c r="I440" t="str">
        <f t="shared" si="6"/>
        <v>Эконом Санкт-Петербург</v>
      </c>
    </row>
    <row r="441" spans="1:9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  <c r="I441" t="str">
        <f t="shared" si="6"/>
        <v>Эконом Санкт-Петербург</v>
      </c>
    </row>
    <row r="442" spans="1:9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  <c r="I442" t="str">
        <f t="shared" si="6"/>
        <v>Эконом Москва</v>
      </c>
    </row>
    <row r="443" spans="1:9" x14ac:dyDescent="0.25">
      <c r="A443">
        <v>118385</v>
      </c>
      <c r="C443" s="2">
        <v>44422.963888888895</v>
      </c>
      <c r="G443" t="s">
        <v>11</v>
      </c>
      <c r="H443" t="s">
        <v>12</v>
      </c>
      <c r="I443" t="str">
        <f t="shared" si="6"/>
        <v>Комфорт Санкт-Петербург</v>
      </c>
    </row>
    <row r="444" spans="1:9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  <c r="I444" t="str">
        <f t="shared" si="6"/>
        <v>Эконом Москва</v>
      </c>
    </row>
    <row r="445" spans="1:9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  <c r="I445" t="str">
        <f t="shared" si="6"/>
        <v>Эконом Москва</v>
      </c>
    </row>
    <row r="446" spans="1:9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  <c r="I446" t="str">
        <f t="shared" si="6"/>
        <v>Эконом Москва</v>
      </c>
    </row>
    <row r="447" spans="1:9" x14ac:dyDescent="0.25">
      <c r="A447">
        <v>118034</v>
      </c>
      <c r="C447" s="2">
        <v>44426.118750000001</v>
      </c>
      <c r="G447" t="s">
        <v>11</v>
      </c>
      <c r="H447" t="s">
        <v>10</v>
      </c>
      <c r="I447" t="str">
        <f t="shared" si="6"/>
        <v>Комфорт Москва</v>
      </c>
    </row>
    <row r="448" spans="1:9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  <c r="I448" t="str">
        <f t="shared" si="6"/>
        <v>Эконом Москва</v>
      </c>
    </row>
    <row r="449" spans="1:9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  <c r="I449" t="str">
        <f t="shared" si="6"/>
        <v>Комфорт Москва</v>
      </c>
    </row>
    <row r="450" spans="1:9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  <c r="I450" t="str">
        <f t="shared" si="6"/>
        <v>Эконом Москва</v>
      </c>
    </row>
    <row r="451" spans="1:9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  <c r="I451" t="str">
        <f t="shared" ref="I451:I514" si="7">G451&amp;" "&amp;H451</f>
        <v>Эконом Москва</v>
      </c>
    </row>
    <row r="452" spans="1:9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  <c r="I452" t="str">
        <f t="shared" si="7"/>
        <v>Комфорт Москва</v>
      </c>
    </row>
    <row r="453" spans="1:9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  <c r="I453" t="str">
        <f t="shared" si="7"/>
        <v>Эконом Москва</v>
      </c>
    </row>
    <row r="454" spans="1:9" x14ac:dyDescent="0.25">
      <c r="A454">
        <v>117629</v>
      </c>
      <c r="C454" s="2">
        <v>44421.26458333333</v>
      </c>
      <c r="G454" t="s">
        <v>9</v>
      </c>
      <c r="H454" t="s">
        <v>12</v>
      </c>
      <c r="I454" t="str">
        <f t="shared" si="7"/>
        <v>Эконом Санкт-Петербург</v>
      </c>
    </row>
    <row r="455" spans="1:9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  <c r="I455" t="str">
        <f t="shared" si="7"/>
        <v>Эконом Москва</v>
      </c>
    </row>
    <row r="456" spans="1:9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  <c r="I456" t="str">
        <f t="shared" si="7"/>
        <v>Комфорт Москва</v>
      </c>
    </row>
    <row r="457" spans="1:9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  <c r="I457" t="str">
        <f t="shared" si="7"/>
        <v>Эконом Санкт-Петербург</v>
      </c>
    </row>
    <row r="458" spans="1:9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  <c r="I458" t="str">
        <f t="shared" si="7"/>
        <v>Эконом Санкт-Петербург</v>
      </c>
    </row>
    <row r="459" spans="1:9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  <c r="I459" t="str">
        <f t="shared" si="7"/>
        <v>Комфорт Москва</v>
      </c>
    </row>
    <row r="460" spans="1:9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  <c r="I460" t="str">
        <f t="shared" si="7"/>
        <v>Эконом Москва</v>
      </c>
    </row>
    <row r="461" spans="1:9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  <c r="I461" t="str">
        <f t="shared" si="7"/>
        <v>Эконом Москва</v>
      </c>
    </row>
    <row r="462" spans="1:9" x14ac:dyDescent="0.25">
      <c r="A462">
        <v>117283</v>
      </c>
      <c r="C462" s="2">
        <v>44436.186805555553</v>
      </c>
      <c r="G462" t="s">
        <v>9</v>
      </c>
      <c r="H462" t="s">
        <v>10</v>
      </c>
      <c r="I462" t="str">
        <f t="shared" si="7"/>
        <v>Эконом Москва</v>
      </c>
    </row>
    <row r="463" spans="1:9" x14ac:dyDescent="0.25">
      <c r="A463">
        <v>116849</v>
      </c>
      <c r="C463" s="2">
        <v>44413.066666666666</v>
      </c>
      <c r="G463" t="s">
        <v>11</v>
      </c>
      <c r="H463" t="s">
        <v>10</v>
      </c>
      <c r="I463" t="str">
        <f t="shared" si="7"/>
        <v>Комфорт Москва</v>
      </c>
    </row>
    <row r="464" spans="1:9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  <c r="I464" t="str">
        <f t="shared" si="7"/>
        <v>Эконом Москва</v>
      </c>
    </row>
    <row r="465" spans="1:9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  <c r="I465" t="str">
        <f t="shared" si="7"/>
        <v>Эконом Москва</v>
      </c>
    </row>
    <row r="466" spans="1:9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  <c r="I466" t="str">
        <f t="shared" si="7"/>
        <v>Эконом Москва</v>
      </c>
    </row>
    <row r="467" spans="1:9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  <c r="I467" t="str">
        <f t="shared" si="7"/>
        <v>Эконом Москва</v>
      </c>
    </row>
    <row r="468" spans="1:9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  <c r="I468" t="str">
        <f t="shared" si="7"/>
        <v>Комфорт Санкт-Петербург</v>
      </c>
    </row>
    <row r="469" spans="1:9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  <c r="I469" t="str">
        <f t="shared" si="7"/>
        <v>Эконом Санкт-Петербург</v>
      </c>
    </row>
    <row r="470" spans="1:9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  <c r="I470" t="str">
        <f t="shared" si="7"/>
        <v>Эконом Санкт-Петербург</v>
      </c>
    </row>
    <row r="471" spans="1:9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  <c r="I471" t="str">
        <f t="shared" si="7"/>
        <v>Эконом Москва</v>
      </c>
    </row>
    <row r="472" spans="1:9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  <c r="I472" t="str">
        <f t="shared" si="7"/>
        <v>Эконом Санкт-Петербург</v>
      </c>
    </row>
    <row r="473" spans="1:9" x14ac:dyDescent="0.25">
      <c r="A473">
        <v>118444</v>
      </c>
      <c r="C473" s="2">
        <v>44433.222222222226</v>
      </c>
      <c r="G473" t="s">
        <v>9</v>
      </c>
      <c r="H473" t="s">
        <v>10</v>
      </c>
      <c r="I473" t="str">
        <f t="shared" si="7"/>
        <v>Эконом Москва</v>
      </c>
    </row>
    <row r="474" spans="1:9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  <c r="I474" t="str">
        <f t="shared" si="7"/>
        <v>Эконом Санкт-Петербург</v>
      </c>
    </row>
    <row r="475" spans="1:9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  <c r="I475" t="str">
        <f t="shared" si="7"/>
        <v>Эконом Москва</v>
      </c>
    </row>
    <row r="476" spans="1:9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  <c r="I476" t="str">
        <f t="shared" si="7"/>
        <v>Комфорт Москва</v>
      </c>
    </row>
    <row r="477" spans="1:9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  <c r="I477" t="str">
        <f t="shared" si="7"/>
        <v>Эконом Санкт-Петербург</v>
      </c>
    </row>
    <row r="478" spans="1:9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  <c r="I478" t="str">
        <f t="shared" si="7"/>
        <v>Комфорт Санкт-Петербург</v>
      </c>
    </row>
    <row r="479" spans="1:9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  <c r="I479" t="str">
        <f t="shared" si="7"/>
        <v>Эконом Москва</v>
      </c>
    </row>
    <row r="480" spans="1:9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  <c r="I480" t="str">
        <f t="shared" si="7"/>
        <v>Эконом Москва</v>
      </c>
    </row>
    <row r="481" spans="1:9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  <c r="I481" t="str">
        <f t="shared" si="7"/>
        <v>Комфорт Москва</v>
      </c>
    </row>
    <row r="482" spans="1:9" x14ac:dyDescent="0.25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  <c r="I482" t="str">
        <f t="shared" si="7"/>
        <v>Эконом Санкт-Петербург</v>
      </c>
    </row>
    <row r="483" spans="1:9" x14ac:dyDescent="0.25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  <c r="I483" t="str">
        <f t="shared" si="7"/>
        <v>Комфорт Санкт-Петербург</v>
      </c>
    </row>
    <row r="484" spans="1:9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  <c r="I484" t="str">
        <f t="shared" si="7"/>
        <v>Комфорт Москва</v>
      </c>
    </row>
    <row r="485" spans="1:9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  <c r="I485" t="str">
        <f t="shared" si="7"/>
        <v>Эконом Москва</v>
      </c>
    </row>
    <row r="486" spans="1:9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  <c r="I486" t="str">
        <f t="shared" si="7"/>
        <v>Эконом Москва</v>
      </c>
    </row>
    <row r="487" spans="1:9" x14ac:dyDescent="0.25">
      <c r="A487">
        <v>117025</v>
      </c>
      <c r="C487" s="2">
        <v>44431.805555555555</v>
      </c>
      <c r="G487" t="s">
        <v>11</v>
      </c>
      <c r="H487" t="s">
        <v>12</v>
      </c>
      <c r="I487" t="str">
        <f t="shared" si="7"/>
        <v>Комфорт Санкт-Петербург</v>
      </c>
    </row>
    <row r="488" spans="1:9" x14ac:dyDescent="0.25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  <c r="I488" t="str">
        <f t="shared" si="7"/>
        <v>Комфорт Москва</v>
      </c>
    </row>
    <row r="489" spans="1:9" x14ac:dyDescent="0.25">
      <c r="A489">
        <v>117067</v>
      </c>
      <c r="C489" s="2">
        <v>44416.40625</v>
      </c>
      <c r="G489" t="s">
        <v>9</v>
      </c>
      <c r="H489" t="s">
        <v>10</v>
      </c>
      <c r="I489" t="str">
        <f t="shared" si="7"/>
        <v>Эконом Москва</v>
      </c>
    </row>
    <row r="490" spans="1:9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  <c r="I490" t="str">
        <f t="shared" si="7"/>
        <v>Эконом Москва</v>
      </c>
    </row>
    <row r="491" spans="1:9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  <c r="I491" t="str">
        <f t="shared" si="7"/>
        <v>Комфорт Санкт-Петербург</v>
      </c>
    </row>
    <row r="492" spans="1:9" x14ac:dyDescent="0.25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  <c r="I492" t="str">
        <f t="shared" si="7"/>
        <v>Комфорт Москва</v>
      </c>
    </row>
    <row r="493" spans="1:9" x14ac:dyDescent="0.25">
      <c r="A493">
        <v>117505</v>
      </c>
      <c r="C493" s="2">
        <v>44422.395138888889</v>
      </c>
      <c r="G493" t="s">
        <v>9</v>
      </c>
      <c r="H493" t="s">
        <v>10</v>
      </c>
      <c r="I493" t="str">
        <f t="shared" si="7"/>
        <v>Эконом Москва</v>
      </c>
    </row>
    <row r="494" spans="1:9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  <c r="I494" t="str">
        <f t="shared" si="7"/>
        <v>Эконом Москва</v>
      </c>
    </row>
    <row r="495" spans="1:9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  <c r="I495" t="str">
        <f t="shared" si="7"/>
        <v>Эконом Москва</v>
      </c>
    </row>
    <row r="496" spans="1:9" x14ac:dyDescent="0.25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  <c r="I496" t="str">
        <f t="shared" si="7"/>
        <v>Комфорт Москва</v>
      </c>
    </row>
    <row r="497" spans="1:9" x14ac:dyDescent="0.25">
      <c r="A497">
        <v>118716</v>
      </c>
      <c r="C497" s="2">
        <v>44436.954861111109</v>
      </c>
      <c r="G497" t="s">
        <v>9</v>
      </c>
      <c r="H497" t="s">
        <v>10</v>
      </c>
      <c r="I497" t="str">
        <f t="shared" si="7"/>
        <v>Эконом Москва</v>
      </c>
    </row>
    <row r="498" spans="1:9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  <c r="I498" t="str">
        <f t="shared" si="7"/>
        <v>Эконом Москва</v>
      </c>
    </row>
    <row r="499" spans="1:9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  <c r="I499" t="str">
        <f t="shared" si="7"/>
        <v>Эконом Москва</v>
      </c>
    </row>
    <row r="500" spans="1:9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  <c r="I500" t="str">
        <f t="shared" si="7"/>
        <v>Эконом Москва</v>
      </c>
    </row>
    <row r="501" spans="1:9" x14ac:dyDescent="0.25">
      <c r="A501">
        <v>118550</v>
      </c>
      <c r="C501" s="2">
        <v>44429.152777777781</v>
      </c>
      <c r="G501" t="s">
        <v>11</v>
      </c>
      <c r="H501" t="s">
        <v>12</v>
      </c>
      <c r="I501" t="str">
        <f t="shared" si="7"/>
        <v>Комфорт Санкт-Петербург</v>
      </c>
    </row>
    <row r="502" spans="1:9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  <c r="I502" t="str">
        <f t="shared" si="7"/>
        <v>Эконом Москва</v>
      </c>
    </row>
    <row r="503" spans="1:9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  <c r="I503" t="str">
        <f t="shared" si="7"/>
        <v>Эконом Москва</v>
      </c>
    </row>
    <row r="504" spans="1:9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  <c r="I504" t="str">
        <f t="shared" si="7"/>
        <v>Эконом Москва</v>
      </c>
    </row>
    <row r="505" spans="1:9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  <c r="I505" t="str">
        <f t="shared" si="7"/>
        <v>Эконом Москва</v>
      </c>
    </row>
    <row r="506" spans="1:9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  <c r="I506" t="str">
        <f t="shared" si="7"/>
        <v>Эконом Москва</v>
      </c>
    </row>
    <row r="507" spans="1:9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  <c r="I507" t="str">
        <f t="shared" si="7"/>
        <v>Эконом Москва</v>
      </c>
    </row>
    <row r="508" spans="1:9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  <c r="I508" t="str">
        <f t="shared" si="7"/>
        <v>Эконом Санкт-Петербург</v>
      </c>
    </row>
    <row r="509" spans="1:9" x14ac:dyDescent="0.25">
      <c r="A509">
        <v>118763</v>
      </c>
      <c r="C509" s="2">
        <v>44414.911111111112</v>
      </c>
      <c r="G509" t="s">
        <v>9</v>
      </c>
      <c r="H509" t="s">
        <v>12</v>
      </c>
      <c r="I509" t="str">
        <f t="shared" si="7"/>
        <v>Эконом Санкт-Петербург</v>
      </c>
    </row>
    <row r="510" spans="1:9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  <c r="I510" t="str">
        <f t="shared" si="7"/>
        <v>Эконом Санкт-Петербург</v>
      </c>
    </row>
    <row r="511" spans="1:9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  <c r="I511" t="str">
        <f t="shared" si="7"/>
        <v>Эконом Москва</v>
      </c>
    </row>
    <row r="512" spans="1:9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  <c r="I512" t="str">
        <f t="shared" si="7"/>
        <v>Комфорт Москва</v>
      </c>
    </row>
    <row r="513" spans="1:9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  <c r="I513" t="str">
        <f t="shared" si="7"/>
        <v>Эконом Санкт-Петербург</v>
      </c>
    </row>
    <row r="514" spans="1:9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  <c r="I514" t="str">
        <f t="shared" si="7"/>
        <v>Эконом Москва</v>
      </c>
    </row>
    <row r="515" spans="1:9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  <c r="I515" t="str">
        <f t="shared" ref="I515:I578" si="8">G515&amp;" "&amp;H515</f>
        <v>Эконом Москва</v>
      </c>
    </row>
    <row r="516" spans="1:9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  <c r="I516" t="str">
        <f t="shared" si="8"/>
        <v>Эконом Санкт-Петербург</v>
      </c>
    </row>
    <row r="517" spans="1:9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  <c r="I517" t="str">
        <f t="shared" si="8"/>
        <v>Эконом Москва</v>
      </c>
    </row>
    <row r="518" spans="1:9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  <c r="I518" t="str">
        <f t="shared" si="8"/>
        <v>Эконом Санкт-Петербург</v>
      </c>
    </row>
    <row r="519" spans="1:9" x14ac:dyDescent="0.25">
      <c r="A519">
        <v>118728</v>
      </c>
      <c r="C519" s="2">
        <v>44422.920138888883</v>
      </c>
      <c r="G519" t="s">
        <v>9</v>
      </c>
      <c r="H519" t="s">
        <v>10</v>
      </c>
      <c r="I519" t="str">
        <f t="shared" si="8"/>
        <v>Эконом Москва</v>
      </c>
    </row>
    <row r="520" spans="1:9" x14ac:dyDescent="0.25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  <c r="I520" t="str">
        <f t="shared" si="8"/>
        <v>Комфорт Санкт-Петербург</v>
      </c>
    </row>
    <row r="521" spans="1:9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  <c r="I521" t="str">
        <f t="shared" si="8"/>
        <v>Эконом Санкт-Петербург</v>
      </c>
    </row>
    <row r="522" spans="1:9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  <c r="I522" t="str">
        <f t="shared" si="8"/>
        <v>Комфорт Москва</v>
      </c>
    </row>
    <row r="523" spans="1:9" x14ac:dyDescent="0.25">
      <c r="A523">
        <v>118596</v>
      </c>
      <c r="C523" s="2">
        <v>44421.107638888891</v>
      </c>
      <c r="G523" t="s">
        <v>9</v>
      </c>
      <c r="H523" t="s">
        <v>10</v>
      </c>
      <c r="I523" t="str">
        <f t="shared" si="8"/>
        <v>Эконом Москва</v>
      </c>
    </row>
    <row r="524" spans="1:9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  <c r="I524" t="str">
        <f t="shared" si="8"/>
        <v>Эконом Санкт-Петербург</v>
      </c>
    </row>
    <row r="525" spans="1:9" x14ac:dyDescent="0.25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  <c r="I525" t="str">
        <f t="shared" si="8"/>
        <v>Комфорт Санкт-Петербург</v>
      </c>
    </row>
    <row r="526" spans="1:9" x14ac:dyDescent="0.25">
      <c r="A526">
        <v>117775</v>
      </c>
      <c r="C526" s="2">
        <v>44430.859027777777</v>
      </c>
      <c r="G526" t="s">
        <v>11</v>
      </c>
      <c r="H526" t="s">
        <v>10</v>
      </c>
      <c r="I526" t="str">
        <f t="shared" si="8"/>
        <v>Комфорт Москва</v>
      </c>
    </row>
    <row r="527" spans="1:9" x14ac:dyDescent="0.25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  <c r="I527" t="str">
        <f t="shared" si="8"/>
        <v>Комфорт Санкт-Петербург</v>
      </c>
    </row>
    <row r="528" spans="1:9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  <c r="I528" t="str">
        <f t="shared" si="8"/>
        <v>Эконом Москва</v>
      </c>
    </row>
    <row r="529" spans="1:9" x14ac:dyDescent="0.25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  <c r="I529" t="str">
        <f t="shared" si="8"/>
        <v>Комфорт Москва</v>
      </c>
    </row>
    <row r="530" spans="1:9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  <c r="I530" t="str">
        <f t="shared" si="8"/>
        <v>Эконом Москва</v>
      </c>
    </row>
    <row r="531" spans="1:9" x14ac:dyDescent="0.25">
      <c r="A531">
        <v>117518</v>
      </c>
      <c r="C531" s="2">
        <v>44434.272222222222</v>
      </c>
      <c r="G531" t="s">
        <v>11</v>
      </c>
      <c r="H531" t="s">
        <v>10</v>
      </c>
      <c r="I531" t="str">
        <f t="shared" si="8"/>
        <v>Комфорт Москва</v>
      </c>
    </row>
    <row r="532" spans="1:9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  <c r="I532" t="str">
        <f t="shared" si="8"/>
        <v>Эконом Москва</v>
      </c>
    </row>
    <row r="533" spans="1:9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  <c r="I533" t="str">
        <f t="shared" si="8"/>
        <v>Эконом Москва</v>
      </c>
    </row>
    <row r="534" spans="1:9" x14ac:dyDescent="0.25">
      <c r="A534">
        <v>117909</v>
      </c>
      <c r="C534" s="2">
        <v>44434.049305555556</v>
      </c>
      <c r="G534" t="s">
        <v>9</v>
      </c>
      <c r="H534" t="s">
        <v>10</v>
      </c>
      <c r="I534" t="str">
        <f t="shared" si="8"/>
        <v>Эконом Москва</v>
      </c>
    </row>
    <row r="535" spans="1:9" x14ac:dyDescent="0.25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  <c r="I535" t="str">
        <f t="shared" si="8"/>
        <v>Комфорт Москва</v>
      </c>
    </row>
    <row r="536" spans="1:9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  <c r="I536" t="str">
        <f t="shared" si="8"/>
        <v>Эконом Москва</v>
      </c>
    </row>
    <row r="537" spans="1:9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  <c r="I537" t="str">
        <f t="shared" si="8"/>
        <v>Эконом Москва</v>
      </c>
    </row>
    <row r="538" spans="1:9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  <c r="I538" t="str">
        <f t="shared" si="8"/>
        <v>Эконом Москва</v>
      </c>
    </row>
    <row r="539" spans="1:9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  <c r="I539" t="str">
        <f t="shared" si="8"/>
        <v>Эконом Санкт-Петербург</v>
      </c>
    </row>
    <row r="540" spans="1:9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  <c r="I540" t="str">
        <f t="shared" si="8"/>
        <v>Эконом Санкт-Петербург</v>
      </c>
    </row>
    <row r="541" spans="1:9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  <c r="I541" t="str">
        <f t="shared" si="8"/>
        <v>Эконом Санкт-Петербург</v>
      </c>
    </row>
    <row r="542" spans="1:9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  <c r="I542" t="str">
        <f t="shared" si="8"/>
        <v>Эконом Москва</v>
      </c>
    </row>
    <row r="543" spans="1:9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  <c r="I543" t="str">
        <f t="shared" si="8"/>
        <v>Эконом Москва</v>
      </c>
    </row>
    <row r="544" spans="1:9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  <c r="I544" t="str">
        <f t="shared" si="8"/>
        <v>Комфорт Москва</v>
      </c>
    </row>
    <row r="545" spans="1:9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  <c r="I545" t="str">
        <f t="shared" si="8"/>
        <v>Комфорт Москва</v>
      </c>
    </row>
    <row r="546" spans="1:9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  <c r="I546" t="str">
        <f t="shared" si="8"/>
        <v>Эконом Москва</v>
      </c>
    </row>
    <row r="547" spans="1:9" x14ac:dyDescent="0.25">
      <c r="A547">
        <v>118780</v>
      </c>
      <c r="C547" s="2">
        <v>44438.273611111108</v>
      </c>
      <c r="G547" t="s">
        <v>9</v>
      </c>
      <c r="H547" t="s">
        <v>10</v>
      </c>
      <c r="I547" t="str">
        <f t="shared" si="8"/>
        <v>Эконом Москва</v>
      </c>
    </row>
    <row r="548" spans="1:9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  <c r="I548" t="str">
        <f t="shared" si="8"/>
        <v>Эконом Санкт-Петербург</v>
      </c>
    </row>
    <row r="549" spans="1:9" x14ac:dyDescent="0.25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  <c r="I549" t="str">
        <f t="shared" si="8"/>
        <v>Комфорт Москва</v>
      </c>
    </row>
    <row r="550" spans="1:9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  <c r="I550" t="str">
        <f t="shared" si="8"/>
        <v>Эконом Москва</v>
      </c>
    </row>
    <row r="551" spans="1:9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  <c r="I551" t="str">
        <f t="shared" si="8"/>
        <v>Эконом Санкт-Петербург</v>
      </c>
    </row>
    <row r="552" spans="1:9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  <c r="I552" t="str">
        <f t="shared" si="8"/>
        <v>Комфорт Москва</v>
      </c>
    </row>
    <row r="553" spans="1:9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  <c r="I553" t="str">
        <f t="shared" si="8"/>
        <v>Эконом Москва</v>
      </c>
    </row>
    <row r="554" spans="1:9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  <c r="I554" t="str">
        <f t="shared" si="8"/>
        <v>Эконом Санкт-Петербург</v>
      </c>
    </row>
    <row r="555" spans="1:9" x14ac:dyDescent="0.25">
      <c r="A555">
        <v>118060</v>
      </c>
      <c r="C555" s="2">
        <v>44426.706944444442</v>
      </c>
      <c r="G555" t="s">
        <v>9</v>
      </c>
      <c r="H555" t="s">
        <v>10</v>
      </c>
      <c r="I555" t="str">
        <f t="shared" si="8"/>
        <v>Эконом Москва</v>
      </c>
    </row>
    <row r="556" spans="1:9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  <c r="I556" t="str">
        <f t="shared" si="8"/>
        <v>Комфорт Москва</v>
      </c>
    </row>
    <row r="557" spans="1:9" x14ac:dyDescent="0.25">
      <c r="A557">
        <v>117652</v>
      </c>
      <c r="C557" s="2">
        <v>44418.347222222226</v>
      </c>
      <c r="G557" t="s">
        <v>11</v>
      </c>
      <c r="H557" t="s">
        <v>12</v>
      </c>
      <c r="I557" t="str">
        <f t="shared" si="8"/>
        <v>Комфорт Санкт-Петербург</v>
      </c>
    </row>
    <row r="558" spans="1:9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  <c r="I558" t="str">
        <f t="shared" si="8"/>
        <v>Эконом Москва</v>
      </c>
    </row>
    <row r="559" spans="1:9" x14ac:dyDescent="0.25">
      <c r="A559">
        <v>117429</v>
      </c>
      <c r="C559" s="2">
        <v>44413.709722222222</v>
      </c>
      <c r="G559" t="s">
        <v>11</v>
      </c>
      <c r="H559" t="s">
        <v>10</v>
      </c>
      <c r="I559" t="str">
        <f t="shared" si="8"/>
        <v>Комфорт Москва</v>
      </c>
    </row>
    <row r="560" spans="1:9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  <c r="I560" t="str">
        <f t="shared" si="8"/>
        <v>Эконом Москва</v>
      </c>
    </row>
    <row r="561" spans="1:9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  <c r="I561" t="str">
        <f t="shared" si="8"/>
        <v>Эконом Санкт-Петербург</v>
      </c>
    </row>
    <row r="562" spans="1:9" x14ac:dyDescent="0.25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  <c r="I562" t="str">
        <f t="shared" si="8"/>
        <v>Комфорт Санкт-Петербург</v>
      </c>
    </row>
    <row r="563" spans="1:9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  <c r="I563" t="str">
        <f t="shared" si="8"/>
        <v>Эконом Санкт-Петербург</v>
      </c>
    </row>
    <row r="564" spans="1:9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  <c r="I564" t="str">
        <f t="shared" si="8"/>
        <v>Эконом Москва</v>
      </c>
    </row>
    <row r="565" spans="1:9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  <c r="I565" t="str">
        <f t="shared" si="8"/>
        <v>Эконом Москва</v>
      </c>
    </row>
    <row r="566" spans="1:9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  <c r="I566" t="str">
        <f t="shared" si="8"/>
        <v>Эконом Москва</v>
      </c>
    </row>
    <row r="567" spans="1:9" x14ac:dyDescent="0.25">
      <c r="A567">
        <v>117172</v>
      </c>
      <c r="C567" s="2">
        <v>44421.271527777775</v>
      </c>
      <c r="G567" t="s">
        <v>11</v>
      </c>
      <c r="H567" t="s">
        <v>10</v>
      </c>
      <c r="I567" t="str">
        <f t="shared" si="8"/>
        <v>Комфорт Москва</v>
      </c>
    </row>
    <row r="568" spans="1:9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  <c r="I568" t="str">
        <f t="shared" si="8"/>
        <v>Эконом Москва</v>
      </c>
    </row>
    <row r="569" spans="1:9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  <c r="I569" t="str">
        <f t="shared" si="8"/>
        <v>Эконом Санкт-Петербург</v>
      </c>
    </row>
    <row r="570" spans="1:9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  <c r="I570" t="str">
        <f t="shared" si="8"/>
        <v>Комфорт Москва</v>
      </c>
    </row>
    <row r="571" spans="1:9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  <c r="I571" t="str">
        <f t="shared" si="8"/>
        <v>Эконом Москва</v>
      </c>
    </row>
    <row r="572" spans="1:9" x14ac:dyDescent="0.25">
      <c r="A572">
        <v>118692</v>
      </c>
      <c r="C572" s="2">
        <v>44413.219444444447</v>
      </c>
      <c r="G572" t="s">
        <v>11</v>
      </c>
      <c r="H572" t="s">
        <v>10</v>
      </c>
      <c r="I572" t="str">
        <f t="shared" si="8"/>
        <v>Комфорт Москва</v>
      </c>
    </row>
    <row r="573" spans="1:9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  <c r="I573" t="str">
        <f t="shared" si="8"/>
        <v>Комфорт Москва</v>
      </c>
    </row>
    <row r="574" spans="1:9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  <c r="I574" t="str">
        <f t="shared" si="8"/>
        <v>Эконом Москва</v>
      </c>
    </row>
    <row r="575" spans="1:9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  <c r="I575" t="str">
        <f t="shared" si="8"/>
        <v>Эконом Санкт-Петербург</v>
      </c>
    </row>
    <row r="576" spans="1:9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  <c r="I576" t="str">
        <f t="shared" si="8"/>
        <v>Эконом Москва</v>
      </c>
    </row>
    <row r="577" spans="1:9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  <c r="I577" t="str">
        <f t="shared" si="8"/>
        <v>Комфорт Санкт-Петербург</v>
      </c>
    </row>
    <row r="578" spans="1:9" x14ac:dyDescent="0.25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  <c r="I578" t="str">
        <f t="shared" si="8"/>
        <v>Комфорт Москва</v>
      </c>
    </row>
    <row r="579" spans="1:9" x14ac:dyDescent="0.25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  <c r="I579" t="str">
        <f t="shared" ref="I579:I642" si="9">G579&amp;" "&amp;H579</f>
        <v>Комфорт Москва</v>
      </c>
    </row>
    <row r="580" spans="1:9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  <c r="I580" t="str">
        <f t="shared" si="9"/>
        <v>Комфорт Москва</v>
      </c>
    </row>
    <row r="581" spans="1:9" x14ac:dyDescent="0.25">
      <c r="A581">
        <v>117076</v>
      </c>
      <c r="C581" s="2">
        <v>44415.72152777778</v>
      </c>
      <c r="G581" t="s">
        <v>9</v>
      </c>
      <c r="H581" t="s">
        <v>10</v>
      </c>
      <c r="I581" t="str">
        <f t="shared" si="9"/>
        <v>Эконом Москва</v>
      </c>
    </row>
    <row r="582" spans="1:9" x14ac:dyDescent="0.25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  <c r="I582" t="str">
        <f t="shared" si="9"/>
        <v>Комфорт Москва</v>
      </c>
    </row>
    <row r="583" spans="1:9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  <c r="I583" t="str">
        <f t="shared" si="9"/>
        <v>Эконом Москва</v>
      </c>
    </row>
    <row r="584" spans="1:9" x14ac:dyDescent="0.25">
      <c r="A584">
        <v>117163</v>
      </c>
      <c r="C584" s="2">
        <v>44410.039583333331</v>
      </c>
      <c r="G584" t="s">
        <v>9</v>
      </c>
      <c r="H584" t="s">
        <v>12</v>
      </c>
      <c r="I584" t="str">
        <f t="shared" si="9"/>
        <v>Эконом Санкт-Петербург</v>
      </c>
    </row>
    <row r="585" spans="1:9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  <c r="I585" t="str">
        <f t="shared" si="9"/>
        <v>Комфорт Санкт-Петербург</v>
      </c>
    </row>
    <row r="586" spans="1:9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  <c r="I586" t="str">
        <f t="shared" si="9"/>
        <v>Эконом Москва</v>
      </c>
    </row>
    <row r="587" spans="1:9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  <c r="I587" t="str">
        <f t="shared" si="9"/>
        <v>Эконом Москва</v>
      </c>
    </row>
    <row r="588" spans="1:9" x14ac:dyDescent="0.25">
      <c r="A588">
        <v>116958</v>
      </c>
      <c r="C588" s="2">
        <v>44430.588888888895</v>
      </c>
      <c r="G588" t="s">
        <v>9</v>
      </c>
      <c r="H588" t="s">
        <v>12</v>
      </c>
      <c r="I588" t="str">
        <f t="shared" si="9"/>
        <v>Эконом Санкт-Петербург</v>
      </c>
    </row>
    <row r="589" spans="1:9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  <c r="I589" t="str">
        <f t="shared" si="9"/>
        <v>Комфорт Москва</v>
      </c>
    </row>
    <row r="590" spans="1:9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  <c r="I590" t="str">
        <f t="shared" si="9"/>
        <v>Комфорт Санкт-Петербург</v>
      </c>
    </row>
    <row r="591" spans="1:9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  <c r="I591" t="str">
        <f t="shared" si="9"/>
        <v>Эконом Санкт-Петербург</v>
      </c>
    </row>
    <row r="592" spans="1:9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  <c r="I592" t="str">
        <f t="shared" si="9"/>
        <v>Эконом Москва</v>
      </c>
    </row>
    <row r="593" spans="1:9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  <c r="I593" t="str">
        <f t="shared" si="9"/>
        <v>Эконом Москва</v>
      </c>
    </row>
    <row r="594" spans="1:9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  <c r="I594" t="str">
        <f t="shared" si="9"/>
        <v>Комфорт Москва</v>
      </c>
    </row>
    <row r="595" spans="1:9" x14ac:dyDescent="0.25">
      <c r="A595">
        <v>117547</v>
      </c>
      <c r="C595" s="2">
        <v>44430.799999999996</v>
      </c>
      <c r="G595" t="s">
        <v>11</v>
      </c>
      <c r="H595" t="s">
        <v>10</v>
      </c>
      <c r="I595" t="str">
        <f t="shared" si="9"/>
        <v>Комфорт Москва</v>
      </c>
    </row>
    <row r="596" spans="1:9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  <c r="I596" t="str">
        <f t="shared" si="9"/>
        <v>Эконом Москва</v>
      </c>
    </row>
    <row r="597" spans="1:9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  <c r="I597" t="str">
        <f t="shared" si="9"/>
        <v>Комфорт Москва</v>
      </c>
    </row>
    <row r="598" spans="1:9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  <c r="I598" t="str">
        <f t="shared" si="9"/>
        <v>Эконом Москва</v>
      </c>
    </row>
    <row r="599" spans="1:9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  <c r="I599" t="str">
        <f t="shared" si="9"/>
        <v>Эконом Москва</v>
      </c>
    </row>
    <row r="600" spans="1:9" x14ac:dyDescent="0.25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  <c r="I600" t="str">
        <f t="shared" si="9"/>
        <v>Комфорт Москва</v>
      </c>
    </row>
    <row r="601" spans="1:9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  <c r="I601" t="str">
        <f t="shared" si="9"/>
        <v>Эконом Москва</v>
      </c>
    </row>
    <row r="602" spans="1:9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  <c r="I602" t="str">
        <f t="shared" si="9"/>
        <v>Эконом Москва</v>
      </c>
    </row>
    <row r="603" spans="1:9" x14ac:dyDescent="0.25">
      <c r="A603">
        <v>117188</v>
      </c>
      <c r="C603" s="2">
        <v>44424.715277777781</v>
      </c>
      <c r="G603" t="s">
        <v>11</v>
      </c>
      <c r="H603" t="s">
        <v>10</v>
      </c>
      <c r="I603" t="str">
        <f t="shared" si="9"/>
        <v>Комфорт Москва</v>
      </c>
    </row>
    <row r="604" spans="1:9" x14ac:dyDescent="0.25">
      <c r="A604">
        <v>118002</v>
      </c>
      <c r="C604" s="2">
        <v>44417.663888888892</v>
      </c>
      <c r="G604" t="s">
        <v>9</v>
      </c>
      <c r="H604" t="s">
        <v>12</v>
      </c>
      <c r="I604" t="str">
        <f t="shared" si="9"/>
        <v>Эконом Санкт-Петербург</v>
      </c>
    </row>
    <row r="605" spans="1:9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  <c r="I605" t="str">
        <f t="shared" si="9"/>
        <v>Комфорт Санкт-Петербург</v>
      </c>
    </row>
    <row r="606" spans="1:9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  <c r="I606" t="str">
        <f t="shared" si="9"/>
        <v>Эконом Москва</v>
      </c>
    </row>
    <row r="607" spans="1:9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  <c r="I607" t="str">
        <f t="shared" si="9"/>
        <v>Комфорт Москва</v>
      </c>
    </row>
    <row r="608" spans="1:9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  <c r="I608" t="str">
        <f t="shared" si="9"/>
        <v>Комфорт Москва</v>
      </c>
    </row>
    <row r="609" spans="1:9" x14ac:dyDescent="0.25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  <c r="I609" t="str">
        <f t="shared" si="9"/>
        <v>Эконом Санкт-Петербург</v>
      </c>
    </row>
    <row r="610" spans="1:9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  <c r="I610" t="str">
        <f t="shared" si="9"/>
        <v>Комфорт Москва</v>
      </c>
    </row>
    <row r="611" spans="1:9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  <c r="I611" t="str">
        <f t="shared" si="9"/>
        <v>Комфорт Москва</v>
      </c>
    </row>
    <row r="612" spans="1:9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  <c r="I612" t="str">
        <f t="shared" si="9"/>
        <v>Эконом Москва</v>
      </c>
    </row>
    <row r="613" spans="1:9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  <c r="I613" t="str">
        <f t="shared" si="9"/>
        <v>Комфорт Санкт-Петербург</v>
      </c>
    </row>
    <row r="614" spans="1:9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  <c r="I614" t="str">
        <f t="shared" si="9"/>
        <v>Комфорт Москва</v>
      </c>
    </row>
    <row r="615" spans="1:9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  <c r="I615" t="str">
        <f t="shared" si="9"/>
        <v>Эконом Москва</v>
      </c>
    </row>
    <row r="616" spans="1:9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  <c r="I616" t="str">
        <f t="shared" si="9"/>
        <v>Комфорт Москва</v>
      </c>
    </row>
    <row r="617" spans="1:9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  <c r="I617" t="str">
        <f t="shared" si="9"/>
        <v>Эконом Санкт-Петербург</v>
      </c>
    </row>
    <row r="618" spans="1:9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  <c r="I618" t="str">
        <f t="shared" si="9"/>
        <v>Эконом Москва</v>
      </c>
    </row>
    <row r="619" spans="1:9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  <c r="I619" t="str">
        <f t="shared" si="9"/>
        <v>Эконом Москва</v>
      </c>
    </row>
    <row r="620" spans="1:9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  <c r="I620" t="str">
        <f t="shared" si="9"/>
        <v>Эконом Москва</v>
      </c>
    </row>
    <row r="621" spans="1:9" x14ac:dyDescent="0.25">
      <c r="A621">
        <v>117490</v>
      </c>
      <c r="C621" s="2">
        <v>44427.011805555558</v>
      </c>
      <c r="G621" t="s">
        <v>9</v>
      </c>
      <c r="H621" t="s">
        <v>12</v>
      </c>
      <c r="I621" t="str">
        <f t="shared" si="9"/>
        <v>Эконом Санкт-Петербург</v>
      </c>
    </row>
    <row r="622" spans="1:9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  <c r="I622" t="str">
        <f t="shared" si="9"/>
        <v>Комфорт Москва</v>
      </c>
    </row>
    <row r="623" spans="1:9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  <c r="I623" t="str">
        <f t="shared" si="9"/>
        <v>Комфорт Москва</v>
      </c>
    </row>
    <row r="624" spans="1:9" x14ac:dyDescent="0.25">
      <c r="A624">
        <v>118383</v>
      </c>
      <c r="C624" s="2">
        <v>44411.362500000003</v>
      </c>
      <c r="G624" t="s">
        <v>9</v>
      </c>
      <c r="H624" t="s">
        <v>12</v>
      </c>
      <c r="I624" t="str">
        <f t="shared" si="9"/>
        <v>Эконом Санкт-Петербург</v>
      </c>
    </row>
    <row r="625" spans="1:9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  <c r="I625" t="str">
        <f t="shared" si="9"/>
        <v>Комфорт Санкт-Петербург</v>
      </c>
    </row>
    <row r="626" spans="1:9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  <c r="I626" t="str">
        <f t="shared" si="9"/>
        <v>Комфорт Санкт-Петербург</v>
      </c>
    </row>
    <row r="627" spans="1:9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  <c r="I627" t="str">
        <f t="shared" si="9"/>
        <v>Эконом Санкт-Петербург</v>
      </c>
    </row>
    <row r="628" spans="1:9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  <c r="I628" t="str">
        <f t="shared" si="9"/>
        <v>Эконом Москва</v>
      </c>
    </row>
    <row r="629" spans="1:9" x14ac:dyDescent="0.25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  <c r="I629" t="str">
        <f t="shared" si="9"/>
        <v>Комфорт Санкт-Петербург</v>
      </c>
    </row>
    <row r="630" spans="1:9" x14ac:dyDescent="0.25">
      <c r="A630">
        <v>118031</v>
      </c>
      <c r="C630" s="2">
        <v>44412.706944444442</v>
      </c>
      <c r="G630" t="s">
        <v>11</v>
      </c>
      <c r="H630" t="s">
        <v>10</v>
      </c>
      <c r="I630" t="str">
        <f t="shared" si="9"/>
        <v>Комфорт Москва</v>
      </c>
    </row>
    <row r="631" spans="1:9" x14ac:dyDescent="0.25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  <c r="I631" t="str">
        <f t="shared" si="9"/>
        <v>Комфорт Москва</v>
      </c>
    </row>
    <row r="632" spans="1:9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  <c r="I632" t="str">
        <f t="shared" si="9"/>
        <v>Эконом Москва</v>
      </c>
    </row>
    <row r="633" spans="1:9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  <c r="I633" t="str">
        <f t="shared" si="9"/>
        <v>Эконом Москва</v>
      </c>
    </row>
    <row r="634" spans="1:9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  <c r="I634" t="str">
        <f t="shared" si="9"/>
        <v>Эконом Москва</v>
      </c>
    </row>
    <row r="635" spans="1:9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  <c r="I635" t="str">
        <f t="shared" si="9"/>
        <v>Эконом Санкт-Петербург</v>
      </c>
    </row>
    <row r="636" spans="1:9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  <c r="I636" t="str">
        <f t="shared" si="9"/>
        <v>Эконом Москва</v>
      </c>
    </row>
    <row r="637" spans="1:9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  <c r="I637" t="str">
        <f t="shared" si="9"/>
        <v>Эконом Москва</v>
      </c>
    </row>
    <row r="638" spans="1:9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  <c r="I638" t="str">
        <f t="shared" si="9"/>
        <v>Комфорт Москва</v>
      </c>
    </row>
    <row r="639" spans="1:9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  <c r="I639" t="str">
        <f t="shared" si="9"/>
        <v>Эконом Санкт-Петербург</v>
      </c>
    </row>
    <row r="640" spans="1:9" x14ac:dyDescent="0.25">
      <c r="A640">
        <v>117389</v>
      </c>
      <c r="C640" s="2">
        <v>44417.571527777778</v>
      </c>
      <c r="G640" t="s">
        <v>11</v>
      </c>
      <c r="H640" t="s">
        <v>10</v>
      </c>
      <c r="I640" t="str">
        <f t="shared" si="9"/>
        <v>Комфорт Москва</v>
      </c>
    </row>
    <row r="641" spans="1:9" x14ac:dyDescent="0.25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  <c r="I641" t="str">
        <f t="shared" si="9"/>
        <v>Эконом Москва</v>
      </c>
    </row>
    <row r="642" spans="1:9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  <c r="I642" t="str">
        <f t="shared" si="9"/>
        <v>Комфорт Санкт-Петербург</v>
      </c>
    </row>
    <row r="643" spans="1:9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  <c r="I643" t="str">
        <f t="shared" ref="I643:I706" si="10">G643&amp;" "&amp;H643</f>
        <v>Эконом Москва</v>
      </c>
    </row>
    <row r="644" spans="1:9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  <c r="I644" t="str">
        <f t="shared" si="10"/>
        <v>Эконом Санкт-Петербург</v>
      </c>
    </row>
    <row r="645" spans="1:9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  <c r="I645" t="str">
        <f t="shared" si="10"/>
        <v>Эконом Санкт-Петербург</v>
      </c>
    </row>
    <row r="646" spans="1:9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  <c r="I646" t="str">
        <f t="shared" si="10"/>
        <v>Комфорт Санкт-Петербург</v>
      </c>
    </row>
    <row r="647" spans="1:9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  <c r="I647" t="str">
        <f t="shared" si="10"/>
        <v>Комфорт Москва</v>
      </c>
    </row>
    <row r="648" spans="1:9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  <c r="I648" t="str">
        <f t="shared" si="10"/>
        <v>Эконом Москва</v>
      </c>
    </row>
    <row r="649" spans="1:9" x14ac:dyDescent="0.25">
      <c r="A649">
        <v>116976</v>
      </c>
      <c r="C649" s="2">
        <v>44431.097916666666</v>
      </c>
      <c r="G649" t="s">
        <v>9</v>
      </c>
      <c r="H649" t="s">
        <v>10</v>
      </c>
      <c r="I649" t="str">
        <f t="shared" si="10"/>
        <v>Эконом Москва</v>
      </c>
    </row>
    <row r="650" spans="1:9" x14ac:dyDescent="0.25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  <c r="I650" t="str">
        <f t="shared" si="10"/>
        <v>Эконом Москва</v>
      </c>
    </row>
    <row r="651" spans="1:9" x14ac:dyDescent="0.25">
      <c r="A651">
        <v>117059</v>
      </c>
      <c r="C651" s="2">
        <v>44429.592361111114</v>
      </c>
      <c r="G651" t="s">
        <v>9</v>
      </c>
      <c r="H651" t="s">
        <v>12</v>
      </c>
      <c r="I651" t="str">
        <f t="shared" si="10"/>
        <v>Эконом Санкт-Петербург</v>
      </c>
    </row>
    <row r="652" spans="1:9" x14ac:dyDescent="0.25">
      <c r="A652">
        <v>118657</v>
      </c>
      <c r="C652" s="2">
        <v>44431.013194444444</v>
      </c>
      <c r="G652" t="s">
        <v>9</v>
      </c>
      <c r="H652" t="s">
        <v>12</v>
      </c>
      <c r="I652" t="str">
        <f t="shared" si="10"/>
        <v>Эконом Санкт-Петербург</v>
      </c>
    </row>
    <row r="653" spans="1:9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  <c r="I653" t="str">
        <f t="shared" si="10"/>
        <v>Комфорт Санкт-Петербург</v>
      </c>
    </row>
    <row r="654" spans="1:9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  <c r="I654" t="str">
        <f t="shared" si="10"/>
        <v>Комфорт Москва</v>
      </c>
    </row>
    <row r="655" spans="1:9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  <c r="I655" t="str">
        <f t="shared" si="10"/>
        <v>Комфорт Санкт-Петербург</v>
      </c>
    </row>
    <row r="656" spans="1:9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  <c r="I656" t="str">
        <f t="shared" si="10"/>
        <v>Эконом Санкт-Петербург</v>
      </c>
    </row>
    <row r="657" spans="1:9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  <c r="I657" t="str">
        <f t="shared" si="10"/>
        <v>Эконом Москва</v>
      </c>
    </row>
    <row r="658" spans="1:9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  <c r="I658" t="str">
        <f t="shared" si="10"/>
        <v>Комфорт Москва</v>
      </c>
    </row>
    <row r="659" spans="1:9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  <c r="I659" t="str">
        <f t="shared" si="10"/>
        <v>Эконом Москва</v>
      </c>
    </row>
    <row r="660" spans="1:9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  <c r="I660" t="str">
        <f t="shared" si="10"/>
        <v>Комфорт Москва</v>
      </c>
    </row>
    <row r="661" spans="1:9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  <c r="I661" t="str">
        <f t="shared" si="10"/>
        <v>Эконом Москва</v>
      </c>
    </row>
    <row r="662" spans="1:9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  <c r="I662" t="str">
        <f t="shared" si="10"/>
        <v>Эконом Москва</v>
      </c>
    </row>
    <row r="663" spans="1:9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  <c r="I663" t="str">
        <f t="shared" si="10"/>
        <v>Комфорт Москва</v>
      </c>
    </row>
    <row r="664" spans="1:9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  <c r="I664" t="str">
        <f t="shared" si="10"/>
        <v>Эконом Москва</v>
      </c>
    </row>
    <row r="665" spans="1:9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  <c r="I665" t="str">
        <f t="shared" si="10"/>
        <v>Комфорт Москва</v>
      </c>
    </row>
    <row r="666" spans="1:9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  <c r="I666" t="str">
        <f t="shared" si="10"/>
        <v>Комфорт Москва</v>
      </c>
    </row>
    <row r="667" spans="1:9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  <c r="I667" t="str">
        <f t="shared" si="10"/>
        <v>Эконом Москва</v>
      </c>
    </row>
    <row r="668" spans="1:9" x14ac:dyDescent="0.25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  <c r="I668" t="str">
        <f t="shared" si="10"/>
        <v>Комфорт Москва</v>
      </c>
    </row>
    <row r="669" spans="1:9" x14ac:dyDescent="0.25">
      <c r="A669">
        <v>116833</v>
      </c>
      <c r="C669" s="2">
        <v>44418.431249999994</v>
      </c>
      <c r="G669" t="s">
        <v>9</v>
      </c>
      <c r="H669" t="s">
        <v>10</v>
      </c>
      <c r="I669" t="str">
        <f t="shared" si="10"/>
        <v>Эконом Москва</v>
      </c>
    </row>
    <row r="670" spans="1:9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  <c r="I670" t="str">
        <f t="shared" si="10"/>
        <v>Эконом Москва</v>
      </c>
    </row>
    <row r="671" spans="1:9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  <c r="I671" t="str">
        <f t="shared" si="10"/>
        <v>Комфорт Москва</v>
      </c>
    </row>
    <row r="672" spans="1:9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  <c r="I672" t="str">
        <f t="shared" si="10"/>
        <v>Эконом Москва</v>
      </c>
    </row>
    <row r="673" spans="1:9" x14ac:dyDescent="0.25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  <c r="I673" t="str">
        <f t="shared" si="10"/>
        <v>Эконом Москва</v>
      </c>
    </row>
    <row r="674" spans="1:9" x14ac:dyDescent="0.25">
      <c r="A674">
        <v>118124</v>
      </c>
      <c r="C674" s="2">
        <v>44437.098611111112</v>
      </c>
      <c r="G674" t="s">
        <v>9</v>
      </c>
      <c r="H674" t="s">
        <v>10</v>
      </c>
      <c r="I674" t="str">
        <f t="shared" si="10"/>
        <v>Эконом Москва</v>
      </c>
    </row>
    <row r="675" spans="1:9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  <c r="I675" t="str">
        <f t="shared" si="10"/>
        <v>Эконом Санкт-Петербург</v>
      </c>
    </row>
    <row r="676" spans="1:9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  <c r="I676" t="str">
        <f t="shared" si="10"/>
        <v>Комфорт Москва</v>
      </c>
    </row>
    <row r="677" spans="1:9" x14ac:dyDescent="0.25">
      <c r="A677">
        <v>118616</v>
      </c>
      <c r="C677" s="2">
        <v>44411.374305555561</v>
      </c>
      <c r="G677" t="s">
        <v>9</v>
      </c>
      <c r="H677" t="s">
        <v>10</v>
      </c>
      <c r="I677" t="str">
        <f t="shared" si="10"/>
        <v>Эконом Москва</v>
      </c>
    </row>
    <row r="678" spans="1:9" x14ac:dyDescent="0.25">
      <c r="A678">
        <v>118545</v>
      </c>
      <c r="C678" s="2">
        <v>44416.788194444445</v>
      </c>
      <c r="G678" t="s">
        <v>11</v>
      </c>
      <c r="H678" t="s">
        <v>10</v>
      </c>
      <c r="I678" t="str">
        <f t="shared" si="10"/>
        <v>Комфорт Москва</v>
      </c>
    </row>
    <row r="679" spans="1:9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  <c r="I679" t="str">
        <f t="shared" si="10"/>
        <v>Комфорт Москва</v>
      </c>
    </row>
    <row r="680" spans="1:9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  <c r="I680" t="str">
        <f t="shared" si="10"/>
        <v>Эконом Москва</v>
      </c>
    </row>
    <row r="681" spans="1:9" x14ac:dyDescent="0.25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  <c r="I681" t="str">
        <f t="shared" si="10"/>
        <v>Комфорт Москва</v>
      </c>
    </row>
    <row r="682" spans="1:9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  <c r="I682" t="str">
        <f t="shared" si="10"/>
        <v>Комфорт Санкт-Петербург</v>
      </c>
    </row>
    <row r="683" spans="1:9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  <c r="I683" t="str">
        <f t="shared" si="10"/>
        <v>Комфорт Санкт-Петербург</v>
      </c>
    </row>
    <row r="684" spans="1:9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  <c r="I684" t="str">
        <f t="shared" si="10"/>
        <v>Эконом Москва</v>
      </c>
    </row>
    <row r="685" spans="1:9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  <c r="I685" t="str">
        <f t="shared" si="10"/>
        <v>Эконом Санкт-Петербург</v>
      </c>
    </row>
    <row r="686" spans="1:9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  <c r="I686" t="str">
        <f t="shared" si="10"/>
        <v>Эконом Москва</v>
      </c>
    </row>
    <row r="687" spans="1:9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  <c r="I687" t="str">
        <f t="shared" si="10"/>
        <v>Комфорт Москва</v>
      </c>
    </row>
    <row r="688" spans="1:9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  <c r="I688" t="str">
        <f t="shared" si="10"/>
        <v>Эконом Санкт-Петербург</v>
      </c>
    </row>
    <row r="689" spans="1:9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  <c r="I689" t="str">
        <f t="shared" si="10"/>
        <v>Эконом Москва</v>
      </c>
    </row>
    <row r="690" spans="1:9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  <c r="I690" t="str">
        <f t="shared" si="10"/>
        <v>Комфорт Москва</v>
      </c>
    </row>
    <row r="691" spans="1:9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  <c r="I691" t="str">
        <f t="shared" si="10"/>
        <v>Эконом Москва</v>
      </c>
    </row>
    <row r="692" spans="1:9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  <c r="I692" t="str">
        <f t="shared" si="10"/>
        <v>Эконом Санкт-Петербург</v>
      </c>
    </row>
    <row r="693" spans="1:9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  <c r="I693" t="str">
        <f t="shared" si="10"/>
        <v>Комфорт Москва</v>
      </c>
    </row>
    <row r="694" spans="1:9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  <c r="I694" t="str">
        <f t="shared" si="10"/>
        <v>Эконом Москва</v>
      </c>
    </row>
    <row r="695" spans="1:9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  <c r="I695" t="str">
        <f t="shared" si="10"/>
        <v>Эконом Санкт-Петербург</v>
      </c>
    </row>
    <row r="696" spans="1:9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  <c r="I696" t="str">
        <f t="shared" si="10"/>
        <v>Эконом Москва</v>
      </c>
    </row>
    <row r="697" spans="1:9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  <c r="I697" t="str">
        <f t="shared" si="10"/>
        <v>Эконом Москва</v>
      </c>
    </row>
    <row r="698" spans="1:9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  <c r="I698" t="str">
        <f t="shared" si="10"/>
        <v>Эконом Санкт-Петербург</v>
      </c>
    </row>
    <row r="699" spans="1:9" x14ac:dyDescent="0.25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  <c r="I699" t="str">
        <f t="shared" si="10"/>
        <v>Эконом Санкт-Петербург</v>
      </c>
    </row>
    <row r="700" spans="1:9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  <c r="I700" t="str">
        <f t="shared" si="10"/>
        <v>Эконом Москва</v>
      </c>
    </row>
    <row r="701" spans="1:9" x14ac:dyDescent="0.25">
      <c r="A701">
        <v>118216</v>
      </c>
      <c r="C701" s="2">
        <v>44433.243750000001</v>
      </c>
      <c r="G701" t="s">
        <v>9</v>
      </c>
      <c r="H701" t="s">
        <v>10</v>
      </c>
      <c r="I701" t="str">
        <f t="shared" si="10"/>
        <v>Эконом Москва</v>
      </c>
    </row>
    <row r="702" spans="1:9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  <c r="I702" t="str">
        <f t="shared" si="10"/>
        <v>Эконом Санкт-Петербург</v>
      </c>
    </row>
    <row r="703" spans="1:9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  <c r="I703" t="str">
        <f t="shared" si="10"/>
        <v>Эконом Москва</v>
      </c>
    </row>
    <row r="704" spans="1:9" x14ac:dyDescent="0.25">
      <c r="A704">
        <v>118549</v>
      </c>
      <c r="C704" s="2">
        <v>44414.810416666667</v>
      </c>
      <c r="G704" t="s">
        <v>9</v>
      </c>
      <c r="H704" t="s">
        <v>12</v>
      </c>
      <c r="I704" t="str">
        <f t="shared" si="10"/>
        <v>Эконом Санкт-Петербург</v>
      </c>
    </row>
    <row r="705" spans="1:9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  <c r="I705" t="str">
        <f t="shared" si="10"/>
        <v>Эконом Санкт-Петербург</v>
      </c>
    </row>
    <row r="706" spans="1:9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  <c r="I706" t="str">
        <f t="shared" si="10"/>
        <v>Комфорт Москва</v>
      </c>
    </row>
    <row r="707" spans="1:9" x14ac:dyDescent="0.25">
      <c r="A707">
        <v>118608</v>
      </c>
      <c r="C707" s="2">
        <v>44427.901388888888</v>
      </c>
      <c r="G707" t="s">
        <v>9</v>
      </c>
      <c r="H707" t="s">
        <v>10</v>
      </c>
      <c r="I707" t="str">
        <f t="shared" ref="I707:I770" si="11">G707&amp;" "&amp;H707</f>
        <v>Эконом Москва</v>
      </c>
    </row>
    <row r="708" spans="1:9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  <c r="I708" t="str">
        <f t="shared" si="11"/>
        <v>Эконом Москва</v>
      </c>
    </row>
    <row r="709" spans="1:9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  <c r="I709" t="str">
        <f t="shared" si="11"/>
        <v>Эконом Москва</v>
      </c>
    </row>
    <row r="710" spans="1:9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  <c r="I710" t="str">
        <f t="shared" si="11"/>
        <v>Эконом Санкт-Петербург</v>
      </c>
    </row>
    <row r="711" spans="1:9" x14ac:dyDescent="0.25">
      <c r="A711">
        <v>117105</v>
      </c>
      <c r="C711" s="2">
        <v>44425.28125</v>
      </c>
      <c r="G711" t="s">
        <v>9</v>
      </c>
      <c r="H711" t="s">
        <v>10</v>
      </c>
      <c r="I711" t="str">
        <f t="shared" si="11"/>
        <v>Эконом Москва</v>
      </c>
    </row>
    <row r="712" spans="1:9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  <c r="I712" t="str">
        <f t="shared" si="11"/>
        <v>Комфорт Санкт-Петербург</v>
      </c>
    </row>
    <row r="713" spans="1:9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  <c r="I713" t="str">
        <f t="shared" si="11"/>
        <v>Комфорт Москва</v>
      </c>
    </row>
    <row r="714" spans="1:9" x14ac:dyDescent="0.25">
      <c r="A714">
        <v>118006</v>
      </c>
      <c r="C714" s="2">
        <v>44416.692361111105</v>
      </c>
      <c r="G714" t="s">
        <v>11</v>
      </c>
      <c r="H714" t="s">
        <v>10</v>
      </c>
      <c r="I714" t="str">
        <f t="shared" si="11"/>
        <v>Комфорт Москва</v>
      </c>
    </row>
    <row r="715" spans="1:9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  <c r="I715" t="str">
        <f t="shared" si="11"/>
        <v>Комфорт Москва</v>
      </c>
    </row>
    <row r="716" spans="1:9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  <c r="I716" t="str">
        <f t="shared" si="11"/>
        <v>Эконом Москва</v>
      </c>
    </row>
    <row r="717" spans="1:9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  <c r="I717" t="str">
        <f t="shared" si="11"/>
        <v>Комфорт Москва</v>
      </c>
    </row>
    <row r="718" spans="1:9" x14ac:dyDescent="0.25">
      <c r="A718">
        <v>116812</v>
      </c>
      <c r="C718" s="2">
        <v>44411.548611111109</v>
      </c>
      <c r="G718" t="s">
        <v>9</v>
      </c>
      <c r="H718" t="s">
        <v>12</v>
      </c>
      <c r="I718" t="str">
        <f t="shared" si="11"/>
        <v>Эконом Санкт-Петербург</v>
      </c>
    </row>
    <row r="719" spans="1:9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  <c r="I719" t="str">
        <f t="shared" si="11"/>
        <v>Комфорт Москва</v>
      </c>
    </row>
    <row r="720" spans="1:9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  <c r="I720" t="str">
        <f t="shared" si="11"/>
        <v>Комфорт Москва</v>
      </c>
    </row>
    <row r="721" spans="1:9" x14ac:dyDescent="0.25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  <c r="I721" t="str">
        <f t="shared" si="11"/>
        <v>Комфорт Санкт-Петербург</v>
      </c>
    </row>
    <row r="722" spans="1:9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  <c r="I722" t="str">
        <f t="shared" si="11"/>
        <v>Эконом Москва</v>
      </c>
    </row>
    <row r="723" spans="1:9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  <c r="I723" t="str">
        <f t="shared" si="11"/>
        <v>Эконом Москва</v>
      </c>
    </row>
    <row r="724" spans="1:9" x14ac:dyDescent="0.25">
      <c r="A724">
        <v>117877</v>
      </c>
      <c r="C724" s="2">
        <v>44431.678472222222</v>
      </c>
      <c r="G724" t="s">
        <v>9</v>
      </c>
      <c r="H724" t="s">
        <v>12</v>
      </c>
      <c r="I724" t="str">
        <f t="shared" si="11"/>
        <v>Эконом Санкт-Петербург</v>
      </c>
    </row>
    <row r="725" spans="1:9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  <c r="I725" t="str">
        <f t="shared" si="11"/>
        <v>Эконом Москва</v>
      </c>
    </row>
    <row r="726" spans="1:9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  <c r="I726" t="str">
        <f t="shared" si="11"/>
        <v>Комфорт Москва</v>
      </c>
    </row>
    <row r="727" spans="1:9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  <c r="I727" t="str">
        <f t="shared" si="11"/>
        <v>Эконом Санкт-Петербург</v>
      </c>
    </row>
    <row r="728" spans="1:9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  <c r="I728" t="str">
        <f t="shared" si="11"/>
        <v>Эконом Москва</v>
      </c>
    </row>
    <row r="729" spans="1:9" x14ac:dyDescent="0.25">
      <c r="A729">
        <v>117543</v>
      </c>
      <c r="C729" s="2">
        <v>44410.308333333334</v>
      </c>
      <c r="G729" t="s">
        <v>9</v>
      </c>
      <c r="H729" t="s">
        <v>10</v>
      </c>
      <c r="I729" t="str">
        <f t="shared" si="11"/>
        <v>Эконом Москва</v>
      </c>
    </row>
    <row r="730" spans="1:9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  <c r="I730" t="str">
        <f t="shared" si="11"/>
        <v>Эконом Санкт-Петербург</v>
      </c>
    </row>
    <row r="731" spans="1:9" x14ac:dyDescent="0.25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  <c r="I731" t="str">
        <f t="shared" si="11"/>
        <v>Комфорт Москва</v>
      </c>
    </row>
    <row r="732" spans="1:9" x14ac:dyDescent="0.25">
      <c r="A732">
        <v>117892</v>
      </c>
      <c r="C732" s="2">
        <v>44417.456249999996</v>
      </c>
      <c r="G732" t="s">
        <v>11</v>
      </c>
      <c r="H732" t="s">
        <v>10</v>
      </c>
      <c r="I732" t="str">
        <f t="shared" si="11"/>
        <v>Комфорт Москва</v>
      </c>
    </row>
    <row r="733" spans="1:9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  <c r="I733" t="str">
        <f t="shared" si="11"/>
        <v>Комфорт Санкт-Петербург</v>
      </c>
    </row>
    <row r="734" spans="1:9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  <c r="I734" t="str">
        <f t="shared" si="11"/>
        <v>Эконом Москва</v>
      </c>
    </row>
    <row r="735" spans="1:9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  <c r="I735" t="str">
        <f t="shared" si="11"/>
        <v>Комфорт Москва</v>
      </c>
    </row>
    <row r="736" spans="1:9" x14ac:dyDescent="0.25">
      <c r="A736">
        <v>118509</v>
      </c>
      <c r="C736" s="2">
        <v>44415.588194444448</v>
      </c>
      <c r="G736" t="s">
        <v>9</v>
      </c>
      <c r="H736" t="s">
        <v>10</v>
      </c>
      <c r="I736" t="str">
        <f t="shared" si="11"/>
        <v>Эконом Москва</v>
      </c>
    </row>
    <row r="737" spans="1:9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  <c r="I737" t="str">
        <f t="shared" si="11"/>
        <v>Эконом Санкт-Петербург</v>
      </c>
    </row>
    <row r="738" spans="1:9" x14ac:dyDescent="0.25">
      <c r="A738">
        <v>118706</v>
      </c>
      <c r="C738" s="2">
        <v>44413.848611111112</v>
      </c>
      <c r="G738" t="s">
        <v>11</v>
      </c>
      <c r="H738" t="s">
        <v>12</v>
      </c>
      <c r="I738" t="str">
        <f t="shared" si="11"/>
        <v>Комфорт Санкт-Петербург</v>
      </c>
    </row>
    <row r="739" spans="1:9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  <c r="I739" t="str">
        <f t="shared" si="11"/>
        <v>Эконом Москва</v>
      </c>
    </row>
    <row r="740" spans="1:9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  <c r="I740" t="str">
        <f t="shared" si="11"/>
        <v>Комфорт Санкт-Петербург</v>
      </c>
    </row>
    <row r="741" spans="1:9" x14ac:dyDescent="0.25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  <c r="I741" t="str">
        <f t="shared" si="11"/>
        <v>Комфорт Санкт-Петербург</v>
      </c>
    </row>
    <row r="742" spans="1:9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  <c r="I742" t="str">
        <f t="shared" si="11"/>
        <v>Комфорт Москва</v>
      </c>
    </row>
    <row r="743" spans="1:9" x14ac:dyDescent="0.25">
      <c r="A743">
        <v>118344</v>
      </c>
      <c r="C743" s="2">
        <v>44416.169444444444</v>
      </c>
      <c r="G743" t="s">
        <v>9</v>
      </c>
      <c r="H743" t="s">
        <v>10</v>
      </c>
      <c r="I743" t="str">
        <f t="shared" si="11"/>
        <v>Эконом Москва</v>
      </c>
    </row>
    <row r="744" spans="1:9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  <c r="I744" t="str">
        <f t="shared" si="11"/>
        <v>Эконом Москва</v>
      </c>
    </row>
    <row r="745" spans="1:9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  <c r="I745" t="str">
        <f t="shared" si="11"/>
        <v>Эконом Санкт-Петербург</v>
      </c>
    </row>
    <row r="746" spans="1:9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  <c r="I746" t="str">
        <f t="shared" si="11"/>
        <v>Комфорт Санкт-Петербург</v>
      </c>
    </row>
    <row r="747" spans="1:9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  <c r="I747" t="str">
        <f t="shared" si="11"/>
        <v>Эконом Санкт-Петербург</v>
      </c>
    </row>
    <row r="748" spans="1:9" x14ac:dyDescent="0.25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  <c r="I748" t="str">
        <f t="shared" si="11"/>
        <v>Комфорт Москва</v>
      </c>
    </row>
    <row r="749" spans="1:9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  <c r="I749" t="str">
        <f t="shared" si="11"/>
        <v>Эконом Санкт-Петербург</v>
      </c>
    </row>
    <row r="750" spans="1:9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  <c r="I750" t="str">
        <f t="shared" si="11"/>
        <v>Комфорт Санкт-Петербург</v>
      </c>
    </row>
    <row r="751" spans="1:9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  <c r="I751" t="str">
        <f t="shared" si="11"/>
        <v>Эконом Москва</v>
      </c>
    </row>
    <row r="752" spans="1:9" x14ac:dyDescent="0.25">
      <c r="A752">
        <v>117992</v>
      </c>
      <c r="C752" s="2">
        <v>44417.119444444448</v>
      </c>
      <c r="G752" t="s">
        <v>9</v>
      </c>
      <c r="H752" t="s">
        <v>10</v>
      </c>
      <c r="I752" t="str">
        <f t="shared" si="11"/>
        <v>Эконом Москва</v>
      </c>
    </row>
    <row r="753" spans="1:9" x14ac:dyDescent="0.25">
      <c r="A753">
        <v>117745</v>
      </c>
      <c r="C753" s="2">
        <v>44430.022222222222</v>
      </c>
      <c r="G753" t="s">
        <v>9</v>
      </c>
      <c r="H753" t="s">
        <v>12</v>
      </c>
      <c r="I753" t="str">
        <f t="shared" si="11"/>
        <v>Эконом Санкт-Петербург</v>
      </c>
    </row>
    <row r="754" spans="1:9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  <c r="I754" t="str">
        <f t="shared" si="11"/>
        <v>Эконом Москва</v>
      </c>
    </row>
    <row r="755" spans="1:9" x14ac:dyDescent="0.25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  <c r="I755" t="str">
        <f t="shared" si="11"/>
        <v>Комфорт Москва</v>
      </c>
    </row>
    <row r="756" spans="1:9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  <c r="I756" t="str">
        <f t="shared" si="11"/>
        <v>Эконом Москва</v>
      </c>
    </row>
    <row r="757" spans="1:9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  <c r="I757" t="str">
        <f t="shared" si="11"/>
        <v>Комфорт Санкт-Петербург</v>
      </c>
    </row>
    <row r="758" spans="1:9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  <c r="I758" t="str">
        <f t="shared" si="11"/>
        <v>Эконом Москва</v>
      </c>
    </row>
    <row r="759" spans="1:9" x14ac:dyDescent="0.25">
      <c r="A759">
        <v>117564</v>
      </c>
      <c r="C759" s="2">
        <v>44429.17083333333</v>
      </c>
      <c r="G759" t="s">
        <v>11</v>
      </c>
      <c r="H759" t="s">
        <v>10</v>
      </c>
      <c r="I759" t="str">
        <f t="shared" si="11"/>
        <v>Комфорт Москва</v>
      </c>
    </row>
    <row r="760" spans="1:9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  <c r="I760" t="str">
        <f t="shared" si="11"/>
        <v>Эконом Москва</v>
      </c>
    </row>
    <row r="761" spans="1:9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  <c r="I761" t="str">
        <f t="shared" si="11"/>
        <v>Эконом Санкт-Петербург</v>
      </c>
    </row>
    <row r="762" spans="1:9" x14ac:dyDescent="0.25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  <c r="I762" t="str">
        <f t="shared" si="11"/>
        <v>Эконом Москва</v>
      </c>
    </row>
    <row r="763" spans="1:9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  <c r="I763" t="str">
        <f t="shared" si="11"/>
        <v>Эконом Москва</v>
      </c>
    </row>
    <row r="764" spans="1:9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  <c r="I764" t="str">
        <f t="shared" si="11"/>
        <v>Эконом Москва</v>
      </c>
    </row>
    <row r="765" spans="1:9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  <c r="I765" t="str">
        <f t="shared" si="11"/>
        <v>Эконом Москва</v>
      </c>
    </row>
    <row r="766" spans="1:9" x14ac:dyDescent="0.25">
      <c r="A766">
        <v>116848</v>
      </c>
      <c r="C766" s="2">
        <v>44437.652777777781</v>
      </c>
      <c r="G766" t="s">
        <v>9</v>
      </c>
      <c r="H766" t="s">
        <v>12</v>
      </c>
      <c r="I766" t="str">
        <f t="shared" si="11"/>
        <v>Эконом Санкт-Петербург</v>
      </c>
    </row>
    <row r="767" spans="1:9" x14ac:dyDescent="0.25">
      <c r="A767">
        <v>117398</v>
      </c>
      <c r="C767" s="2">
        <v>44438.102083333339</v>
      </c>
      <c r="G767" t="s">
        <v>9</v>
      </c>
      <c r="H767" t="s">
        <v>10</v>
      </c>
      <c r="I767" t="str">
        <f t="shared" si="11"/>
        <v>Эконом Москва</v>
      </c>
    </row>
    <row r="768" spans="1:9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  <c r="I768" t="str">
        <f t="shared" si="11"/>
        <v>Комфорт Санкт-Петербург</v>
      </c>
    </row>
    <row r="769" spans="1:9" x14ac:dyDescent="0.25">
      <c r="A769">
        <v>117312</v>
      </c>
      <c r="C769" s="2">
        <v>44421.808333333334</v>
      </c>
      <c r="G769" t="s">
        <v>9</v>
      </c>
      <c r="H769" t="s">
        <v>10</v>
      </c>
      <c r="I769" t="str">
        <f t="shared" si="11"/>
        <v>Эконом Москва</v>
      </c>
    </row>
    <row r="770" spans="1:9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  <c r="I770" t="str">
        <f t="shared" si="11"/>
        <v>Эконом Москва</v>
      </c>
    </row>
    <row r="771" spans="1:9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  <c r="I771" t="str">
        <f t="shared" ref="I771:I834" si="12">G771&amp;" "&amp;H771</f>
        <v>Комфорт Москва</v>
      </c>
    </row>
    <row r="772" spans="1:9" x14ac:dyDescent="0.25">
      <c r="A772">
        <v>117516</v>
      </c>
      <c r="C772" s="2">
        <v>44436.200694444444</v>
      </c>
      <c r="G772" t="s">
        <v>11</v>
      </c>
      <c r="H772" t="s">
        <v>10</v>
      </c>
      <c r="I772" t="str">
        <f t="shared" si="12"/>
        <v>Комфорт Москва</v>
      </c>
    </row>
    <row r="773" spans="1:9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  <c r="I773" t="str">
        <f t="shared" si="12"/>
        <v>Эконом Москва</v>
      </c>
    </row>
    <row r="774" spans="1:9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  <c r="I774" t="str">
        <f t="shared" si="12"/>
        <v>Комфорт Москва</v>
      </c>
    </row>
    <row r="775" spans="1:9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  <c r="I775" t="str">
        <f t="shared" si="12"/>
        <v>Эконом Москва</v>
      </c>
    </row>
    <row r="776" spans="1:9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  <c r="I776" t="str">
        <f t="shared" si="12"/>
        <v>Комфорт Москва</v>
      </c>
    </row>
    <row r="777" spans="1:9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  <c r="I777" t="str">
        <f t="shared" si="12"/>
        <v>Эконом Москва</v>
      </c>
    </row>
    <row r="778" spans="1:9" x14ac:dyDescent="0.25">
      <c r="A778">
        <v>116921</v>
      </c>
      <c r="C778" s="2">
        <v>44425.859722222223</v>
      </c>
      <c r="G778" t="s">
        <v>11</v>
      </c>
      <c r="H778" t="s">
        <v>12</v>
      </c>
      <c r="I778" t="str">
        <f t="shared" si="12"/>
        <v>Комфорт Санкт-Петербург</v>
      </c>
    </row>
    <row r="779" spans="1:9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  <c r="I779" t="str">
        <f t="shared" si="12"/>
        <v>Эконом Москва</v>
      </c>
    </row>
    <row r="780" spans="1:9" x14ac:dyDescent="0.25">
      <c r="A780">
        <v>118328</v>
      </c>
      <c r="C780" s="2">
        <v>44433.661805555559</v>
      </c>
      <c r="G780" t="s">
        <v>11</v>
      </c>
      <c r="H780" t="s">
        <v>10</v>
      </c>
      <c r="I780" t="str">
        <f t="shared" si="12"/>
        <v>Комфорт Москва</v>
      </c>
    </row>
    <row r="781" spans="1:9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  <c r="I781" t="str">
        <f t="shared" si="12"/>
        <v>Эконом Санкт-Петербург</v>
      </c>
    </row>
    <row r="782" spans="1:9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  <c r="I782" t="str">
        <f t="shared" si="12"/>
        <v>Эконом Москва</v>
      </c>
    </row>
    <row r="783" spans="1:9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  <c r="I783" t="str">
        <f t="shared" si="12"/>
        <v>Эконом Санкт-Петербург</v>
      </c>
    </row>
    <row r="784" spans="1:9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  <c r="I784" t="str">
        <f t="shared" si="12"/>
        <v>Комфорт Санкт-Петербург</v>
      </c>
    </row>
    <row r="785" spans="1:9" x14ac:dyDescent="0.25">
      <c r="A785">
        <v>118614</v>
      </c>
      <c r="C785" s="2">
        <v>44434.479861111111</v>
      </c>
      <c r="G785" t="s">
        <v>9</v>
      </c>
      <c r="H785" t="s">
        <v>10</v>
      </c>
      <c r="I785" t="str">
        <f t="shared" si="12"/>
        <v>Эконом Москва</v>
      </c>
    </row>
    <row r="786" spans="1:9" x14ac:dyDescent="0.25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  <c r="I786" t="str">
        <f t="shared" si="12"/>
        <v>Комфорт Москва</v>
      </c>
    </row>
    <row r="787" spans="1:9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  <c r="I787" t="str">
        <f t="shared" si="12"/>
        <v>Комфорт Москва</v>
      </c>
    </row>
    <row r="788" spans="1:9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  <c r="I788" t="str">
        <f t="shared" si="12"/>
        <v>Комфорт Москва</v>
      </c>
    </row>
    <row r="789" spans="1:9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  <c r="I789" t="str">
        <f t="shared" si="12"/>
        <v>Эконом Санкт-Петербург</v>
      </c>
    </row>
    <row r="790" spans="1:9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  <c r="I790" t="str">
        <f t="shared" si="12"/>
        <v>Комфорт Москва</v>
      </c>
    </row>
    <row r="791" spans="1:9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  <c r="I791" t="str">
        <f t="shared" si="12"/>
        <v>Эконом Санкт-Петербург</v>
      </c>
    </row>
    <row r="792" spans="1:9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  <c r="I792" t="str">
        <f t="shared" si="12"/>
        <v>Комфорт Санкт-Петербург</v>
      </c>
    </row>
    <row r="793" spans="1:9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  <c r="I793" t="str">
        <f t="shared" si="12"/>
        <v>Эконом Москва</v>
      </c>
    </row>
    <row r="794" spans="1:9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  <c r="I794" t="str">
        <f t="shared" si="12"/>
        <v>Эконом Санкт-Петербург</v>
      </c>
    </row>
    <row r="795" spans="1:9" x14ac:dyDescent="0.25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  <c r="I795" t="str">
        <f t="shared" si="12"/>
        <v>Комфорт Москва</v>
      </c>
    </row>
    <row r="796" spans="1:9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  <c r="I796" t="str">
        <f t="shared" si="12"/>
        <v>Эконом Москва</v>
      </c>
    </row>
    <row r="797" spans="1:9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  <c r="I797" t="str">
        <f t="shared" si="12"/>
        <v>Эконом Москва</v>
      </c>
    </row>
    <row r="798" spans="1:9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  <c r="I798" t="str">
        <f t="shared" si="12"/>
        <v>Комфорт Санкт-Петербург</v>
      </c>
    </row>
    <row r="799" spans="1:9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  <c r="I799" t="str">
        <f t="shared" si="12"/>
        <v>Комфорт Москва</v>
      </c>
    </row>
    <row r="800" spans="1:9" x14ac:dyDescent="0.25">
      <c r="A800">
        <v>118335</v>
      </c>
      <c r="C800" s="2">
        <v>44417.40902777778</v>
      </c>
      <c r="G800" t="s">
        <v>9</v>
      </c>
      <c r="H800" t="s">
        <v>12</v>
      </c>
      <c r="I800" t="str">
        <f t="shared" si="12"/>
        <v>Эконом Санкт-Петербург</v>
      </c>
    </row>
    <row r="801" spans="1:9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  <c r="I801" t="str">
        <f t="shared" si="12"/>
        <v>Эконом Санкт-Петербург</v>
      </c>
    </row>
    <row r="802" spans="1:9" x14ac:dyDescent="0.25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  <c r="I802" t="str">
        <f t="shared" si="12"/>
        <v>Комфорт Москва</v>
      </c>
    </row>
    <row r="803" spans="1:9" x14ac:dyDescent="0.25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  <c r="I803" t="str">
        <f t="shared" si="12"/>
        <v>Комфорт Москва</v>
      </c>
    </row>
    <row r="804" spans="1:9" x14ac:dyDescent="0.25">
      <c r="A804">
        <v>118422</v>
      </c>
      <c r="C804" s="2">
        <v>44436.801388888889</v>
      </c>
      <c r="G804" t="s">
        <v>9</v>
      </c>
      <c r="H804" t="s">
        <v>10</v>
      </c>
      <c r="I804" t="str">
        <f t="shared" si="12"/>
        <v>Эконом Москва</v>
      </c>
    </row>
    <row r="805" spans="1:9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  <c r="I805" t="str">
        <f t="shared" si="12"/>
        <v>Эконом Санкт-Петербург</v>
      </c>
    </row>
    <row r="806" spans="1:9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  <c r="I806" t="str">
        <f t="shared" si="12"/>
        <v>Эконом Санкт-Петербург</v>
      </c>
    </row>
    <row r="807" spans="1:9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  <c r="I807" t="str">
        <f t="shared" si="12"/>
        <v>Эконом Москва</v>
      </c>
    </row>
    <row r="808" spans="1:9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  <c r="I808" t="str">
        <f t="shared" si="12"/>
        <v>Эконом Москва</v>
      </c>
    </row>
    <row r="809" spans="1:9" x14ac:dyDescent="0.25">
      <c r="A809">
        <v>117027</v>
      </c>
      <c r="C809" s="2">
        <v>44412.297222222223</v>
      </c>
      <c r="G809" t="s">
        <v>9</v>
      </c>
      <c r="H809" t="s">
        <v>10</v>
      </c>
      <c r="I809" t="str">
        <f t="shared" si="12"/>
        <v>Эконом Москва</v>
      </c>
    </row>
    <row r="810" spans="1:9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  <c r="I810" t="str">
        <f t="shared" si="12"/>
        <v>Эконом Санкт-Петербург</v>
      </c>
    </row>
    <row r="811" spans="1:9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  <c r="I811" t="str">
        <f t="shared" si="12"/>
        <v>Комфорт Москва</v>
      </c>
    </row>
    <row r="812" spans="1:9" x14ac:dyDescent="0.25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  <c r="I812" t="str">
        <f t="shared" si="12"/>
        <v>Комфорт Санкт-Петербург</v>
      </c>
    </row>
    <row r="813" spans="1:9" x14ac:dyDescent="0.25">
      <c r="A813">
        <v>116817</v>
      </c>
      <c r="C813" s="2">
        <v>44437.878472222219</v>
      </c>
      <c r="G813" t="s">
        <v>9</v>
      </c>
      <c r="H813" t="s">
        <v>10</v>
      </c>
      <c r="I813" t="str">
        <f t="shared" si="12"/>
        <v>Эконом Москва</v>
      </c>
    </row>
    <row r="814" spans="1:9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  <c r="I814" t="str">
        <f t="shared" si="12"/>
        <v>Эконом Москва</v>
      </c>
    </row>
    <row r="815" spans="1:9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  <c r="I815" t="str">
        <f t="shared" si="12"/>
        <v>Эконом Москва</v>
      </c>
    </row>
    <row r="816" spans="1:9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  <c r="I816" t="str">
        <f t="shared" si="12"/>
        <v>Эконом Москва</v>
      </c>
    </row>
    <row r="817" spans="1:9" x14ac:dyDescent="0.25">
      <c r="A817">
        <v>118265</v>
      </c>
      <c r="C817" s="2">
        <v>44409.279166666667</v>
      </c>
      <c r="G817" t="s">
        <v>11</v>
      </c>
      <c r="H817" t="s">
        <v>10</v>
      </c>
      <c r="I817" t="str">
        <f t="shared" si="12"/>
        <v>Комфорт Москва</v>
      </c>
    </row>
    <row r="818" spans="1:9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  <c r="I818" t="str">
        <f t="shared" si="12"/>
        <v>Эконом Санкт-Петербург</v>
      </c>
    </row>
    <row r="819" spans="1:9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  <c r="I819" t="str">
        <f t="shared" si="12"/>
        <v>Эконом Москва</v>
      </c>
    </row>
    <row r="820" spans="1:9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  <c r="I820" t="str">
        <f t="shared" si="12"/>
        <v>Эконом Москва</v>
      </c>
    </row>
    <row r="821" spans="1:9" x14ac:dyDescent="0.25">
      <c r="A821">
        <v>116783</v>
      </c>
      <c r="C821" s="2">
        <v>44421.581249999996</v>
      </c>
      <c r="G821" t="s">
        <v>9</v>
      </c>
      <c r="H821" t="s">
        <v>12</v>
      </c>
      <c r="I821" t="str">
        <f t="shared" si="12"/>
        <v>Эконом Санкт-Петербург</v>
      </c>
    </row>
    <row r="822" spans="1:9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  <c r="I822" t="str">
        <f t="shared" si="12"/>
        <v>Эконом Москва</v>
      </c>
    </row>
    <row r="823" spans="1:9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  <c r="I823" t="str">
        <f t="shared" si="12"/>
        <v>Комфорт Санкт-Петербург</v>
      </c>
    </row>
    <row r="824" spans="1:9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  <c r="I824" t="str">
        <f t="shared" si="12"/>
        <v>Комфорт Москва</v>
      </c>
    </row>
    <row r="825" spans="1:9" x14ac:dyDescent="0.25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  <c r="I825" t="str">
        <f t="shared" si="12"/>
        <v>Комфорт Москва</v>
      </c>
    </row>
    <row r="826" spans="1:9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  <c r="I826" t="str">
        <f t="shared" si="12"/>
        <v>Комфорт Москва</v>
      </c>
    </row>
    <row r="827" spans="1:9" x14ac:dyDescent="0.25">
      <c r="A827">
        <v>118164</v>
      </c>
      <c r="C827" s="2">
        <v>44422.715972222228</v>
      </c>
      <c r="G827" t="s">
        <v>9</v>
      </c>
      <c r="H827" t="s">
        <v>10</v>
      </c>
      <c r="I827" t="str">
        <f t="shared" si="12"/>
        <v>Эконом Москва</v>
      </c>
    </row>
    <row r="828" spans="1:9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  <c r="I828" t="str">
        <f t="shared" si="12"/>
        <v>Комфорт Санкт-Петербург</v>
      </c>
    </row>
    <row r="829" spans="1:9" x14ac:dyDescent="0.25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  <c r="I829" t="str">
        <f t="shared" si="12"/>
        <v>Эконом Москва</v>
      </c>
    </row>
    <row r="830" spans="1:9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  <c r="I830" t="str">
        <f t="shared" si="12"/>
        <v>Эконом Москва</v>
      </c>
    </row>
    <row r="831" spans="1:9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  <c r="I831" t="str">
        <f t="shared" si="12"/>
        <v>Комфорт Москва</v>
      </c>
    </row>
    <row r="832" spans="1:9" x14ac:dyDescent="0.25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  <c r="I832" t="str">
        <f t="shared" si="12"/>
        <v>Комфорт Москва</v>
      </c>
    </row>
    <row r="833" spans="1:9" x14ac:dyDescent="0.25">
      <c r="A833">
        <v>118104</v>
      </c>
      <c r="C833" s="2">
        <v>44436.897222222222</v>
      </c>
      <c r="G833" t="s">
        <v>9</v>
      </c>
      <c r="H833" t="s">
        <v>12</v>
      </c>
      <c r="I833" t="str">
        <f t="shared" si="12"/>
        <v>Эконом Санкт-Петербург</v>
      </c>
    </row>
    <row r="834" spans="1:9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  <c r="I834" t="str">
        <f t="shared" si="12"/>
        <v>Эконом Москва</v>
      </c>
    </row>
    <row r="835" spans="1:9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  <c r="I835" t="str">
        <f t="shared" ref="I835:I898" si="13">G835&amp;" "&amp;H835</f>
        <v>Эконом Санкт-Петербург</v>
      </c>
    </row>
    <row r="836" spans="1:9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  <c r="I836" t="str">
        <f t="shared" si="13"/>
        <v>Эконом Санкт-Петербург</v>
      </c>
    </row>
    <row r="837" spans="1:9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  <c r="I837" t="str">
        <f t="shared" si="13"/>
        <v>Комфорт Москва</v>
      </c>
    </row>
    <row r="838" spans="1:9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  <c r="I838" t="str">
        <f t="shared" si="13"/>
        <v>Эконом Москва</v>
      </c>
    </row>
    <row r="839" spans="1:9" x14ac:dyDescent="0.25">
      <c r="A839">
        <v>117016</v>
      </c>
      <c r="C839" s="2">
        <v>44437.897222222222</v>
      </c>
      <c r="G839" t="s">
        <v>9</v>
      </c>
      <c r="H839" t="s">
        <v>10</v>
      </c>
      <c r="I839" t="str">
        <f t="shared" si="13"/>
        <v>Эконом Москва</v>
      </c>
    </row>
    <row r="840" spans="1:9" x14ac:dyDescent="0.25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  <c r="I840" t="str">
        <f t="shared" si="13"/>
        <v>Комфорт Санкт-Петербург</v>
      </c>
    </row>
    <row r="841" spans="1:9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  <c r="I841" t="str">
        <f t="shared" si="13"/>
        <v>Эконом Санкт-Петербург</v>
      </c>
    </row>
    <row r="842" spans="1:9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  <c r="I842" t="str">
        <f t="shared" si="13"/>
        <v>Комфорт Москва</v>
      </c>
    </row>
    <row r="843" spans="1:9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  <c r="I843" t="str">
        <f t="shared" si="13"/>
        <v>Комфорт Москва</v>
      </c>
    </row>
    <row r="844" spans="1:9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  <c r="I844" t="str">
        <f t="shared" si="13"/>
        <v>Комфорт Санкт-Петербург</v>
      </c>
    </row>
    <row r="845" spans="1:9" x14ac:dyDescent="0.25">
      <c r="A845">
        <v>117756</v>
      </c>
      <c r="C845" s="2">
        <v>44417.497916666667</v>
      </c>
      <c r="G845" t="s">
        <v>11</v>
      </c>
      <c r="H845" t="s">
        <v>12</v>
      </c>
      <c r="I845" t="str">
        <f t="shared" si="13"/>
        <v>Комфорт Санкт-Петербург</v>
      </c>
    </row>
    <row r="846" spans="1:9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  <c r="I846" t="str">
        <f t="shared" si="13"/>
        <v>Эконом Санкт-Петербург</v>
      </c>
    </row>
    <row r="847" spans="1:9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  <c r="I847" t="str">
        <f t="shared" si="13"/>
        <v>Эконом Санкт-Петербург</v>
      </c>
    </row>
    <row r="848" spans="1:9" x14ac:dyDescent="0.25">
      <c r="A848">
        <v>116831</v>
      </c>
      <c r="C848" s="2">
        <v>44436.085416666669</v>
      </c>
      <c r="G848" t="s">
        <v>11</v>
      </c>
      <c r="H848" t="s">
        <v>10</v>
      </c>
      <c r="I848" t="str">
        <f t="shared" si="13"/>
        <v>Комфорт Москва</v>
      </c>
    </row>
    <row r="849" spans="1:9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  <c r="I849" t="str">
        <f t="shared" si="13"/>
        <v>Комфорт Москва</v>
      </c>
    </row>
    <row r="850" spans="1:9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  <c r="I850" t="str">
        <f t="shared" si="13"/>
        <v>Комфорт Москва</v>
      </c>
    </row>
    <row r="851" spans="1:9" x14ac:dyDescent="0.25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  <c r="I851" t="str">
        <f t="shared" si="13"/>
        <v>Комфорт Санкт-Петербург</v>
      </c>
    </row>
    <row r="852" spans="1:9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  <c r="I852" t="str">
        <f t="shared" si="13"/>
        <v>Эконом Санкт-Петербург</v>
      </c>
    </row>
    <row r="853" spans="1:9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  <c r="I853" t="str">
        <f t="shared" si="13"/>
        <v>Эконом Москва</v>
      </c>
    </row>
    <row r="854" spans="1:9" x14ac:dyDescent="0.25">
      <c r="A854">
        <v>116991</v>
      </c>
      <c r="C854" s="2">
        <v>44436.218055555561</v>
      </c>
      <c r="G854" t="s">
        <v>9</v>
      </c>
      <c r="H854" t="s">
        <v>10</v>
      </c>
      <c r="I854" t="str">
        <f t="shared" si="13"/>
        <v>Эконом Москва</v>
      </c>
    </row>
    <row r="855" spans="1:9" x14ac:dyDescent="0.25">
      <c r="A855">
        <v>118613</v>
      </c>
      <c r="C855" s="2">
        <v>44425.150694444441</v>
      </c>
      <c r="G855" t="s">
        <v>11</v>
      </c>
      <c r="H855" t="s">
        <v>12</v>
      </c>
      <c r="I855" t="str">
        <f t="shared" si="13"/>
        <v>Комфорт Санкт-Петербург</v>
      </c>
    </row>
    <row r="856" spans="1:9" x14ac:dyDescent="0.25">
      <c r="A856">
        <v>117827</v>
      </c>
      <c r="C856" s="2">
        <v>44430.030555555553</v>
      </c>
      <c r="G856" t="s">
        <v>11</v>
      </c>
      <c r="H856" t="s">
        <v>10</v>
      </c>
      <c r="I856" t="str">
        <f t="shared" si="13"/>
        <v>Комфорт Москва</v>
      </c>
    </row>
    <row r="857" spans="1:9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  <c r="I857" t="str">
        <f t="shared" si="13"/>
        <v>Эконом Москва</v>
      </c>
    </row>
    <row r="858" spans="1:9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  <c r="I858" t="str">
        <f t="shared" si="13"/>
        <v>Комфорт Москва</v>
      </c>
    </row>
    <row r="859" spans="1:9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  <c r="I859" t="str">
        <f t="shared" si="13"/>
        <v>Эконом Москва</v>
      </c>
    </row>
    <row r="860" spans="1:9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  <c r="I860" t="str">
        <f t="shared" si="13"/>
        <v>Эконом Москва</v>
      </c>
    </row>
    <row r="861" spans="1:9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  <c r="I861" t="str">
        <f t="shared" si="13"/>
        <v>Комфорт Москва</v>
      </c>
    </row>
    <row r="862" spans="1:9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  <c r="I862" t="str">
        <f t="shared" si="13"/>
        <v>Эконом Москва</v>
      </c>
    </row>
    <row r="863" spans="1:9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  <c r="I863" t="str">
        <f t="shared" si="13"/>
        <v>Эконом Москва</v>
      </c>
    </row>
    <row r="864" spans="1:9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  <c r="I864" t="str">
        <f t="shared" si="13"/>
        <v>Комфорт Москва</v>
      </c>
    </row>
    <row r="865" spans="1:9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  <c r="I865" t="str">
        <f t="shared" si="13"/>
        <v>Эконом Москва</v>
      </c>
    </row>
    <row r="866" spans="1:9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  <c r="I866" t="str">
        <f t="shared" si="13"/>
        <v>Комфорт Санкт-Петербург</v>
      </c>
    </row>
    <row r="867" spans="1:9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  <c r="I867" t="str">
        <f t="shared" si="13"/>
        <v>Комфорт Санкт-Петербург</v>
      </c>
    </row>
    <row r="868" spans="1:9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  <c r="I868" t="str">
        <f t="shared" si="13"/>
        <v>Эконом Санкт-Петербург</v>
      </c>
    </row>
    <row r="869" spans="1:9" x14ac:dyDescent="0.25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  <c r="I869" t="str">
        <f t="shared" si="13"/>
        <v>Комфорт Москва</v>
      </c>
    </row>
    <row r="870" spans="1:9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  <c r="I870" t="str">
        <f t="shared" si="13"/>
        <v>Комфорт Москва</v>
      </c>
    </row>
    <row r="871" spans="1:9" x14ac:dyDescent="0.25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  <c r="I871" t="str">
        <f t="shared" si="13"/>
        <v>Комфорт Москва</v>
      </c>
    </row>
    <row r="872" spans="1:9" x14ac:dyDescent="0.25">
      <c r="A872">
        <v>117939</v>
      </c>
      <c r="C872" s="2">
        <v>44426.955555555556</v>
      </c>
      <c r="G872" t="s">
        <v>9</v>
      </c>
      <c r="H872" t="s">
        <v>10</v>
      </c>
      <c r="I872" t="str">
        <f t="shared" si="13"/>
        <v>Эконом Москва</v>
      </c>
    </row>
    <row r="873" spans="1:9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  <c r="I873" t="str">
        <f t="shared" si="13"/>
        <v>Эконом Москва</v>
      </c>
    </row>
    <row r="874" spans="1:9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  <c r="I874" t="str">
        <f t="shared" si="13"/>
        <v>Эконом Москва</v>
      </c>
    </row>
    <row r="875" spans="1:9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  <c r="I875" t="str">
        <f t="shared" si="13"/>
        <v>Комфорт Санкт-Петербург</v>
      </c>
    </row>
    <row r="876" spans="1:9" x14ac:dyDescent="0.25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  <c r="I876" t="str">
        <f t="shared" si="13"/>
        <v>Комфорт Москва</v>
      </c>
    </row>
    <row r="877" spans="1:9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  <c r="I877" t="str">
        <f t="shared" si="13"/>
        <v>Эконом Москва</v>
      </c>
    </row>
    <row r="878" spans="1:9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  <c r="I878" t="str">
        <f t="shared" si="13"/>
        <v>Эконом Москва</v>
      </c>
    </row>
    <row r="879" spans="1:9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  <c r="I879" t="str">
        <f t="shared" si="13"/>
        <v>Комфорт Санкт-Петербург</v>
      </c>
    </row>
    <row r="880" spans="1:9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  <c r="I880" t="str">
        <f t="shared" si="13"/>
        <v>Комфорт Санкт-Петербург</v>
      </c>
    </row>
    <row r="881" spans="1:9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  <c r="I881" t="str">
        <f t="shared" si="13"/>
        <v>Эконом Москва</v>
      </c>
    </row>
    <row r="882" spans="1:9" x14ac:dyDescent="0.25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  <c r="I882" t="str">
        <f t="shared" si="13"/>
        <v>Комфорт Москва</v>
      </c>
    </row>
    <row r="883" spans="1:9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  <c r="I883" t="str">
        <f t="shared" si="13"/>
        <v>Комфорт Москва</v>
      </c>
    </row>
    <row r="884" spans="1:9" x14ac:dyDescent="0.25">
      <c r="A884">
        <v>117020</v>
      </c>
      <c r="C884" s="2">
        <v>44424.850000000006</v>
      </c>
      <c r="G884" t="s">
        <v>9</v>
      </c>
      <c r="H884" t="s">
        <v>10</v>
      </c>
      <c r="I884" t="str">
        <f t="shared" si="13"/>
        <v>Эконом Москва</v>
      </c>
    </row>
    <row r="885" spans="1:9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  <c r="I885" t="str">
        <f t="shared" si="13"/>
        <v>Комфорт Москва</v>
      </c>
    </row>
    <row r="886" spans="1:9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  <c r="I886" t="str">
        <f t="shared" si="13"/>
        <v>Эконом Санкт-Петербург</v>
      </c>
    </row>
    <row r="887" spans="1:9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  <c r="I887" t="str">
        <f t="shared" si="13"/>
        <v>Эконом Санкт-Петербург</v>
      </c>
    </row>
    <row r="888" spans="1:9" x14ac:dyDescent="0.25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  <c r="I888" t="str">
        <f t="shared" si="13"/>
        <v>Комфорт Москва</v>
      </c>
    </row>
    <row r="889" spans="1:9" x14ac:dyDescent="0.25">
      <c r="A889">
        <v>117351</v>
      </c>
      <c r="C889" s="2">
        <v>44431.115972222222</v>
      </c>
      <c r="G889" t="s">
        <v>9</v>
      </c>
      <c r="H889" t="s">
        <v>10</v>
      </c>
      <c r="I889" t="str">
        <f t="shared" si="13"/>
        <v>Эконом Москва</v>
      </c>
    </row>
    <row r="890" spans="1:9" x14ac:dyDescent="0.25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  <c r="I890" t="str">
        <f t="shared" si="13"/>
        <v>Эконом Москва</v>
      </c>
    </row>
    <row r="891" spans="1:9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  <c r="I891" t="str">
        <f t="shared" si="13"/>
        <v>Эконом Москва</v>
      </c>
    </row>
    <row r="892" spans="1:9" x14ac:dyDescent="0.25">
      <c r="A892">
        <v>117089</v>
      </c>
      <c r="C892" s="2">
        <v>44410.157638888886</v>
      </c>
      <c r="G892" t="s">
        <v>11</v>
      </c>
      <c r="H892" t="s">
        <v>10</v>
      </c>
      <c r="I892" t="str">
        <f t="shared" si="13"/>
        <v>Комфорт Москва</v>
      </c>
    </row>
    <row r="893" spans="1:9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  <c r="I893" t="str">
        <f t="shared" si="13"/>
        <v>Комфорт Москва</v>
      </c>
    </row>
    <row r="894" spans="1:9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  <c r="I894" t="str">
        <f t="shared" si="13"/>
        <v>Эконом Москва</v>
      </c>
    </row>
    <row r="895" spans="1:9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  <c r="I895" t="str">
        <f t="shared" si="13"/>
        <v>Комфорт Москва</v>
      </c>
    </row>
    <row r="896" spans="1:9" x14ac:dyDescent="0.25">
      <c r="A896">
        <v>117330</v>
      </c>
      <c r="C896" s="2">
        <v>44416.690972222219</v>
      </c>
      <c r="G896" t="s">
        <v>9</v>
      </c>
      <c r="H896" t="s">
        <v>12</v>
      </c>
      <c r="I896" t="str">
        <f t="shared" si="13"/>
        <v>Эконом Санкт-Петербург</v>
      </c>
    </row>
    <row r="897" spans="1:9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  <c r="I897" t="str">
        <f t="shared" si="13"/>
        <v>Эконом Санкт-Петербург</v>
      </c>
    </row>
    <row r="898" spans="1:9" x14ac:dyDescent="0.25">
      <c r="A898">
        <v>118731</v>
      </c>
      <c r="C898" s="2">
        <v>44427.547222222223</v>
      </c>
      <c r="G898" t="s">
        <v>11</v>
      </c>
      <c r="H898" t="s">
        <v>10</v>
      </c>
      <c r="I898" t="str">
        <f t="shared" si="13"/>
        <v>Комфорт Москва</v>
      </c>
    </row>
    <row r="899" spans="1:9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  <c r="I899" t="str">
        <f t="shared" ref="I899:I962" si="14">G899&amp;" "&amp;H899</f>
        <v>Эконом Санкт-Петербург</v>
      </c>
    </row>
    <row r="900" spans="1:9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  <c r="I900" t="str">
        <f t="shared" si="14"/>
        <v>Комфорт Москва</v>
      </c>
    </row>
    <row r="901" spans="1:9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  <c r="I901" t="str">
        <f t="shared" si="14"/>
        <v>Эконом Санкт-Петербург</v>
      </c>
    </row>
    <row r="902" spans="1:9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  <c r="I902" t="str">
        <f t="shared" si="14"/>
        <v>Эконом Москва</v>
      </c>
    </row>
    <row r="903" spans="1:9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  <c r="I903" t="str">
        <f t="shared" si="14"/>
        <v>Эконом Москва</v>
      </c>
    </row>
    <row r="904" spans="1:9" x14ac:dyDescent="0.25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  <c r="I904" t="str">
        <f t="shared" si="14"/>
        <v>Комфорт Москва</v>
      </c>
    </row>
    <row r="905" spans="1:9" x14ac:dyDescent="0.25">
      <c r="A905">
        <v>116984</v>
      </c>
      <c r="C905" s="2">
        <v>44426.727777777778</v>
      </c>
      <c r="G905" t="s">
        <v>9</v>
      </c>
      <c r="H905" t="s">
        <v>10</v>
      </c>
      <c r="I905" t="str">
        <f t="shared" si="14"/>
        <v>Эконом Москва</v>
      </c>
    </row>
    <row r="906" spans="1:9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  <c r="I906" t="str">
        <f t="shared" si="14"/>
        <v>Эконом Москва</v>
      </c>
    </row>
    <row r="907" spans="1:9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  <c r="I907" t="str">
        <f t="shared" si="14"/>
        <v>Эконом Москва</v>
      </c>
    </row>
    <row r="908" spans="1:9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  <c r="I908" t="str">
        <f t="shared" si="14"/>
        <v>Эконом Москва</v>
      </c>
    </row>
    <row r="909" spans="1:9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  <c r="I909" t="str">
        <f t="shared" si="14"/>
        <v>Эконом Москва</v>
      </c>
    </row>
    <row r="910" spans="1:9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  <c r="I910" t="str">
        <f t="shared" si="14"/>
        <v>Комфорт Москва</v>
      </c>
    </row>
    <row r="911" spans="1:9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  <c r="I911" t="str">
        <f t="shared" si="14"/>
        <v>Эконом Санкт-Петербург</v>
      </c>
    </row>
    <row r="912" spans="1:9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  <c r="I912" t="str">
        <f t="shared" si="14"/>
        <v>Эконом Москва</v>
      </c>
    </row>
    <row r="913" spans="1:9" x14ac:dyDescent="0.25">
      <c r="A913">
        <v>118375</v>
      </c>
      <c r="C913" s="2">
        <v>44417.885416666664</v>
      </c>
      <c r="G913" t="s">
        <v>9</v>
      </c>
      <c r="H913" t="s">
        <v>10</v>
      </c>
      <c r="I913" t="str">
        <f t="shared" si="14"/>
        <v>Эконом Москва</v>
      </c>
    </row>
    <row r="914" spans="1:9" x14ac:dyDescent="0.25">
      <c r="A914">
        <v>116981</v>
      </c>
      <c r="C914" s="2">
        <v>44429.567361111105</v>
      </c>
      <c r="G914" t="s">
        <v>9</v>
      </c>
      <c r="H914" t="s">
        <v>12</v>
      </c>
      <c r="I914" t="str">
        <f t="shared" si="14"/>
        <v>Эконом Санкт-Петербург</v>
      </c>
    </row>
    <row r="915" spans="1:9" x14ac:dyDescent="0.25">
      <c r="A915">
        <v>117299</v>
      </c>
      <c r="C915" s="2">
        <v>44419.845833333333</v>
      </c>
      <c r="G915" t="s">
        <v>9</v>
      </c>
      <c r="H915" t="s">
        <v>10</v>
      </c>
      <c r="I915" t="str">
        <f t="shared" si="14"/>
        <v>Эконом Москва</v>
      </c>
    </row>
    <row r="916" spans="1:9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  <c r="I916" t="str">
        <f t="shared" si="14"/>
        <v>Комфорт Санкт-Петербург</v>
      </c>
    </row>
    <row r="917" spans="1:9" x14ac:dyDescent="0.25">
      <c r="A917">
        <v>118343</v>
      </c>
      <c r="C917" s="2">
        <v>44420.369444444448</v>
      </c>
      <c r="G917" t="s">
        <v>9</v>
      </c>
      <c r="H917" t="s">
        <v>10</v>
      </c>
      <c r="I917" t="str">
        <f t="shared" si="14"/>
        <v>Эконом Москва</v>
      </c>
    </row>
    <row r="918" spans="1:9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  <c r="I918" t="str">
        <f t="shared" si="14"/>
        <v>Эконом Санкт-Петербург</v>
      </c>
    </row>
    <row r="919" spans="1:9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  <c r="I919" t="str">
        <f t="shared" si="14"/>
        <v>Эконом Санкт-Петербург</v>
      </c>
    </row>
    <row r="920" spans="1:9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  <c r="I920" t="str">
        <f t="shared" si="14"/>
        <v>Эконом Санкт-Петербург</v>
      </c>
    </row>
    <row r="921" spans="1:9" x14ac:dyDescent="0.25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  <c r="I921" t="str">
        <f t="shared" si="14"/>
        <v>Комфорт Москва</v>
      </c>
    </row>
    <row r="922" spans="1:9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  <c r="I922" t="str">
        <f t="shared" si="14"/>
        <v>Комфорт Москва</v>
      </c>
    </row>
    <row r="923" spans="1:9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  <c r="I923" t="str">
        <f t="shared" si="14"/>
        <v>Эконом Москва</v>
      </c>
    </row>
    <row r="924" spans="1:9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  <c r="I924" t="str">
        <f t="shared" si="14"/>
        <v>Эконом Москва</v>
      </c>
    </row>
    <row r="925" spans="1:9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  <c r="I925" t="str">
        <f t="shared" si="14"/>
        <v>Эконом Москва</v>
      </c>
    </row>
    <row r="926" spans="1:9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  <c r="I926" t="str">
        <f t="shared" si="14"/>
        <v>Комфорт Москва</v>
      </c>
    </row>
    <row r="927" spans="1:9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  <c r="I927" t="str">
        <f t="shared" si="14"/>
        <v>Комфорт Москва</v>
      </c>
    </row>
    <row r="928" spans="1:9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  <c r="I928" t="str">
        <f t="shared" si="14"/>
        <v>Эконом Москва</v>
      </c>
    </row>
    <row r="929" spans="1:9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  <c r="I929" t="str">
        <f t="shared" si="14"/>
        <v>Эконом Санкт-Петербург</v>
      </c>
    </row>
    <row r="930" spans="1:9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  <c r="I930" t="str">
        <f t="shared" si="14"/>
        <v>Эконом Москва</v>
      </c>
    </row>
    <row r="931" spans="1:9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  <c r="I931" t="str">
        <f t="shared" si="14"/>
        <v>Эконом Санкт-Петербург</v>
      </c>
    </row>
    <row r="932" spans="1:9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  <c r="I932" t="str">
        <f t="shared" si="14"/>
        <v>Эконом Москва</v>
      </c>
    </row>
    <row r="933" spans="1:9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  <c r="I933" t="str">
        <f t="shared" si="14"/>
        <v>Эконом Москва</v>
      </c>
    </row>
    <row r="934" spans="1:9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  <c r="I934" t="str">
        <f t="shared" si="14"/>
        <v>Комфорт Москва</v>
      </c>
    </row>
    <row r="935" spans="1:9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  <c r="I935" t="str">
        <f t="shared" si="14"/>
        <v>Комфорт Санкт-Петербург</v>
      </c>
    </row>
    <row r="936" spans="1:9" x14ac:dyDescent="0.25">
      <c r="A936">
        <v>117343</v>
      </c>
      <c r="C936" s="2">
        <v>44420.629166666666</v>
      </c>
      <c r="G936" t="s">
        <v>9</v>
      </c>
      <c r="H936" t="s">
        <v>10</v>
      </c>
      <c r="I936" t="str">
        <f t="shared" si="14"/>
        <v>Эконом Москва</v>
      </c>
    </row>
    <row r="937" spans="1:9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  <c r="I937" t="str">
        <f t="shared" si="14"/>
        <v>Комфорт Москва</v>
      </c>
    </row>
    <row r="938" spans="1:9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  <c r="I938" t="str">
        <f t="shared" si="14"/>
        <v>Эконом Москва</v>
      </c>
    </row>
    <row r="939" spans="1:9" x14ac:dyDescent="0.25">
      <c r="A939">
        <v>117942</v>
      </c>
      <c r="C939" s="2">
        <v>44413.811805555553</v>
      </c>
      <c r="G939" t="s">
        <v>9</v>
      </c>
      <c r="H939" t="s">
        <v>10</v>
      </c>
      <c r="I939" t="str">
        <f t="shared" si="14"/>
        <v>Эконом Москва</v>
      </c>
    </row>
    <row r="940" spans="1:9" x14ac:dyDescent="0.25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  <c r="I940" t="str">
        <f t="shared" si="14"/>
        <v>Комфорт Москва</v>
      </c>
    </row>
    <row r="941" spans="1:9" x14ac:dyDescent="0.25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  <c r="I941" t="str">
        <f t="shared" si="14"/>
        <v>Комфорт Санкт-Петербург</v>
      </c>
    </row>
    <row r="942" spans="1:9" x14ac:dyDescent="0.25">
      <c r="A942">
        <v>118069</v>
      </c>
      <c r="C942" s="2">
        <v>44430.15625</v>
      </c>
      <c r="G942" t="s">
        <v>11</v>
      </c>
      <c r="H942" t="s">
        <v>10</v>
      </c>
      <c r="I942" t="str">
        <f t="shared" si="14"/>
        <v>Комфорт Москва</v>
      </c>
    </row>
    <row r="943" spans="1:9" x14ac:dyDescent="0.25">
      <c r="A943">
        <v>117082</v>
      </c>
      <c r="C943" s="2">
        <v>44437.817361111105</v>
      </c>
      <c r="G943" t="s">
        <v>9</v>
      </c>
      <c r="H943" t="s">
        <v>12</v>
      </c>
      <c r="I943" t="str">
        <f t="shared" si="14"/>
        <v>Эконом Санкт-Петербург</v>
      </c>
    </row>
    <row r="944" spans="1:9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  <c r="I944" t="str">
        <f t="shared" si="14"/>
        <v>Комфорт Санкт-Петербург</v>
      </c>
    </row>
    <row r="945" spans="1:9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  <c r="I945" t="str">
        <f t="shared" si="14"/>
        <v>Эконом Санкт-Петербург</v>
      </c>
    </row>
    <row r="946" spans="1:9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  <c r="I946" t="str">
        <f t="shared" si="14"/>
        <v>Эконом Санкт-Петербург</v>
      </c>
    </row>
    <row r="947" spans="1:9" x14ac:dyDescent="0.25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  <c r="I947" t="str">
        <f t="shared" si="14"/>
        <v>Комфорт Москва</v>
      </c>
    </row>
    <row r="948" spans="1:9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  <c r="I948" t="str">
        <f t="shared" si="14"/>
        <v>Эконом Москва</v>
      </c>
    </row>
    <row r="949" spans="1:9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  <c r="I949" t="str">
        <f t="shared" si="14"/>
        <v>Эконом Москва</v>
      </c>
    </row>
    <row r="950" spans="1:9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  <c r="I950" t="str">
        <f t="shared" si="14"/>
        <v>Комфорт Санкт-Петербург</v>
      </c>
    </row>
    <row r="951" spans="1:9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  <c r="I951" t="str">
        <f t="shared" si="14"/>
        <v>Эконом Санкт-Петербург</v>
      </c>
    </row>
    <row r="952" spans="1:9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  <c r="I952" t="str">
        <f t="shared" si="14"/>
        <v>Комфорт Санкт-Петербург</v>
      </c>
    </row>
    <row r="953" spans="1:9" x14ac:dyDescent="0.25">
      <c r="A953">
        <v>118567</v>
      </c>
      <c r="C953" s="2">
        <v>44422.593055555561</v>
      </c>
      <c r="G953" t="s">
        <v>9</v>
      </c>
      <c r="H953" t="s">
        <v>10</v>
      </c>
      <c r="I953" t="str">
        <f t="shared" si="14"/>
        <v>Эконом Москва</v>
      </c>
    </row>
    <row r="954" spans="1:9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  <c r="I954" t="str">
        <f t="shared" si="14"/>
        <v>Комфорт Москва</v>
      </c>
    </row>
    <row r="955" spans="1:9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  <c r="I955" t="str">
        <f t="shared" si="14"/>
        <v>Эконом Санкт-Петербург</v>
      </c>
    </row>
    <row r="956" spans="1:9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  <c r="I956" t="str">
        <f t="shared" si="14"/>
        <v>Эконом Москва</v>
      </c>
    </row>
    <row r="957" spans="1:9" x14ac:dyDescent="0.25">
      <c r="A957">
        <v>118244</v>
      </c>
      <c r="C957" s="2">
        <v>44411.215277777781</v>
      </c>
      <c r="G957" t="s">
        <v>9</v>
      </c>
      <c r="H957" t="s">
        <v>10</v>
      </c>
      <c r="I957" t="str">
        <f t="shared" si="14"/>
        <v>Эконом Москва</v>
      </c>
    </row>
    <row r="958" spans="1:9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  <c r="I958" t="str">
        <f t="shared" si="14"/>
        <v>Эконом Москва</v>
      </c>
    </row>
    <row r="959" spans="1:9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  <c r="I959" t="str">
        <f t="shared" si="14"/>
        <v>Эконом Москва</v>
      </c>
    </row>
    <row r="960" spans="1:9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  <c r="I960" t="str">
        <f t="shared" si="14"/>
        <v>Эконом Москва</v>
      </c>
    </row>
    <row r="961" spans="1:9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  <c r="I961" t="str">
        <f t="shared" si="14"/>
        <v>Эконом Москва</v>
      </c>
    </row>
    <row r="962" spans="1:9" x14ac:dyDescent="0.25">
      <c r="A962">
        <v>117996</v>
      </c>
      <c r="C962" s="2">
        <v>44433.649305555555</v>
      </c>
      <c r="G962" t="s">
        <v>9</v>
      </c>
      <c r="H962" t="s">
        <v>10</v>
      </c>
      <c r="I962" t="str">
        <f t="shared" si="14"/>
        <v>Эконом Москва</v>
      </c>
    </row>
    <row r="963" spans="1:9" x14ac:dyDescent="0.25">
      <c r="A963">
        <v>118593</v>
      </c>
      <c r="C963" s="2">
        <v>44428.561805555553</v>
      </c>
      <c r="G963" t="s">
        <v>9</v>
      </c>
      <c r="H963" t="s">
        <v>12</v>
      </c>
      <c r="I963" t="str">
        <f t="shared" ref="I963:I1026" si="15">G963&amp;" "&amp;H963</f>
        <v>Эконом Санкт-Петербург</v>
      </c>
    </row>
    <row r="964" spans="1:9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  <c r="I964" t="str">
        <f t="shared" si="15"/>
        <v>Комфорт Москва</v>
      </c>
    </row>
    <row r="965" spans="1:9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  <c r="I965" t="str">
        <f t="shared" si="15"/>
        <v>Эконом Москва</v>
      </c>
    </row>
    <row r="966" spans="1:9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  <c r="I966" t="str">
        <f t="shared" si="15"/>
        <v>Эконом Москва</v>
      </c>
    </row>
    <row r="967" spans="1:9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  <c r="I967" t="str">
        <f t="shared" si="15"/>
        <v>Эконом Санкт-Петербург</v>
      </c>
    </row>
    <row r="968" spans="1:9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  <c r="I968" t="str">
        <f t="shared" si="15"/>
        <v>Эконом Санкт-Петербург</v>
      </c>
    </row>
    <row r="969" spans="1:9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  <c r="I969" t="str">
        <f t="shared" si="15"/>
        <v>Комфорт Санкт-Петербург</v>
      </c>
    </row>
    <row r="970" spans="1:9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  <c r="I970" t="str">
        <f t="shared" si="15"/>
        <v>Эконом Москва</v>
      </c>
    </row>
    <row r="971" spans="1:9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  <c r="I971" t="str">
        <f t="shared" si="15"/>
        <v>Эконом Москва</v>
      </c>
    </row>
    <row r="972" spans="1:9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  <c r="I972" t="str">
        <f t="shared" si="15"/>
        <v>Комфорт Москва</v>
      </c>
    </row>
    <row r="973" spans="1:9" x14ac:dyDescent="0.25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  <c r="I973" t="str">
        <f t="shared" si="15"/>
        <v>Комфорт Москва</v>
      </c>
    </row>
    <row r="974" spans="1:9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  <c r="I974" t="str">
        <f t="shared" si="15"/>
        <v>Комфорт Москва</v>
      </c>
    </row>
    <row r="975" spans="1:9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  <c r="I975" t="str">
        <f t="shared" si="15"/>
        <v>Комфорт Москва</v>
      </c>
    </row>
    <row r="976" spans="1:9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  <c r="I976" t="str">
        <f t="shared" si="15"/>
        <v>Эконом Санкт-Петербург</v>
      </c>
    </row>
    <row r="977" spans="1:9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  <c r="I977" t="str">
        <f t="shared" si="15"/>
        <v>Эконом Москва</v>
      </c>
    </row>
    <row r="978" spans="1:9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  <c r="I978" t="str">
        <f t="shared" si="15"/>
        <v>Комфорт Москва</v>
      </c>
    </row>
    <row r="979" spans="1:9" x14ac:dyDescent="0.25">
      <c r="A979">
        <v>118112</v>
      </c>
      <c r="C979" s="2">
        <v>44417.282638888886</v>
      </c>
      <c r="G979" t="s">
        <v>9</v>
      </c>
      <c r="H979" t="s">
        <v>12</v>
      </c>
      <c r="I979" t="str">
        <f t="shared" si="15"/>
        <v>Эконом Санкт-Петербург</v>
      </c>
    </row>
    <row r="980" spans="1:9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  <c r="I980" t="str">
        <f t="shared" si="15"/>
        <v>Эконом Москва</v>
      </c>
    </row>
    <row r="981" spans="1:9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  <c r="I981" t="str">
        <f t="shared" si="15"/>
        <v>Эконом Москва</v>
      </c>
    </row>
    <row r="982" spans="1:9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  <c r="I982" t="str">
        <f t="shared" si="15"/>
        <v>Эконом Санкт-Петербург</v>
      </c>
    </row>
    <row r="983" spans="1:9" x14ac:dyDescent="0.25">
      <c r="A983">
        <v>118052</v>
      </c>
      <c r="C983" s="2">
        <v>44430.008333333331</v>
      </c>
      <c r="G983" t="s">
        <v>11</v>
      </c>
      <c r="H983" t="s">
        <v>10</v>
      </c>
      <c r="I983" t="str">
        <f t="shared" si="15"/>
        <v>Комфорт Москва</v>
      </c>
    </row>
    <row r="984" spans="1:9" x14ac:dyDescent="0.25">
      <c r="A984">
        <v>117493</v>
      </c>
      <c r="C984" s="2">
        <v>44437.32430555555</v>
      </c>
      <c r="G984" t="s">
        <v>11</v>
      </c>
      <c r="H984" t="s">
        <v>10</v>
      </c>
      <c r="I984" t="str">
        <f t="shared" si="15"/>
        <v>Комфорт Москва</v>
      </c>
    </row>
    <row r="985" spans="1:9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  <c r="I985" t="str">
        <f t="shared" si="15"/>
        <v>Эконом Санкт-Петербург</v>
      </c>
    </row>
    <row r="986" spans="1:9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  <c r="I986" t="str">
        <f t="shared" si="15"/>
        <v>Комфорт Москва</v>
      </c>
    </row>
    <row r="987" spans="1:9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  <c r="I987" t="str">
        <f t="shared" si="15"/>
        <v>Эконом Москва</v>
      </c>
    </row>
    <row r="988" spans="1:9" x14ac:dyDescent="0.25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  <c r="I988" t="str">
        <f t="shared" si="15"/>
        <v>Комфорт Москва</v>
      </c>
    </row>
    <row r="989" spans="1:9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  <c r="I989" t="str">
        <f t="shared" si="15"/>
        <v>Комфорт Москва</v>
      </c>
    </row>
    <row r="990" spans="1:9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  <c r="I990" t="str">
        <f t="shared" si="15"/>
        <v>Эконом Санкт-Петербург</v>
      </c>
    </row>
    <row r="991" spans="1:9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  <c r="I991" t="str">
        <f t="shared" si="15"/>
        <v>Эконом Москва</v>
      </c>
    </row>
    <row r="992" spans="1:9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  <c r="I992" t="str">
        <f t="shared" si="15"/>
        <v>Эконом Москва</v>
      </c>
    </row>
    <row r="993" spans="1:9" x14ac:dyDescent="0.25">
      <c r="A993">
        <v>118379</v>
      </c>
      <c r="C993" s="2">
        <v>44411.850694444445</v>
      </c>
      <c r="G993" t="s">
        <v>9</v>
      </c>
      <c r="H993" t="s">
        <v>10</v>
      </c>
      <c r="I993" t="str">
        <f t="shared" si="15"/>
        <v>Эконом Москва</v>
      </c>
    </row>
    <row r="994" spans="1:9" x14ac:dyDescent="0.25">
      <c r="A994">
        <v>117335</v>
      </c>
      <c r="C994" s="2">
        <v>44417.917361111111</v>
      </c>
      <c r="G994" t="s">
        <v>9</v>
      </c>
      <c r="H994" t="s">
        <v>12</v>
      </c>
      <c r="I994" t="str">
        <f t="shared" si="15"/>
        <v>Эконом Санкт-Петербург</v>
      </c>
    </row>
    <row r="995" spans="1:9" x14ac:dyDescent="0.25">
      <c r="A995">
        <v>116988</v>
      </c>
      <c r="C995" s="2">
        <v>44424.618055555555</v>
      </c>
      <c r="G995" t="s">
        <v>9</v>
      </c>
      <c r="H995" t="s">
        <v>10</v>
      </c>
      <c r="I995" t="str">
        <f t="shared" si="15"/>
        <v>Эконом Москва</v>
      </c>
    </row>
    <row r="996" spans="1:9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  <c r="I996" t="str">
        <f t="shared" si="15"/>
        <v>Эконом Санкт-Петербург</v>
      </c>
    </row>
    <row r="997" spans="1:9" x14ac:dyDescent="0.25">
      <c r="A997">
        <v>117767</v>
      </c>
      <c r="C997" s="2">
        <v>44413.279166666667</v>
      </c>
      <c r="G997" t="s">
        <v>9</v>
      </c>
      <c r="H997" t="s">
        <v>10</v>
      </c>
      <c r="I997" t="str">
        <f t="shared" si="15"/>
        <v>Эконом Москва</v>
      </c>
    </row>
    <row r="998" spans="1:9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  <c r="I998" t="str">
        <f t="shared" si="15"/>
        <v>Комфорт Москва</v>
      </c>
    </row>
    <row r="999" spans="1:9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  <c r="I999" t="str">
        <f t="shared" si="15"/>
        <v>Эконом Москва</v>
      </c>
    </row>
    <row r="1000" spans="1:9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  <c r="I1000" t="str">
        <f t="shared" si="15"/>
        <v>Комфорт Москва</v>
      </c>
    </row>
    <row r="1001" spans="1:9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  <c r="I1001" t="str">
        <f t="shared" si="15"/>
        <v>Эконом Санкт-Петербург</v>
      </c>
    </row>
    <row r="1002" spans="1:9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  <c r="I1002" t="str">
        <f t="shared" si="15"/>
        <v>Эконом Санкт-Петербург</v>
      </c>
    </row>
    <row r="1003" spans="1:9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  <c r="I1003" t="str">
        <f t="shared" si="15"/>
        <v>Комфорт Санкт-Петербург</v>
      </c>
    </row>
    <row r="1004" spans="1:9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  <c r="I1004" t="str">
        <f t="shared" si="15"/>
        <v>Комфорт Москва</v>
      </c>
    </row>
    <row r="1005" spans="1:9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  <c r="I1005" t="str">
        <f t="shared" si="15"/>
        <v>Эконом Санкт-Петербург</v>
      </c>
    </row>
    <row r="1006" spans="1:9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  <c r="I1006" t="str">
        <f t="shared" si="15"/>
        <v>Эконом Москва</v>
      </c>
    </row>
    <row r="1007" spans="1:9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  <c r="I1007" t="str">
        <f t="shared" si="15"/>
        <v>Комфорт Москва</v>
      </c>
    </row>
    <row r="1008" spans="1:9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  <c r="I1008" t="str">
        <f t="shared" si="15"/>
        <v>Эконом Санкт-Петербург</v>
      </c>
    </row>
    <row r="1009" spans="1:9" x14ac:dyDescent="0.25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  <c r="I1009" t="str">
        <f t="shared" si="15"/>
        <v>Комфорт Москва</v>
      </c>
    </row>
    <row r="1010" spans="1:9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  <c r="I1010" t="str">
        <f t="shared" si="15"/>
        <v>Эконом Москва</v>
      </c>
    </row>
    <row r="1011" spans="1:9" x14ac:dyDescent="0.25">
      <c r="A1011">
        <v>117533</v>
      </c>
      <c r="C1011" s="2">
        <v>44421.219444444447</v>
      </c>
      <c r="G1011" t="s">
        <v>11</v>
      </c>
      <c r="H1011" t="s">
        <v>12</v>
      </c>
      <c r="I1011" t="str">
        <f t="shared" si="15"/>
        <v>Комфорт Санкт-Петербург</v>
      </c>
    </row>
    <row r="1012" spans="1:9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  <c r="I1012" t="str">
        <f t="shared" si="15"/>
        <v>Эконом Москва</v>
      </c>
    </row>
    <row r="1013" spans="1:9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  <c r="I1013" t="str">
        <f t="shared" si="15"/>
        <v>Комфорт Москва</v>
      </c>
    </row>
    <row r="1014" spans="1:9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  <c r="I1014" t="str">
        <f t="shared" si="15"/>
        <v>Эконом Санкт-Петербург</v>
      </c>
    </row>
    <row r="1015" spans="1:9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  <c r="I1015" t="str">
        <f t="shared" si="15"/>
        <v>Эконом Москва</v>
      </c>
    </row>
    <row r="1016" spans="1:9" x14ac:dyDescent="0.25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  <c r="I1016" t="str">
        <f t="shared" si="15"/>
        <v>Комфорт Москва</v>
      </c>
    </row>
    <row r="1017" spans="1:9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  <c r="I1017" t="str">
        <f t="shared" si="15"/>
        <v>Комфорт Санкт-Петербург</v>
      </c>
    </row>
    <row r="1018" spans="1:9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  <c r="I1018" t="str">
        <f t="shared" si="15"/>
        <v>Эконом Москва</v>
      </c>
    </row>
    <row r="1019" spans="1:9" x14ac:dyDescent="0.25">
      <c r="A1019">
        <v>117415</v>
      </c>
      <c r="C1019" s="2">
        <v>44433.213194444448</v>
      </c>
      <c r="G1019" t="s">
        <v>9</v>
      </c>
      <c r="H1019" t="s">
        <v>10</v>
      </c>
      <c r="I1019" t="str">
        <f t="shared" si="15"/>
        <v>Эконом Москва</v>
      </c>
    </row>
    <row r="1020" spans="1:9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  <c r="I1020" t="str">
        <f t="shared" si="15"/>
        <v>Эконом Москва</v>
      </c>
    </row>
    <row r="1021" spans="1:9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  <c r="I1021" t="str">
        <f t="shared" si="15"/>
        <v>Эконом Москва</v>
      </c>
    </row>
    <row r="1022" spans="1:9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  <c r="I1022" t="str">
        <f t="shared" si="15"/>
        <v>Комфорт Санкт-Петербург</v>
      </c>
    </row>
    <row r="1023" spans="1:9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  <c r="I1023" t="str">
        <f t="shared" si="15"/>
        <v>Эконом Санкт-Петербург</v>
      </c>
    </row>
    <row r="1024" spans="1:9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  <c r="I1024" t="str">
        <f t="shared" si="15"/>
        <v>Эконом Москва</v>
      </c>
    </row>
    <row r="1025" spans="1:9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  <c r="I1025" t="str">
        <f t="shared" si="15"/>
        <v>Эконом Москва</v>
      </c>
    </row>
    <row r="1026" spans="1:9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  <c r="I1026" t="str">
        <f t="shared" si="15"/>
        <v>Комфорт Москва</v>
      </c>
    </row>
    <row r="1027" spans="1:9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  <c r="I1027" t="str">
        <f t="shared" ref="I1027:I1090" si="16">G1027&amp;" "&amp;H1027</f>
        <v>Комфорт Москва</v>
      </c>
    </row>
    <row r="1028" spans="1:9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  <c r="I1028" t="str">
        <f t="shared" si="16"/>
        <v>Эконом Санкт-Петербург</v>
      </c>
    </row>
    <row r="1029" spans="1:9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  <c r="I1029" t="str">
        <f t="shared" si="16"/>
        <v>Эконом Москва</v>
      </c>
    </row>
    <row r="1030" spans="1:9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  <c r="I1030" t="str">
        <f t="shared" si="16"/>
        <v>Эконом Москва</v>
      </c>
    </row>
    <row r="1031" spans="1:9" x14ac:dyDescent="0.25">
      <c r="A1031">
        <v>116829</v>
      </c>
      <c r="C1031" s="2">
        <v>44410.426388888889</v>
      </c>
      <c r="G1031" t="s">
        <v>9</v>
      </c>
      <c r="H1031" t="s">
        <v>10</v>
      </c>
      <c r="I1031" t="str">
        <f t="shared" si="16"/>
        <v>Эконом Москва</v>
      </c>
    </row>
    <row r="1032" spans="1:9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  <c r="I1032" t="str">
        <f t="shared" si="16"/>
        <v>Эконом Санкт-Петербург</v>
      </c>
    </row>
    <row r="1033" spans="1:9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  <c r="I1033" t="str">
        <f t="shared" si="16"/>
        <v>Эконом Москва</v>
      </c>
    </row>
    <row r="1034" spans="1:9" x14ac:dyDescent="0.25">
      <c r="A1034">
        <v>117206</v>
      </c>
      <c r="C1034" s="2">
        <v>44429.204861111109</v>
      </c>
      <c r="G1034" t="s">
        <v>11</v>
      </c>
      <c r="H1034" t="s">
        <v>10</v>
      </c>
      <c r="I1034" t="str">
        <f t="shared" si="16"/>
        <v>Комфорт Москва</v>
      </c>
    </row>
    <row r="1035" spans="1:9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  <c r="I1035" t="str">
        <f t="shared" si="16"/>
        <v>Эконом Санкт-Петербург</v>
      </c>
    </row>
    <row r="1036" spans="1:9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  <c r="I1036" t="str">
        <f t="shared" si="16"/>
        <v>Комфорт Москва</v>
      </c>
    </row>
    <row r="1037" spans="1:9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  <c r="I1037" t="str">
        <f t="shared" si="16"/>
        <v>Комфорт Москва</v>
      </c>
    </row>
    <row r="1038" spans="1:9" x14ac:dyDescent="0.25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  <c r="I1038" t="str">
        <f t="shared" si="16"/>
        <v>Комфорт Москва</v>
      </c>
    </row>
    <row r="1039" spans="1:9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  <c r="I1039" t="str">
        <f t="shared" si="16"/>
        <v>Эконом Москва</v>
      </c>
    </row>
    <row r="1040" spans="1:9" x14ac:dyDescent="0.25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  <c r="I1040" t="str">
        <f t="shared" si="16"/>
        <v>Эконом Москва</v>
      </c>
    </row>
    <row r="1041" spans="1:9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  <c r="I1041" t="str">
        <f t="shared" si="16"/>
        <v>Эконом Москва</v>
      </c>
    </row>
    <row r="1042" spans="1:9" x14ac:dyDescent="0.25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  <c r="I1042" t="str">
        <f t="shared" si="16"/>
        <v>Комфорт Москва</v>
      </c>
    </row>
    <row r="1043" spans="1:9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  <c r="I1043" t="str">
        <f t="shared" si="16"/>
        <v>Эконом Москва</v>
      </c>
    </row>
    <row r="1044" spans="1:9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  <c r="I1044" t="str">
        <f t="shared" si="16"/>
        <v>Эконом Москва</v>
      </c>
    </row>
    <row r="1045" spans="1:9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  <c r="I1045" t="str">
        <f t="shared" si="16"/>
        <v>Эконом Москва</v>
      </c>
    </row>
    <row r="1046" spans="1:9" x14ac:dyDescent="0.25">
      <c r="A1046">
        <v>118276</v>
      </c>
      <c r="C1046" s="2">
        <v>44412.915972222225</v>
      </c>
      <c r="G1046" t="s">
        <v>9</v>
      </c>
      <c r="H1046" t="s">
        <v>10</v>
      </c>
      <c r="I1046" t="str">
        <f t="shared" si="16"/>
        <v>Эконом Москва</v>
      </c>
    </row>
    <row r="1047" spans="1:9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  <c r="I1047" t="str">
        <f t="shared" si="16"/>
        <v>Комфорт Москва</v>
      </c>
    </row>
    <row r="1048" spans="1:9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  <c r="I1048" t="str">
        <f t="shared" si="16"/>
        <v>Эконом Москва</v>
      </c>
    </row>
    <row r="1049" spans="1:9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  <c r="I1049" t="str">
        <f t="shared" si="16"/>
        <v>Эконом Москва</v>
      </c>
    </row>
    <row r="1050" spans="1:9" x14ac:dyDescent="0.25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  <c r="I1050" t="str">
        <f t="shared" si="16"/>
        <v>Комфорт Москва</v>
      </c>
    </row>
    <row r="1051" spans="1:9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  <c r="I1051" t="str">
        <f t="shared" si="16"/>
        <v>Эконом Санкт-Петербург</v>
      </c>
    </row>
    <row r="1052" spans="1:9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  <c r="I1052" t="str">
        <f t="shared" si="16"/>
        <v>Эконом Санкт-Петербург</v>
      </c>
    </row>
    <row r="1053" spans="1:9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  <c r="I1053" t="str">
        <f t="shared" si="16"/>
        <v>Эконом Москва</v>
      </c>
    </row>
    <row r="1054" spans="1:9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  <c r="I1054" t="str">
        <f t="shared" si="16"/>
        <v>Эконом Москва</v>
      </c>
    </row>
    <row r="1055" spans="1:9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  <c r="I1055" t="str">
        <f t="shared" si="16"/>
        <v>Эконом Санкт-Петербург</v>
      </c>
    </row>
    <row r="1056" spans="1:9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  <c r="I1056" t="str">
        <f t="shared" si="16"/>
        <v>Эконом Санкт-Петербург</v>
      </c>
    </row>
    <row r="1057" spans="1:9" x14ac:dyDescent="0.25">
      <c r="A1057">
        <v>117874</v>
      </c>
      <c r="C1057" s="2">
        <v>44429.564583333333</v>
      </c>
      <c r="G1057" t="s">
        <v>11</v>
      </c>
      <c r="H1057" t="s">
        <v>10</v>
      </c>
      <c r="I1057" t="str">
        <f t="shared" si="16"/>
        <v>Комфорт Москва</v>
      </c>
    </row>
    <row r="1058" spans="1:9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  <c r="I1058" t="str">
        <f t="shared" si="16"/>
        <v>Эконом Москва</v>
      </c>
    </row>
    <row r="1059" spans="1:9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  <c r="I1059" t="str">
        <f t="shared" si="16"/>
        <v>Эконом Санкт-Петербург</v>
      </c>
    </row>
    <row r="1060" spans="1:9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  <c r="I1060" t="str">
        <f t="shared" si="16"/>
        <v>Эконом Москва</v>
      </c>
    </row>
    <row r="1061" spans="1:9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  <c r="I1061" t="str">
        <f t="shared" si="16"/>
        <v>Комфорт Санкт-Петербург</v>
      </c>
    </row>
    <row r="1062" spans="1:9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  <c r="I1062" t="str">
        <f t="shared" si="16"/>
        <v>Эконом Москва</v>
      </c>
    </row>
    <row r="1063" spans="1:9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  <c r="I1063" t="str">
        <f t="shared" si="16"/>
        <v>Эконом Москва</v>
      </c>
    </row>
    <row r="1064" spans="1:9" x14ac:dyDescent="0.25">
      <c r="A1064">
        <v>118530</v>
      </c>
      <c r="C1064" s="2">
        <v>44412.431249999994</v>
      </c>
      <c r="G1064" t="s">
        <v>11</v>
      </c>
      <c r="H1064" t="s">
        <v>12</v>
      </c>
      <c r="I1064" t="str">
        <f t="shared" si="16"/>
        <v>Комфорт Санкт-Петербург</v>
      </c>
    </row>
    <row r="1065" spans="1:9" x14ac:dyDescent="0.25">
      <c r="A1065">
        <v>117587</v>
      </c>
      <c r="C1065" s="2">
        <v>44438.173611111109</v>
      </c>
      <c r="G1065" t="s">
        <v>9</v>
      </c>
      <c r="H1065" t="s">
        <v>10</v>
      </c>
      <c r="I1065" t="str">
        <f t="shared" si="16"/>
        <v>Эконом Москва</v>
      </c>
    </row>
    <row r="1066" spans="1:9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  <c r="I1066" t="str">
        <f t="shared" si="16"/>
        <v>Эконом Москва</v>
      </c>
    </row>
    <row r="1067" spans="1:9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  <c r="I1067" t="str">
        <f t="shared" si="16"/>
        <v>Комфорт Санкт-Петербург</v>
      </c>
    </row>
    <row r="1068" spans="1:9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  <c r="I1068" t="str">
        <f t="shared" si="16"/>
        <v>Эконом Москва</v>
      </c>
    </row>
    <row r="1069" spans="1:9" x14ac:dyDescent="0.25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  <c r="I1069" t="str">
        <f t="shared" si="16"/>
        <v>Комфорт Москва</v>
      </c>
    </row>
    <row r="1070" spans="1:9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  <c r="I1070" t="str">
        <f t="shared" si="16"/>
        <v>Эконом Москва</v>
      </c>
    </row>
    <row r="1071" spans="1:9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  <c r="I1071" t="str">
        <f t="shared" si="16"/>
        <v>Эконом Москва</v>
      </c>
    </row>
    <row r="1072" spans="1:9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  <c r="I1072" t="str">
        <f t="shared" si="16"/>
        <v>Эконом Санкт-Петербург</v>
      </c>
    </row>
    <row r="1073" spans="1:9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  <c r="I1073" t="str">
        <f t="shared" si="16"/>
        <v>Эконом Москва</v>
      </c>
    </row>
    <row r="1074" spans="1:9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  <c r="I1074" t="str">
        <f t="shared" si="16"/>
        <v>Эконом Москва</v>
      </c>
    </row>
    <row r="1075" spans="1:9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  <c r="I1075" t="str">
        <f t="shared" si="16"/>
        <v>Эконом Москва</v>
      </c>
    </row>
    <row r="1076" spans="1:9" x14ac:dyDescent="0.25">
      <c r="A1076">
        <v>117411</v>
      </c>
      <c r="C1076" s="2">
        <v>44430.608333333337</v>
      </c>
      <c r="G1076" t="s">
        <v>9</v>
      </c>
      <c r="H1076" t="s">
        <v>10</v>
      </c>
      <c r="I1076" t="str">
        <f t="shared" si="16"/>
        <v>Эконом Москва</v>
      </c>
    </row>
    <row r="1077" spans="1:9" x14ac:dyDescent="0.25">
      <c r="A1077">
        <v>118049</v>
      </c>
      <c r="C1077" s="2">
        <v>44428.897222222222</v>
      </c>
      <c r="G1077" t="s">
        <v>9</v>
      </c>
      <c r="H1077" t="s">
        <v>10</v>
      </c>
      <c r="I1077" t="str">
        <f t="shared" si="16"/>
        <v>Эконом Москва</v>
      </c>
    </row>
    <row r="1078" spans="1:9" x14ac:dyDescent="0.25">
      <c r="A1078">
        <v>118224</v>
      </c>
      <c r="C1078" s="2">
        <v>44431.851388888892</v>
      </c>
      <c r="G1078" t="s">
        <v>11</v>
      </c>
      <c r="H1078" t="s">
        <v>10</v>
      </c>
      <c r="I1078" t="str">
        <f t="shared" si="16"/>
        <v>Комфорт Москва</v>
      </c>
    </row>
    <row r="1079" spans="1:9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  <c r="I1079" t="str">
        <f t="shared" si="16"/>
        <v>Комфорт Санкт-Петербург</v>
      </c>
    </row>
    <row r="1080" spans="1:9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  <c r="I1080" t="str">
        <f t="shared" si="16"/>
        <v>Эконом Санкт-Петербург</v>
      </c>
    </row>
    <row r="1081" spans="1:9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  <c r="I1081" t="str">
        <f t="shared" si="16"/>
        <v>Эконом Санкт-Петербург</v>
      </c>
    </row>
    <row r="1082" spans="1:9" x14ac:dyDescent="0.25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  <c r="I1082" t="str">
        <f t="shared" si="16"/>
        <v>Эконом Москва</v>
      </c>
    </row>
    <row r="1083" spans="1:9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  <c r="I1083" t="str">
        <f t="shared" si="16"/>
        <v>Эконом Санкт-Петербург</v>
      </c>
    </row>
    <row r="1084" spans="1:9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  <c r="I1084" t="str">
        <f t="shared" si="16"/>
        <v>Эконом Москва</v>
      </c>
    </row>
    <row r="1085" spans="1:9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  <c r="I1085" t="str">
        <f t="shared" si="16"/>
        <v>Эконом Москва</v>
      </c>
    </row>
    <row r="1086" spans="1:9" x14ac:dyDescent="0.25">
      <c r="A1086">
        <v>116962</v>
      </c>
      <c r="C1086" s="2">
        <v>44415.138194444444</v>
      </c>
      <c r="G1086" t="s">
        <v>11</v>
      </c>
      <c r="H1086" t="s">
        <v>10</v>
      </c>
      <c r="I1086" t="str">
        <f t="shared" si="16"/>
        <v>Комфорт Москва</v>
      </c>
    </row>
    <row r="1087" spans="1:9" x14ac:dyDescent="0.25">
      <c r="A1087">
        <v>118022</v>
      </c>
      <c r="C1087" s="2">
        <v>44430.931944444441</v>
      </c>
      <c r="G1087" t="s">
        <v>11</v>
      </c>
      <c r="H1087" t="s">
        <v>10</v>
      </c>
      <c r="I1087" t="str">
        <f t="shared" si="16"/>
        <v>Комфорт Москва</v>
      </c>
    </row>
    <row r="1088" spans="1:9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  <c r="I1088" t="str">
        <f t="shared" si="16"/>
        <v>Эконом Москва</v>
      </c>
    </row>
    <row r="1089" spans="1:9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  <c r="I1089" t="str">
        <f t="shared" si="16"/>
        <v>Эконом Москва</v>
      </c>
    </row>
    <row r="1090" spans="1:9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  <c r="I1090" t="str">
        <f t="shared" si="16"/>
        <v>Комфорт Москва</v>
      </c>
    </row>
    <row r="1091" spans="1:9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  <c r="I1091" t="str">
        <f t="shared" ref="I1091:I1154" si="17">G1091&amp;" "&amp;H1091</f>
        <v>Комфорт Москва</v>
      </c>
    </row>
    <row r="1092" spans="1:9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  <c r="I1092" t="str">
        <f t="shared" si="17"/>
        <v>Эконом Санкт-Петербург</v>
      </c>
    </row>
    <row r="1093" spans="1:9" x14ac:dyDescent="0.25">
      <c r="A1093">
        <v>118484</v>
      </c>
      <c r="C1093" s="2">
        <v>44410.956249999996</v>
      </c>
      <c r="G1093" t="s">
        <v>9</v>
      </c>
      <c r="H1093" t="s">
        <v>12</v>
      </c>
      <c r="I1093" t="str">
        <f t="shared" si="17"/>
        <v>Эконом Санкт-Петербург</v>
      </c>
    </row>
    <row r="1094" spans="1:9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  <c r="I1094" t="str">
        <f t="shared" si="17"/>
        <v>Эконом Санкт-Петербург</v>
      </c>
    </row>
    <row r="1095" spans="1:9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  <c r="I1095" t="str">
        <f t="shared" si="17"/>
        <v>Комфорт Москва</v>
      </c>
    </row>
    <row r="1096" spans="1:9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  <c r="I1096" t="str">
        <f t="shared" si="17"/>
        <v>Эконом Москва</v>
      </c>
    </row>
    <row r="1097" spans="1:9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  <c r="I1097" t="str">
        <f t="shared" si="17"/>
        <v>Эконом Санкт-Петербург</v>
      </c>
    </row>
    <row r="1098" spans="1:9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  <c r="I1098" t="str">
        <f t="shared" si="17"/>
        <v>Эконом Санкт-Петербург</v>
      </c>
    </row>
    <row r="1099" spans="1:9" x14ac:dyDescent="0.25">
      <c r="A1099">
        <v>117113</v>
      </c>
      <c r="C1099" s="2">
        <v>44433.578472222223</v>
      </c>
      <c r="G1099" t="s">
        <v>11</v>
      </c>
      <c r="H1099" t="s">
        <v>12</v>
      </c>
      <c r="I1099" t="str">
        <f t="shared" si="17"/>
        <v>Комфорт Санкт-Петербург</v>
      </c>
    </row>
    <row r="1100" spans="1:9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  <c r="I1100" t="str">
        <f t="shared" si="17"/>
        <v>Комфорт Москва</v>
      </c>
    </row>
    <row r="1101" spans="1:9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  <c r="I1101" t="str">
        <f t="shared" si="17"/>
        <v>Комфорт Санкт-Петербург</v>
      </c>
    </row>
    <row r="1102" spans="1:9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  <c r="I1102" t="str">
        <f t="shared" si="17"/>
        <v>Эконом Москва</v>
      </c>
    </row>
    <row r="1103" spans="1:9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  <c r="I1103" t="str">
        <f t="shared" si="17"/>
        <v>Эконом Москва</v>
      </c>
    </row>
    <row r="1104" spans="1:9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  <c r="I1104" t="str">
        <f t="shared" si="17"/>
        <v>Эконом Санкт-Петербург</v>
      </c>
    </row>
    <row r="1105" spans="1:9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  <c r="I1105" t="str">
        <f t="shared" si="17"/>
        <v>Эконом Санкт-Петербург</v>
      </c>
    </row>
    <row r="1106" spans="1:9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  <c r="I1106" t="str">
        <f t="shared" si="17"/>
        <v>Эконом Москва</v>
      </c>
    </row>
    <row r="1107" spans="1:9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  <c r="I1107" t="str">
        <f t="shared" si="17"/>
        <v>Эконом Москва</v>
      </c>
    </row>
    <row r="1108" spans="1:9" x14ac:dyDescent="0.25">
      <c r="A1108">
        <v>117026</v>
      </c>
      <c r="C1108" s="2">
        <v>44434.530555555553</v>
      </c>
      <c r="G1108" t="s">
        <v>9</v>
      </c>
      <c r="H1108" t="s">
        <v>10</v>
      </c>
      <c r="I1108" t="str">
        <f t="shared" si="17"/>
        <v>Эконом Москва</v>
      </c>
    </row>
    <row r="1109" spans="1:9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  <c r="I1109" t="str">
        <f t="shared" si="17"/>
        <v>Эконом Москва</v>
      </c>
    </row>
    <row r="1110" spans="1:9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  <c r="I1110" t="str">
        <f t="shared" si="17"/>
        <v>Комфорт Москва</v>
      </c>
    </row>
    <row r="1111" spans="1:9" x14ac:dyDescent="0.25">
      <c r="A1111">
        <v>117334</v>
      </c>
      <c r="C1111" s="2">
        <v>44420.76666666667</v>
      </c>
      <c r="G1111" t="s">
        <v>9</v>
      </c>
      <c r="H1111" t="s">
        <v>12</v>
      </c>
      <c r="I1111" t="str">
        <f t="shared" si="17"/>
        <v>Эконом Санкт-Петербург</v>
      </c>
    </row>
    <row r="1112" spans="1:9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  <c r="I1112" t="str">
        <f t="shared" si="17"/>
        <v>Эконом Москва</v>
      </c>
    </row>
    <row r="1113" spans="1:9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  <c r="I1113" t="str">
        <f t="shared" si="17"/>
        <v>Эконом Москва</v>
      </c>
    </row>
    <row r="1114" spans="1:9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  <c r="I1114" t="str">
        <f t="shared" si="17"/>
        <v>Эконом Москва</v>
      </c>
    </row>
    <row r="1115" spans="1:9" x14ac:dyDescent="0.25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  <c r="I1115" t="str">
        <f t="shared" si="17"/>
        <v>Комфорт Москва</v>
      </c>
    </row>
    <row r="1116" spans="1:9" x14ac:dyDescent="0.25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  <c r="I1116" t="str">
        <f t="shared" si="17"/>
        <v>Комфорт Москва</v>
      </c>
    </row>
    <row r="1117" spans="1:9" x14ac:dyDescent="0.25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  <c r="I1117" t="str">
        <f t="shared" si="17"/>
        <v>Комфорт Санкт-Петербург</v>
      </c>
    </row>
    <row r="1118" spans="1:9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  <c r="I1118" t="str">
        <f t="shared" si="17"/>
        <v>Эконом Москва</v>
      </c>
    </row>
    <row r="1119" spans="1:9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  <c r="I1119" t="str">
        <f t="shared" si="17"/>
        <v>Комфорт Москва</v>
      </c>
    </row>
    <row r="1120" spans="1:9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  <c r="I1120" t="str">
        <f t="shared" si="17"/>
        <v>Комфорт Москва</v>
      </c>
    </row>
    <row r="1121" spans="1:9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  <c r="I1121" t="str">
        <f t="shared" si="17"/>
        <v>Эконом Санкт-Петербург</v>
      </c>
    </row>
    <row r="1122" spans="1:9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  <c r="I1122" t="str">
        <f t="shared" si="17"/>
        <v>Эконом Москва</v>
      </c>
    </row>
    <row r="1123" spans="1:9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  <c r="I1123" t="str">
        <f t="shared" si="17"/>
        <v>Эконом Москва</v>
      </c>
    </row>
    <row r="1124" spans="1:9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  <c r="I1124" t="str">
        <f t="shared" si="17"/>
        <v>Эконом Москва</v>
      </c>
    </row>
    <row r="1125" spans="1:9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  <c r="I1125" t="str">
        <f t="shared" si="17"/>
        <v>Эконом Москва</v>
      </c>
    </row>
    <row r="1126" spans="1:9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  <c r="I1126" t="str">
        <f t="shared" si="17"/>
        <v>Эконом Москва</v>
      </c>
    </row>
    <row r="1127" spans="1:9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  <c r="I1127" t="str">
        <f t="shared" si="17"/>
        <v>Эконом Москва</v>
      </c>
    </row>
    <row r="1128" spans="1:9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  <c r="I1128" t="str">
        <f t="shared" si="17"/>
        <v>Эконом Москва</v>
      </c>
    </row>
    <row r="1129" spans="1:9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  <c r="I1129" t="str">
        <f t="shared" si="17"/>
        <v>Эконом Санкт-Петербург</v>
      </c>
    </row>
    <row r="1130" spans="1:9" x14ac:dyDescent="0.25">
      <c r="A1130">
        <v>117891</v>
      </c>
      <c r="C1130" s="2">
        <v>44438.210416666669</v>
      </c>
      <c r="G1130" t="s">
        <v>11</v>
      </c>
      <c r="H1130" t="s">
        <v>10</v>
      </c>
      <c r="I1130" t="str">
        <f t="shared" si="17"/>
        <v>Комфорт Москва</v>
      </c>
    </row>
    <row r="1131" spans="1:9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  <c r="I1131" t="str">
        <f t="shared" si="17"/>
        <v>Эконом Москва</v>
      </c>
    </row>
    <row r="1132" spans="1:9" x14ac:dyDescent="0.25">
      <c r="A1132">
        <v>117037</v>
      </c>
      <c r="C1132" s="2">
        <v>44414.597916666666</v>
      </c>
      <c r="G1132" t="s">
        <v>9</v>
      </c>
      <c r="H1132" t="s">
        <v>10</v>
      </c>
      <c r="I1132" t="str">
        <f t="shared" si="17"/>
        <v>Эконом Москва</v>
      </c>
    </row>
    <row r="1133" spans="1:9" x14ac:dyDescent="0.25">
      <c r="A1133">
        <v>118588</v>
      </c>
      <c r="C1133" s="2">
        <v>44415.525000000001</v>
      </c>
      <c r="G1133" t="s">
        <v>9</v>
      </c>
      <c r="H1133" t="s">
        <v>10</v>
      </c>
      <c r="I1133" t="str">
        <f t="shared" si="17"/>
        <v>Эконом Москва</v>
      </c>
    </row>
    <row r="1134" spans="1:9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  <c r="I1134" t="str">
        <f t="shared" si="17"/>
        <v>Эконом Москва</v>
      </c>
    </row>
    <row r="1135" spans="1:9" x14ac:dyDescent="0.25">
      <c r="A1135">
        <v>118285</v>
      </c>
      <c r="C1135" s="2">
        <v>44436.487500000003</v>
      </c>
      <c r="G1135" t="s">
        <v>9</v>
      </c>
      <c r="H1135" t="s">
        <v>12</v>
      </c>
      <c r="I1135" t="str">
        <f t="shared" si="17"/>
        <v>Эконом Санкт-Петербург</v>
      </c>
    </row>
    <row r="1136" spans="1:9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  <c r="I1136" t="str">
        <f t="shared" si="17"/>
        <v>Эконом Санкт-Петербург</v>
      </c>
    </row>
    <row r="1137" spans="1:9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  <c r="I1137" t="str">
        <f t="shared" si="17"/>
        <v>Комфорт Москва</v>
      </c>
    </row>
    <row r="1138" spans="1:9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  <c r="I1138" t="str">
        <f t="shared" si="17"/>
        <v>Комфорт Санкт-Петербург</v>
      </c>
    </row>
    <row r="1139" spans="1:9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  <c r="I1139" t="str">
        <f t="shared" si="17"/>
        <v>Эконом Санкт-Петербург</v>
      </c>
    </row>
    <row r="1140" spans="1:9" x14ac:dyDescent="0.25">
      <c r="A1140">
        <v>116904</v>
      </c>
      <c r="C1140" s="2">
        <v>44429.662499999999</v>
      </c>
      <c r="G1140" t="s">
        <v>11</v>
      </c>
      <c r="H1140" t="s">
        <v>12</v>
      </c>
      <c r="I1140" t="str">
        <f t="shared" si="17"/>
        <v>Комфорт Санкт-Петербург</v>
      </c>
    </row>
    <row r="1141" spans="1:9" x14ac:dyDescent="0.25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  <c r="I1141" t="str">
        <f t="shared" si="17"/>
        <v>Комфорт Москва</v>
      </c>
    </row>
    <row r="1142" spans="1:9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  <c r="I1142" t="str">
        <f t="shared" si="17"/>
        <v>Эконом Москва</v>
      </c>
    </row>
    <row r="1143" spans="1:9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  <c r="I1143" t="str">
        <f t="shared" si="17"/>
        <v>Комфорт Санкт-Петербург</v>
      </c>
    </row>
    <row r="1144" spans="1:9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  <c r="I1144" t="str">
        <f t="shared" si="17"/>
        <v>Эконом Санкт-Петербург</v>
      </c>
    </row>
    <row r="1145" spans="1:9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  <c r="I1145" t="str">
        <f t="shared" si="17"/>
        <v>Эконом Москва</v>
      </c>
    </row>
    <row r="1146" spans="1:9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  <c r="I1146" t="str">
        <f t="shared" si="17"/>
        <v>Эконом Москва</v>
      </c>
    </row>
    <row r="1147" spans="1:9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  <c r="I1147" t="str">
        <f t="shared" si="17"/>
        <v>Эконом Санкт-Петербург</v>
      </c>
    </row>
    <row r="1148" spans="1:9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  <c r="I1148" t="str">
        <f t="shared" si="17"/>
        <v>Эконом Москва</v>
      </c>
    </row>
    <row r="1149" spans="1:9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  <c r="I1149" t="str">
        <f t="shared" si="17"/>
        <v>Эконом Санкт-Петербург</v>
      </c>
    </row>
    <row r="1150" spans="1:9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  <c r="I1150" t="str">
        <f t="shared" si="17"/>
        <v>Комфорт Москва</v>
      </c>
    </row>
    <row r="1151" spans="1:9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  <c r="I1151" t="str">
        <f t="shared" si="17"/>
        <v>Эконом Москва</v>
      </c>
    </row>
    <row r="1152" spans="1:9" x14ac:dyDescent="0.25">
      <c r="A1152">
        <v>117328</v>
      </c>
      <c r="C1152" s="2">
        <v>44436.938194444439</v>
      </c>
      <c r="G1152" t="s">
        <v>11</v>
      </c>
      <c r="H1152" t="s">
        <v>10</v>
      </c>
      <c r="I1152" t="str">
        <f t="shared" si="17"/>
        <v>Комфорт Москва</v>
      </c>
    </row>
    <row r="1153" spans="1:9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  <c r="I1153" t="str">
        <f t="shared" si="17"/>
        <v>Эконом Москва</v>
      </c>
    </row>
    <row r="1154" spans="1:9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  <c r="I1154" t="str">
        <f t="shared" si="17"/>
        <v>Эконом Москва</v>
      </c>
    </row>
    <row r="1155" spans="1:9" x14ac:dyDescent="0.25">
      <c r="A1155">
        <v>118495</v>
      </c>
      <c r="C1155" s="2">
        <v>44411.629166666666</v>
      </c>
      <c r="G1155" t="s">
        <v>9</v>
      </c>
      <c r="H1155" t="s">
        <v>10</v>
      </c>
      <c r="I1155" t="str">
        <f t="shared" ref="I1155:I1218" si="18">G1155&amp;" "&amp;H1155</f>
        <v>Эконом Москва</v>
      </c>
    </row>
    <row r="1156" spans="1:9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  <c r="I1156" t="str">
        <f t="shared" si="18"/>
        <v>Эконом Санкт-Петербург</v>
      </c>
    </row>
    <row r="1157" spans="1:9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  <c r="I1157" t="str">
        <f t="shared" si="18"/>
        <v>Эконом Москва</v>
      </c>
    </row>
    <row r="1158" spans="1:9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  <c r="I1158" t="str">
        <f t="shared" si="18"/>
        <v>Эконом Москва</v>
      </c>
    </row>
    <row r="1159" spans="1:9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  <c r="I1159" t="str">
        <f t="shared" si="18"/>
        <v>Эконом Москва</v>
      </c>
    </row>
    <row r="1160" spans="1:9" x14ac:dyDescent="0.25">
      <c r="A1160">
        <v>117591</v>
      </c>
      <c r="C1160" s="2">
        <v>44425.595833333333</v>
      </c>
      <c r="G1160" t="s">
        <v>11</v>
      </c>
      <c r="H1160" t="s">
        <v>12</v>
      </c>
      <c r="I1160" t="str">
        <f t="shared" si="18"/>
        <v>Комфорт Санкт-Петербург</v>
      </c>
    </row>
    <row r="1161" spans="1:9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  <c r="I1161" t="str">
        <f t="shared" si="18"/>
        <v>Эконом Москва</v>
      </c>
    </row>
    <row r="1162" spans="1:9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  <c r="I1162" t="str">
        <f t="shared" si="18"/>
        <v>Комфорт Москва</v>
      </c>
    </row>
    <row r="1163" spans="1:9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  <c r="I1163" t="str">
        <f t="shared" si="18"/>
        <v>Эконом Санкт-Петербург</v>
      </c>
    </row>
    <row r="1164" spans="1:9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  <c r="I1164" t="str">
        <f t="shared" si="18"/>
        <v>Комфорт Москва</v>
      </c>
    </row>
    <row r="1165" spans="1:9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  <c r="I1165" t="str">
        <f t="shared" si="18"/>
        <v>Комфорт Москва</v>
      </c>
    </row>
    <row r="1166" spans="1:9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  <c r="I1166" t="str">
        <f t="shared" si="18"/>
        <v>Эконом Москва</v>
      </c>
    </row>
    <row r="1167" spans="1:9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  <c r="I1167" t="str">
        <f t="shared" si="18"/>
        <v>Эконом Москва</v>
      </c>
    </row>
    <row r="1168" spans="1:9" x14ac:dyDescent="0.25">
      <c r="A1168">
        <v>117861</v>
      </c>
      <c r="C1168" s="2">
        <v>44415.118750000001</v>
      </c>
      <c r="G1168" t="s">
        <v>9</v>
      </c>
      <c r="H1168" t="s">
        <v>10</v>
      </c>
      <c r="I1168" t="str">
        <f t="shared" si="18"/>
        <v>Эконом Москва</v>
      </c>
    </row>
    <row r="1169" spans="1:9" x14ac:dyDescent="0.25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  <c r="I1169" t="str">
        <f t="shared" si="18"/>
        <v>Комфорт Москва</v>
      </c>
    </row>
    <row r="1170" spans="1:9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  <c r="I1170" t="str">
        <f t="shared" si="18"/>
        <v>Комфорт Санкт-Петербург</v>
      </c>
    </row>
    <row r="1171" spans="1:9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  <c r="I1171" t="str">
        <f t="shared" si="18"/>
        <v>Эконом Москва</v>
      </c>
    </row>
    <row r="1172" spans="1:9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  <c r="I1172" t="str">
        <f t="shared" si="18"/>
        <v>Эконом Санкт-Петербург</v>
      </c>
    </row>
    <row r="1173" spans="1:9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  <c r="I1173" t="str">
        <f t="shared" si="18"/>
        <v>Эконом Москва</v>
      </c>
    </row>
    <row r="1174" spans="1:9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  <c r="I1174" t="str">
        <f t="shared" si="18"/>
        <v>Комфорт Москва</v>
      </c>
    </row>
    <row r="1175" spans="1:9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  <c r="I1175" t="str">
        <f t="shared" si="18"/>
        <v>Комфорт Москва</v>
      </c>
    </row>
    <row r="1176" spans="1:9" x14ac:dyDescent="0.25">
      <c r="A1176">
        <v>117207</v>
      </c>
      <c r="C1176" s="2">
        <v>44429.331944444442</v>
      </c>
      <c r="G1176" t="s">
        <v>9</v>
      </c>
      <c r="H1176" t="s">
        <v>10</v>
      </c>
      <c r="I1176" t="str">
        <f t="shared" si="18"/>
        <v>Эконом Москва</v>
      </c>
    </row>
    <row r="1177" spans="1:9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  <c r="I1177" t="str">
        <f t="shared" si="18"/>
        <v>Комфорт Москва</v>
      </c>
    </row>
    <row r="1178" spans="1:9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  <c r="I1178" t="str">
        <f t="shared" si="18"/>
        <v>Комфорт Москва</v>
      </c>
    </row>
    <row r="1179" spans="1:9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  <c r="I1179" t="str">
        <f t="shared" si="18"/>
        <v>Комфорт Санкт-Петербург</v>
      </c>
    </row>
    <row r="1180" spans="1:9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  <c r="I1180" t="str">
        <f t="shared" si="18"/>
        <v>Эконом Москва</v>
      </c>
    </row>
    <row r="1181" spans="1:9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  <c r="I1181" t="str">
        <f t="shared" si="18"/>
        <v>Эконом Москва</v>
      </c>
    </row>
    <row r="1182" spans="1:9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  <c r="I1182" t="str">
        <f t="shared" si="18"/>
        <v>Комфорт Санкт-Петербург</v>
      </c>
    </row>
    <row r="1183" spans="1:9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  <c r="I1183" t="str">
        <f t="shared" si="18"/>
        <v>Комфорт Москва</v>
      </c>
    </row>
    <row r="1184" spans="1:9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  <c r="I1184" t="str">
        <f t="shared" si="18"/>
        <v>Эконом Москва</v>
      </c>
    </row>
    <row r="1185" spans="1:9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  <c r="I1185" t="str">
        <f t="shared" si="18"/>
        <v>Эконом Москва</v>
      </c>
    </row>
    <row r="1186" spans="1:9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  <c r="I1186" t="str">
        <f t="shared" si="18"/>
        <v>Эконом Санкт-Петербург</v>
      </c>
    </row>
    <row r="1187" spans="1:9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  <c r="I1187" t="str">
        <f t="shared" si="18"/>
        <v>Комфорт Санкт-Петербург</v>
      </c>
    </row>
    <row r="1188" spans="1:9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  <c r="I1188" t="str">
        <f t="shared" si="18"/>
        <v>Эконом Москва</v>
      </c>
    </row>
    <row r="1189" spans="1:9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  <c r="I1189" t="str">
        <f t="shared" si="18"/>
        <v>Эконом Санкт-Петербург</v>
      </c>
    </row>
    <row r="1190" spans="1:9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  <c r="I1190" t="str">
        <f t="shared" si="18"/>
        <v>Эконом Москва</v>
      </c>
    </row>
    <row r="1191" spans="1:9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  <c r="I1191" t="str">
        <f t="shared" si="18"/>
        <v>Эконом Москва</v>
      </c>
    </row>
    <row r="1192" spans="1:9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  <c r="I1192" t="str">
        <f t="shared" si="18"/>
        <v>Эконом Москва</v>
      </c>
    </row>
    <row r="1193" spans="1:9" x14ac:dyDescent="0.25">
      <c r="A1193">
        <v>117396</v>
      </c>
      <c r="C1193" s="2">
        <v>44429.209722222222</v>
      </c>
      <c r="G1193" t="s">
        <v>11</v>
      </c>
      <c r="H1193" t="s">
        <v>10</v>
      </c>
      <c r="I1193" t="str">
        <f t="shared" si="18"/>
        <v>Комфорт Москва</v>
      </c>
    </row>
    <row r="1194" spans="1:9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  <c r="I1194" t="str">
        <f t="shared" si="18"/>
        <v>Комфорт Санкт-Петербург</v>
      </c>
    </row>
    <row r="1195" spans="1:9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  <c r="I1195" t="str">
        <f t="shared" si="18"/>
        <v>Эконом Санкт-Петербург</v>
      </c>
    </row>
    <row r="1196" spans="1:9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  <c r="I1196" t="str">
        <f t="shared" si="18"/>
        <v>Эконом Санкт-Петербург</v>
      </c>
    </row>
    <row r="1197" spans="1:9" x14ac:dyDescent="0.25">
      <c r="A1197">
        <v>118274</v>
      </c>
      <c r="C1197" s="2">
        <v>44428.552777777775</v>
      </c>
      <c r="G1197" t="s">
        <v>9</v>
      </c>
      <c r="H1197" t="s">
        <v>10</v>
      </c>
      <c r="I1197" t="str">
        <f t="shared" si="18"/>
        <v>Эконом Москва</v>
      </c>
    </row>
    <row r="1198" spans="1:9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  <c r="I1198" t="str">
        <f t="shared" si="18"/>
        <v>Эконом Санкт-Петербург</v>
      </c>
    </row>
    <row r="1199" spans="1:9" x14ac:dyDescent="0.25">
      <c r="A1199">
        <v>118433</v>
      </c>
      <c r="C1199" s="2">
        <v>44409.631249999999</v>
      </c>
      <c r="G1199" t="s">
        <v>9</v>
      </c>
      <c r="H1199" t="s">
        <v>12</v>
      </c>
      <c r="I1199" t="str">
        <f t="shared" si="18"/>
        <v>Эконом Санкт-Петербург</v>
      </c>
    </row>
    <row r="1200" spans="1:9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  <c r="I1200" t="str">
        <f t="shared" si="18"/>
        <v>Эконом Москва</v>
      </c>
    </row>
    <row r="1201" spans="1:9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  <c r="I1201" t="str">
        <f t="shared" si="18"/>
        <v>Комфорт Москва</v>
      </c>
    </row>
    <row r="1202" spans="1:9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  <c r="I1202" t="str">
        <f t="shared" si="18"/>
        <v>Эконом Москва</v>
      </c>
    </row>
    <row r="1203" spans="1:9" x14ac:dyDescent="0.25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  <c r="I1203" t="str">
        <f t="shared" si="18"/>
        <v>Комфорт Москва</v>
      </c>
    </row>
    <row r="1204" spans="1:9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  <c r="I1204" t="str">
        <f t="shared" si="18"/>
        <v>Эконом Москва</v>
      </c>
    </row>
    <row r="1205" spans="1:9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  <c r="I1205" t="str">
        <f t="shared" si="18"/>
        <v>Эконом Санкт-Петербург</v>
      </c>
    </row>
    <row r="1206" spans="1:9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  <c r="I1206" t="str">
        <f t="shared" si="18"/>
        <v>Комфорт Москва</v>
      </c>
    </row>
    <row r="1207" spans="1:9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  <c r="I1207" t="str">
        <f t="shared" si="18"/>
        <v>Эконом Москва</v>
      </c>
    </row>
    <row r="1208" spans="1:9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  <c r="I1208" t="str">
        <f t="shared" si="18"/>
        <v>Эконом Москва</v>
      </c>
    </row>
    <row r="1209" spans="1:9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  <c r="I1209" t="str">
        <f t="shared" si="18"/>
        <v>Эконом Санкт-Петербург</v>
      </c>
    </row>
    <row r="1210" spans="1:9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  <c r="I1210" t="str">
        <f t="shared" si="18"/>
        <v>Комфорт Москва</v>
      </c>
    </row>
    <row r="1211" spans="1:9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  <c r="I1211" t="str">
        <f t="shared" si="18"/>
        <v>Эконом Москва</v>
      </c>
    </row>
    <row r="1212" spans="1:9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  <c r="I1212" t="str">
        <f t="shared" si="18"/>
        <v>Эконом Москва</v>
      </c>
    </row>
    <row r="1213" spans="1:9" x14ac:dyDescent="0.25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  <c r="I1213" t="str">
        <f t="shared" si="18"/>
        <v>Комфорт Москва</v>
      </c>
    </row>
    <row r="1214" spans="1:9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  <c r="I1214" t="str">
        <f t="shared" si="18"/>
        <v>Эконом Москва</v>
      </c>
    </row>
    <row r="1215" spans="1:9" x14ac:dyDescent="0.25">
      <c r="A1215">
        <v>118209</v>
      </c>
      <c r="C1215" s="2">
        <v>44437.317361111105</v>
      </c>
      <c r="G1215" t="s">
        <v>9</v>
      </c>
      <c r="H1215" t="s">
        <v>10</v>
      </c>
      <c r="I1215" t="str">
        <f t="shared" si="18"/>
        <v>Эконом Москва</v>
      </c>
    </row>
    <row r="1216" spans="1:9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  <c r="I1216" t="str">
        <f t="shared" si="18"/>
        <v>Эконом Москва</v>
      </c>
    </row>
    <row r="1217" spans="1:9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  <c r="I1217" t="str">
        <f t="shared" si="18"/>
        <v>Эконом Санкт-Петербург</v>
      </c>
    </row>
    <row r="1218" spans="1:9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  <c r="I1218" t="str">
        <f t="shared" si="18"/>
        <v>Комфорт Санкт-Петербург</v>
      </c>
    </row>
    <row r="1219" spans="1:9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  <c r="I1219" t="str">
        <f t="shared" ref="I1219:I1282" si="19">G1219&amp;" "&amp;H1219</f>
        <v>Эконом Москва</v>
      </c>
    </row>
    <row r="1220" spans="1:9" x14ac:dyDescent="0.25">
      <c r="A1220">
        <v>118188</v>
      </c>
      <c r="C1220" s="2">
        <v>44431.345833333333</v>
      </c>
      <c r="G1220" t="s">
        <v>9</v>
      </c>
      <c r="H1220" t="s">
        <v>10</v>
      </c>
      <c r="I1220" t="str">
        <f t="shared" si="19"/>
        <v>Эконом Москва</v>
      </c>
    </row>
    <row r="1221" spans="1:9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  <c r="I1221" t="str">
        <f t="shared" si="19"/>
        <v>Комфорт Москва</v>
      </c>
    </row>
    <row r="1222" spans="1:9" x14ac:dyDescent="0.25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  <c r="I1222" t="str">
        <f t="shared" si="19"/>
        <v>Эконом Москва</v>
      </c>
    </row>
    <row r="1223" spans="1:9" x14ac:dyDescent="0.25">
      <c r="A1223">
        <v>117675</v>
      </c>
      <c r="C1223" s="2">
        <v>44411.47152777778</v>
      </c>
      <c r="G1223" t="s">
        <v>9</v>
      </c>
      <c r="H1223" t="s">
        <v>10</v>
      </c>
      <c r="I1223" t="str">
        <f t="shared" si="19"/>
        <v>Эконом Москва</v>
      </c>
    </row>
    <row r="1224" spans="1:9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  <c r="I1224" t="str">
        <f t="shared" si="19"/>
        <v>Эконом Москва</v>
      </c>
    </row>
    <row r="1225" spans="1:9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  <c r="I1225" t="str">
        <f t="shared" si="19"/>
        <v>Эконом Москва</v>
      </c>
    </row>
    <row r="1226" spans="1:9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  <c r="I1226" t="str">
        <f t="shared" si="19"/>
        <v>Эконом Москва</v>
      </c>
    </row>
    <row r="1227" spans="1:9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  <c r="I1227" t="str">
        <f t="shared" si="19"/>
        <v>Эконом Санкт-Петербург</v>
      </c>
    </row>
    <row r="1228" spans="1:9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  <c r="I1228" t="str">
        <f t="shared" si="19"/>
        <v>Эконом Санкт-Петербург</v>
      </c>
    </row>
    <row r="1229" spans="1:9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  <c r="I1229" t="str">
        <f t="shared" si="19"/>
        <v>Эконом Москва</v>
      </c>
    </row>
    <row r="1230" spans="1:9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  <c r="I1230" t="str">
        <f t="shared" si="19"/>
        <v>Эконом Москва</v>
      </c>
    </row>
    <row r="1231" spans="1:9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  <c r="I1231" t="str">
        <f t="shared" si="19"/>
        <v>Комфорт Москва</v>
      </c>
    </row>
    <row r="1232" spans="1:9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  <c r="I1232" t="str">
        <f t="shared" si="19"/>
        <v>Комфорт Москва</v>
      </c>
    </row>
    <row r="1233" spans="1:9" x14ac:dyDescent="0.25">
      <c r="A1233">
        <v>117440</v>
      </c>
      <c r="C1233" s="2">
        <v>44427.69930555555</v>
      </c>
      <c r="G1233" t="s">
        <v>9</v>
      </c>
      <c r="H1233" t="s">
        <v>12</v>
      </c>
      <c r="I1233" t="str">
        <f t="shared" si="19"/>
        <v>Эконом Санкт-Петербург</v>
      </c>
    </row>
    <row r="1234" spans="1:9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  <c r="I1234" t="str">
        <f t="shared" si="19"/>
        <v>Эконом Москва</v>
      </c>
    </row>
    <row r="1235" spans="1:9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  <c r="I1235" t="str">
        <f t="shared" si="19"/>
        <v>Эконом Санкт-Петербург</v>
      </c>
    </row>
    <row r="1236" spans="1:9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  <c r="I1236" t="str">
        <f t="shared" si="19"/>
        <v>Эконом Санкт-Петербург</v>
      </c>
    </row>
    <row r="1237" spans="1:9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  <c r="I1237" t="str">
        <f t="shared" si="19"/>
        <v>Эконом Москва</v>
      </c>
    </row>
    <row r="1238" spans="1:9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  <c r="I1238" t="str">
        <f t="shared" si="19"/>
        <v>Эконом Москва</v>
      </c>
    </row>
    <row r="1239" spans="1:9" x14ac:dyDescent="0.25">
      <c r="A1239">
        <v>117766</v>
      </c>
      <c r="C1239" s="2">
        <v>44415.538194444445</v>
      </c>
      <c r="G1239" t="s">
        <v>11</v>
      </c>
      <c r="H1239" t="s">
        <v>12</v>
      </c>
      <c r="I1239" t="str">
        <f t="shared" si="19"/>
        <v>Комфорт Санкт-Петербург</v>
      </c>
    </row>
    <row r="1240" spans="1:9" x14ac:dyDescent="0.25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  <c r="I1240" t="str">
        <f t="shared" si="19"/>
        <v>Комфорт Санкт-Петербург</v>
      </c>
    </row>
    <row r="1241" spans="1:9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  <c r="I1241" t="str">
        <f t="shared" si="19"/>
        <v>Эконом Москва</v>
      </c>
    </row>
    <row r="1242" spans="1:9" x14ac:dyDescent="0.25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  <c r="I1242" t="str">
        <f t="shared" si="19"/>
        <v>Эконом Москва</v>
      </c>
    </row>
    <row r="1243" spans="1:9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  <c r="I1243" t="str">
        <f t="shared" si="19"/>
        <v>Эконом Москва</v>
      </c>
    </row>
    <row r="1244" spans="1:9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  <c r="I1244" t="str">
        <f t="shared" si="19"/>
        <v>Эконом Москва</v>
      </c>
    </row>
    <row r="1245" spans="1:9" x14ac:dyDescent="0.25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  <c r="I1245" t="str">
        <f t="shared" si="19"/>
        <v>Эконом Санкт-Петербург</v>
      </c>
    </row>
    <row r="1246" spans="1:9" x14ac:dyDescent="0.25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  <c r="I1246" t="str">
        <f t="shared" si="19"/>
        <v>Комфорт Москва</v>
      </c>
    </row>
    <row r="1247" spans="1:9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  <c r="I1247" t="str">
        <f t="shared" si="19"/>
        <v>Эконом Санкт-Петербург</v>
      </c>
    </row>
    <row r="1248" spans="1:9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  <c r="I1248" t="str">
        <f t="shared" si="19"/>
        <v>Эконом Москва</v>
      </c>
    </row>
    <row r="1249" spans="1:9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  <c r="I1249" t="str">
        <f t="shared" si="19"/>
        <v>Эконом Москва</v>
      </c>
    </row>
    <row r="1250" spans="1:9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  <c r="I1250" t="str">
        <f t="shared" si="19"/>
        <v>Эконом Москва</v>
      </c>
    </row>
    <row r="1251" spans="1:9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  <c r="I1251" t="str">
        <f t="shared" si="19"/>
        <v>Эконом Москва</v>
      </c>
    </row>
    <row r="1252" spans="1:9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  <c r="I1252" t="str">
        <f t="shared" si="19"/>
        <v>Эконом Москва</v>
      </c>
    </row>
    <row r="1253" spans="1:9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  <c r="I1253" t="str">
        <f t="shared" si="19"/>
        <v>Комфорт Москва</v>
      </c>
    </row>
    <row r="1254" spans="1:9" x14ac:dyDescent="0.25">
      <c r="A1254">
        <v>117855</v>
      </c>
      <c r="C1254" s="2">
        <v>44410.852777777778</v>
      </c>
      <c r="G1254" t="s">
        <v>11</v>
      </c>
      <c r="H1254" t="s">
        <v>10</v>
      </c>
      <c r="I1254" t="str">
        <f t="shared" si="19"/>
        <v>Комфорт Москва</v>
      </c>
    </row>
    <row r="1255" spans="1:9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  <c r="I1255" t="str">
        <f t="shared" si="19"/>
        <v>Комфорт Москва</v>
      </c>
    </row>
    <row r="1256" spans="1:9" x14ac:dyDescent="0.25">
      <c r="A1256">
        <v>117418</v>
      </c>
      <c r="C1256" s="2">
        <v>44410.886805555558</v>
      </c>
      <c r="G1256" t="s">
        <v>9</v>
      </c>
      <c r="H1256" t="s">
        <v>12</v>
      </c>
      <c r="I1256" t="str">
        <f t="shared" si="19"/>
        <v>Эконом Санкт-Петербург</v>
      </c>
    </row>
    <row r="1257" spans="1:9" x14ac:dyDescent="0.25">
      <c r="A1257">
        <v>118329</v>
      </c>
      <c r="C1257" s="2">
        <v>44412.529166666667</v>
      </c>
      <c r="G1257" t="s">
        <v>9</v>
      </c>
      <c r="H1257" t="s">
        <v>10</v>
      </c>
      <c r="I1257" t="str">
        <f t="shared" si="19"/>
        <v>Эконом Москва</v>
      </c>
    </row>
    <row r="1258" spans="1:9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  <c r="I1258" t="str">
        <f t="shared" si="19"/>
        <v>Эконом Санкт-Петербург</v>
      </c>
    </row>
    <row r="1259" spans="1:9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  <c r="I1259" t="str">
        <f t="shared" si="19"/>
        <v>Эконом Санкт-Петербург</v>
      </c>
    </row>
    <row r="1260" spans="1:9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  <c r="I1260" t="str">
        <f t="shared" si="19"/>
        <v>Комфорт Москва</v>
      </c>
    </row>
    <row r="1261" spans="1:9" x14ac:dyDescent="0.25">
      <c r="A1261">
        <v>117164</v>
      </c>
      <c r="C1261" s="2">
        <v>44425.231250000004</v>
      </c>
      <c r="G1261" t="s">
        <v>9</v>
      </c>
      <c r="H1261" t="s">
        <v>10</v>
      </c>
      <c r="I1261" t="str">
        <f t="shared" si="19"/>
        <v>Эконом Москва</v>
      </c>
    </row>
    <row r="1262" spans="1:9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  <c r="I1262" t="str">
        <f t="shared" si="19"/>
        <v>Эконом Москва</v>
      </c>
    </row>
    <row r="1263" spans="1:9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  <c r="I1263" t="str">
        <f t="shared" si="19"/>
        <v>Эконом Москва</v>
      </c>
    </row>
    <row r="1264" spans="1:9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  <c r="I1264" t="str">
        <f t="shared" si="19"/>
        <v>Комфорт Москва</v>
      </c>
    </row>
    <row r="1265" spans="1:9" x14ac:dyDescent="0.25">
      <c r="A1265">
        <v>116782</v>
      </c>
      <c r="C1265" s="2">
        <v>44424.646527777775</v>
      </c>
      <c r="G1265" t="s">
        <v>11</v>
      </c>
      <c r="H1265" t="s">
        <v>10</v>
      </c>
      <c r="I1265" t="str">
        <f t="shared" si="19"/>
        <v>Комфорт Москва</v>
      </c>
    </row>
    <row r="1266" spans="1:9" x14ac:dyDescent="0.25">
      <c r="A1266">
        <v>117282</v>
      </c>
      <c r="C1266" s="2">
        <v>44420.304166666661</v>
      </c>
      <c r="G1266" t="s">
        <v>11</v>
      </c>
      <c r="H1266" t="s">
        <v>10</v>
      </c>
      <c r="I1266" t="str">
        <f t="shared" si="19"/>
        <v>Комфорт Москва</v>
      </c>
    </row>
    <row r="1267" spans="1:9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  <c r="I1267" t="str">
        <f t="shared" si="19"/>
        <v>Эконом Москва</v>
      </c>
    </row>
    <row r="1268" spans="1:9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  <c r="I1268" t="str">
        <f t="shared" si="19"/>
        <v>Комфорт Москва</v>
      </c>
    </row>
    <row r="1269" spans="1:9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  <c r="I1269" t="str">
        <f t="shared" si="19"/>
        <v>Комфорт Москва</v>
      </c>
    </row>
    <row r="1270" spans="1:9" x14ac:dyDescent="0.25">
      <c r="A1270">
        <v>118447</v>
      </c>
      <c r="C1270" s="2">
        <v>44427.945833333331</v>
      </c>
      <c r="G1270" t="s">
        <v>11</v>
      </c>
      <c r="H1270" t="s">
        <v>12</v>
      </c>
      <c r="I1270" t="str">
        <f t="shared" si="19"/>
        <v>Комфорт Санкт-Петербург</v>
      </c>
    </row>
    <row r="1271" spans="1:9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  <c r="I1271" t="str">
        <f t="shared" si="19"/>
        <v>Эконом Москва</v>
      </c>
    </row>
    <row r="1272" spans="1:9" x14ac:dyDescent="0.25">
      <c r="A1272">
        <v>117627</v>
      </c>
      <c r="C1272" s="2">
        <v>44430.352083333339</v>
      </c>
      <c r="G1272" t="s">
        <v>11</v>
      </c>
      <c r="H1272" t="s">
        <v>12</v>
      </c>
      <c r="I1272" t="str">
        <f t="shared" si="19"/>
        <v>Комфорт Санкт-Петербург</v>
      </c>
    </row>
    <row r="1273" spans="1:9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  <c r="I1273" t="str">
        <f t="shared" si="19"/>
        <v>Эконом Москва</v>
      </c>
    </row>
    <row r="1274" spans="1:9" x14ac:dyDescent="0.25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  <c r="I1274" t="str">
        <f t="shared" si="19"/>
        <v>Эконом Санкт-Петербург</v>
      </c>
    </row>
    <row r="1275" spans="1:9" x14ac:dyDescent="0.25">
      <c r="A1275">
        <v>118213</v>
      </c>
      <c r="C1275" s="2">
        <v>44423.329861111109</v>
      </c>
      <c r="G1275" t="s">
        <v>11</v>
      </c>
      <c r="H1275" t="s">
        <v>10</v>
      </c>
      <c r="I1275" t="str">
        <f t="shared" si="19"/>
        <v>Комфорт Москва</v>
      </c>
    </row>
    <row r="1276" spans="1:9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  <c r="I1276" t="str">
        <f t="shared" si="19"/>
        <v>Комфорт Москва</v>
      </c>
    </row>
    <row r="1277" spans="1:9" x14ac:dyDescent="0.25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  <c r="I1277" t="str">
        <f t="shared" si="19"/>
        <v>Комфорт Москва</v>
      </c>
    </row>
    <row r="1278" spans="1:9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  <c r="I1278" t="str">
        <f t="shared" si="19"/>
        <v>Комфорт Москва</v>
      </c>
    </row>
    <row r="1279" spans="1:9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  <c r="I1279" t="str">
        <f t="shared" si="19"/>
        <v>Комфорт Москва</v>
      </c>
    </row>
    <row r="1280" spans="1:9" x14ac:dyDescent="0.25">
      <c r="A1280">
        <v>117178</v>
      </c>
      <c r="C1280" s="2">
        <v>44433.131944444445</v>
      </c>
      <c r="G1280" t="s">
        <v>9</v>
      </c>
      <c r="H1280" t="s">
        <v>12</v>
      </c>
      <c r="I1280" t="str">
        <f t="shared" si="19"/>
        <v>Эконом Санкт-Петербург</v>
      </c>
    </row>
    <row r="1281" spans="1:9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  <c r="I1281" t="str">
        <f t="shared" si="19"/>
        <v>Эконом Москва</v>
      </c>
    </row>
    <row r="1282" spans="1:9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  <c r="I1282" t="str">
        <f t="shared" si="19"/>
        <v>Эконом Москва</v>
      </c>
    </row>
    <row r="1283" spans="1:9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  <c r="I1283" t="str">
        <f t="shared" ref="I1283:I1346" si="20">G1283&amp;" "&amp;H1283</f>
        <v>Эконом Москва</v>
      </c>
    </row>
    <row r="1284" spans="1:9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  <c r="I1284" t="str">
        <f t="shared" si="20"/>
        <v>Эконом Санкт-Петербург</v>
      </c>
    </row>
    <row r="1285" spans="1:9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  <c r="I1285" t="str">
        <f t="shared" si="20"/>
        <v>Эконом Москва</v>
      </c>
    </row>
    <row r="1286" spans="1:9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  <c r="I1286" t="str">
        <f t="shared" si="20"/>
        <v>Эконом Москва</v>
      </c>
    </row>
    <row r="1287" spans="1:9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  <c r="I1287" t="str">
        <f t="shared" si="20"/>
        <v>Эконом Москва</v>
      </c>
    </row>
    <row r="1288" spans="1:9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  <c r="I1288" t="str">
        <f t="shared" si="20"/>
        <v>Комфорт Москва</v>
      </c>
    </row>
    <row r="1289" spans="1:9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  <c r="I1289" t="str">
        <f t="shared" si="20"/>
        <v>Комфорт Санкт-Петербург</v>
      </c>
    </row>
    <row r="1290" spans="1:9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  <c r="I1290" t="str">
        <f t="shared" si="20"/>
        <v>Комфорт Москва</v>
      </c>
    </row>
    <row r="1291" spans="1:9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  <c r="I1291" t="str">
        <f t="shared" si="20"/>
        <v>Эконом Санкт-Петербург</v>
      </c>
    </row>
    <row r="1292" spans="1:9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  <c r="I1292" t="str">
        <f t="shared" si="20"/>
        <v>Эконом Москва</v>
      </c>
    </row>
    <row r="1293" spans="1:9" x14ac:dyDescent="0.25">
      <c r="A1293">
        <v>118126</v>
      </c>
      <c r="C1293" s="2">
        <v>44436.320138888885</v>
      </c>
      <c r="G1293" t="s">
        <v>11</v>
      </c>
      <c r="H1293" t="s">
        <v>10</v>
      </c>
      <c r="I1293" t="str">
        <f t="shared" si="20"/>
        <v>Комфорт Москва</v>
      </c>
    </row>
    <row r="1294" spans="1:9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  <c r="I1294" t="str">
        <f t="shared" si="20"/>
        <v>Комфорт Москва</v>
      </c>
    </row>
    <row r="1295" spans="1:9" x14ac:dyDescent="0.25">
      <c r="A1295">
        <v>118607</v>
      </c>
      <c r="C1295" s="2">
        <v>44409.970138888893</v>
      </c>
      <c r="G1295" t="s">
        <v>11</v>
      </c>
      <c r="H1295" t="s">
        <v>10</v>
      </c>
      <c r="I1295" t="str">
        <f t="shared" si="20"/>
        <v>Комфорт Москва</v>
      </c>
    </row>
    <row r="1296" spans="1:9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  <c r="I1296" t="str">
        <f t="shared" si="20"/>
        <v>Эконом Москва</v>
      </c>
    </row>
    <row r="1297" spans="1:9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  <c r="I1297" t="str">
        <f t="shared" si="20"/>
        <v>Комфорт Санкт-Петербург</v>
      </c>
    </row>
    <row r="1298" spans="1:9" x14ac:dyDescent="0.25">
      <c r="A1298">
        <v>116871</v>
      </c>
      <c r="C1298" s="2">
        <v>44430.618750000001</v>
      </c>
      <c r="G1298" t="s">
        <v>11</v>
      </c>
      <c r="H1298" t="s">
        <v>10</v>
      </c>
      <c r="I1298" t="str">
        <f t="shared" si="20"/>
        <v>Комфорт Москва</v>
      </c>
    </row>
    <row r="1299" spans="1:9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  <c r="I1299" t="str">
        <f t="shared" si="20"/>
        <v>Комфорт Москва</v>
      </c>
    </row>
    <row r="1300" spans="1:9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  <c r="I1300" t="str">
        <f t="shared" si="20"/>
        <v>Комфорт Санкт-Петербург</v>
      </c>
    </row>
    <row r="1301" spans="1:9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  <c r="I1301" t="str">
        <f t="shared" si="20"/>
        <v>Эконом Санкт-Петербург</v>
      </c>
    </row>
    <row r="1302" spans="1:9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  <c r="I1302" t="str">
        <f t="shared" si="20"/>
        <v>Эконом Москва</v>
      </c>
    </row>
    <row r="1303" spans="1:9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  <c r="I1303" t="str">
        <f t="shared" si="20"/>
        <v>Комфорт Москва</v>
      </c>
    </row>
    <row r="1304" spans="1:9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  <c r="I1304" t="str">
        <f t="shared" si="20"/>
        <v>Эконом Москва</v>
      </c>
    </row>
    <row r="1305" spans="1:9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  <c r="I1305" t="str">
        <f t="shared" si="20"/>
        <v>Комфорт Санкт-Петербург</v>
      </c>
    </row>
    <row r="1306" spans="1:9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  <c r="I1306" t="str">
        <f t="shared" si="20"/>
        <v>Комфорт Санкт-Петербург</v>
      </c>
    </row>
    <row r="1307" spans="1:9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  <c r="I1307" t="str">
        <f t="shared" si="20"/>
        <v>Эконом Москва</v>
      </c>
    </row>
    <row r="1308" spans="1:9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  <c r="I1308" t="str">
        <f t="shared" si="20"/>
        <v>Эконом Москва</v>
      </c>
    </row>
    <row r="1309" spans="1:9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  <c r="I1309" t="str">
        <f t="shared" si="20"/>
        <v>Эконом Санкт-Петербург</v>
      </c>
    </row>
    <row r="1310" spans="1:9" x14ac:dyDescent="0.25">
      <c r="A1310">
        <v>118141</v>
      </c>
      <c r="C1310" s="2">
        <v>44417.296527777777</v>
      </c>
      <c r="G1310" t="s">
        <v>11</v>
      </c>
      <c r="H1310" t="s">
        <v>10</v>
      </c>
      <c r="I1310" t="str">
        <f t="shared" si="20"/>
        <v>Комфорт Москва</v>
      </c>
    </row>
    <row r="1311" spans="1:9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  <c r="I1311" t="str">
        <f t="shared" si="20"/>
        <v>Эконом Санкт-Петербург</v>
      </c>
    </row>
    <row r="1312" spans="1:9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  <c r="I1312" t="str">
        <f t="shared" si="20"/>
        <v>Эконом Москва</v>
      </c>
    </row>
    <row r="1313" spans="1:9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  <c r="I1313" t="str">
        <f t="shared" si="20"/>
        <v>Комфорт Санкт-Петербург</v>
      </c>
    </row>
    <row r="1314" spans="1:9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  <c r="I1314" t="str">
        <f t="shared" si="20"/>
        <v>Эконом Москва</v>
      </c>
    </row>
    <row r="1315" spans="1:9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  <c r="I1315" t="str">
        <f t="shared" si="20"/>
        <v>Комфорт Москва</v>
      </c>
    </row>
    <row r="1316" spans="1:9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  <c r="I1316" t="str">
        <f t="shared" si="20"/>
        <v>Комфорт Москва</v>
      </c>
    </row>
    <row r="1317" spans="1:9" x14ac:dyDescent="0.25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  <c r="I1317" t="str">
        <f t="shared" si="20"/>
        <v>Комфорт Москва</v>
      </c>
    </row>
    <row r="1318" spans="1:9" x14ac:dyDescent="0.25">
      <c r="A1318">
        <v>117289</v>
      </c>
      <c r="C1318" s="2">
        <v>44430.192361111105</v>
      </c>
      <c r="G1318" t="s">
        <v>11</v>
      </c>
      <c r="H1318" t="s">
        <v>10</v>
      </c>
      <c r="I1318" t="str">
        <f t="shared" si="20"/>
        <v>Комфорт Москва</v>
      </c>
    </row>
    <row r="1319" spans="1:9" x14ac:dyDescent="0.25">
      <c r="A1319">
        <v>118061</v>
      </c>
      <c r="C1319" s="2">
        <v>44434.039583333331</v>
      </c>
      <c r="G1319" t="s">
        <v>11</v>
      </c>
      <c r="H1319" t="s">
        <v>10</v>
      </c>
      <c r="I1319" t="str">
        <f t="shared" si="20"/>
        <v>Комфорт Москва</v>
      </c>
    </row>
    <row r="1320" spans="1:9" x14ac:dyDescent="0.25">
      <c r="A1320">
        <v>118023</v>
      </c>
      <c r="C1320" s="2">
        <v>44424.152777777781</v>
      </c>
      <c r="G1320" t="s">
        <v>9</v>
      </c>
      <c r="H1320" t="s">
        <v>10</v>
      </c>
      <c r="I1320" t="str">
        <f t="shared" si="20"/>
        <v>Эконом Москва</v>
      </c>
    </row>
    <row r="1321" spans="1:9" x14ac:dyDescent="0.25">
      <c r="A1321">
        <v>118701</v>
      </c>
      <c r="C1321" s="2">
        <v>44431.674305555556</v>
      </c>
      <c r="G1321" t="s">
        <v>11</v>
      </c>
      <c r="H1321" t="s">
        <v>10</v>
      </c>
      <c r="I1321" t="str">
        <f t="shared" si="20"/>
        <v>Комфорт Москва</v>
      </c>
    </row>
    <row r="1322" spans="1:9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  <c r="I1322" t="str">
        <f t="shared" si="20"/>
        <v>Эконом Санкт-Петербург</v>
      </c>
    </row>
    <row r="1323" spans="1:9" x14ac:dyDescent="0.25">
      <c r="A1323">
        <v>117003</v>
      </c>
      <c r="C1323" s="2">
        <v>44430.826388888883</v>
      </c>
      <c r="G1323" t="s">
        <v>11</v>
      </c>
      <c r="H1323" t="s">
        <v>10</v>
      </c>
      <c r="I1323" t="str">
        <f t="shared" si="20"/>
        <v>Комфорт Москва</v>
      </c>
    </row>
    <row r="1324" spans="1:9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  <c r="I1324" t="str">
        <f t="shared" si="20"/>
        <v>Эконом Москва</v>
      </c>
    </row>
    <row r="1325" spans="1:9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  <c r="I1325" t="str">
        <f t="shared" si="20"/>
        <v>Комфорт Москва</v>
      </c>
    </row>
    <row r="1326" spans="1:9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  <c r="I1326" t="str">
        <f t="shared" si="20"/>
        <v>Эконом Санкт-Петербург</v>
      </c>
    </row>
    <row r="1327" spans="1:9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  <c r="I1327" t="str">
        <f t="shared" si="20"/>
        <v>Эконом Москва</v>
      </c>
    </row>
    <row r="1328" spans="1:9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  <c r="I1328" t="str">
        <f t="shared" si="20"/>
        <v>Комфорт Санкт-Петербург</v>
      </c>
    </row>
    <row r="1329" spans="1:9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  <c r="I1329" t="str">
        <f t="shared" si="20"/>
        <v>Эконом Санкт-Петербург</v>
      </c>
    </row>
    <row r="1330" spans="1:9" x14ac:dyDescent="0.25">
      <c r="A1330">
        <v>117997</v>
      </c>
      <c r="C1330" s="2">
        <v>44435.537499999999</v>
      </c>
      <c r="G1330" t="s">
        <v>9</v>
      </c>
      <c r="H1330" t="s">
        <v>12</v>
      </c>
      <c r="I1330" t="str">
        <f t="shared" si="20"/>
        <v>Эконом Санкт-Петербург</v>
      </c>
    </row>
    <row r="1331" spans="1:9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  <c r="I1331" t="str">
        <f t="shared" si="20"/>
        <v>Эконом Санкт-Петербург</v>
      </c>
    </row>
    <row r="1332" spans="1:9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  <c r="I1332" t="str">
        <f t="shared" si="20"/>
        <v>Эконом Москва</v>
      </c>
    </row>
    <row r="1333" spans="1:9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  <c r="I1333" t="str">
        <f t="shared" si="20"/>
        <v>Эконом Санкт-Петербург</v>
      </c>
    </row>
    <row r="1334" spans="1:9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  <c r="I1334" t="str">
        <f t="shared" si="20"/>
        <v>Комфорт Москва</v>
      </c>
    </row>
    <row r="1335" spans="1:9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  <c r="I1335" t="str">
        <f t="shared" si="20"/>
        <v>Эконом Москва</v>
      </c>
    </row>
    <row r="1336" spans="1:9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  <c r="I1336" t="str">
        <f t="shared" si="20"/>
        <v>Комфорт Москва</v>
      </c>
    </row>
    <row r="1337" spans="1:9" x14ac:dyDescent="0.25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  <c r="I1337" t="str">
        <f t="shared" si="20"/>
        <v>Эконом Москва</v>
      </c>
    </row>
    <row r="1338" spans="1:9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  <c r="I1338" t="str">
        <f t="shared" si="20"/>
        <v>Эконом Санкт-Петербург</v>
      </c>
    </row>
    <row r="1339" spans="1:9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  <c r="I1339" t="str">
        <f t="shared" si="20"/>
        <v>Эконом Москва</v>
      </c>
    </row>
    <row r="1340" spans="1:9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  <c r="I1340" t="str">
        <f t="shared" si="20"/>
        <v>Эконом Москва</v>
      </c>
    </row>
    <row r="1341" spans="1:9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  <c r="I1341" t="str">
        <f t="shared" si="20"/>
        <v>Комфорт Санкт-Петербург</v>
      </c>
    </row>
    <row r="1342" spans="1:9" x14ac:dyDescent="0.25">
      <c r="A1342">
        <v>117369</v>
      </c>
      <c r="C1342" s="2">
        <v>44432.551388888889</v>
      </c>
      <c r="G1342" t="s">
        <v>9</v>
      </c>
      <c r="H1342" t="s">
        <v>10</v>
      </c>
      <c r="I1342" t="str">
        <f t="shared" si="20"/>
        <v>Эконом Москва</v>
      </c>
    </row>
    <row r="1343" spans="1:9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  <c r="I1343" t="str">
        <f t="shared" si="20"/>
        <v>Эконом Москва</v>
      </c>
    </row>
    <row r="1344" spans="1:9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  <c r="I1344" t="str">
        <f t="shared" si="20"/>
        <v>Эконом Москва</v>
      </c>
    </row>
    <row r="1345" spans="1:9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  <c r="I1345" t="str">
        <f t="shared" si="20"/>
        <v>Эконом Санкт-Петербург</v>
      </c>
    </row>
    <row r="1346" spans="1:9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  <c r="I1346" t="str">
        <f t="shared" si="20"/>
        <v>Эконом Москва</v>
      </c>
    </row>
    <row r="1347" spans="1:9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  <c r="I1347" t="str">
        <f t="shared" ref="I1347:I1410" si="21">G1347&amp;" "&amp;H1347</f>
        <v>Эконом Санкт-Петербург</v>
      </c>
    </row>
    <row r="1348" spans="1:9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  <c r="I1348" t="str">
        <f t="shared" si="21"/>
        <v>Комфорт Санкт-Петербург</v>
      </c>
    </row>
    <row r="1349" spans="1:9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  <c r="I1349" t="str">
        <f t="shared" si="21"/>
        <v>Эконом Москва</v>
      </c>
    </row>
    <row r="1350" spans="1:9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  <c r="I1350" t="str">
        <f t="shared" si="21"/>
        <v>Комфорт Санкт-Петербург</v>
      </c>
    </row>
    <row r="1351" spans="1:9" x14ac:dyDescent="0.25">
      <c r="A1351">
        <v>118486</v>
      </c>
      <c r="C1351" s="2">
        <v>44437.454166666663</v>
      </c>
      <c r="G1351" t="s">
        <v>9</v>
      </c>
      <c r="H1351" t="s">
        <v>10</v>
      </c>
      <c r="I1351" t="str">
        <f t="shared" si="21"/>
        <v>Эконом Москва</v>
      </c>
    </row>
    <row r="1352" spans="1:9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  <c r="I1352" t="str">
        <f t="shared" si="21"/>
        <v>Комфорт Москва</v>
      </c>
    </row>
    <row r="1353" spans="1:9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  <c r="I1353" t="str">
        <f t="shared" si="21"/>
        <v>Эконом Санкт-Петербург</v>
      </c>
    </row>
    <row r="1354" spans="1:9" x14ac:dyDescent="0.25">
      <c r="A1354">
        <v>118605</v>
      </c>
      <c r="C1354" s="2">
        <v>44436.713888888895</v>
      </c>
      <c r="G1354" t="s">
        <v>9</v>
      </c>
      <c r="H1354" t="s">
        <v>10</v>
      </c>
      <c r="I1354" t="str">
        <f t="shared" si="21"/>
        <v>Эконом Москва</v>
      </c>
    </row>
    <row r="1355" spans="1:9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  <c r="I1355" t="str">
        <f t="shared" si="21"/>
        <v>Комфорт Москва</v>
      </c>
    </row>
    <row r="1356" spans="1:9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  <c r="I1356" t="str">
        <f t="shared" si="21"/>
        <v>Комфорт Москва</v>
      </c>
    </row>
    <row r="1357" spans="1:9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  <c r="I1357" t="str">
        <f t="shared" si="21"/>
        <v>Эконом Москва</v>
      </c>
    </row>
    <row r="1358" spans="1:9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  <c r="I1358" t="str">
        <f t="shared" si="21"/>
        <v>Эконом Санкт-Петербург</v>
      </c>
    </row>
    <row r="1359" spans="1:9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  <c r="I1359" t="str">
        <f t="shared" si="21"/>
        <v>Эконом Москва</v>
      </c>
    </row>
    <row r="1360" spans="1:9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  <c r="I1360" t="str">
        <f t="shared" si="21"/>
        <v>Комфорт Москва</v>
      </c>
    </row>
    <row r="1361" spans="1:9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  <c r="I1361" t="str">
        <f t="shared" si="21"/>
        <v>Эконом Москва</v>
      </c>
    </row>
    <row r="1362" spans="1:9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  <c r="I1362" t="str">
        <f t="shared" si="21"/>
        <v>Эконом Москва</v>
      </c>
    </row>
    <row r="1363" spans="1:9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  <c r="I1363" t="str">
        <f t="shared" si="21"/>
        <v>Эконом Москва</v>
      </c>
    </row>
    <row r="1364" spans="1:9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  <c r="I1364" t="str">
        <f t="shared" si="21"/>
        <v>Эконом Москва</v>
      </c>
    </row>
    <row r="1365" spans="1:9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  <c r="I1365" t="str">
        <f t="shared" si="21"/>
        <v>Эконом Москва</v>
      </c>
    </row>
    <row r="1366" spans="1:9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  <c r="I1366" t="str">
        <f t="shared" si="21"/>
        <v>Эконом Москва</v>
      </c>
    </row>
    <row r="1367" spans="1:9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  <c r="I1367" t="str">
        <f t="shared" si="21"/>
        <v>Эконом Санкт-Петербург</v>
      </c>
    </row>
    <row r="1368" spans="1:9" x14ac:dyDescent="0.25">
      <c r="A1368">
        <v>117849</v>
      </c>
      <c r="C1368" s="2">
        <v>44418.705555555556</v>
      </c>
      <c r="G1368" t="s">
        <v>9</v>
      </c>
      <c r="H1368" t="s">
        <v>12</v>
      </c>
      <c r="I1368" t="str">
        <f t="shared" si="21"/>
        <v>Эконом Санкт-Петербург</v>
      </c>
    </row>
    <row r="1369" spans="1:9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  <c r="I1369" t="str">
        <f t="shared" si="21"/>
        <v>Эконом Москва</v>
      </c>
    </row>
    <row r="1370" spans="1:9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  <c r="I1370" t="str">
        <f t="shared" si="21"/>
        <v>Комфорт Москва</v>
      </c>
    </row>
    <row r="1371" spans="1:9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  <c r="I1371" t="str">
        <f t="shared" si="21"/>
        <v>Комфорт Москва</v>
      </c>
    </row>
    <row r="1372" spans="1:9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  <c r="I1372" t="str">
        <f t="shared" si="21"/>
        <v>Эконом Москва</v>
      </c>
    </row>
    <row r="1373" spans="1:9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  <c r="I1373" t="str">
        <f t="shared" si="21"/>
        <v>Эконом Санкт-Петербург</v>
      </c>
    </row>
    <row r="1374" spans="1:9" x14ac:dyDescent="0.25">
      <c r="A1374">
        <v>117297</v>
      </c>
      <c r="C1374" s="2">
        <v>44420.675694444442</v>
      </c>
      <c r="G1374" t="s">
        <v>9</v>
      </c>
      <c r="H1374" t="s">
        <v>12</v>
      </c>
      <c r="I1374" t="str">
        <f t="shared" si="21"/>
        <v>Эконом Санкт-Петербург</v>
      </c>
    </row>
    <row r="1375" spans="1:9" x14ac:dyDescent="0.25">
      <c r="A1375">
        <v>117279</v>
      </c>
      <c r="C1375" s="2">
        <v>44438.69930555555</v>
      </c>
      <c r="G1375" t="s">
        <v>9</v>
      </c>
      <c r="H1375" t="s">
        <v>12</v>
      </c>
      <c r="I1375" t="str">
        <f t="shared" si="21"/>
        <v>Эконом Санкт-Петербург</v>
      </c>
    </row>
    <row r="1376" spans="1:9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  <c r="I1376" t="str">
        <f t="shared" si="21"/>
        <v>Эконом Москва</v>
      </c>
    </row>
    <row r="1377" spans="1:9" x14ac:dyDescent="0.25">
      <c r="A1377">
        <v>118252</v>
      </c>
      <c r="C1377" s="2">
        <v>44414.088194444448</v>
      </c>
      <c r="G1377" t="s">
        <v>11</v>
      </c>
      <c r="H1377" t="s">
        <v>10</v>
      </c>
      <c r="I1377" t="str">
        <f t="shared" si="21"/>
        <v>Комфорт Москва</v>
      </c>
    </row>
    <row r="1378" spans="1:9" x14ac:dyDescent="0.25">
      <c r="A1378">
        <v>118455</v>
      </c>
      <c r="C1378" s="2">
        <v>44421.015277777777</v>
      </c>
      <c r="G1378" t="s">
        <v>9</v>
      </c>
      <c r="H1378" t="s">
        <v>12</v>
      </c>
      <c r="I1378" t="str">
        <f t="shared" si="21"/>
        <v>Эконом Санкт-Петербург</v>
      </c>
    </row>
    <row r="1379" spans="1:9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  <c r="I1379" t="str">
        <f t="shared" si="21"/>
        <v>Комфорт Санкт-Петербург</v>
      </c>
    </row>
    <row r="1380" spans="1:9" x14ac:dyDescent="0.25">
      <c r="A1380">
        <v>116776</v>
      </c>
      <c r="C1380" s="2">
        <v>44427.025694444441</v>
      </c>
      <c r="G1380" t="s">
        <v>11</v>
      </c>
      <c r="H1380" t="s">
        <v>10</v>
      </c>
      <c r="I1380" t="str">
        <f t="shared" si="21"/>
        <v>Комфорт Москва</v>
      </c>
    </row>
    <row r="1381" spans="1:9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  <c r="I1381" t="str">
        <f t="shared" si="21"/>
        <v>Комфорт Москва</v>
      </c>
    </row>
    <row r="1382" spans="1:9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  <c r="I1382" t="str">
        <f t="shared" si="21"/>
        <v>Эконом Санкт-Петербург</v>
      </c>
    </row>
    <row r="1383" spans="1:9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  <c r="I1383" t="str">
        <f t="shared" si="21"/>
        <v>Комфорт Москва</v>
      </c>
    </row>
    <row r="1384" spans="1:9" x14ac:dyDescent="0.25">
      <c r="A1384">
        <v>118399</v>
      </c>
      <c r="C1384" s="2">
        <v>44418.622222222228</v>
      </c>
      <c r="G1384" t="s">
        <v>9</v>
      </c>
      <c r="H1384" t="s">
        <v>10</v>
      </c>
      <c r="I1384" t="str">
        <f t="shared" si="21"/>
        <v>Эконом Москва</v>
      </c>
    </row>
    <row r="1385" spans="1:9" x14ac:dyDescent="0.25">
      <c r="A1385">
        <v>118705</v>
      </c>
      <c r="C1385" s="2">
        <v>44427.954861111109</v>
      </c>
      <c r="G1385" t="s">
        <v>9</v>
      </c>
      <c r="H1385" t="s">
        <v>10</v>
      </c>
      <c r="I1385" t="str">
        <f t="shared" si="21"/>
        <v>Эконом Москва</v>
      </c>
    </row>
    <row r="1386" spans="1:9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  <c r="I1386" t="str">
        <f t="shared" si="21"/>
        <v>Комфорт Москва</v>
      </c>
    </row>
    <row r="1387" spans="1:9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  <c r="I1387" t="str">
        <f t="shared" si="21"/>
        <v>Комфорт Москва</v>
      </c>
    </row>
    <row r="1388" spans="1:9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  <c r="I1388" t="str">
        <f t="shared" si="21"/>
        <v>Эконом Санкт-Петербург</v>
      </c>
    </row>
    <row r="1389" spans="1:9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  <c r="I1389" t="str">
        <f t="shared" si="21"/>
        <v>Эконом Москва</v>
      </c>
    </row>
    <row r="1390" spans="1:9" x14ac:dyDescent="0.25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  <c r="I1390" t="str">
        <f t="shared" si="21"/>
        <v>Комфорт Санкт-Петербург</v>
      </c>
    </row>
    <row r="1391" spans="1:9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  <c r="I1391" t="str">
        <f t="shared" si="21"/>
        <v>Эконом Москва</v>
      </c>
    </row>
    <row r="1392" spans="1:9" x14ac:dyDescent="0.25">
      <c r="A1392">
        <v>117227</v>
      </c>
      <c r="C1392" s="2">
        <v>44438.277777777781</v>
      </c>
      <c r="G1392" t="s">
        <v>11</v>
      </c>
      <c r="H1392" t="s">
        <v>10</v>
      </c>
      <c r="I1392" t="str">
        <f t="shared" si="21"/>
        <v>Комфорт Москва</v>
      </c>
    </row>
    <row r="1393" spans="1:9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  <c r="I1393" t="str">
        <f t="shared" si="21"/>
        <v>Комфорт Москва</v>
      </c>
    </row>
    <row r="1394" spans="1:9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  <c r="I1394" t="str">
        <f t="shared" si="21"/>
        <v>Эконом Москва</v>
      </c>
    </row>
    <row r="1395" spans="1:9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  <c r="I1395" t="str">
        <f t="shared" si="21"/>
        <v>Комфорт Санкт-Петербург</v>
      </c>
    </row>
    <row r="1396" spans="1:9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  <c r="I1396" t="str">
        <f t="shared" si="21"/>
        <v>Комфорт Москва</v>
      </c>
    </row>
    <row r="1397" spans="1:9" x14ac:dyDescent="0.25">
      <c r="A1397">
        <v>117320</v>
      </c>
      <c r="C1397" s="2">
        <v>44418.635416666664</v>
      </c>
      <c r="G1397" t="s">
        <v>9</v>
      </c>
      <c r="H1397" t="s">
        <v>12</v>
      </c>
      <c r="I1397" t="str">
        <f t="shared" si="21"/>
        <v>Эконом Санкт-Петербург</v>
      </c>
    </row>
    <row r="1398" spans="1:9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  <c r="I1398" t="str">
        <f t="shared" si="21"/>
        <v>Эконом Москва</v>
      </c>
    </row>
    <row r="1399" spans="1:9" x14ac:dyDescent="0.25">
      <c r="A1399">
        <v>117217</v>
      </c>
      <c r="C1399" s="2">
        <v>44432.852777777778</v>
      </c>
      <c r="G1399" t="s">
        <v>9</v>
      </c>
      <c r="H1399" t="s">
        <v>10</v>
      </c>
      <c r="I1399" t="str">
        <f t="shared" si="21"/>
        <v>Эконом Москва</v>
      </c>
    </row>
    <row r="1400" spans="1:9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  <c r="I1400" t="str">
        <f t="shared" si="21"/>
        <v>Комфорт Санкт-Петербург</v>
      </c>
    </row>
    <row r="1401" spans="1:9" x14ac:dyDescent="0.25">
      <c r="A1401">
        <v>118054</v>
      </c>
      <c r="C1401" s="2">
        <v>44437.270833333336</v>
      </c>
      <c r="G1401" t="s">
        <v>9</v>
      </c>
      <c r="H1401" t="s">
        <v>10</v>
      </c>
      <c r="I1401" t="str">
        <f t="shared" si="21"/>
        <v>Эконом Москва</v>
      </c>
    </row>
    <row r="1402" spans="1:9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  <c r="I1402" t="str">
        <f t="shared" si="21"/>
        <v>Эконом Москва</v>
      </c>
    </row>
    <row r="1403" spans="1:9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  <c r="I1403" t="str">
        <f t="shared" si="21"/>
        <v>Эконом Санкт-Петербург</v>
      </c>
    </row>
    <row r="1404" spans="1:9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  <c r="I1404" t="str">
        <f t="shared" si="21"/>
        <v>Эконом Москва</v>
      </c>
    </row>
    <row r="1405" spans="1:9" x14ac:dyDescent="0.25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  <c r="I1405" t="str">
        <f t="shared" si="21"/>
        <v>Эконом Москва</v>
      </c>
    </row>
    <row r="1406" spans="1:9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  <c r="I1406" t="str">
        <f t="shared" si="21"/>
        <v>Эконом Москва</v>
      </c>
    </row>
    <row r="1407" spans="1:9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  <c r="I1407" t="str">
        <f t="shared" si="21"/>
        <v>Эконом Москва</v>
      </c>
    </row>
    <row r="1408" spans="1:9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  <c r="I1408" t="str">
        <f t="shared" si="21"/>
        <v>Эконом Москва</v>
      </c>
    </row>
    <row r="1409" spans="1:9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  <c r="I1409" t="str">
        <f t="shared" si="21"/>
        <v>Комфорт Москва</v>
      </c>
    </row>
    <row r="1410" spans="1:9" x14ac:dyDescent="0.25">
      <c r="A1410">
        <v>117492</v>
      </c>
      <c r="C1410" s="2">
        <v>44432.377083333333</v>
      </c>
      <c r="G1410" t="s">
        <v>11</v>
      </c>
      <c r="H1410" t="s">
        <v>10</v>
      </c>
      <c r="I1410" t="str">
        <f t="shared" si="21"/>
        <v>Комфорт Москва</v>
      </c>
    </row>
    <row r="1411" spans="1:9" x14ac:dyDescent="0.25">
      <c r="A1411">
        <v>117029</v>
      </c>
      <c r="C1411" s="2">
        <v>44414.288194444445</v>
      </c>
      <c r="G1411" t="s">
        <v>11</v>
      </c>
      <c r="H1411" t="s">
        <v>10</v>
      </c>
      <c r="I1411" t="str">
        <f t="shared" ref="I1411:I1474" si="22">G1411&amp;" "&amp;H1411</f>
        <v>Комфорт Москва</v>
      </c>
    </row>
    <row r="1412" spans="1:9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  <c r="I1412" t="str">
        <f t="shared" si="22"/>
        <v>Эконом Санкт-Петербург</v>
      </c>
    </row>
    <row r="1413" spans="1:9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  <c r="I1413" t="str">
        <f t="shared" si="22"/>
        <v>Комфорт Санкт-Петербург</v>
      </c>
    </row>
    <row r="1414" spans="1:9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  <c r="I1414" t="str">
        <f t="shared" si="22"/>
        <v>Эконом Москва</v>
      </c>
    </row>
    <row r="1415" spans="1:9" x14ac:dyDescent="0.25">
      <c r="A1415">
        <v>116787</v>
      </c>
      <c r="C1415" s="2">
        <v>44414.084722222222</v>
      </c>
      <c r="G1415" t="s">
        <v>11</v>
      </c>
      <c r="H1415" t="s">
        <v>10</v>
      </c>
      <c r="I1415" t="str">
        <f t="shared" si="22"/>
        <v>Комфорт Москва</v>
      </c>
    </row>
    <row r="1416" spans="1:9" x14ac:dyDescent="0.25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  <c r="I1416" t="str">
        <f t="shared" si="22"/>
        <v>Комфорт Москва</v>
      </c>
    </row>
    <row r="1417" spans="1:9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  <c r="I1417" t="str">
        <f t="shared" si="22"/>
        <v>Эконом Москва</v>
      </c>
    </row>
    <row r="1418" spans="1:9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  <c r="I1418" t="str">
        <f t="shared" si="22"/>
        <v>Эконом Москва</v>
      </c>
    </row>
    <row r="1419" spans="1:9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  <c r="I1419" t="str">
        <f t="shared" si="22"/>
        <v>Комфорт Москва</v>
      </c>
    </row>
    <row r="1420" spans="1:9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  <c r="I1420" t="str">
        <f t="shared" si="22"/>
        <v>Эконом Санкт-Петербург</v>
      </c>
    </row>
    <row r="1421" spans="1:9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  <c r="I1421" t="str">
        <f t="shared" si="22"/>
        <v>Эконом Санкт-Петербург</v>
      </c>
    </row>
    <row r="1422" spans="1:9" x14ac:dyDescent="0.25">
      <c r="A1422">
        <v>118536</v>
      </c>
      <c r="C1422" s="2">
        <v>44422.098611111112</v>
      </c>
      <c r="G1422" t="s">
        <v>9</v>
      </c>
      <c r="H1422" t="s">
        <v>12</v>
      </c>
      <c r="I1422" t="str">
        <f t="shared" si="22"/>
        <v>Эконом Санкт-Петербург</v>
      </c>
    </row>
    <row r="1423" spans="1:9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  <c r="I1423" t="str">
        <f t="shared" si="22"/>
        <v>Эконом Москва</v>
      </c>
    </row>
    <row r="1424" spans="1:9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  <c r="I1424" t="str">
        <f t="shared" si="22"/>
        <v>Эконом Санкт-Петербург</v>
      </c>
    </row>
    <row r="1425" spans="1:9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  <c r="I1425" t="str">
        <f t="shared" si="22"/>
        <v>Комфорт Санкт-Петербург</v>
      </c>
    </row>
    <row r="1426" spans="1:9" x14ac:dyDescent="0.25">
      <c r="A1426">
        <v>118540</v>
      </c>
      <c r="C1426" s="2">
        <v>44419.231250000004</v>
      </c>
      <c r="G1426" t="s">
        <v>9</v>
      </c>
      <c r="H1426" t="s">
        <v>10</v>
      </c>
      <c r="I1426" t="str">
        <f t="shared" si="22"/>
        <v>Эконом Москва</v>
      </c>
    </row>
    <row r="1427" spans="1:9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  <c r="I1427" t="str">
        <f t="shared" si="22"/>
        <v>Эконом Москва</v>
      </c>
    </row>
    <row r="1428" spans="1:9" x14ac:dyDescent="0.25">
      <c r="A1428">
        <v>117777</v>
      </c>
      <c r="C1428" s="2">
        <v>44414.180555555555</v>
      </c>
      <c r="G1428" t="s">
        <v>9</v>
      </c>
      <c r="H1428" t="s">
        <v>12</v>
      </c>
      <c r="I1428" t="str">
        <f t="shared" si="22"/>
        <v>Эконом Санкт-Петербург</v>
      </c>
    </row>
    <row r="1429" spans="1:9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  <c r="I1429" t="str">
        <f t="shared" si="22"/>
        <v>Комфорт Санкт-Петербург</v>
      </c>
    </row>
    <row r="1430" spans="1:9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  <c r="I1430" t="str">
        <f t="shared" si="22"/>
        <v>Эконом Москва</v>
      </c>
    </row>
    <row r="1431" spans="1:9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  <c r="I1431" t="str">
        <f t="shared" si="22"/>
        <v>Эконом Москва</v>
      </c>
    </row>
    <row r="1432" spans="1:9" x14ac:dyDescent="0.25">
      <c r="A1432">
        <v>117970</v>
      </c>
      <c r="C1432" s="2">
        <v>44438.198611111111</v>
      </c>
      <c r="G1432" t="s">
        <v>9</v>
      </c>
      <c r="H1432" t="s">
        <v>12</v>
      </c>
      <c r="I1432" t="str">
        <f t="shared" si="22"/>
        <v>Эконом Санкт-Петербург</v>
      </c>
    </row>
    <row r="1433" spans="1:9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  <c r="I1433" t="str">
        <f t="shared" si="22"/>
        <v>Эконом Москва</v>
      </c>
    </row>
    <row r="1434" spans="1:9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  <c r="I1434" t="str">
        <f t="shared" si="22"/>
        <v>Эконом Санкт-Петербург</v>
      </c>
    </row>
    <row r="1435" spans="1:9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  <c r="I1435" t="str">
        <f t="shared" si="22"/>
        <v>Эконом Санкт-Петербург</v>
      </c>
    </row>
    <row r="1436" spans="1:9" x14ac:dyDescent="0.25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  <c r="I1436" t="str">
        <f t="shared" si="22"/>
        <v>Комфорт Москва</v>
      </c>
    </row>
    <row r="1437" spans="1:9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  <c r="I1437" t="str">
        <f t="shared" si="22"/>
        <v>Комфорт Москва</v>
      </c>
    </row>
    <row r="1438" spans="1:9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  <c r="I1438" t="str">
        <f t="shared" si="22"/>
        <v>Эконом Москва</v>
      </c>
    </row>
    <row r="1439" spans="1:9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  <c r="I1439" t="str">
        <f t="shared" si="22"/>
        <v>Эконом Москва</v>
      </c>
    </row>
    <row r="1440" spans="1:9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  <c r="I1440" t="str">
        <f t="shared" si="22"/>
        <v>Комфорт Москва</v>
      </c>
    </row>
    <row r="1441" spans="1:9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  <c r="I1441" t="str">
        <f t="shared" si="22"/>
        <v>Комфорт Москва</v>
      </c>
    </row>
    <row r="1442" spans="1:9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  <c r="I1442" t="str">
        <f t="shared" si="22"/>
        <v>Эконом Санкт-Петербург</v>
      </c>
    </row>
    <row r="1443" spans="1:9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  <c r="I1443" t="str">
        <f t="shared" si="22"/>
        <v>Эконом Санкт-Петербург</v>
      </c>
    </row>
    <row r="1444" spans="1:9" x14ac:dyDescent="0.25">
      <c r="A1444">
        <v>117484</v>
      </c>
      <c r="C1444" s="2">
        <v>44438.100000000006</v>
      </c>
      <c r="G1444" t="s">
        <v>9</v>
      </c>
      <c r="H1444" t="s">
        <v>12</v>
      </c>
      <c r="I1444" t="str">
        <f t="shared" si="22"/>
        <v>Эконом Санкт-Петербург</v>
      </c>
    </row>
    <row r="1445" spans="1:9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  <c r="I1445" t="str">
        <f t="shared" si="22"/>
        <v>Эконом Москва</v>
      </c>
    </row>
    <row r="1446" spans="1:9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  <c r="I1446" t="str">
        <f t="shared" si="22"/>
        <v>Эконом Санкт-Петербург</v>
      </c>
    </row>
    <row r="1447" spans="1:9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  <c r="I1447" t="str">
        <f t="shared" si="22"/>
        <v>Комфорт Санкт-Петербург</v>
      </c>
    </row>
    <row r="1448" spans="1:9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  <c r="I1448" t="str">
        <f t="shared" si="22"/>
        <v>Эконом Москва</v>
      </c>
    </row>
    <row r="1449" spans="1:9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  <c r="I1449" t="str">
        <f t="shared" si="22"/>
        <v>Комфорт Москва</v>
      </c>
    </row>
    <row r="1450" spans="1:9" x14ac:dyDescent="0.25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  <c r="I1450" t="str">
        <f t="shared" si="22"/>
        <v>Эконом Санкт-Петербург</v>
      </c>
    </row>
    <row r="1451" spans="1:9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  <c r="I1451" t="str">
        <f t="shared" si="22"/>
        <v>Эконом Москва</v>
      </c>
    </row>
    <row r="1452" spans="1:9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  <c r="I1452" t="str">
        <f t="shared" si="22"/>
        <v>Комфорт Москва</v>
      </c>
    </row>
    <row r="1453" spans="1:9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  <c r="I1453" t="str">
        <f t="shared" si="22"/>
        <v>Эконом Москва</v>
      </c>
    </row>
    <row r="1454" spans="1:9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  <c r="I1454" t="str">
        <f t="shared" si="22"/>
        <v>Эконом Москва</v>
      </c>
    </row>
    <row r="1455" spans="1:9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  <c r="I1455" t="str">
        <f t="shared" si="22"/>
        <v>Комфорт Москва</v>
      </c>
    </row>
    <row r="1456" spans="1:9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  <c r="I1456" t="str">
        <f t="shared" si="22"/>
        <v>Эконом Москва</v>
      </c>
    </row>
    <row r="1457" spans="1:9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  <c r="I1457" t="str">
        <f t="shared" si="22"/>
        <v>Эконом Москва</v>
      </c>
    </row>
    <row r="1458" spans="1:9" x14ac:dyDescent="0.25">
      <c r="A1458">
        <v>118381</v>
      </c>
      <c r="C1458" s="2">
        <v>44428.38958333333</v>
      </c>
      <c r="G1458" t="s">
        <v>9</v>
      </c>
      <c r="H1458" t="s">
        <v>10</v>
      </c>
      <c r="I1458" t="str">
        <f t="shared" si="22"/>
        <v>Эконом Москва</v>
      </c>
    </row>
    <row r="1459" spans="1:9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  <c r="I1459" t="str">
        <f t="shared" si="22"/>
        <v>Комфорт Санкт-Петербург</v>
      </c>
    </row>
    <row r="1460" spans="1:9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  <c r="I1460" t="str">
        <f t="shared" si="22"/>
        <v>Эконом Москва</v>
      </c>
    </row>
    <row r="1461" spans="1:9" x14ac:dyDescent="0.25">
      <c r="A1461">
        <v>117050</v>
      </c>
      <c r="C1461" s="2">
        <v>44428.15</v>
      </c>
      <c r="G1461" t="s">
        <v>11</v>
      </c>
      <c r="H1461" t="s">
        <v>10</v>
      </c>
      <c r="I1461" t="str">
        <f t="shared" si="22"/>
        <v>Комфорт Москва</v>
      </c>
    </row>
    <row r="1462" spans="1:9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  <c r="I1462" t="str">
        <f t="shared" si="22"/>
        <v>Эконом Москва</v>
      </c>
    </row>
    <row r="1463" spans="1:9" x14ac:dyDescent="0.25">
      <c r="A1463">
        <v>118208</v>
      </c>
      <c r="C1463" s="2">
        <v>44410.140277777777</v>
      </c>
      <c r="G1463" t="s">
        <v>11</v>
      </c>
      <c r="H1463" t="s">
        <v>10</v>
      </c>
      <c r="I1463" t="str">
        <f t="shared" si="22"/>
        <v>Комфорт Москва</v>
      </c>
    </row>
    <row r="1464" spans="1:9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  <c r="I1464" t="str">
        <f t="shared" si="22"/>
        <v>Эконом Москва</v>
      </c>
    </row>
    <row r="1465" spans="1:9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  <c r="I1465" t="str">
        <f t="shared" si="22"/>
        <v>Комфорт Санкт-Петербург</v>
      </c>
    </row>
    <row r="1466" spans="1:9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  <c r="I1466" t="str">
        <f t="shared" si="22"/>
        <v>Комфорт Москва</v>
      </c>
    </row>
    <row r="1467" spans="1:9" x14ac:dyDescent="0.25">
      <c r="A1467">
        <v>116868</v>
      </c>
      <c r="C1467" s="2">
        <v>44416.022222222222</v>
      </c>
      <c r="G1467" t="s">
        <v>9</v>
      </c>
      <c r="H1467" t="s">
        <v>12</v>
      </c>
      <c r="I1467" t="str">
        <f t="shared" si="22"/>
        <v>Эконом Санкт-Петербург</v>
      </c>
    </row>
    <row r="1468" spans="1:9" x14ac:dyDescent="0.25">
      <c r="A1468">
        <v>118284</v>
      </c>
      <c r="C1468" s="2">
        <v>44411.862500000003</v>
      </c>
      <c r="G1468" t="s">
        <v>9</v>
      </c>
      <c r="H1468" t="s">
        <v>10</v>
      </c>
      <c r="I1468" t="str">
        <f t="shared" si="22"/>
        <v>Эконом Москва</v>
      </c>
    </row>
    <row r="1469" spans="1:9" x14ac:dyDescent="0.25">
      <c r="A1469">
        <v>117948</v>
      </c>
      <c r="C1469" s="2">
        <v>44424.875694444447</v>
      </c>
      <c r="G1469" t="s">
        <v>9</v>
      </c>
      <c r="H1469" t="s">
        <v>10</v>
      </c>
      <c r="I1469" t="str">
        <f t="shared" si="22"/>
        <v>Эконом Москва</v>
      </c>
    </row>
    <row r="1470" spans="1:9" x14ac:dyDescent="0.25">
      <c r="A1470">
        <v>117405</v>
      </c>
      <c r="C1470" s="2">
        <v>44436.675694444442</v>
      </c>
      <c r="G1470" t="s">
        <v>9</v>
      </c>
      <c r="H1470" t="s">
        <v>10</v>
      </c>
      <c r="I1470" t="str">
        <f t="shared" si="22"/>
        <v>Эконом Москва</v>
      </c>
    </row>
    <row r="1471" spans="1:9" x14ac:dyDescent="0.25">
      <c r="A1471">
        <v>118250</v>
      </c>
      <c r="C1471" s="2">
        <v>44412.113888888889</v>
      </c>
      <c r="G1471" t="s">
        <v>9</v>
      </c>
      <c r="H1471" t="s">
        <v>10</v>
      </c>
      <c r="I1471" t="str">
        <f t="shared" si="22"/>
        <v>Эконом Москва</v>
      </c>
    </row>
    <row r="1472" spans="1:9" x14ac:dyDescent="0.25">
      <c r="A1472">
        <v>118676</v>
      </c>
      <c r="C1472" s="2">
        <v>44421.627083333333</v>
      </c>
      <c r="G1472" t="s">
        <v>9</v>
      </c>
      <c r="H1472" t="s">
        <v>10</v>
      </c>
      <c r="I1472" t="str">
        <f t="shared" si="22"/>
        <v>Эконом Москва</v>
      </c>
    </row>
    <row r="1473" spans="1:9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  <c r="I1473" t="str">
        <f t="shared" si="22"/>
        <v>Эконом Санкт-Петербург</v>
      </c>
    </row>
    <row r="1474" spans="1:9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  <c r="I1474" t="str">
        <f t="shared" si="22"/>
        <v>Эконом Москва</v>
      </c>
    </row>
    <row r="1475" spans="1:9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  <c r="I1475" t="str">
        <f t="shared" ref="I1475:I1538" si="23">G1475&amp;" "&amp;H1475</f>
        <v>Эконом Москва</v>
      </c>
    </row>
    <row r="1476" spans="1:9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  <c r="I1476" t="str">
        <f t="shared" si="23"/>
        <v>Эконом Москва</v>
      </c>
    </row>
    <row r="1477" spans="1:9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  <c r="I1477" t="str">
        <f t="shared" si="23"/>
        <v>Комфорт Москва</v>
      </c>
    </row>
    <row r="1478" spans="1:9" x14ac:dyDescent="0.25">
      <c r="A1478">
        <v>118617</v>
      </c>
      <c r="C1478" s="2">
        <v>44414.080555555556</v>
      </c>
      <c r="G1478" t="s">
        <v>9</v>
      </c>
      <c r="H1478" t="s">
        <v>10</v>
      </c>
      <c r="I1478" t="str">
        <f t="shared" si="23"/>
        <v>Эконом Москва</v>
      </c>
    </row>
    <row r="1479" spans="1:9" x14ac:dyDescent="0.25">
      <c r="A1479">
        <v>118702</v>
      </c>
      <c r="C1479" s="2">
        <v>44412.879166666666</v>
      </c>
      <c r="G1479" t="s">
        <v>9</v>
      </c>
      <c r="H1479" t="s">
        <v>10</v>
      </c>
      <c r="I1479" t="str">
        <f t="shared" si="23"/>
        <v>Эконом Москва</v>
      </c>
    </row>
    <row r="1480" spans="1:9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  <c r="I1480" t="str">
        <f t="shared" si="23"/>
        <v>Эконом Москва</v>
      </c>
    </row>
    <row r="1481" spans="1:9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  <c r="I1481" t="str">
        <f t="shared" si="23"/>
        <v>Эконом Москва</v>
      </c>
    </row>
    <row r="1482" spans="1:9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  <c r="I1482" t="str">
        <f t="shared" si="23"/>
        <v>Эконом Санкт-Петербург</v>
      </c>
    </row>
    <row r="1483" spans="1:9" x14ac:dyDescent="0.25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  <c r="I1483" t="str">
        <f t="shared" si="23"/>
        <v>Комфорт Москва</v>
      </c>
    </row>
    <row r="1484" spans="1:9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  <c r="I1484" t="str">
        <f t="shared" si="23"/>
        <v>Эконом Москва</v>
      </c>
    </row>
    <row r="1485" spans="1:9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  <c r="I1485" t="str">
        <f t="shared" si="23"/>
        <v>Комфорт Санкт-Петербург</v>
      </c>
    </row>
    <row r="1486" spans="1:9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  <c r="I1486" t="str">
        <f t="shared" si="23"/>
        <v>Эконом Москва</v>
      </c>
    </row>
    <row r="1487" spans="1:9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  <c r="I1487" t="str">
        <f t="shared" si="23"/>
        <v>Комфорт Москва</v>
      </c>
    </row>
    <row r="1488" spans="1:9" x14ac:dyDescent="0.25">
      <c r="A1488">
        <v>117084</v>
      </c>
      <c r="C1488" s="2">
        <v>44416.1875</v>
      </c>
      <c r="G1488" t="s">
        <v>9</v>
      </c>
      <c r="H1488" t="s">
        <v>12</v>
      </c>
      <c r="I1488" t="str">
        <f t="shared" si="23"/>
        <v>Эконом Санкт-Петербург</v>
      </c>
    </row>
    <row r="1489" spans="1:9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  <c r="I1489" t="str">
        <f t="shared" si="23"/>
        <v>Эконом Санкт-Петербург</v>
      </c>
    </row>
    <row r="1490" spans="1:9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  <c r="I1490" t="str">
        <f t="shared" si="23"/>
        <v>Комфорт Москва</v>
      </c>
    </row>
    <row r="1491" spans="1:9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  <c r="I1491" t="str">
        <f t="shared" si="23"/>
        <v>Комфорт Санкт-Петербург</v>
      </c>
    </row>
    <row r="1492" spans="1:9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  <c r="I1492" t="str">
        <f t="shared" si="23"/>
        <v>Комфорт Санкт-Петербург</v>
      </c>
    </row>
    <row r="1493" spans="1:9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  <c r="I1493" t="str">
        <f t="shared" si="23"/>
        <v>Комфорт Москва</v>
      </c>
    </row>
    <row r="1494" spans="1:9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  <c r="I1494" t="str">
        <f t="shared" si="23"/>
        <v>Эконом Москва</v>
      </c>
    </row>
    <row r="1495" spans="1:9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  <c r="I1495" t="str">
        <f t="shared" si="23"/>
        <v>Эконом Москва</v>
      </c>
    </row>
    <row r="1496" spans="1:9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  <c r="I1496" t="str">
        <f t="shared" si="23"/>
        <v>Комфорт Москва</v>
      </c>
    </row>
    <row r="1497" spans="1:9" x14ac:dyDescent="0.25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  <c r="I1497" t="str">
        <f t="shared" si="23"/>
        <v>Комфорт Москва</v>
      </c>
    </row>
    <row r="1498" spans="1:9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  <c r="I1498" t="str">
        <f t="shared" si="23"/>
        <v>Комфорт Москва</v>
      </c>
    </row>
    <row r="1499" spans="1:9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  <c r="I1499" t="str">
        <f t="shared" si="23"/>
        <v>Комфорт Санкт-Петербург</v>
      </c>
    </row>
    <row r="1500" spans="1:9" x14ac:dyDescent="0.25">
      <c r="A1500">
        <v>117823</v>
      </c>
      <c r="C1500" s="2">
        <v>44422.325694444444</v>
      </c>
      <c r="G1500" t="s">
        <v>9</v>
      </c>
      <c r="H1500" t="s">
        <v>10</v>
      </c>
      <c r="I1500" t="str">
        <f t="shared" si="23"/>
        <v>Эконом Москва</v>
      </c>
    </row>
    <row r="1501" spans="1:9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  <c r="I1501" t="str">
        <f t="shared" si="23"/>
        <v>Комфорт Санкт-Петербург</v>
      </c>
    </row>
    <row r="1502" spans="1:9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  <c r="I1502" t="str">
        <f t="shared" si="23"/>
        <v>Эконом Москва</v>
      </c>
    </row>
    <row r="1503" spans="1:9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  <c r="I1503" t="str">
        <f t="shared" si="23"/>
        <v>Комфорт Москва</v>
      </c>
    </row>
    <row r="1504" spans="1:9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  <c r="I1504" t="str">
        <f t="shared" si="23"/>
        <v>Эконом Москва</v>
      </c>
    </row>
    <row r="1505" spans="1:9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  <c r="I1505" t="str">
        <f t="shared" si="23"/>
        <v>Комфорт Москва</v>
      </c>
    </row>
    <row r="1506" spans="1:9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  <c r="I1506" t="str">
        <f t="shared" si="23"/>
        <v>Эконом Москва</v>
      </c>
    </row>
    <row r="1507" spans="1:9" x14ac:dyDescent="0.25">
      <c r="A1507">
        <v>118156</v>
      </c>
      <c r="C1507" s="2">
        <v>44426.317361111105</v>
      </c>
      <c r="G1507" t="s">
        <v>11</v>
      </c>
      <c r="H1507" t="s">
        <v>10</v>
      </c>
      <c r="I1507" t="str">
        <f t="shared" si="23"/>
        <v>Комфорт Москва</v>
      </c>
    </row>
    <row r="1508" spans="1:9" x14ac:dyDescent="0.25">
      <c r="A1508">
        <v>117042</v>
      </c>
      <c r="C1508" s="2">
        <v>44418.629166666666</v>
      </c>
      <c r="G1508" t="s">
        <v>9</v>
      </c>
      <c r="H1508" t="s">
        <v>12</v>
      </c>
      <c r="I1508" t="str">
        <f t="shared" si="23"/>
        <v>Эконом Санкт-Петербург</v>
      </c>
    </row>
    <row r="1509" spans="1:9" x14ac:dyDescent="0.25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  <c r="I1509" t="str">
        <f t="shared" si="23"/>
        <v>Комфорт Санкт-Петербург</v>
      </c>
    </row>
    <row r="1510" spans="1:9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  <c r="I1510" t="str">
        <f t="shared" si="23"/>
        <v>Комфорт Москва</v>
      </c>
    </row>
    <row r="1511" spans="1:9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  <c r="I1511" t="str">
        <f t="shared" si="23"/>
        <v>Эконом Санкт-Петербург</v>
      </c>
    </row>
    <row r="1512" spans="1:9" x14ac:dyDescent="0.25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  <c r="I1512" t="str">
        <f t="shared" si="23"/>
        <v>Комфорт Москва</v>
      </c>
    </row>
    <row r="1513" spans="1:9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  <c r="I1513" t="str">
        <f t="shared" si="23"/>
        <v>Эконом Санкт-Петербург</v>
      </c>
    </row>
    <row r="1514" spans="1:9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  <c r="I1514" t="str">
        <f t="shared" si="23"/>
        <v>Эконом Москва</v>
      </c>
    </row>
    <row r="1515" spans="1:9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  <c r="I1515" t="str">
        <f t="shared" si="23"/>
        <v>Эконом Москва</v>
      </c>
    </row>
    <row r="1516" spans="1:9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  <c r="I1516" t="str">
        <f t="shared" si="23"/>
        <v>Эконом Москва</v>
      </c>
    </row>
    <row r="1517" spans="1:9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  <c r="I1517" t="str">
        <f t="shared" si="23"/>
        <v>Комфорт Москва</v>
      </c>
    </row>
    <row r="1518" spans="1:9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  <c r="I1518" t="str">
        <f t="shared" si="23"/>
        <v>Комфорт Москва</v>
      </c>
    </row>
    <row r="1519" spans="1:9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  <c r="I1519" t="str">
        <f t="shared" si="23"/>
        <v>Эконом Москва</v>
      </c>
    </row>
    <row r="1520" spans="1:9" x14ac:dyDescent="0.25">
      <c r="A1520">
        <v>117826</v>
      </c>
      <c r="C1520" s="2">
        <v>44413.726388888892</v>
      </c>
      <c r="G1520" t="s">
        <v>9</v>
      </c>
      <c r="H1520" t="s">
        <v>10</v>
      </c>
      <c r="I1520" t="str">
        <f t="shared" si="23"/>
        <v>Эконом Москва</v>
      </c>
    </row>
    <row r="1521" spans="1:9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  <c r="I1521" t="str">
        <f t="shared" si="23"/>
        <v>Комфорт Москва</v>
      </c>
    </row>
    <row r="1522" spans="1:9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  <c r="I1522" t="str">
        <f t="shared" si="23"/>
        <v>Эконом Москва</v>
      </c>
    </row>
    <row r="1523" spans="1:9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  <c r="I1523" t="str">
        <f t="shared" si="23"/>
        <v>Комфорт Санкт-Петербург</v>
      </c>
    </row>
    <row r="1524" spans="1:9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  <c r="I1524" t="str">
        <f t="shared" si="23"/>
        <v>Эконом Санкт-Петербург</v>
      </c>
    </row>
    <row r="1525" spans="1:9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  <c r="I1525" t="str">
        <f t="shared" si="23"/>
        <v>Эконом Санкт-Петербург</v>
      </c>
    </row>
    <row r="1526" spans="1:9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  <c r="I1526" t="str">
        <f t="shared" si="23"/>
        <v>Комфорт Санкт-Петербург</v>
      </c>
    </row>
    <row r="1527" spans="1:9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  <c r="I1527" t="str">
        <f t="shared" si="23"/>
        <v>Комфорт Москва</v>
      </c>
    </row>
    <row r="1528" spans="1:9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  <c r="I1528" t="str">
        <f t="shared" si="23"/>
        <v>Комфорт Москва</v>
      </c>
    </row>
    <row r="1529" spans="1:9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  <c r="I1529" t="str">
        <f t="shared" si="23"/>
        <v>Эконом Москва</v>
      </c>
    </row>
    <row r="1530" spans="1:9" x14ac:dyDescent="0.25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  <c r="I1530" t="str">
        <f t="shared" si="23"/>
        <v>Комфорт Москва</v>
      </c>
    </row>
    <row r="1531" spans="1:9" x14ac:dyDescent="0.25">
      <c r="A1531">
        <v>117121</v>
      </c>
      <c r="C1531" s="2">
        <v>44417.212500000001</v>
      </c>
      <c r="G1531" t="s">
        <v>11</v>
      </c>
      <c r="H1531" t="s">
        <v>10</v>
      </c>
      <c r="I1531" t="str">
        <f t="shared" si="23"/>
        <v>Комфорт Москва</v>
      </c>
    </row>
    <row r="1532" spans="1:9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  <c r="I1532" t="str">
        <f t="shared" si="23"/>
        <v>Эконом Москва</v>
      </c>
    </row>
    <row r="1533" spans="1:9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  <c r="I1533" t="str">
        <f t="shared" si="23"/>
        <v>Эконом Санкт-Петербург</v>
      </c>
    </row>
    <row r="1534" spans="1:9" x14ac:dyDescent="0.25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  <c r="I1534" t="str">
        <f t="shared" si="23"/>
        <v>Комфорт Москва</v>
      </c>
    </row>
    <row r="1535" spans="1:9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  <c r="I1535" t="str">
        <f t="shared" si="23"/>
        <v>Эконом Москва</v>
      </c>
    </row>
    <row r="1536" spans="1:9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  <c r="I1536" t="str">
        <f t="shared" si="23"/>
        <v>Эконом Санкт-Петербург</v>
      </c>
    </row>
    <row r="1537" spans="1:9" x14ac:dyDescent="0.25">
      <c r="A1537">
        <v>117952</v>
      </c>
      <c r="C1537" s="2">
        <v>44431.659722222219</v>
      </c>
      <c r="G1537" t="s">
        <v>11</v>
      </c>
      <c r="H1537" t="s">
        <v>10</v>
      </c>
      <c r="I1537" t="str">
        <f t="shared" si="23"/>
        <v>Комфорт Москва</v>
      </c>
    </row>
    <row r="1538" spans="1:9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  <c r="I1538" t="str">
        <f t="shared" si="23"/>
        <v>Комфорт Москва</v>
      </c>
    </row>
    <row r="1539" spans="1:9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  <c r="I1539" t="str">
        <f t="shared" ref="I1539:I1602" si="24">G1539&amp;" "&amp;H1539</f>
        <v>Эконом Москва</v>
      </c>
    </row>
    <row r="1540" spans="1:9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  <c r="I1540" t="str">
        <f t="shared" si="24"/>
        <v>Эконом Санкт-Петербург</v>
      </c>
    </row>
    <row r="1541" spans="1:9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  <c r="I1541" t="str">
        <f t="shared" si="24"/>
        <v>Комфорт Москва</v>
      </c>
    </row>
    <row r="1542" spans="1:9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  <c r="I1542" t="str">
        <f t="shared" si="24"/>
        <v>Комфорт Москва</v>
      </c>
    </row>
    <row r="1543" spans="1:9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  <c r="I1543" t="str">
        <f t="shared" si="24"/>
        <v>Эконом Москва</v>
      </c>
    </row>
    <row r="1544" spans="1:9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  <c r="I1544" t="str">
        <f t="shared" si="24"/>
        <v>Эконом Москва</v>
      </c>
    </row>
    <row r="1545" spans="1:9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  <c r="I1545" t="str">
        <f t="shared" si="24"/>
        <v>Эконом Москва</v>
      </c>
    </row>
    <row r="1546" spans="1:9" x14ac:dyDescent="0.25">
      <c r="A1546">
        <v>117030</v>
      </c>
      <c r="C1546" s="2">
        <v>44412.44930555555</v>
      </c>
      <c r="G1546" t="s">
        <v>9</v>
      </c>
      <c r="H1546" t="s">
        <v>10</v>
      </c>
      <c r="I1546" t="str">
        <f t="shared" si="24"/>
        <v>Эконом Москва</v>
      </c>
    </row>
    <row r="1547" spans="1:9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  <c r="I1547" t="str">
        <f t="shared" si="24"/>
        <v>Эконом Санкт-Петербург</v>
      </c>
    </row>
    <row r="1548" spans="1:9" x14ac:dyDescent="0.25">
      <c r="A1548">
        <v>117641</v>
      </c>
      <c r="C1548" s="2">
        <v>44418.022222222222</v>
      </c>
      <c r="G1548" t="s">
        <v>9</v>
      </c>
      <c r="H1548" t="s">
        <v>12</v>
      </c>
      <c r="I1548" t="str">
        <f t="shared" si="24"/>
        <v>Эконом Санкт-Петербург</v>
      </c>
    </row>
    <row r="1549" spans="1:9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  <c r="I1549" t="str">
        <f t="shared" si="24"/>
        <v>Эконом Москва</v>
      </c>
    </row>
    <row r="1550" spans="1:9" x14ac:dyDescent="0.25">
      <c r="A1550">
        <v>118479</v>
      </c>
      <c r="C1550" s="2">
        <v>44420.822222222218</v>
      </c>
      <c r="G1550" t="s">
        <v>9</v>
      </c>
      <c r="H1550" t="s">
        <v>12</v>
      </c>
      <c r="I1550" t="str">
        <f t="shared" si="24"/>
        <v>Эконом Санкт-Петербург</v>
      </c>
    </row>
    <row r="1551" spans="1:9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  <c r="I1551" t="str">
        <f t="shared" si="24"/>
        <v>Эконом Москва</v>
      </c>
    </row>
    <row r="1552" spans="1:9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  <c r="I1552" t="str">
        <f t="shared" si="24"/>
        <v>Эконом Москва</v>
      </c>
    </row>
    <row r="1553" spans="1:9" x14ac:dyDescent="0.25">
      <c r="A1553">
        <v>116874</v>
      </c>
      <c r="C1553" s="2">
        <v>44426.280555555553</v>
      </c>
      <c r="G1553" t="s">
        <v>11</v>
      </c>
      <c r="H1553" t="s">
        <v>12</v>
      </c>
      <c r="I1553" t="str">
        <f t="shared" si="24"/>
        <v>Комфорт Санкт-Петербург</v>
      </c>
    </row>
    <row r="1554" spans="1:9" x14ac:dyDescent="0.25">
      <c r="A1554">
        <v>118080</v>
      </c>
      <c r="C1554" s="2">
        <v>44431.955555555556</v>
      </c>
      <c r="G1554" t="s">
        <v>11</v>
      </c>
      <c r="H1554" t="s">
        <v>12</v>
      </c>
      <c r="I1554" t="str">
        <f t="shared" si="24"/>
        <v>Комфорт Санкт-Петербург</v>
      </c>
    </row>
    <row r="1555" spans="1:9" x14ac:dyDescent="0.25">
      <c r="A1555">
        <v>118468</v>
      </c>
      <c r="C1555" s="2">
        <v>44429.181249999994</v>
      </c>
      <c r="G1555" t="s">
        <v>9</v>
      </c>
      <c r="H1555" t="s">
        <v>10</v>
      </c>
      <c r="I1555" t="str">
        <f t="shared" si="24"/>
        <v>Эконом Москва</v>
      </c>
    </row>
    <row r="1556" spans="1:9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  <c r="I1556" t="str">
        <f t="shared" si="24"/>
        <v>Эконом Москва</v>
      </c>
    </row>
    <row r="1557" spans="1:9" x14ac:dyDescent="0.25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  <c r="I1557" t="str">
        <f t="shared" si="24"/>
        <v>Комфорт Санкт-Петербург</v>
      </c>
    </row>
    <row r="1558" spans="1:9" x14ac:dyDescent="0.25">
      <c r="A1558">
        <v>117991</v>
      </c>
      <c r="C1558" s="2">
        <v>44433.399305555555</v>
      </c>
      <c r="G1558" t="s">
        <v>9</v>
      </c>
      <c r="H1558" t="s">
        <v>12</v>
      </c>
      <c r="I1558" t="str">
        <f t="shared" si="24"/>
        <v>Эконом Санкт-Петербург</v>
      </c>
    </row>
    <row r="1559" spans="1:9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  <c r="I1559" t="str">
        <f t="shared" si="24"/>
        <v>Эконом Москва</v>
      </c>
    </row>
    <row r="1560" spans="1:9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  <c r="I1560" t="str">
        <f t="shared" si="24"/>
        <v>Эконом Москва</v>
      </c>
    </row>
    <row r="1561" spans="1:9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  <c r="I1561" t="str">
        <f t="shared" si="24"/>
        <v>Эконом Москва</v>
      </c>
    </row>
    <row r="1562" spans="1:9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  <c r="I1562" t="str">
        <f t="shared" si="24"/>
        <v>Комфорт Москва</v>
      </c>
    </row>
    <row r="1563" spans="1:9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  <c r="I1563" t="str">
        <f t="shared" si="24"/>
        <v>Эконом Москва</v>
      </c>
    </row>
    <row r="1564" spans="1:9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  <c r="I1564" t="str">
        <f t="shared" si="24"/>
        <v>Эконом Москва</v>
      </c>
    </row>
    <row r="1565" spans="1:9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  <c r="I1565" t="str">
        <f t="shared" si="24"/>
        <v>Комфорт Москва</v>
      </c>
    </row>
    <row r="1566" spans="1:9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  <c r="I1566" t="str">
        <f t="shared" si="24"/>
        <v>Комфорт Москва</v>
      </c>
    </row>
    <row r="1567" spans="1:9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  <c r="I1567" t="str">
        <f t="shared" si="24"/>
        <v>Эконом Санкт-Петербург</v>
      </c>
    </row>
    <row r="1568" spans="1:9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  <c r="I1568" t="str">
        <f t="shared" si="24"/>
        <v>Эконом Москва</v>
      </c>
    </row>
    <row r="1569" spans="1:9" x14ac:dyDescent="0.25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  <c r="I1569" t="str">
        <f t="shared" si="24"/>
        <v>Комфорт Москва</v>
      </c>
    </row>
    <row r="1570" spans="1:9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  <c r="I1570" t="str">
        <f t="shared" si="24"/>
        <v>Эконом Санкт-Петербург</v>
      </c>
    </row>
    <row r="1571" spans="1:9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  <c r="I1571" t="str">
        <f t="shared" si="24"/>
        <v>Комфорт Москва</v>
      </c>
    </row>
    <row r="1572" spans="1:9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  <c r="I1572" t="str">
        <f t="shared" si="24"/>
        <v>Эконом Москва</v>
      </c>
    </row>
    <row r="1573" spans="1:9" x14ac:dyDescent="0.25">
      <c r="A1573">
        <v>117610</v>
      </c>
      <c r="C1573" s="2">
        <v>44413.66805555555</v>
      </c>
      <c r="G1573" t="s">
        <v>9</v>
      </c>
      <c r="H1573" t="s">
        <v>10</v>
      </c>
      <c r="I1573" t="str">
        <f t="shared" si="24"/>
        <v>Эконом Москва</v>
      </c>
    </row>
    <row r="1574" spans="1:9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  <c r="I1574" t="str">
        <f t="shared" si="24"/>
        <v>Эконом Санкт-Петербург</v>
      </c>
    </row>
    <row r="1575" spans="1:9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  <c r="I1575" t="str">
        <f t="shared" si="24"/>
        <v>Комфорт Санкт-Петербург</v>
      </c>
    </row>
    <row r="1576" spans="1:9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  <c r="I1576" t="str">
        <f t="shared" si="24"/>
        <v>Эконом Москва</v>
      </c>
    </row>
    <row r="1577" spans="1:9" x14ac:dyDescent="0.25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  <c r="I1577" t="str">
        <f t="shared" si="24"/>
        <v>Комфорт Москва</v>
      </c>
    </row>
    <row r="1578" spans="1:9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  <c r="I1578" t="str">
        <f t="shared" si="24"/>
        <v>Эконом Москва</v>
      </c>
    </row>
    <row r="1579" spans="1:9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  <c r="I1579" t="str">
        <f t="shared" si="24"/>
        <v>Комфорт Москва</v>
      </c>
    </row>
    <row r="1580" spans="1:9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  <c r="I1580" t="str">
        <f t="shared" si="24"/>
        <v>Комфорт Москва</v>
      </c>
    </row>
    <row r="1581" spans="1:9" x14ac:dyDescent="0.25">
      <c r="A1581">
        <v>117990</v>
      </c>
      <c r="C1581" s="2">
        <v>44424.922916666663</v>
      </c>
      <c r="G1581" t="s">
        <v>11</v>
      </c>
      <c r="H1581" t="s">
        <v>10</v>
      </c>
      <c r="I1581" t="str">
        <f t="shared" si="24"/>
        <v>Комфорт Москва</v>
      </c>
    </row>
    <row r="1582" spans="1:9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  <c r="I1582" t="str">
        <f t="shared" si="24"/>
        <v>Эконом Москва</v>
      </c>
    </row>
    <row r="1583" spans="1:9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  <c r="I1583" t="str">
        <f t="shared" si="24"/>
        <v>Эконом Москва</v>
      </c>
    </row>
    <row r="1584" spans="1:9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  <c r="I1584" t="str">
        <f t="shared" si="24"/>
        <v>Эконом Санкт-Петербург</v>
      </c>
    </row>
    <row r="1585" spans="1:9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  <c r="I1585" t="str">
        <f t="shared" si="24"/>
        <v>Эконом Санкт-Петербург</v>
      </c>
    </row>
    <row r="1586" spans="1:9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  <c r="I1586" t="str">
        <f t="shared" si="24"/>
        <v>Комфорт Москва</v>
      </c>
    </row>
    <row r="1587" spans="1:9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  <c r="I1587" t="str">
        <f t="shared" si="24"/>
        <v>Комфорт Москва</v>
      </c>
    </row>
    <row r="1588" spans="1:9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  <c r="I1588" t="str">
        <f t="shared" si="24"/>
        <v>Комфорт Санкт-Петербург</v>
      </c>
    </row>
    <row r="1589" spans="1:9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  <c r="I1589" t="str">
        <f t="shared" si="24"/>
        <v>Комфорт Санкт-Петербург</v>
      </c>
    </row>
    <row r="1590" spans="1:9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  <c r="I1590" t="str">
        <f t="shared" si="24"/>
        <v>Комфорт Москва</v>
      </c>
    </row>
    <row r="1591" spans="1:9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  <c r="I1591" t="str">
        <f t="shared" si="24"/>
        <v>Эконом Москва</v>
      </c>
    </row>
    <row r="1592" spans="1:9" x14ac:dyDescent="0.25">
      <c r="A1592">
        <v>117143</v>
      </c>
      <c r="C1592" s="2">
        <v>44422.707638888889</v>
      </c>
      <c r="G1592" t="s">
        <v>11</v>
      </c>
      <c r="H1592" t="s">
        <v>10</v>
      </c>
      <c r="I1592" t="str">
        <f t="shared" si="24"/>
        <v>Комфорт Москва</v>
      </c>
    </row>
    <row r="1593" spans="1:9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  <c r="I1593" t="str">
        <f t="shared" si="24"/>
        <v>Комфорт Москва</v>
      </c>
    </row>
    <row r="1594" spans="1:9" x14ac:dyDescent="0.25">
      <c r="A1594">
        <v>118151</v>
      </c>
      <c r="C1594" s="2">
        <v>44426.943055555552</v>
      </c>
      <c r="G1594" t="s">
        <v>11</v>
      </c>
      <c r="H1594" t="s">
        <v>12</v>
      </c>
      <c r="I1594" t="str">
        <f t="shared" si="24"/>
        <v>Комфорт Санкт-Петербург</v>
      </c>
    </row>
    <row r="1595" spans="1:9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  <c r="I1595" t="str">
        <f t="shared" si="24"/>
        <v>Эконом Москва</v>
      </c>
    </row>
    <row r="1596" spans="1:9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  <c r="I1596" t="str">
        <f t="shared" si="24"/>
        <v>Эконом Москва</v>
      </c>
    </row>
    <row r="1597" spans="1:9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  <c r="I1597" t="str">
        <f t="shared" si="24"/>
        <v>Комфорт Санкт-Петербург</v>
      </c>
    </row>
    <row r="1598" spans="1:9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  <c r="I1598" t="str">
        <f t="shared" si="24"/>
        <v>Эконом Москва</v>
      </c>
    </row>
    <row r="1599" spans="1:9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  <c r="I1599" t="str">
        <f t="shared" si="24"/>
        <v>Эконом Москва</v>
      </c>
    </row>
    <row r="1600" spans="1:9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  <c r="I1600" t="str">
        <f t="shared" si="24"/>
        <v>Эконом Москва</v>
      </c>
    </row>
    <row r="1601" spans="1:9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  <c r="I1601" t="str">
        <f t="shared" si="24"/>
        <v>Комфорт Санкт-Петербург</v>
      </c>
    </row>
    <row r="1602" spans="1:9" x14ac:dyDescent="0.25">
      <c r="A1602">
        <v>117889</v>
      </c>
      <c r="C1602" s="2">
        <v>44425.131944444445</v>
      </c>
      <c r="G1602" t="s">
        <v>11</v>
      </c>
      <c r="H1602" t="s">
        <v>10</v>
      </c>
      <c r="I1602" t="str">
        <f t="shared" si="24"/>
        <v>Комфорт Москва</v>
      </c>
    </row>
    <row r="1603" spans="1:9" x14ac:dyDescent="0.25">
      <c r="A1603">
        <v>117764</v>
      </c>
      <c r="C1603" s="2">
        <v>44419.730555555558</v>
      </c>
      <c r="G1603" t="s">
        <v>9</v>
      </c>
      <c r="H1603" t="s">
        <v>10</v>
      </c>
      <c r="I1603" t="str">
        <f t="shared" ref="I1603:I1666" si="25">G1603&amp;" "&amp;H1603</f>
        <v>Эконом Москва</v>
      </c>
    </row>
    <row r="1604" spans="1:9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  <c r="I1604" t="str">
        <f t="shared" si="25"/>
        <v>Эконом Санкт-Петербург</v>
      </c>
    </row>
    <row r="1605" spans="1:9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  <c r="I1605" t="str">
        <f t="shared" si="25"/>
        <v>Эконом Москва</v>
      </c>
    </row>
    <row r="1606" spans="1:9" x14ac:dyDescent="0.25">
      <c r="A1606">
        <v>117687</v>
      </c>
      <c r="C1606" s="2">
        <v>44409.404166666667</v>
      </c>
      <c r="G1606" t="s">
        <v>9</v>
      </c>
      <c r="H1606" t="s">
        <v>10</v>
      </c>
      <c r="I1606" t="str">
        <f t="shared" si="25"/>
        <v>Эконом Москва</v>
      </c>
    </row>
    <row r="1607" spans="1:9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  <c r="I1607" t="str">
        <f t="shared" si="25"/>
        <v>Эконом Санкт-Петербург</v>
      </c>
    </row>
    <row r="1608" spans="1:9" x14ac:dyDescent="0.25">
      <c r="A1608">
        <v>118733</v>
      </c>
      <c r="C1608" s="2">
        <v>44436.059027777774</v>
      </c>
      <c r="G1608" t="s">
        <v>9</v>
      </c>
      <c r="H1608" t="s">
        <v>12</v>
      </c>
      <c r="I1608" t="str">
        <f t="shared" si="25"/>
        <v>Эконом Санкт-Петербург</v>
      </c>
    </row>
    <row r="1609" spans="1:9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  <c r="I1609" t="str">
        <f t="shared" si="25"/>
        <v>Комфорт Москва</v>
      </c>
    </row>
    <row r="1610" spans="1:9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  <c r="I1610" t="str">
        <f t="shared" si="25"/>
        <v>Эконом Москва</v>
      </c>
    </row>
    <row r="1611" spans="1:9" x14ac:dyDescent="0.25">
      <c r="A1611">
        <v>117622</v>
      </c>
      <c r="C1611" s="2">
        <v>44413.275000000001</v>
      </c>
      <c r="G1611" t="s">
        <v>9</v>
      </c>
      <c r="H1611" t="s">
        <v>10</v>
      </c>
      <c r="I1611" t="str">
        <f t="shared" si="25"/>
        <v>Эконом Москва</v>
      </c>
    </row>
    <row r="1612" spans="1:9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  <c r="I1612" t="str">
        <f t="shared" si="25"/>
        <v>Комфорт Москва</v>
      </c>
    </row>
    <row r="1613" spans="1:9" x14ac:dyDescent="0.25">
      <c r="A1613">
        <v>116796</v>
      </c>
      <c r="C1613" s="2">
        <v>44418.302777777775</v>
      </c>
      <c r="G1613" t="s">
        <v>9</v>
      </c>
      <c r="H1613" t="s">
        <v>12</v>
      </c>
      <c r="I1613" t="str">
        <f t="shared" si="25"/>
        <v>Эконом Санкт-Петербург</v>
      </c>
    </row>
    <row r="1614" spans="1:9" x14ac:dyDescent="0.25">
      <c r="A1614">
        <v>117879</v>
      </c>
      <c r="C1614" s="2">
        <v>44422.100694444445</v>
      </c>
      <c r="G1614" t="s">
        <v>11</v>
      </c>
      <c r="H1614" t="s">
        <v>12</v>
      </c>
      <c r="I1614" t="str">
        <f t="shared" si="25"/>
        <v>Комфорт Санкт-Петербург</v>
      </c>
    </row>
    <row r="1615" spans="1:9" x14ac:dyDescent="0.25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  <c r="I1615" t="str">
        <f t="shared" si="25"/>
        <v>Комфорт Санкт-Петербург</v>
      </c>
    </row>
    <row r="1616" spans="1:9" x14ac:dyDescent="0.25">
      <c r="A1616">
        <v>116843</v>
      </c>
      <c r="C1616" s="2">
        <v>44422.503472222219</v>
      </c>
      <c r="G1616" t="s">
        <v>9</v>
      </c>
      <c r="H1616" t="s">
        <v>10</v>
      </c>
      <c r="I1616" t="str">
        <f t="shared" si="25"/>
        <v>Эконом Москва</v>
      </c>
    </row>
    <row r="1617" spans="1:9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  <c r="I1617" t="str">
        <f t="shared" si="25"/>
        <v>Комфорт Москва</v>
      </c>
    </row>
    <row r="1618" spans="1:9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  <c r="I1618" t="str">
        <f t="shared" si="25"/>
        <v>Эконом Москва</v>
      </c>
    </row>
    <row r="1619" spans="1:9" x14ac:dyDescent="0.25">
      <c r="A1619">
        <v>118325</v>
      </c>
      <c r="C1619" s="2">
        <v>44423.752083333333</v>
      </c>
      <c r="G1619" t="s">
        <v>11</v>
      </c>
      <c r="H1619" t="s">
        <v>10</v>
      </c>
      <c r="I1619" t="str">
        <f t="shared" si="25"/>
        <v>Комфорт Москва</v>
      </c>
    </row>
    <row r="1620" spans="1:9" x14ac:dyDescent="0.25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  <c r="I1620" t="str">
        <f t="shared" si="25"/>
        <v>Эконом Москва</v>
      </c>
    </row>
    <row r="1621" spans="1:9" x14ac:dyDescent="0.25">
      <c r="A1621">
        <v>117127</v>
      </c>
      <c r="C1621" s="2">
        <v>44409.908333333333</v>
      </c>
      <c r="G1621" t="s">
        <v>9</v>
      </c>
      <c r="H1621" t="s">
        <v>10</v>
      </c>
      <c r="I1621" t="str">
        <f t="shared" si="25"/>
        <v>Эконом Москва</v>
      </c>
    </row>
    <row r="1622" spans="1:9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  <c r="I1622" t="str">
        <f t="shared" si="25"/>
        <v>Эконом Санкт-Петербург</v>
      </c>
    </row>
    <row r="1623" spans="1:9" x14ac:dyDescent="0.25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  <c r="I1623" t="str">
        <f t="shared" si="25"/>
        <v>Комфорт Москва</v>
      </c>
    </row>
    <row r="1624" spans="1:9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  <c r="I1624" t="str">
        <f t="shared" si="25"/>
        <v>Эконом Москва</v>
      </c>
    </row>
    <row r="1625" spans="1:9" x14ac:dyDescent="0.25">
      <c r="A1625">
        <v>116929</v>
      </c>
      <c r="C1625" s="2">
        <v>44416.604861111111</v>
      </c>
      <c r="G1625" t="s">
        <v>9</v>
      </c>
      <c r="H1625" t="s">
        <v>10</v>
      </c>
      <c r="I1625" t="str">
        <f t="shared" si="25"/>
        <v>Эконом Москва</v>
      </c>
    </row>
    <row r="1626" spans="1:9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  <c r="I1626" t="str">
        <f t="shared" si="25"/>
        <v>Эконом Москва</v>
      </c>
    </row>
    <row r="1627" spans="1:9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  <c r="I1627" t="str">
        <f t="shared" si="25"/>
        <v>Комфорт Москва</v>
      </c>
    </row>
    <row r="1628" spans="1:9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  <c r="I1628" t="str">
        <f t="shared" si="25"/>
        <v>Комфорт Москва</v>
      </c>
    </row>
    <row r="1629" spans="1:9" x14ac:dyDescent="0.25">
      <c r="A1629">
        <v>118563</v>
      </c>
      <c r="C1629" s="2">
        <v>44431.775694444441</v>
      </c>
      <c r="G1629" t="s">
        <v>9</v>
      </c>
      <c r="H1629" t="s">
        <v>10</v>
      </c>
      <c r="I1629" t="str">
        <f t="shared" si="25"/>
        <v>Эконом Москва</v>
      </c>
    </row>
    <row r="1630" spans="1:9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  <c r="I1630" t="str">
        <f t="shared" si="25"/>
        <v>Комфорт Москва</v>
      </c>
    </row>
    <row r="1631" spans="1:9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  <c r="I1631" t="str">
        <f t="shared" si="25"/>
        <v>Эконом Москва</v>
      </c>
    </row>
    <row r="1632" spans="1:9" x14ac:dyDescent="0.25">
      <c r="A1632">
        <v>118190</v>
      </c>
      <c r="C1632" s="2">
        <v>44416.397222222222</v>
      </c>
      <c r="G1632" t="s">
        <v>9</v>
      </c>
      <c r="H1632" t="s">
        <v>10</v>
      </c>
      <c r="I1632" t="str">
        <f t="shared" si="25"/>
        <v>Эконом Москва</v>
      </c>
    </row>
    <row r="1633" spans="1:9" x14ac:dyDescent="0.25">
      <c r="A1633">
        <v>117473</v>
      </c>
      <c r="C1633" s="2">
        <v>44433.590972222228</v>
      </c>
      <c r="G1633" t="s">
        <v>11</v>
      </c>
      <c r="H1633" t="s">
        <v>12</v>
      </c>
      <c r="I1633" t="str">
        <f t="shared" si="25"/>
        <v>Комфорт Санкт-Петербург</v>
      </c>
    </row>
    <row r="1634" spans="1:9" x14ac:dyDescent="0.25">
      <c r="A1634">
        <v>117868</v>
      </c>
      <c r="C1634" s="2">
        <v>44423.863888888889</v>
      </c>
      <c r="G1634" t="s">
        <v>9</v>
      </c>
      <c r="H1634" t="s">
        <v>10</v>
      </c>
      <c r="I1634" t="str">
        <f t="shared" si="25"/>
        <v>Эконом Москва</v>
      </c>
    </row>
    <row r="1635" spans="1:9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  <c r="I1635" t="str">
        <f t="shared" si="25"/>
        <v>Комфорт Санкт-Петербург</v>
      </c>
    </row>
    <row r="1636" spans="1:9" x14ac:dyDescent="0.25">
      <c r="A1636">
        <v>116978</v>
      </c>
      <c r="C1636" s="2">
        <v>44432.18472222222</v>
      </c>
      <c r="G1636" t="s">
        <v>9</v>
      </c>
      <c r="H1636" t="s">
        <v>10</v>
      </c>
      <c r="I1636" t="str">
        <f t="shared" si="25"/>
        <v>Эконом Москва</v>
      </c>
    </row>
    <row r="1637" spans="1:9" x14ac:dyDescent="0.25">
      <c r="A1637">
        <v>118286</v>
      </c>
      <c r="C1637" s="2">
        <v>44425.079861111109</v>
      </c>
      <c r="G1637" t="s">
        <v>9</v>
      </c>
      <c r="H1637" t="s">
        <v>10</v>
      </c>
      <c r="I1637" t="str">
        <f t="shared" si="25"/>
        <v>Эконом Москва</v>
      </c>
    </row>
    <row r="1638" spans="1:9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  <c r="I1638" t="str">
        <f t="shared" si="25"/>
        <v>Эконом Москва</v>
      </c>
    </row>
    <row r="1639" spans="1:9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  <c r="I1639" t="str">
        <f t="shared" si="25"/>
        <v>Комфорт Москва</v>
      </c>
    </row>
    <row r="1640" spans="1:9" x14ac:dyDescent="0.25">
      <c r="A1640">
        <v>117275</v>
      </c>
      <c r="C1640" s="2">
        <v>44434.148611111108</v>
      </c>
      <c r="G1640" t="s">
        <v>9</v>
      </c>
      <c r="H1640" t="s">
        <v>10</v>
      </c>
      <c r="I1640" t="str">
        <f t="shared" si="25"/>
        <v>Эконом Москва</v>
      </c>
    </row>
    <row r="1641" spans="1:9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  <c r="I1641" t="str">
        <f t="shared" si="25"/>
        <v>Эконом Москва</v>
      </c>
    </row>
    <row r="1642" spans="1:9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  <c r="I1642" t="str">
        <f t="shared" si="25"/>
        <v>Эконом Санкт-Петербург</v>
      </c>
    </row>
    <row r="1643" spans="1:9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  <c r="I1643" t="str">
        <f t="shared" si="25"/>
        <v>Эконом Москва</v>
      </c>
    </row>
    <row r="1644" spans="1:9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  <c r="I1644" t="str">
        <f t="shared" si="25"/>
        <v>Комфорт Москва</v>
      </c>
    </row>
    <row r="1645" spans="1:9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  <c r="I1645" t="str">
        <f t="shared" si="25"/>
        <v>Эконом Москва</v>
      </c>
    </row>
    <row r="1646" spans="1:9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  <c r="I1646" t="str">
        <f t="shared" si="25"/>
        <v>Комфорт Москва</v>
      </c>
    </row>
    <row r="1647" spans="1:9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  <c r="I1647" t="str">
        <f t="shared" si="25"/>
        <v>Эконом Санкт-Петербург</v>
      </c>
    </row>
    <row r="1648" spans="1:9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  <c r="I1648" t="str">
        <f t="shared" si="25"/>
        <v>Эконом Санкт-Петербург</v>
      </c>
    </row>
    <row r="1649" spans="1:9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  <c r="I1649" t="str">
        <f t="shared" si="25"/>
        <v>Эконом Санкт-Петербург</v>
      </c>
    </row>
    <row r="1650" spans="1:9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  <c r="I1650" t="str">
        <f t="shared" si="25"/>
        <v>Эконом Санкт-Петербург</v>
      </c>
    </row>
    <row r="1651" spans="1:9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  <c r="I1651" t="str">
        <f t="shared" si="25"/>
        <v>Эконом Санкт-Петербург</v>
      </c>
    </row>
    <row r="1652" spans="1:9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  <c r="I1652" t="str">
        <f t="shared" si="25"/>
        <v>Эконом Москва</v>
      </c>
    </row>
    <row r="1653" spans="1:9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  <c r="I1653" t="str">
        <f t="shared" si="25"/>
        <v>Эконом Санкт-Петербург</v>
      </c>
    </row>
    <row r="1654" spans="1:9" x14ac:dyDescent="0.25">
      <c r="A1654">
        <v>117708</v>
      </c>
      <c r="C1654" s="2">
        <v>44421.515277777777</v>
      </c>
      <c r="G1654" t="s">
        <v>11</v>
      </c>
      <c r="H1654" t="s">
        <v>10</v>
      </c>
      <c r="I1654" t="str">
        <f t="shared" si="25"/>
        <v>Комфорт Москва</v>
      </c>
    </row>
    <row r="1655" spans="1:9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  <c r="I1655" t="str">
        <f t="shared" si="25"/>
        <v>Комфорт Санкт-Петербург</v>
      </c>
    </row>
    <row r="1656" spans="1:9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  <c r="I1656" t="str">
        <f t="shared" si="25"/>
        <v>Комфорт Санкт-Петербург</v>
      </c>
    </row>
    <row r="1657" spans="1:9" x14ac:dyDescent="0.25">
      <c r="A1657">
        <v>118078</v>
      </c>
      <c r="C1657" s="2">
        <v>44429.404166666667</v>
      </c>
      <c r="G1657" t="s">
        <v>11</v>
      </c>
      <c r="H1657" t="s">
        <v>10</v>
      </c>
      <c r="I1657" t="str">
        <f t="shared" si="25"/>
        <v>Комфорт Москва</v>
      </c>
    </row>
    <row r="1658" spans="1:9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  <c r="I1658" t="str">
        <f t="shared" si="25"/>
        <v>Комфорт Москва</v>
      </c>
    </row>
    <row r="1659" spans="1:9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  <c r="I1659" t="str">
        <f t="shared" si="25"/>
        <v>Эконом Москва</v>
      </c>
    </row>
    <row r="1660" spans="1:9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  <c r="I1660" t="str">
        <f t="shared" si="25"/>
        <v>Комфорт Москва</v>
      </c>
    </row>
    <row r="1661" spans="1:9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  <c r="I1661" t="str">
        <f t="shared" si="25"/>
        <v>Эконом Санкт-Петербург</v>
      </c>
    </row>
    <row r="1662" spans="1:9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  <c r="I1662" t="str">
        <f t="shared" si="25"/>
        <v>Комфорт Москва</v>
      </c>
    </row>
    <row r="1663" spans="1:9" x14ac:dyDescent="0.25">
      <c r="A1663">
        <v>117671</v>
      </c>
      <c r="C1663" s="2">
        <v>44412.845833333333</v>
      </c>
      <c r="G1663" t="s">
        <v>11</v>
      </c>
      <c r="H1663" t="s">
        <v>12</v>
      </c>
      <c r="I1663" t="str">
        <f t="shared" si="25"/>
        <v>Комфорт Санкт-Петербург</v>
      </c>
    </row>
    <row r="1664" spans="1:9" x14ac:dyDescent="0.25">
      <c r="A1664">
        <v>117006</v>
      </c>
      <c r="C1664" s="2">
        <v>44423.446527777778</v>
      </c>
      <c r="G1664" t="s">
        <v>11</v>
      </c>
      <c r="H1664" t="s">
        <v>12</v>
      </c>
      <c r="I1664" t="str">
        <f t="shared" si="25"/>
        <v>Комфорт Санкт-Петербург</v>
      </c>
    </row>
    <row r="1665" spans="1:9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  <c r="I1665" t="str">
        <f t="shared" si="25"/>
        <v>Комфорт Санкт-Петербург</v>
      </c>
    </row>
    <row r="1666" spans="1:9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  <c r="I1666" t="str">
        <f t="shared" si="25"/>
        <v>Комфорт Москва</v>
      </c>
    </row>
    <row r="1667" spans="1:9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  <c r="I1667" t="str">
        <f t="shared" ref="I1667:I1730" si="26">G1667&amp;" "&amp;H1667</f>
        <v>Комфорт Москва</v>
      </c>
    </row>
    <row r="1668" spans="1:9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  <c r="I1668" t="str">
        <f t="shared" si="26"/>
        <v>Эконом Москва</v>
      </c>
    </row>
    <row r="1669" spans="1:9" x14ac:dyDescent="0.25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  <c r="I1669" t="str">
        <f t="shared" si="26"/>
        <v>Комфорт Москва</v>
      </c>
    </row>
    <row r="1670" spans="1:9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  <c r="I1670" t="str">
        <f t="shared" si="26"/>
        <v>Эконом Москва</v>
      </c>
    </row>
    <row r="1671" spans="1:9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  <c r="I1671" t="str">
        <f t="shared" si="26"/>
        <v>Комфорт Москва</v>
      </c>
    </row>
    <row r="1672" spans="1:9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  <c r="I1672" t="str">
        <f t="shared" si="26"/>
        <v>Эконом Москва</v>
      </c>
    </row>
    <row r="1673" spans="1:9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  <c r="I1673" t="str">
        <f t="shared" si="26"/>
        <v>Комфорт Санкт-Петербург</v>
      </c>
    </row>
    <row r="1674" spans="1:9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  <c r="I1674" t="str">
        <f t="shared" si="26"/>
        <v>Эконом Москва</v>
      </c>
    </row>
    <row r="1675" spans="1:9" x14ac:dyDescent="0.25">
      <c r="A1675">
        <v>118559</v>
      </c>
      <c r="C1675" s="2">
        <v>44438.554166666661</v>
      </c>
      <c r="G1675" t="s">
        <v>9</v>
      </c>
      <c r="H1675" t="s">
        <v>10</v>
      </c>
      <c r="I1675" t="str">
        <f t="shared" si="26"/>
        <v>Эконом Москва</v>
      </c>
    </row>
    <row r="1676" spans="1:9" x14ac:dyDescent="0.25">
      <c r="A1676">
        <v>118281</v>
      </c>
      <c r="C1676" s="2">
        <v>44422.131944444445</v>
      </c>
      <c r="G1676" t="s">
        <v>9</v>
      </c>
      <c r="H1676" t="s">
        <v>10</v>
      </c>
      <c r="I1676" t="str">
        <f t="shared" si="26"/>
        <v>Эконом Москва</v>
      </c>
    </row>
    <row r="1677" spans="1:9" x14ac:dyDescent="0.25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  <c r="I1677" t="str">
        <f t="shared" si="26"/>
        <v>Комфорт Санкт-Петербург</v>
      </c>
    </row>
    <row r="1678" spans="1:9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  <c r="I1678" t="str">
        <f t="shared" si="26"/>
        <v>Комфорт Москва</v>
      </c>
    </row>
    <row r="1679" spans="1:9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  <c r="I1679" t="str">
        <f t="shared" si="26"/>
        <v>Эконом Москва</v>
      </c>
    </row>
    <row r="1680" spans="1:9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  <c r="I1680" t="str">
        <f t="shared" si="26"/>
        <v>Комфорт Санкт-Петербург</v>
      </c>
    </row>
    <row r="1681" spans="1:9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  <c r="I1681" t="str">
        <f t="shared" si="26"/>
        <v>Комфорт Москва</v>
      </c>
    </row>
    <row r="1682" spans="1:9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  <c r="I1682" t="str">
        <f t="shared" si="26"/>
        <v>Эконом Москва</v>
      </c>
    </row>
    <row r="1683" spans="1:9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  <c r="I1683" t="str">
        <f t="shared" si="26"/>
        <v>Эконом Санкт-Петербург</v>
      </c>
    </row>
    <row r="1684" spans="1:9" x14ac:dyDescent="0.25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  <c r="I1684" t="str">
        <f t="shared" si="26"/>
        <v>Комфорт Санкт-Петербург</v>
      </c>
    </row>
    <row r="1685" spans="1:9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  <c r="I1685" t="str">
        <f t="shared" si="26"/>
        <v>Комфорт Москва</v>
      </c>
    </row>
    <row r="1686" spans="1:9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  <c r="I1686" t="str">
        <f t="shared" si="26"/>
        <v>Эконом Москва</v>
      </c>
    </row>
    <row r="1687" spans="1:9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  <c r="I1687" t="str">
        <f t="shared" si="26"/>
        <v>Эконом Санкт-Петербург</v>
      </c>
    </row>
    <row r="1688" spans="1:9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  <c r="I1688" t="str">
        <f t="shared" si="26"/>
        <v>Эконом Москва</v>
      </c>
    </row>
    <row r="1689" spans="1:9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  <c r="I1689" t="str">
        <f t="shared" si="26"/>
        <v>Комфорт Москва</v>
      </c>
    </row>
    <row r="1690" spans="1:9" x14ac:dyDescent="0.25">
      <c r="A1690">
        <v>116993</v>
      </c>
      <c r="C1690" s="2">
        <v>44434.847222222226</v>
      </c>
      <c r="G1690" t="s">
        <v>11</v>
      </c>
      <c r="H1690" t="s">
        <v>12</v>
      </c>
      <c r="I1690" t="str">
        <f t="shared" si="26"/>
        <v>Комфорт Санкт-Петербург</v>
      </c>
    </row>
    <row r="1691" spans="1:9" x14ac:dyDescent="0.25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  <c r="I1691" t="str">
        <f t="shared" si="26"/>
        <v>Эконом Санкт-Петербург</v>
      </c>
    </row>
    <row r="1692" spans="1:9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  <c r="I1692" t="str">
        <f t="shared" si="26"/>
        <v>Эконом Москва</v>
      </c>
    </row>
    <row r="1693" spans="1:9" x14ac:dyDescent="0.25">
      <c r="A1693">
        <v>117441</v>
      </c>
      <c r="C1693" s="2">
        <v>44420.966666666667</v>
      </c>
      <c r="G1693" t="s">
        <v>9</v>
      </c>
      <c r="H1693" t="s">
        <v>10</v>
      </c>
      <c r="I1693" t="str">
        <f t="shared" si="26"/>
        <v>Эконом Москва</v>
      </c>
    </row>
    <row r="1694" spans="1:9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  <c r="I1694" t="str">
        <f t="shared" si="26"/>
        <v>Комфорт Санкт-Петербург</v>
      </c>
    </row>
    <row r="1695" spans="1:9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  <c r="I1695" t="str">
        <f t="shared" si="26"/>
        <v>Эконом Москва</v>
      </c>
    </row>
    <row r="1696" spans="1:9" x14ac:dyDescent="0.25">
      <c r="A1696">
        <v>118030</v>
      </c>
      <c r="C1696" s="2">
        <v>44414.290277777778</v>
      </c>
      <c r="G1696" t="s">
        <v>9</v>
      </c>
      <c r="H1696" t="s">
        <v>10</v>
      </c>
      <c r="I1696" t="str">
        <f t="shared" si="26"/>
        <v>Эконом Москва</v>
      </c>
    </row>
    <row r="1697" spans="1:9" x14ac:dyDescent="0.25">
      <c r="A1697">
        <v>117938</v>
      </c>
      <c r="C1697" s="2">
        <v>44437.950694444444</v>
      </c>
      <c r="G1697" t="s">
        <v>11</v>
      </c>
      <c r="H1697" t="s">
        <v>10</v>
      </c>
      <c r="I1697" t="str">
        <f t="shared" si="26"/>
        <v>Комфорт Москва</v>
      </c>
    </row>
    <row r="1698" spans="1:9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  <c r="I1698" t="str">
        <f t="shared" si="26"/>
        <v>Эконом Санкт-Петербург</v>
      </c>
    </row>
    <row r="1699" spans="1:9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  <c r="I1699" t="str">
        <f t="shared" si="26"/>
        <v>Эконом Москва</v>
      </c>
    </row>
    <row r="1700" spans="1:9" x14ac:dyDescent="0.25">
      <c r="A1700">
        <v>117392</v>
      </c>
      <c r="C1700" s="2">
        <v>44429.311111111107</v>
      </c>
      <c r="G1700" t="s">
        <v>11</v>
      </c>
      <c r="H1700" t="s">
        <v>10</v>
      </c>
      <c r="I1700" t="str">
        <f t="shared" si="26"/>
        <v>Комфорт Москва</v>
      </c>
    </row>
    <row r="1701" spans="1:9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  <c r="I1701" t="str">
        <f t="shared" si="26"/>
        <v>Эконом Москва</v>
      </c>
    </row>
    <row r="1702" spans="1:9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  <c r="I1702" t="str">
        <f t="shared" si="26"/>
        <v>Эконом Москва</v>
      </c>
    </row>
    <row r="1703" spans="1:9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  <c r="I1703" t="str">
        <f t="shared" si="26"/>
        <v>Эконом Санкт-Петербург</v>
      </c>
    </row>
    <row r="1704" spans="1:9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  <c r="I1704" t="str">
        <f t="shared" si="26"/>
        <v>Эконом Москва</v>
      </c>
    </row>
    <row r="1705" spans="1:9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  <c r="I1705" t="str">
        <f t="shared" si="26"/>
        <v>Комфорт Москва</v>
      </c>
    </row>
    <row r="1706" spans="1:9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  <c r="I1706" t="str">
        <f t="shared" si="26"/>
        <v>Эконом Санкт-Петербург</v>
      </c>
    </row>
    <row r="1707" spans="1:9" x14ac:dyDescent="0.25">
      <c r="A1707">
        <v>116841</v>
      </c>
      <c r="C1707" s="2">
        <v>44432.61319444445</v>
      </c>
      <c r="G1707" t="s">
        <v>11</v>
      </c>
      <c r="H1707" t="s">
        <v>10</v>
      </c>
      <c r="I1707" t="str">
        <f t="shared" si="26"/>
        <v>Комфорт Москва</v>
      </c>
    </row>
    <row r="1708" spans="1:9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  <c r="I1708" t="str">
        <f t="shared" si="26"/>
        <v>Эконом Санкт-Петербург</v>
      </c>
    </row>
    <row r="1709" spans="1:9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  <c r="I1709" t="str">
        <f t="shared" si="26"/>
        <v>Эконом Москва</v>
      </c>
    </row>
    <row r="1710" spans="1:9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  <c r="I1710" t="str">
        <f t="shared" si="26"/>
        <v>Эконом Москва</v>
      </c>
    </row>
    <row r="1711" spans="1:9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  <c r="I1711" t="str">
        <f t="shared" si="26"/>
        <v>Комфорт Москва</v>
      </c>
    </row>
    <row r="1712" spans="1:9" x14ac:dyDescent="0.25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  <c r="I1712" t="str">
        <f t="shared" si="26"/>
        <v>Эконом Москва</v>
      </c>
    </row>
    <row r="1713" spans="1:9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  <c r="I1713" t="str">
        <f t="shared" si="26"/>
        <v>Эконом Москва</v>
      </c>
    </row>
    <row r="1714" spans="1:9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  <c r="I1714" t="str">
        <f t="shared" si="26"/>
        <v>Комфорт Москва</v>
      </c>
    </row>
    <row r="1715" spans="1:9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  <c r="I1715" t="str">
        <f t="shared" si="26"/>
        <v>Эконом Москва</v>
      </c>
    </row>
    <row r="1716" spans="1:9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  <c r="I1716" t="str">
        <f t="shared" si="26"/>
        <v>Эконом Москва</v>
      </c>
    </row>
    <row r="1717" spans="1:9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  <c r="I1717" t="str">
        <f t="shared" si="26"/>
        <v>Эконом Санкт-Петербург</v>
      </c>
    </row>
    <row r="1718" spans="1:9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  <c r="I1718" t="str">
        <f t="shared" si="26"/>
        <v>Эконом Москва</v>
      </c>
    </row>
    <row r="1719" spans="1:9" x14ac:dyDescent="0.25">
      <c r="A1719">
        <v>117598</v>
      </c>
      <c r="C1719" s="2">
        <v>44424.565277777772</v>
      </c>
      <c r="G1719" t="s">
        <v>9</v>
      </c>
      <c r="H1719" t="s">
        <v>10</v>
      </c>
      <c r="I1719" t="str">
        <f t="shared" si="26"/>
        <v>Эконом Москва</v>
      </c>
    </row>
    <row r="1720" spans="1:9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  <c r="I1720" t="str">
        <f t="shared" si="26"/>
        <v>Эконом Москва</v>
      </c>
    </row>
    <row r="1721" spans="1:9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  <c r="I1721" t="str">
        <f t="shared" si="26"/>
        <v>Эконом Москва</v>
      </c>
    </row>
    <row r="1722" spans="1:9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  <c r="I1722" t="str">
        <f t="shared" si="26"/>
        <v>Комфорт Москва</v>
      </c>
    </row>
    <row r="1723" spans="1:9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  <c r="I1723" t="str">
        <f t="shared" si="26"/>
        <v>Комфорт Москва</v>
      </c>
    </row>
    <row r="1724" spans="1:9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  <c r="I1724" t="str">
        <f t="shared" si="26"/>
        <v>Эконом Москва</v>
      </c>
    </row>
    <row r="1725" spans="1:9" x14ac:dyDescent="0.25">
      <c r="A1725">
        <v>118730</v>
      </c>
      <c r="C1725" s="2">
        <v>44424.354861111111</v>
      </c>
      <c r="G1725" t="s">
        <v>9</v>
      </c>
      <c r="H1725" t="s">
        <v>10</v>
      </c>
      <c r="I1725" t="str">
        <f t="shared" si="26"/>
        <v>Эконом Москва</v>
      </c>
    </row>
    <row r="1726" spans="1:9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  <c r="I1726" t="str">
        <f t="shared" si="26"/>
        <v>Комфорт Москва</v>
      </c>
    </row>
    <row r="1727" spans="1:9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  <c r="I1727" t="str">
        <f t="shared" si="26"/>
        <v>Комфорт Москва</v>
      </c>
    </row>
    <row r="1728" spans="1:9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  <c r="I1728" t="str">
        <f t="shared" si="26"/>
        <v>Эконом Москва</v>
      </c>
    </row>
    <row r="1729" spans="1:9" x14ac:dyDescent="0.25">
      <c r="A1729">
        <v>117920</v>
      </c>
      <c r="C1729" s="2">
        <v>44424.467361111114</v>
      </c>
      <c r="G1729" t="s">
        <v>11</v>
      </c>
      <c r="H1729" t="s">
        <v>10</v>
      </c>
      <c r="I1729" t="str">
        <f t="shared" si="26"/>
        <v>Комфорт Москва</v>
      </c>
    </row>
    <row r="1730" spans="1:9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  <c r="I1730" t="str">
        <f t="shared" si="26"/>
        <v>Эконом Москва</v>
      </c>
    </row>
    <row r="1731" spans="1:9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  <c r="I1731" t="str">
        <f t="shared" ref="I1731:I1794" si="27">G1731&amp;" "&amp;H1731</f>
        <v>Эконом Москва</v>
      </c>
    </row>
    <row r="1732" spans="1:9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  <c r="I1732" t="str">
        <f t="shared" si="27"/>
        <v>Эконом Москва</v>
      </c>
    </row>
    <row r="1733" spans="1:9" x14ac:dyDescent="0.25">
      <c r="A1733">
        <v>117192</v>
      </c>
      <c r="C1733" s="2">
        <v>44434.086805555555</v>
      </c>
      <c r="G1733" t="s">
        <v>9</v>
      </c>
      <c r="H1733" t="s">
        <v>12</v>
      </c>
      <c r="I1733" t="str">
        <f t="shared" si="27"/>
        <v>Эконом Санкт-Петербург</v>
      </c>
    </row>
    <row r="1734" spans="1:9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  <c r="I1734" t="str">
        <f t="shared" si="27"/>
        <v>Комфорт Санкт-Петербург</v>
      </c>
    </row>
    <row r="1735" spans="1:9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  <c r="I1735" t="str">
        <f t="shared" si="27"/>
        <v>Эконом Москва</v>
      </c>
    </row>
    <row r="1736" spans="1:9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  <c r="I1736" t="str">
        <f t="shared" si="27"/>
        <v>Эконом Москва</v>
      </c>
    </row>
    <row r="1737" spans="1:9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  <c r="I1737" t="str">
        <f t="shared" si="27"/>
        <v>Эконом Москва</v>
      </c>
    </row>
    <row r="1738" spans="1:9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  <c r="I1738" t="str">
        <f t="shared" si="27"/>
        <v>Эконом Санкт-Петербург</v>
      </c>
    </row>
    <row r="1739" spans="1:9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  <c r="I1739" t="str">
        <f t="shared" si="27"/>
        <v>Комфорт Москва</v>
      </c>
    </row>
    <row r="1740" spans="1:9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  <c r="I1740" t="str">
        <f t="shared" si="27"/>
        <v>Комфорт Москва</v>
      </c>
    </row>
    <row r="1741" spans="1:9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  <c r="I1741" t="str">
        <f t="shared" si="27"/>
        <v>Эконом Санкт-Петербург</v>
      </c>
    </row>
    <row r="1742" spans="1:9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  <c r="I1742" t="str">
        <f t="shared" si="27"/>
        <v>Комфорт Москва</v>
      </c>
    </row>
    <row r="1743" spans="1:9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  <c r="I1743" t="str">
        <f t="shared" si="27"/>
        <v>Комфорт Москва</v>
      </c>
    </row>
    <row r="1744" spans="1:9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  <c r="I1744" t="str">
        <f t="shared" si="27"/>
        <v>Эконом Москва</v>
      </c>
    </row>
    <row r="1745" spans="1:9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  <c r="I1745" t="str">
        <f t="shared" si="27"/>
        <v>Эконом Москва</v>
      </c>
    </row>
    <row r="1746" spans="1:9" x14ac:dyDescent="0.25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  <c r="I1746" t="str">
        <f t="shared" si="27"/>
        <v>Комфорт Москва</v>
      </c>
    </row>
    <row r="1747" spans="1:9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  <c r="I1747" t="str">
        <f t="shared" si="27"/>
        <v>Эконом Москва</v>
      </c>
    </row>
    <row r="1748" spans="1:9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  <c r="I1748" t="str">
        <f t="shared" si="27"/>
        <v>Эконом Москва</v>
      </c>
    </row>
    <row r="1749" spans="1:9" x14ac:dyDescent="0.25">
      <c r="A1749">
        <v>117133</v>
      </c>
      <c r="C1749" s="2">
        <v>44422.65625</v>
      </c>
      <c r="G1749" t="s">
        <v>9</v>
      </c>
      <c r="H1749" t="s">
        <v>12</v>
      </c>
      <c r="I1749" t="str">
        <f t="shared" si="27"/>
        <v>Эконом Санкт-Петербург</v>
      </c>
    </row>
    <row r="1750" spans="1:9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  <c r="I1750" t="str">
        <f t="shared" si="27"/>
        <v>Комфорт Москва</v>
      </c>
    </row>
    <row r="1751" spans="1:9" x14ac:dyDescent="0.25">
      <c r="A1751">
        <v>117224</v>
      </c>
      <c r="C1751" s="2">
        <v>44433.222222222226</v>
      </c>
      <c r="G1751" t="s">
        <v>11</v>
      </c>
      <c r="H1751" t="s">
        <v>10</v>
      </c>
      <c r="I1751" t="str">
        <f t="shared" si="27"/>
        <v>Комфорт Москва</v>
      </c>
    </row>
    <row r="1752" spans="1:9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  <c r="I1752" t="str">
        <f t="shared" si="27"/>
        <v>Эконом Москва</v>
      </c>
    </row>
    <row r="1753" spans="1:9" x14ac:dyDescent="0.25">
      <c r="A1753">
        <v>117522</v>
      </c>
      <c r="C1753" s="2">
        <v>44412.277083333334</v>
      </c>
      <c r="G1753" t="s">
        <v>11</v>
      </c>
      <c r="H1753" t="s">
        <v>10</v>
      </c>
      <c r="I1753" t="str">
        <f t="shared" si="27"/>
        <v>Комфорт Москва</v>
      </c>
    </row>
    <row r="1754" spans="1:9" x14ac:dyDescent="0.25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  <c r="I1754" t="str">
        <f t="shared" si="27"/>
        <v>Эконом Москва</v>
      </c>
    </row>
    <row r="1755" spans="1:9" x14ac:dyDescent="0.25">
      <c r="A1755">
        <v>118714</v>
      </c>
      <c r="C1755" s="2">
        <v>44420.486805555556</v>
      </c>
      <c r="G1755" t="s">
        <v>9</v>
      </c>
      <c r="H1755" t="s">
        <v>10</v>
      </c>
      <c r="I1755" t="str">
        <f t="shared" si="27"/>
        <v>Эконом Москва</v>
      </c>
    </row>
    <row r="1756" spans="1:9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  <c r="I1756" t="str">
        <f t="shared" si="27"/>
        <v>Эконом Москва</v>
      </c>
    </row>
    <row r="1757" spans="1:9" x14ac:dyDescent="0.25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  <c r="I1757" t="str">
        <f t="shared" si="27"/>
        <v>Эконом Москва</v>
      </c>
    </row>
    <row r="1758" spans="1:9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  <c r="I1758" t="str">
        <f t="shared" si="27"/>
        <v>Комфорт Москва</v>
      </c>
    </row>
    <row r="1759" spans="1:9" x14ac:dyDescent="0.25">
      <c r="A1759">
        <v>118517</v>
      </c>
      <c r="C1759" s="2">
        <v>44432.495833333334</v>
      </c>
      <c r="G1759" t="s">
        <v>9</v>
      </c>
      <c r="H1759" t="s">
        <v>10</v>
      </c>
      <c r="I1759" t="str">
        <f t="shared" si="27"/>
        <v>Эконом Москва</v>
      </c>
    </row>
    <row r="1760" spans="1:9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  <c r="I1760" t="str">
        <f t="shared" si="27"/>
        <v>Эконом Москва</v>
      </c>
    </row>
    <row r="1761" spans="1:9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  <c r="I1761" t="str">
        <f t="shared" si="27"/>
        <v>Эконом Санкт-Петербург</v>
      </c>
    </row>
    <row r="1762" spans="1:9" x14ac:dyDescent="0.25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  <c r="I1762" t="str">
        <f t="shared" si="27"/>
        <v>Комфорт Москва</v>
      </c>
    </row>
    <row r="1763" spans="1:9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  <c r="I1763" t="str">
        <f t="shared" si="27"/>
        <v>Комфорт Москва</v>
      </c>
    </row>
    <row r="1764" spans="1:9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  <c r="I1764" t="str">
        <f t="shared" si="27"/>
        <v>Комфорт Москва</v>
      </c>
    </row>
    <row r="1765" spans="1:9" x14ac:dyDescent="0.25">
      <c r="A1765">
        <v>118091</v>
      </c>
      <c r="C1765" s="2">
        <v>44409.870138888895</v>
      </c>
      <c r="G1765" t="s">
        <v>11</v>
      </c>
      <c r="H1765" t="s">
        <v>10</v>
      </c>
      <c r="I1765" t="str">
        <f t="shared" si="27"/>
        <v>Комфорт Москва</v>
      </c>
    </row>
    <row r="1766" spans="1:9" x14ac:dyDescent="0.25">
      <c r="A1766">
        <v>117602</v>
      </c>
      <c r="C1766" s="2">
        <v>44419.116666666669</v>
      </c>
      <c r="G1766" t="s">
        <v>11</v>
      </c>
      <c r="H1766" t="s">
        <v>10</v>
      </c>
      <c r="I1766" t="str">
        <f t="shared" si="27"/>
        <v>Комфорт Москва</v>
      </c>
    </row>
    <row r="1767" spans="1:9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  <c r="I1767" t="str">
        <f t="shared" si="27"/>
        <v>Эконом Москва</v>
      </c>
    </row>
    <row r="1768" spans="1:9" x14ac:dyDescent="0.25">
      <c r="A1768">
        <v>117743</v>
      </c>
      <c r="C1768" s="2">
        <v>44416.046527777777</v>
      </c>
      <c r="G1768" t="s">
        <v>9</v>
      </c>
      <c r="H1768" t="s">
        <v>12</v>
      </c>
      <c r="I1768" t="str">
        <f t="shared" si="27"/>
        <v>Эконом Санкт-Петербург</v>
      </c>
    </row>
    <row r="1769" spans="1:9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  <c r="I1769" t="str">
        <f t="shared" si="27"/>
        <v>Эконом Санкт-Петербург</v>
      </c>
    </row>
    <row r="1770" spans="1:9" x14ac:dyDescent="0.25">
      <c r="A1770">
        <v>118744</v>
      </c>
      <c r="C1770" s="2">
        <v>44432.079166666663</v>
      </c>
      <c r="G1770" t="s">
        <v>9</v>
      </c>
      <c r="H1770" t="s">
        <v>10</v>
      </c>
      <c r="I1770" t="str">
        <f t="shared" si="27"/>
        <v>Эконом Москва</v>
      </c>
    </row>
    <row r="1771" spans="1:9" x14ac:dyDescent="0.25">
      <c r="A1771">
        <v>118363</v>
      </c>
      <c r="C1771" s="2">
        <v>44437.111111111117</v>
      </c>
      <c r="G1771" t="s">
        <v>9</v>
      </c>
      <c r="H1771" t="s">
        <v>12</v>
      </c>
      <c r="I1771" t="str">
        <f t="shared" si="27"/>
        <v>Эконом Санкт-Петербург</v>
      </c>
    </row>
    <row r="1772" spans="1:9" x14ac:dyDescent="0.25">
      <c r="A1772">
        <v>118556</v>
      </c>
      <c r="C1772" s="2">
        <v>44420.972916666666</v>
      </c>
      <c r="G1772" t="s">
        <v>9</v>
      </c>
      <c r="H1772" t="s">
        <v>12</v>
      </c>
      <c r="I1772" t="str">
        <f t="shared" si="27"/>
        <v>Эконом Санкт-Петербург</v>
      </c>
    </row>
    <row r="1773" spans="1:9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  <c r="I1773" t="str">
        <f t="shared" si="27"/>
        <v>Комфорт Москва</v>
      </c>
    </row>
    <row r="1774" spans="1:9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  <c r="I1774" t="str">
        <f t="shared" si="27"/>
        <v>Эконом Москва</v>
      </c>
    </row>
    <row r="1775" spans="1:9" x14ac:dyDescent="0.25">
      <c r="A1775">
        <v>118291</v>
      </c>
      <c r="C1775" s="2">
        <v>44436.468055555561</v>
      </c>
      <c r="G1775" t="s">
        <v>11</v>
      </c>
      <c r="H1775" t="s">
        <v>12</v>
      </c>
      <c r="I1775" t="str">
        <f t="shared" si="27"/>
        <v>Комфорт Санкт-Петербург</v>
      </c>
    </row>
    <row r="1776" spans="1:9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  <c r="I1776" t="str">
        <f t="shared" si="27"/>
        <v>Эконом Москва</v>
      </c>
    </row>
    <row r="1777" spans="1:9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  <c r="I1777" t="str">
        <f t="shared" si="27"/>
        <v>Комфорт Москва</v>
      </c>
    </row>
    <row r="1778" spans="1:9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  <c r="I1778" t="str">
        <f t="shared" si="27"/>
        <v>Эконом Санкт-Петербург</v>
      </c>
    </row>
    <row r="1779" spans="1:9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  <c r="I1779" t="str">
        <f t="shared" si="27"/>
        <v>Эконом Москва</v>
      </c>
    </row>
    <row r="1780" spans="1:9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  <c r="I1780" t="str">
        <f t="shared" si="27"/>
        <v>Эконом Санкт-Петербург</v>
      </c>
    </row>
    <row r="1781" spans="1:9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  <c r="I1781" t="str">
        <f t="shared" si="27"/>
        <v>Комфорт Санкт-Петербург</v>
      </c>
    </row>
    <row r="1782" spans="1:9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  <c r="I1782" t="str">
        <f t="shared" si="27"/>
        <v>Комфорт Москва</v>
      </c>
    </row>
    <row r="1783" spans="1:9" x14ac:dyDescent="0.25">
      <c r="A1783">
        <v>116820</v>
      </c>
      <c r="C1783" s="2">
        <v>44425.472916666666</v>
      </c>
      <c r="G1783" t="s">
        <v>11</v>
      </c>
      <c r="H1783" t="s">
        <v>10</v>
      </c>
      <c r="I1783" t="str">
        <f t="shared" si="27"/>
        <v>Комфорт Москва</v>
      </c>
    </row>
    <row r="1784" spans="1:9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  <c r="I1784" t="str">
        <f t="shared" si="27"/>
        <v>Комфорт Москва</v>
      </c>
    </row>
    <row r="1785" spans="1:9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  <c r="I1785" t="str">
        <f t="shared" si="27"/>
        <v>Эконом Москва</v>
      </c>
    </row>
    <row r="1786" spans="1:9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  <c r="I1786" t="str">
        <f t="shared" si="27"/>
        <v>Комфорт Москва</v>
      </c>
    </row>
    <row r="1787" spans="1:9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  <c r="I1787" t="str">
        <f t="shared" si="27"/>
        <v>Эконом Санкт-Петербург</v>
      </c>
    </row>
    <row r="1788" spans="1:9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  <c r="I1788" t="str">
        <f t="shared" si="27"/>
        <v>Эконом Санкт-Петербург</v>
      </c>
    </row>
    <row r="1789" spans="1:9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  <c r="I1789" t="str">
        <f t="shared" si="27"/>
        <v>Эконом Москва</v>
      </c>
    </row>
    <row r="1790" spans="1:9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  <c r="I1790" t="str">
        <f t="shared" si="27"/>
        <v>Эконом Санкт-Петербург</v>
      </c>
    </row>
    <row r="1791" spans="1:9" x14ac:dyDescent="0.25">
      <c r="A1791">
        <v>118734</v>
      </c>
      <c r="C1791" s="2">
        <v>44418.145138888889</v>
      </c>
      <c r="G1791" t="s">
        <v>9</v>
      </c>
      <c r="H1791" t="s">
        <v>12</v>
      </c>
      <c r="I1791" t="str">
        <f t="shared" si="27"/>
        <v>Эконом Санкт-Петербург</v>
      </c>
    </row>
    <row r="1792" spans="1:9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  <c r="I1792" t="str">
        <f t="shared" si="27"/>
        <v>Эконом Санкт-Петербург</v>
      </c>
    </row>
    <row r="1793" spans="1:9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  <c r="I1793" t="str">
        <f t="shared" si="27"/>
        <v>Эконом Санкт-Петербург</v>
      </c>
    </row>
    <row r="1794" spans="1:9" x14ac:dyDescent="0.25">
      <c r="A1794">
        <v>117768</v>
      </c>
      <c r="C1794" s="2">
        <v>44429.660416666666</v>
      </c>
      <c r="G1794" t="s">
        <v>9</v>
      </c>
      <c r="H1794" t="s">
        <v>10</v>
      </c>
      <c r="I1794" t="str">
        <f t="shared" si="27"/>
        <v>Эконом Москва</v>
      </c>
    </row>
    <row r="1795" spans="1:9" x14ac:dyDescent="0.25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  <c r="I1795" t="str">
        <f t="shared" ref="I1795:I1858" si="28">G1795&amp;" "&amp;H1795</f>
        <v>Комфорт Москва</v>
      </c>
    </row>
    <row r="1796" spans="1:9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  <c r="I1796" t="str">
        <f t="shared" si="28"/>
        <v>Эконом Москва</v>
      </c>
    </row>
    <row r="1797" spans="1:9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  <c r="I1797" t="str">
        <f t="shared" si="28"/>
        <v>Эконом Санкт-Петербург</v>
      </c>
    </row>
    <row r="1798" spans="1:9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  <c r="I1798" t="str">
        <f t="shared" si="28"/>
        <v>Комфорт Москва</v>
      </c>
    </row>
    <row r="1799" spans="1:9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  <c r="I1799" t="str">
        <f t="shared" si="28"/>
        <v>Эконом Москва</v>
      </c>
    </row>
    <row r="1800" spans="1:9" x14ac:dyDescent="0.25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  <c r="I1800" t="str">
        <f t="shared" si="28"/>
        <v>Эконом Москва</v>
      </c>
    </row>
    <row r="1801" spans="1:9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  <c r="I1801" t="str">
        <f t="shared" si="28"/>
        <v>Эконом Москва</v>
      </c>
    </row>
    <row r="1802" spans="1:9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  <c r="I1802" t="str">
        <f t="shared" si="28"/>
        <v>Комфорт Москва</v>
      </c>
    </row>
    <row r="1803" spans="1:9" x14ac:dyDescent="0.25">
      <c r="A1803">
        <v>117601</v>
      </c>
      <c r="C1803" s="2">
        <v>44430.659722222219</v>
      </c>
      <c r="G1803" t="s">
        <v>9</v>
      </c>
      <c r="H1803" t="s">
        <v>10</v>
      </c>
      <c r="I1803" t="str">
        <f t="shared" si="28"/>
        <v>Эконом Москва</v>
      </c>
    </row>
    <row r="1804" spans="1:9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  <c r="I1804" t="str">
        <f t="shared" si="28"/>
        <v>Эконом Санкт-Петербург</v>
      </c>
    </row>
    <row r="1805" spans="1:9" x14ac:dyDescent="0.25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  <c r="I1805" t="str">
        <f t="shared" si="28"/>
        <v>Комфорт Москва</v>
      </c>
    </row>
    <row r="1806" spans="1:9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  <c r="I1806" t="str">
        <f t="shared" si="28"/>
        <v>Эконом Санкт-Петербург</v>
      </c>
    </row>
    <row r="1807" spans="1:9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  <c r="I1807" t="str">
        <f t="shared" si="28"/>
        <v>Эконом Санкт-Петербург</v>
      </c>
    </row>
    <row r="1808" spans="1:9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  <c r="I1808" t="str">
        <f t="shared" si="28"/>
        <v>Комфорт Москва</v>
      </c>
    </row>
    <row r="1809" spans="1:9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  <c r="I1809" t="str">
        <f t="shared" si="28"/>
        <v>Эконом Москва</v>
      </c>
    </row>
    <row r="1810" spans="1:9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  <c r="I1810" t="str">
        <f t="shared" si="28"/>
        <v>Комфорт Санкт-Петербург</v>
      </c>
    </row>
    <row r="1811" spans="1:9" x14ac:dyDescent="0.25">
      <c r="A1811">
        <v>117804</v>
      </c>
      <c r="C1811" s="2">
        <v>44419.222916666666</v>
      </c>
      <c r="G1811" t="s">
        <v>9</v>
      </c>
      <c r="H1811" t="s">
        <v>10</v>
      </c>
      <c r="I1811" t="str">
        <f t="shared" si="28"/>
        <v>Эконом Москва</v>
      </c>
    </row>
    <row r="1812" spans="1:9" x14ac:dyDescent="0.25">
      <c r="A1812">
        <v>117667</v>
      </c>
      <c r="C1812" s="2">
        <v>44419.468055555561</v>
      </c>
      <c r="G1812" t="s">
        <v>9</v>
      </c>
      <c r="H1812" t="s">
        <v>10</v>
      </c>
      <c r="I1812" t="str">
        <f t="shared" si="28"/>
        <v>Эконом Москва</v>
      </c>
    </row>
    <row r="1813" spans="1:9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  <c r="I1813" t="str">
        <f t="shared" si="28"/>
        <v>Эконом Москва</v>
      </c>
    </row>
    <row r="1814" spans="1:9" x14ac:dyDescent="0.25">
      <c r="A1814">
        <v>117872</v>
      </c>
      <c r="C1814" s="2">
        <v>44413.130555555559</v>
      </c>
      <c r="G1814" t="s">
        <v>11</v>
      </c>
      <c r="H1814" t="s">
        <v>10</v>
      </c>
      <c r="I1814" t="str">
        <f t="shared" si="28"/>
        <v>Комфорт Москва</v>
      </c>
    </row>
    <row r="1815" spans="1:9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  <c r="I1815" t="str">
        <f t="shared" si="28"/>
        <v>Комфорт Москва</v>
      </c>
    </row>
    <row r="1816" spans="1:9" x14ac:dyDescent="0.25">
      <c r="A1816">
        <v>117262</v>
      </c>
      <c r="C1816" s="2">
        <v>44415.274305555555</v>
      </c>
      <c r="G1816" t="s">
        <v>9</v>
      </c>
      <c r="H1816" t="s">
        <v>10</v>
      </c>
      <c r="I1816" t="str">
        <f t="shared" si="28"/>
        <v>Эконом Москва</v>
      </c>
    </row>
    <row r="1817" spans="1:9" x14ac:dyDescent="0.25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  <c r="I1817" t="str">
        <f t="shared" si="28"/>
        <v>Комфорт Москва</v>
      </c>
    </row>
    <row r="1818" spans="1:9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  <c r="I1818" t="str">
        <f t="shared" si="28"/>
        <v>Эконом Москва</v>
      </c>
    </row>
    <row r="1819" spans="1:9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  <c r="I1819" t="str">
        <f t="shared" si="28"/>
        <v>Комфорт Санкт-Петербург</v>
      </c>
    </row>
    <row r="1820" spans="1:9" x14ac:dyDescent="0.25">
      <c r="A1820">
        <v>117876</v>
      </c>
      <c r="C1820" s="2">
        <v>44418.00277777778</v>
      </c>
      <c r="G1820" t="s">
        <v>9</v>
      </c>
      <c r="H1820" t="s">
        <v>10</v>
      </c>
      <c r="I1820" t="str">
        <f t="shared" si="28"/>
        <v>Эконом Москва</v>
      </c>
    </row>
    <row r="1821" spans="1:9" x14ac:dyDescent="0.25">
      <c r="A1821">
        <v>118732</v>
      </c>
      <c r="C1821" s="2">
        <v>44419.209027777782</v>
      </c>
      <c r="G1821" t="s">
        <v>9</v>
      </c>
      <c r="H1821" t="s">
        <v>10</v>
      </c>
      <c r="I1821" t="str">
        <f t="shared" si="28"/>
        <v>Эконом Москва</v>
      </c>
    </row>
    <row r="1822" spans="1:9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  <c r="I1822" t="str">
        <f t="shared" si="28"/>
        <v>Эконом Москва</v>
      </c>
    </row>
    <row r="1823" spans="1:9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  <c r="I1823" t="str">
        <f t="shared" si="28"/>
        <v>Эконом Москва</v>
      </c>
    </row>
    <row r="1824" spans="1:9" x14ac:dyDescent="0.25">
      <c r="A1824">
        <v>117091</v>
      </c>
      <c r="C1824" s="2">
        <v>44422.292361111111</v>
      </c>
      <c r="G1824" t="s">
        <v>9</v>
      </c>
      <c r="H1824" t="s">
        <v>10</v>
      </c>
      <c r="I1824" t="str">
        <f t="shared" si="28"/>
        <v>Эконом Москва</v>
      </c>
    </row>
    <row r="1825" spans="1:9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  <c r="I1825" t="str">
        <f t="shared" si="28"/>
        <v>Комфорт Санкт-Петербург</v>
      </c>
    </row>
    <row r="1826" spans="1:9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  <c r="I1826" t="str">
        <f t="shared" si="28"/>
        <v>Эконом Москва</v>
      </c>
    </row>
    <row r="1827" spans="1:9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  <c r="I1827" t="str">
        <f t="shared" si="28"/>
        <v>Комфорт Санкт-Петербург</v>
      </c>
    </row>
    <row r="1828" spans="1:9" x14ac:dyDescent="0.25">
      <c r="A1828">
        <v>117878</v>
      </c>
      <c r="C1828" s="2">
        <v>44438.188888888886</v>
      </c>
      <c r="G1828" t="s">
        <v>9</v>
      </c>
      <c r="H1828" t="s">
        <v>10</v>
      </c>
      <c r="I1828" t="str">
        <f t="shared" si="28"/>
        <v>Эконом Москва</v>
      </c>
    </row>
    <row r="1829" spans="1:9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  <c r="I1829" t="str">
        <f t="shared" si="28"/>
        <v>Эконом Москва</v>
      </c>
    </row>
    <row r="1830" spans="1:9" x14ac:dyDescent="0.25">
      <c r="A1830">
        <v>118140</v>
      </c>
      <c r="C1830" s="2">
        <v>44435.87777777778</v>
      </c>
      <c r="G1830" t="s">
        <v>9</v>
      </c>
      <c r="H1830" t="s">
        <v>10</v>
      </c>
      <c r="I1830" t="str">
        <f t="shared" si="28"/>
        <v>Эконом Москва</v>
      </c>
    </row>
    <row r="1831" spans="1:9" x14ac:dyDescent="0.25">
      <c r="A1831">
        <v>117173</v>
      </c>
      <c r="C1831" s="2">
        <v>44421.955555555556</v>
      </c>
      <c r="G1831" t="s">
        <v>9</v>
      </c>
      <c r="H1831" t="s">
        <v>10</v>
      </c>
      <c r="I1831" t="str">
        <f t="shared" si="28"/>
        <v>Эконом Москва</v>
      </c>
    </row>
    <row r="1832" spans="1:9" x14ac:dyDescent="0.25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  <c r="I1832" t="str">
        <f t="shared" si="28"/>
        <v>Эконом Москва</v>
      </c>
    </row>
    <row r="1833" spans="1:9" x14ac:dyDescent="0.25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  <c r="I1833" t="str">
        <f t="shared" si="28"/>
        <v>Комфорт Санкт-Петербург</v>
      </c>
    </row>
    <row r="1834" spans="1:9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  <c r="I1834" t="str">
        <f t="shared" si="28"/>
        <v>Эконом Санкт-Петербург</v>
      </c>
    </row>
    <row r="1835" spans="1:9" x14ac:dyDescent="0.25">
      <c r="A1835">
        <v>117696</v>
      </c>
      <c r="C1835" s="2">
        <v>44410.78402777778</v>
      </c>
      <c r="G1835" t="s">
        <v>11</v>
      </c>
      <c r="H1835" t="s">
        <v>10</v>
      </c>
      <c r="I1835" t="str">
        <f t="shared" si="28"/>
        <v>Комфорт Москва</v>
      </c>
    </row>
    <row r="1836" spans="1:9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  <c r="I1836" t="str">
        <f t="shared" si="28"/>
        <v>Комфорт Москва</v>
      </c>
    </row>
    <row r="1837" spans="1:9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  <c r="I1837" t="str">
        <f t="shared" si="28"/>
        <v>Комфорт Москва</v>
      </c>
    </row>
    <row r="1838" spans="1:9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  <c r="I1838" t="str">
        <f t="shared" si="28"/>
        <v>Эконом Москва</v>
      </c>
    </row>
    <row r="1839" spans="1:9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  <c r="I1839" t="str">
        <f t="shared" si="28"/>
        <v>Комфорт Москва</v>
      </c>
    </row>
    <row r="1840" spans="1:9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  <c r="I1840" t="str">
        <f t="shared" si="28"/>
        <v>Эконом Москва</v>
      </c>
    </row>
    <row r="1841" spans="1:9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  <c r="I1841" t="str">
        <f t="shared" si="28"/>
        <v>Комфорт Москва</v>
      </c>
    </row>
    <row r="1842" spans="1:9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  <c r="I1842" t="str">
        <f t="shared" si="28"/>
        <v>Комфорт Москва</v>
      </c>
    </row>
    <row r="1843" spans="1:9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  <c r="I1843" t="str">
        <f t="shared" si="28"/>
        <v>Комфорт Санкт-Петербург</v>
      </c>
    </row>
    <row r="1844" spans="1:9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  <c r="I1844" t="str">
        <f t="shared" si="28"/>
        <v>Эконом Санкт-Петербург</v>
      </c>
    </row>
    <row r="1845" spans="1:9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  <c r="I1845" t="str">
        <f t="shared" si="28"/>
        <v>Эконом Москва</v>
      </c>
    </row>
    <row r="1846" spans="1:9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  <c r="I1846" t="str">
        <f t="shared" si="28"/>
        <v>Эконом Москва</v>
      </c>
    </row>
    <row r="1847" spans="1:9" x14ac:dyDescent="0.25">
      <c r="A1847">
        <v>118469</v>
      </c>
      <c r="C1847" s="2">
        <v>44438.050694444442</v>
      </c>
      <c r="G1847" t="s">
        <v>9</v>
      </c>
      <c r="H1847" t="s">
        <v>12</v>
      </c>
      <c r="I1847" t="str">
        <f t="shared" si="28"/>
        <v>Эконом Санкт-Петербург</v>
      </c>
    </row>
    <row r="1848" spans="1:9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  <c r="I1848" t="str">
        <f t="shared" si="28"/>
        <v>Эконом Москва</v>
      </c>
    </row>
    <row r="1849" spans="1:9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  <c r="I1849" t="str">
        <f t="shared" si="28"/>
        <v>Комфорт Москва</v>
      </c>
    </row>
    <row r="1850" spans="1:9" x14ac:dyDescent="0.25">
      <c r="A1850">
        <v>117506</v>
      </c>
      <c r="C1850" s="2">
        <v>44428.100000000006</v>
      </c>
      <c r="G1850" t="s">
        <v>11</v>
      </c>
      <c r="H1850" t="s">
        <v>10</v>
      </c>
      <c r="I1850" t="str">
        <f t="shared" si="28"/>
        <v>Комфорт Москва</v>
      </c>
    </row>
    <row r="1851" spans="1:9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  <c r="I1851" t="str">
        <f t="shared" si="28"/>
        <v>Комфорт Москва</v>
      </c>
    </row>
    <row r="1852" spans="1:9" x14ac:dyDescent="0.25">
      <c r="A1852">
        <v>118437</v>
      </c>
      <c r="C1852" s="2">
        <v>44428.402083333334</v>
      </c>
      <c r="G1852" t="s">
        <v>9</v>
      </c>
      <c r="H1852" t="s">
        <v>10</v>
      </c>
      <c r="I1852" t="str">
        <f t="shared" si="28"/>
        <v>Эконом Москва</v>
      </c>
    </row>
    <row r="1853" spans="1:9" x14ac:dyDescent="0.25">
      <c r="A1853">
        <v>117085</v>
      </c>
      <c r="C1853" s="2">
        <v>44426.288888888892</v>
      </c>
      <c r="G1853" t="s">
        <v>11</v>
      </c>
      <c r="H1853" t="s">
        <v>12</v>
      </c>
      <c r="I1853" t="str">
        <f t="shared" si="28"/>
        <v>Комфорт Санкт-Петербург</v>
      </c>
    </row>
    <row r="1854" spans="1:9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  <c r="I1854" t="str">
        <f t="shared" si="28"/>
        <v>Комфорт Москва</v>
      </c>
    </row>
    <row r="1855" spans="1:9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  <c r="I1855" t="str">
        <f t="shared" si="28"/>
        <v>Эконом Санкт-Петербург</v>
      </c>
    </row>
    <row r="1856" spans="1:9" x14ac:dyDescent="0.25">
      <c r="A1856">
        <v>116895</v>
      </c>
      <c r="C1856" s="2">
        <v>44418.313194444439</v>
      </c>
      <c r="G1856" t="s">
        <v>9</v>
      </c>
      <c r="H1856" t="s">
        <v>10</v>
      </c>
      <c r="I1856" t="str">
        <f t="shared" si="28"/>
        <v>Эконом Москва</v>
      </c>
    </row>
    <row r="1857" spans="1:9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  <c r="I1857" t="str">
        <f t="shared" si="28"/>
        <v>Эконом Москва</v>
      </c>
    </row>
    <row r="1858" spans="1:9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  <c r="I1858" t="str">
        <f t="shared" si="28"/>
        <v>Эконом Москва</v>
      </c>
    </row>
    <row r="1859" spans="1:9" x14ac:dyDescent="0.25">
      <c r="A1859">
        <v>117677</v>
      </c>
      <c r="C1859" s="2">
        <v>44426.4375</v>
      </c>
      <c r="G1859" t="s">
        <v>11</v>
      </c>
      <c r="H1859" t="s">
        <v>12</v>
      </c>
      <c r="I1859" t="str">
        <f t="shared" ref="I1859:I1922" si="29">G1859&amp;" "&amp;H1859</f>
        <v>Комфорт Санкт-Петербург</v>
      </c>
    </row>
    <row r="1860" spans="1:9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  <c r="I1860" t="str">
        <f t="shared" si="29"/>
        <v>Эконом Москва</v>
      </c>
    </row>
    <row r="1861" spans="1:9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  <c r="I1861" t="str">
        <f t="shared" si="29"/>
        <v>Эконом Москва</v>
      </c>
    </row>
    <row r="1862" spans="1:9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  <c r="I1862" t="str">
        <f t="shared" si="29"/>
        <v>Комфорт Москва</v>
      </c>
    </row>
    <row r="1863" spans="1:9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  <c r="I1863" t="str">
        <f t="shared" si="29"/>
        <v>Эконом Москва</v>
      </c>
    </row>
    <row r="1864" spans="1:9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  <c r="I1864" t="str">
        <f t="shared" si="29"/>
        <v>Комфорт Москва</v>
      </c>
    </row>
    <row r="1865" spans="1:9" x14ac:dyDescent="0.25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  <c r="I1865" t="str">
        <f t="shared" si="29"/>
        <v>Комфорт Санкт-Петербург</v>
      </c>
    </row>
    <row r="1866" spans="1:9" x14ac:dyDescent="0.25">
      <c r="A1866">
        <v>117784</v>
      </c>
      <c r="C1866" s="2">
        <v>44430.286111111112</v>
      </c>
      <c r="G1866" t="s">
        <v>11</v>
      </c>
      <c r="H1866" t="s">
        <v>10</v>
      </c>
      <c r="I1866" t="str">
        <f t="shared" si="29"/>
        <v>Комфорт Москва</v>
      </c>
    </row>
    <row r="1867" spans="1:9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  <c r="I1867" t="str">
        <f t="shared" si="29"/>
        <v>Комфорт Москва</v>
      </c>
    </row>
    <row r="1868" spans="1:9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  <c r="I1868" t="str">
        <f t="shared" si="29"/>
        <v>Эконом Москва</v>
      </c>
    </row>
    <row r="1869" spans="1:9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  <c r="I1869" t="str">
        <f t="shared" si="29"/>
        <v>Эконом Санкт-Петербург</v>
      </c>
    </row>
    <row r="1870" spans="1:9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  <c r="I1870" t="str">
        <f t="shared" si="29"/>
        <v>Эконом Санкт-Петербург</v>
      </c>
    </row>
    <row r="1871" spans="1:9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  <c r="I1871" t="str">
        <f t="shared" si="29"/>
        <v>Эконом Санкт-Петербург</v>
      </c>
    </row>
    <row r="1872" spans="1:9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  <c r="I1872" t="str">
        <f t="shared" si="29"/>
        <v>Комфорт Москва</v>
      </c>
    </row>
    <row r="1873" spans="1:9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  <c r="I1873" t="str">
        <f t="shared" si="29"/>
        <v>Эконом Москва</v>
      </c>
    </row>
    <row r="1874" spans="1:9" x14ac:dyDescent="0.25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  <c r="I1874" t="str">
        <f t="shared" si="29"/>
        <v>Эконом Москва</v>
      </c>
    </row>
    <row r="1875" spans="1:9" x14ac:dyDescent="0.25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  <c r="I1875" t="str">
        <f t="shared" si="29"/>
        <v>Комфорт Санкт-Петербург</v>
      </c>
    </row>
    <row r="1876" spans="1:9" x14ac:dyDescent="0.25">
      <c r="A1876">
        <v>117514</v>
      </c>
      <c r="C1876" s="2">
        <v>44413.517361111109</v>
      </c>
      <c r="G1876" t="s">
        <v>9</v>
      </c>
      <c r="H1876" t="s">
        <v>12</v>
      </c>
      <c r="I1876" t="str">
        <f t="shared" si="29"/>
        <v>Эконом Санкт-Петербург</v>
      </c>
    </row>
    <row r="1877" spans="1:9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  <c r="I1877" t="str">
        <f t="shared" si="29"/>
        <v>Комфорт Москва</v>
      </c>
    </row>
    <row r="1878" spans="1:9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  <c r="I1878" t="str">
        <f t="shared" si="29"/>
        <v>Комфорт Москва</v>
      </c>
    </row>
    <row r="1879" spans="1:9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  <c r="I1879" t="str">
        <f t="shared" si="29"/>
        <v>Эконом Санкт-Петербург</v>
      </c>
    </row>
    <row r="1880" spans="1:9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  <c r="I1880" t="str">
        <f t="shared" si="29"/>
        <v>Комфорт Санкт-Петербург</v>
      </c>
    </row>
    <row r="1881" spans="1:9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  <c r="I1881" t="str">
        <f t="shared" si="29"/>
        <v>Эконом Москва</v>
      </c>
    </row>
    <row r="1882" spans="1:9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  <c r="I1882" t="str">
        <f t="shared" si="29"/>
        <v>Эконом Москва</v>
      </c>
    </row>
    <row r="1883" spans="1:9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  <c r="I1883" t="str">
        <f t="shared" si="29"/>
        <v>Комфорт Москва</v>
      </c>
    </row>
    <row r="1884" spans="1:9" x14ac:dyDescent="0.25">
      <c r="A1884">
        <v>117527</v>
      </c>
      <c r="C1884" s="2">
        <v>44432.054861111108</v>
      </c>
      <c r="G1884" t="s">
        <v>11</v>
      </c>
      <c r="H1884" t="s">
        <v>10</v>
      </c>
      <c r="I1884" t="str">
        <f t="shared" si="29"/>
        <v>Комфорт Москва</v>
      </c>
    </row>
    <row r="1885" spans="1:9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  <c r="I1885" t="str">
        <f t="shared" si="29"/>
        <v>Эконом Санкт-Петербург</v>
      </c>
    </row>
    <row r="1886" spans="1:9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  <c r="I1886" t="str">
        <f t="shared" si="29"/>
        <v>Эконом Санкт-Петербург</v>
      </c>
    </row>
    <row r="1887" spans="1:9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  <c r="I1887" t="str">
        <f t="shared" si="29"/>
        <v>Эконом Москва</v>
      </c>
    </row>
    <row r="1888" spans="1:9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  <c r="I1888" t="str">
        <f t="shared" si="29"/>
        <v>Комфорт Санкт-Петербург</v>
      </c>
    </row>
    <row r="1889" spans="1:9" x14ac:dyDescent="0.25">
      <c r="A1889">
        <v>117915</v>
      </c>
      <c r="C1889" s="2">
        <v>44420.51458333333</v>
      </c>
      <c r="G1889" t="s">
        <v>9</v>
      </c>
      <c r="H1889" t="s">
        <v>10</v>
      </c>
      <c r="I1889" t="str">
        <f t="shared" si="29"/>
        <v>Эконом Москва</v>
      </c>
    </row>
    <row r="1890" spans="1:9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  <c r="I1890" t="str">
        <f t="shared" si="29"/>
        <v>Эконом Санкт-Петербург</v>
      </c>
    </row>
    <row r="1891" spans="1:9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  <c r="I1891" t="str">
        <f t="shared" si="29"/>
        <v>Эконом Санкт-Петербург</v>
      </c>
    </row>
    <row r="1892" spans="1:9" x14ac:dyDescent="0.25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  <c r="I1892" t="str">
        <f t="shared" si="29"/>
        <v>Комфорт Санкт-Петербург</v>
      </c>
    </row>
    <row r="1893" spans="1:9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  <c r="I1893" t="str">
        <f t="shared" si="29"/>
        <v>Комфорт Москва</v>
      </c>
    </row>
    <row r="1894" spans="1:9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  <c r="I1894" t="str">
        <f t="shared" si="29"/>
        <v>Эконом Москва</v>
      </c>
    </row>
    <row r="1895" spans="1:9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  <c r="I1895" t="str">
        <f t="shared" si="29"/>
        <v>Эконом Санкт-Петербург</v>
      </c>
    </row>
    <row r="1896" spans="1:9" x14ac:dyDescent="0.25">
      <c r="A1896">
        <v>118601</v>
      </c>
      <c r="C1896" s="2">
        <v>44426.481250000004</v>
      </c>
      <c r="G1896" t="s">
        <v>9</v>
      </c>
      <c r="H1896" t="s">
        <v>10</v>
      </c>
      <c r="I1896" t="str">
        <f t="shared" si="29"/>
        <v>Эконом Москва</v>
      </c>
    </row>
    <row r="1897" spans="1:9" x14ac:dyDescent="0.25">
      <c r="A1897">
        <v>117653</v>
      </c>
      <c r="C1897" s="2">
        <v>44433.867361111115</v>
      </c>
      <c r="G1897" t="s">
        <v>9</v>
      </c>
      <c r="H1897" t="s">
        <v>12</v>
      </c>
      <c r="I1897" t="str">
        <f t="shared" si="29"/>
        <v>Эконом Санкт-Петербург</v>
      </c>
    </row>
    <row r="1898" spans="1:9" x14ac:dyDescent="0.25">
      <c r="A1898">
        <v>117621</v>
      </c>
      <c r="C1898" s="2">
        <v>44415.152777777781</v>
      </c>
      <c r="G1898" t="s">
        <v>11</v>
      </c>
      <c r="H1898" t="s">
        <v>12</v>
      </c>
      <c r="I1898" t="str">
        <f t="shared" si="29"/>
        <v>Комфорт Санкт-Петербург</v>
      </c>
    </row>
    <row r="1899" spans="1:9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  <c r="I1899" t="str">
        <f t="shared" si="29"/>
        <v>Эконом Санкт-Петербург</v>
      </c>
    </row>
    <row r="1900" spans="1:9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  <c r="I1900" t="str">
        <f t="shared" si="29"/>
        <v>Эконом Санкт-Петербург</v>
      </c>
    </row>
    <row r="1901" spans="1:9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  <c r="I1901" t="str">
        <f t="shared" si="29"/>
        <v>Эконом Москва</v>
      </c>
    </row>
    <row r="1902" spans="1:9" x14ac:dyDescent="0.25">
      <c r="A1902">
        <v>117540</v>
      </c>
      <c r="C1902" s="2">
        <v>44417.740972222222</v>
      </c>
      <c r="G1902" t="s">
        <v>9</v>
      </c>
      <c r="H1902" t="s">
        <v>10</v>
      </c>
      <c r="I1902" t="str">
        <f t="shared" si="29"/>
        <v>Эконом Москва</v>
      </c>
    </row>
    <row r="1903" spans="1:9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  <c r="I1903" t="str">
        <f t="shared" si="29"/>
        <v>Эконом Санкт-Петербург</v>
      </c>
    </row>
    <row r="1904" spans="1:9" x14ac:dyDescent="0.25">
      <c r="A1904">
        <v>117955</v>
      </c>
      <c r="C1904" s="2">
        <v>44425.253472222219</v>
      </c>
      <c r="G1904" t="s">
        <v>11</v>
      </c>
      <c r="H1904" t="s">
        <v>10</v>
      </c>
      <c r="I1904" t="str">
        <f t="shared" si="29"/>
        <v>Комфорт Москва</v>
      </c>
    </row>
    <row r="1905" spans="1:9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  <c r="I1905" t="str">
        <f t="shared" si="29"/>
        <v>Комфорт Москва</v>
      </c>
    </row>
    <row r="1906" spans="1:9" x14ac:dyDescent="0.25">
      <c r="A1906">
        <v>116850</v>
      </c>
      <c r="C1906" s="2">
        <v>44416.446527777778</v>
      </c>
      <c r="G1906" t="s">
        <v>9</v>
      </c>
      <c r="H1906" t="s">
        <v>10</v>
      </c>
      <c r="I1906" t="str">
        <f t="shared" si="29"/>
        <v>Эконом Москва</v>
      </c>
    </row>
    <row r="1907" spans="1:9" x14ac:dyDescent="0.25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  <c r="I1907" t="str">
        <f t="shared" si="29"/>
        <v>Комфорт Санкт-Петербург</v>
      </c>
    </row>
    <row r="1908" spans="1:9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  <c r="I1908" t="str">
        <f t="shared" si="29"/>
        <v>Эконом Москва</v>
      </c>
    </row>
    <row r="1909" spans="1:9" x14ac:dyDescent="0.25">
      <c r="A1909">
        <v>118568</v>
      </c>
      <c r="C1909" s="2">
        <v>44416.84652777778</v>
      </c>
      <c r="G1909" t="s">
        <v>9</v>
      </c>
      <c r="H1909" t="s">
        <v>10</v>
      </c>
      <c r="I1909" t="str">
        <f t="shared" si="29"/>
        <v>Эконом Москва</v>
      </c>
    </row>
    <row r="1910" spans="1:9" x14ac:dyDescent="0.25">
      <c r="A1910">
        <v>117531</v>
      </c>
      <c r="C1910" s="2">
        <v>44427.30972222222</v>
      </c>
      <c r="G1910" t="s">
        <v>11</v>
      </c>
      <c r="H1910" t="s">
        <v>12</v>
      </c>
      <c r="I1910" t="str">
        <f t="shared" si="29"/>
        <v>Комфорт Санкт-Петербург</v>
      </c>
    </row>
    <row r="1911" spans="1:9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  <c r="I1911" t="str">
        <f t="shared" si="29"/>
        <v>Комфорт Москва</v>
      </c>
    </row>
    <row r="1912" spans="1:9" x14ac:dyDescent="0.25">
      <c r="A1912">
        <v>118117</v>
      </c>
      <c r="C1912" s="2">
        <v>44423.555555555555</v>
      </c>
      <c r="G1912" t="s">
        <v>9</v>
      </c>
      <c r="H1912" t="s">
        <v>12</v>
      </c>
      <c r="I1912" t="str">
        <f t="shared" si="29"/>
        <v>Эконом Санкт-Петербург</v>
      </c>
    </row>
    <row r="1913" spans="1:9" x14ac:dyDescent="0.25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  <c r="I1913" t="str">
        <f t="shared" si="29"/>
        <v>Комфорт Москва</v>
      </c>
    </row>
    <row r="1914" spans="1:9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  <c r="I1914" t="str">
        <f t="shared" si="29"/>
        <v>Эконом Москва</v>
      </c>
    </row>
    <row r="1915" spans="1:9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  <c r="I1915" t="str">
        <f t="shared" si="29"/>
        <v>Эконом Москва</v>
      </c>
    </row>
    <row r="1916" spans="1:9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  <c r="I1916" t="str">
        <f t="shared" si="29"/>
        <v>Эконом Москва</v>
      </c>
    </row>
    <row r="1917" spans="1:9" x14ac:dyDescent="0.25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  <c r="I1917" t="str">
        <f t="shared" si="29"/>
        <v>Комфорт Санкт-Петербург</v>
      </c>
    </row>
    <row r="1918" spans="1:9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  <c r="I1918" t="str">
        <f t="shared" si="29"/>
        <v>Эконом Санкт-Петербург</v>
      </c>
    </row>
    <row r="1919" spans="1:9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  <c r="I1919" t="str">
        <f t="shared" si="29"/>
        <v>Комфорт Москва</v>
      </c>
    </row>
    <row r="1920" spans="1:9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  <c r="I1920" t="str">
        <f t="shared" si="29"/>
        <v>Эконом Москва</v>
      </c>
    </row>
    <row r="1921" spans="1:9" x14ac:dyDescent="0.25">
      <c r="A1921">
        <v>118378</v>
      </c>
      <c r="C1921" s="2">
        <v>44432.713888888895</v>
      </c>
      <c r="G1921" t="s">
        <v>11</v>
      </c>
      <c r="H1921" t="s">
        <v>10</v>
      </c>
      <c r="I1921" t="str">
        <f t="shared" si="29"/>
        <v>Комфорт Москва</v>
      </c>
    </row>
    <row r="1922" spans="1:9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  <c r="I1922" t="str">
        <f t="shared" si="29"/>
        <v>Эконом Москва</v>
      </c>
    </row>
    <row r="1923" spans="1:9" x14ac:dyDescent="0.25">
      <c r="A1923">
        <v>118640</v>
      </c>
      <c r="C1923" s="2">
        <v>44427.411111111112</v>
      </c>
      <c r="G1923" t="s">
        <v>11</v>
      </c>
      <c r="H1923" t="s">
        <v>10</v>
      </c>
      <c r="I1923" t="str">
        <f t="shared" ref="I1923:I1986" si="30">G1923&amp;" "&amp;H1923</f>
        <v>Комфорт Москва</v>
      </c>
    </row>
    <row r="1924" spans="1:9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  <c r="I1924" t="str">
        <f t="shared" si="30"/>
        <v>Эконом Москва</v>
      </c>
    </row>
    <row r="1925" spans="1:9" x14ac:dyDescent="0.25">
      <c r="A1925">
        <v>117686</v>
      </c>
      <c r="C1925" s="2">
        <v>44430.73819444445</v>
      </c>
      <c r="G1925" t="s">
        <v>11</v>
      </c>
      <c r="H1925" t="s">
        <v>12</v>
      </c>
      <c r="I1925" t="str">
        <f t="shared" si="30"/>
        <v>Комфорт Санкт-Петербург</v>
      </c>
    </row>
    <row r="1926" spans="1:9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  <c r="I1926" t="str">
        <f t="shared" si="30"/>
        <v>Эконом Москва</v>
      </c>
    </row>
    <row r="1927" spans="1:9" x14ac:dyDescent="0.25">
      <c r="A1927">
        <v>118039</v>
      </c>
      <c r="C1927" s="2">
        <v>44427.442361111105</v>
      </c>
      <c r="G1927" t="s">
        <v>11</v>
      </c>
      <c r="H1927" t="s">
        <v>10</v>
      </c>
      <c r="I1927" t="str">
        <f t="shared" si="30"/>
        <v>Комфорт Москва</v>
      </c>
    </row>
    <row r="1928" spans="1:9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  <c r="I1928" t="str">
        <f t="shared" si="30"/>
        <v>Эконом Москва</v>
      </c>
    </row>
    <row r="1929" spans="1:9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  <c r="I1929" t="str">
        <f t="shared" si="30"/>
        <v>Эконом Санкт-Петербург</v>
      </c>
    </row>
    <row r="1930" spans="1:9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  <c r="I1930" t="str">
        <f t="shared" si="30"/>
        <v>Эконом Санкт-Петербург</v>
      </c>
    </row>
    <row r="1931" spans="1:9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  <c r="I1931" t="str">
        <f t="shared" si="30"/>
        <v>Эконом Москва</v>
      </c>
    </row>
    <row r="1932" spans="1:9" x14ac:dyDescent="0.25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  <c r="I1932" t="str">
        <f t="shared" si="30"/>
        <v>Комфорт Москва</v>
      </c>
    </row>
    <row r="1933" spans="1:9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  <c r="I1933" t="str">
        <f t="shared" si="30"/>
        <v>Эконом Москва</v>
      </c>
    </row>
    <row r="1934" spans="1:9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  <c r="I1934" t="str">
        <f t="shared" si="30"/>
        <v>Комфорт Санкт-Петербург</v>
      </c>
    </row>
    <row r="1935" spans="1:9" x14ac:dyDescent="0.25">
      <c r="A1935">
        <v>118157</v>
      </c>
      <c r="C1935" s="2">
        <v>44423.092361111114</v>
      </c>
      <c r="G1935" t="s">
        <v>11</v>
      </c>
      <c r="H1935" t="s">
        <v>10</v>
      </c>
      <c r="I1935" t="str">
        <f t="shared" si="30"/>
        <v>Комфорт Москва</v>
      </c>
    </row>
    <row r="1936" spans="1:9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  <c r="I1936" t="str">
        <f t="shared" si="30"/>
        <v>Эконом Москва</v>
      </c>
    </row>
    <row r="1937" spans="1:9" x14ac:dyDescent="0.25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  <c r="I1937" t="str">
        <f t="shared" si="30"/>
        <v>Комфорт Москва</v>
      </c>
    </row>
    <row r="1938" spans="1:9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  <c r="I1938" t="str">
        <f t="shared" si="30"/>
        <v>Комфорт Москва</v>
      </c>
    </row>
    <row r="1939" spans="1:9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  <c r="I1939" t="str">
        <f t="shared" si="30"/>
        <v>Комфорт Москва</v>
      </c>
    </row>
    <row r="1940" spans="1:9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  <c r="I1940" t="str">
        <f t="shared" si="30"/>
        <v>Комфорт Санкт-Петербург</v>
      </c>
    </row>
    <row r="1941" spans="1:9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  <c r="I1941" t="str">
        <f t="shared" si="30"/>
        <v>Комфорт Санкт-Петербург</v>
      </c>
    </row>
    <row r="1942" spans="1:9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  <c r="I1942" t="str">
        <f t="shared" si="30"/>
        <v>Эконом Москва</v>
      </c>
    </row>
    <row r="1943" spans="1:9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  <c r="I1943" t="str">
        <f t="shared" si="30"/>
        <v>Эконом Санкт-Петербург</v>
      </c>
    </row>
    <row r="1944" spans="1:9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  <c r="I1944" t="str">
        <f t="shared" si="30"/>
        <v>Эконом Москва</v>
      </c>
    </row>
    <row r="1945" spans="1:9" x14ac:dyDescent="0.25">
      <c r="A1945">
        <v>117062</v>
      </c>
      <c r="C1945" s="2">
        <v>44438.456944444442</v>
      </c>
      <c r="G1945" t="s">
        <v>9</v>
      </c>
      <c r="H1945" t="s">
        <v>10</v>
      </c>
      <c r="I1945" t="str">
        <f t="shared" si="30"/>
        <v>Эконом Москва</v>
      </c>
    </row>
    <row r="1946" spans="1:9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  <c r="I1946" t="str">
        <f t="shared" si="30"/>
        <v>Эконом Москва</v>
      </c>
    </row>
    <row r="1947" spans="1:9" x14ac:dyDescent="0.25">
      <c r="A1947">
        <v>117495</v>
      </c>
      <c r="C1947" s="2">
        <v>44438.563888888886</v>
      </c>
      <c r="G1947" t="s">
        <v>11</v>
      </c>
      <c r="H1947" t="s">
        <v>12</v>
      </c>
      <c r="I1947" t="str">
        <f t="shared" si="30"/>
        <v>Комфорт Санкт-Петербург</v>
      </c>
    </row>
    <row r="1948" spans="1:9" x14ac:dyDescent="0.25">
      <c r="A1948">
        <v>118240</v>
      </c>
      <c r="C1948" s="2">
        <v>44436.664583333331</v>
      </c>
      <c r="G1948" t="s">
        <v>11</v>
      </c>
      <c r="H1948" t="s">
        <v>10</v>
      </c>
      <c r="I1948" t="str">
        <f t="shared" si="30"/>
        <v>Комфорт Москва</v>
      </c>
    </row>
    <row r="1949" spans="1:9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  <c r="I1949" t="str">
        <f t="shared" si="30"/>
        <v>Эконом Москва</v>
      </c>
    </row>
    <row r="1950" spans="1:9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  <c r="I1950" t="str">
        <f t="shared" si="30"/>
        <v>Эконом Москва</v>
      </c>
    </row>
    <row r="1951" spans="1:9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  <c r="I1951" t="str">
        <f t="shared" si="30"/>
        <v>Эконом Санкт-Петербург</v>
      </c>
    </row>
    <row r="1952" spans="1:9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  <c r="I1952" t="str">
        <f t="shared" si="30"/>
        <v>Комфорт Москва</v>
      </c>
    </row>
    <row r="1953" spans="1:9" x14ac:dyDescent="0.25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  <c r="I1953" t="str">
        <f t="shared" si="30"/>
        <v>Комфорт Москва</v>
      </c>
    </row>
    <row r="1954" spans="1:9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  <c r="I1954" t="str">
        <f t="shared" si="30"/>
        <v>Эконом Москва</v>
      </c>
    </row>
    <row r="1955" spans="1:9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  <c r="I1955" t="str">
        <f t="shared" si="30"/>
        <v>Комфорт Санкт-Петербург</v>
      </c>
    </row>
    <row r="1956" spans="1:9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  <c r="I1956" t="str">
        <f t="shared" si="30"/>
        <v>Эконом Москва</v>
      </c>
    </row>
    <row r="1957" spans="1:9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  <c r="I1957" t="str">
        <f t="shared" si="30"/>
        <v>Комфорт Санкт-Петербург</v>
      </c>
    </row>
    <row r="1958" spans="1:9" x14ac:dyDescent="0.25">
      <c r="A1958">
        <v>118666</v>
      </c>
      <c r="C1958" s="2">
        <v>44417.743750000001</v>
      </c>
      <c r="G1958" t="s">
        <v>9</v>
      </c>
      <c r="H1958" t="s">
        <v>10</v>
      </c>
      <c r="I1958" t="str">
        <f t="shared" si="30"/>
        <v>Эконом Москва</v>
      </c>
    </row>
    <row r="1959" spans="1:9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  <c r="I1959" t="str">
        <f t="shared" si="30"/>
        <v>Комфорт Москва</v>
      </c>
    </row>
    <row r="1960" spans="1:9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  <c r="I1960" t="str">
        <f t="shared" si="30"/>
        <v>Комфорт Москва</v>
      </c>
    </row>
    <row r="1961" spans="1:9" x14ac:dyDescent="0.25">
      <c r="A1961">
        <v>117408</v>
      </c>
      <c r="C1961" s="2">
        <v>44409.781944444447</v>
      </c>
      <c r="G1961" t="s">
        <v>9</v>
      </c>
      <c r="H1961" t="s">
        <v>10</v>
      </c>
      <c r="I1961" t="str">
        <f t="shared" si="30"/>
        <v>Эконом Москва</v>
      </c>
    </row>
    <row r="1962" spans="1:9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  <c r="I1962" t="str">
        <f t="shared" si="30"/>
        <v>Эконом Санкт-Петербург</v>
      </c>
    </row>
    <row r="1963" spans="1:9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  <c r="I1963" t="str">
        <f t="shared" si="30"/>
        <v>Эконом Москва</v>
      </c>
    </row>
    <row r="1964" spans="1:9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  <c r="I1964" t="str">
        <f t="shared" si="30"/>
        <v>Эконом Москва</v>
      </c>
    </row>
    <row r="1965" spans="1:9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  <c r="I1965" t="str">
        <f t="shared" si="30"/>
        <v>Эконом Москва</v>
      </c>
    </row>
    <row r="1966" spans="1:9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  <c r="I1966" t="str">
        <f t="shared" si="30"/>
        <v>Эконом Москва</v>
      </c>
    </row>
    <row r="1967" spans="1:9" x14ac:dyDescent="0.25">
      <c r="A1967">
        <v>118485</v>
      </c>
      <c r="C1967" s="2">
        <v>44419.334722222222</v>
      </c>
      <c r="G1967" t="s">
        <v>11</v>
      </c>
      <c r="H1967" t="s">
        <v>10</v>
      </c>
      <c r="I1967" t="str">
        <f t="shared" si="30"/>
        <v>Комфорт Москва</v>
      </c>
    </row>
    <row r="1968" spans="1:9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  <c r="I1968" t="str">
        <f t="shared" si="30"/>
        <v>Эконом Москва</v>
      </c>
    </row>
    <row r="1969" spans="1:9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  <c r="I1969" t="str">
        <f t="shared" si="30"/>
        <v>Эконом Москва</v>
      </c>
    </row>
    <row r="1970" spans="1:9" x14ac:dyDescent="0.25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  <c r="I1970" t="str">
        <f t="shared" si="30"/>
        <v>Комфорт Москва</v>
      </c>
    </row>
    <row r="1971" spans="1:9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  <c r="I1971" t="str">
        <f t="shared" si="30"/>
        <v>Комфорт Москва</v>
      </c>
    </row>
    <row r="1972" spans="1:9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  <c r="I1972" t="str">
        <f t="shared" si="30"/>
        <v>Эконом Москва</v>
      </c>
    </row>
    <row r="1973" spans="1:9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  <c r="I1973" t="str">
        <f t="shared" si="30"/>
        <v>Комфорт Москва</v>
      </c>
    </row>
    <row r="1974" spans="1:9" x14ac:dyDescent="0.25">
      <c r="A1974">
        <v>118538</v>
      </c>
      <c r="C1974" s="2">
        <v>44411.127083333333</v>
      </c>
      <c r="G1974" t="s">
        <v>9</v>
      </c>
      <c r="H1974" t="s">
        <v>10</v>
      </c>
      <c r="I1974" t="str">
        <f t="shared" si="30"/>
        <v>Эконом Москва</v>
      </c>
    </row>
    <row r="1975" spans="1:9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  <c r="I1975" t="str">
        <f t="shared" si="30"/>
        <v>Эконом Санкт-Петербург</v>
      </c>
    </row>
    <row r="1976" spans="1:9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  <c r="I1976" t="str">
        <f t="shared" si="30"/>
        <v>Комфорт Москва</v>
      </c>
    </row>
    <row r="1977" spans="1:9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  <c r="I1977" t="str">
        <f t="shared" si="30"/>
        <v>Комфорт Санкт-Петербург</v>
      </c>
    </row>
    <row r="1978" spans="1:9" x14ac:dyDescent="0.25">
      <c r="A1978">
        <v>117158</v>
      </c>
      <c r="C1978" s="2">
        <v>44410.57430555555</v>
      </c>
      <c r="G1978" t="s">
        <v>9</v>
      </c>
      <c r="H1978" t="s">
        <v>12</v>
      </c>
      <c r="I1978" t="str">
        <f t="shared" si="30"/>
        <v>Эконом Санкт-Петербург</v>
      </c>
    </row>
    <row r="1979" spans="1:9" x14ac:dyDescent="0.25">
      <c r="A1979">
        <v>117578</v>
      </c>
      <c r="C1979" s="2">
        <v>44428.306249999994</v>
      </c>
      <c r="G1979" t="s">
        <v>9</v>
      </c>
      <c r="H1979" t="s">
        <v>12</v>
      </c>
      <c r="I1979" t="str">
        <f t="shared" si="30"/>
        <v>Эконом Санкт-Петербург</v>
      </c>
    </row>
    <row r="1980" spans="1:9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  <c r="I1980" t="str">
        <f t="shared" si="30"/>
        <v>Эконом Москва</v>
      </c>
    </row>
    <row r="1981" spans="1:9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  <c r="I1981" t="str">
        <f t="shared" si="30"/>
        <v>Эконом Санкт-Петербург</v>
      </c>
    </row>
    <row r="1982" spans="1:9" x14ac:dyDescent="0.25">
      <c r="A1982">
        <v>117716</v>
      </c>
      <c r="C1982" s="2">
        <v>44437.561111111107</v>
      </c>
      <c r="G1982" t="s">
        <v>9</v>
      </c>
      <c r="H1982" t="s">
        <v>10</v>
      </c>
      <c r="I1982" t="str">
        <f t="shared" si="30"/>
        <v>Эконом Москва</v>
      </c>
    </row>
    <row r="1983" spans="1:9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  <c r="I1983" t="str">
        <f t="shared" si="30"/>
        <v>Эконом Москва</v>
      </c>
    </row>
    <row r="1984" spans="1:9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  <c r="I1984" t="str">
        <f t="shared" si="30"/>
        <v>Эконом Москва</v>
      </c>
    </row>
    <row r="1985" spans="1:9" x14ac:dyDescent="0.25">
      <c r="A1985">
        <v>117770</v>
      </c>
      <c r="C1985" s="2">
        <v>44409.138194444444</v>
      </c>
      <c r="G1985" t="s">
        <v>9</v>
      </c>
      <c r="H1985" t="s">
        <v>10</v>
      </c>
      <c r="I1985" t="str">
        <f t="shared" si="30"/>
        <v>Эконом Москва</v>
      </c>
    </row>
    <row r="1986" spans="1:9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  <c r="I1986" t="str">
        <f t="shared" si="30"/>
        <v>Эконом Москва</v>
      </c>
    </row>
    <row r="1987" spans="1:9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  <c r="I1987" t="str">
        <f t="shared" ref="I1987:I2019" si="31">G1987&amp;" "&amp;H1987</f>
        <v>Эконом Санкт-Петербург</v>
      </c>
    </row>
    <row r="1988" spans="1:9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  <c r="I1988" t="str">
        <f t="shared" si="31"/>
        <v>Эконом Москва</v>
      </c>
    </row>
    <row r="1989" spans="1:9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  <c r="I1989" t="str">
        <f t="shared" si="31"/>
        <v>Эконом Москва</v>
      </c>
    </row>
    <row r="1990" spans="1:9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  <c r="I1990" t="str">
        <f t="shared" si="31"/>
        <v>Комфорт Москва</v>
      </c>
    </row>
    <row r="1991" spans="1:9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  <c r="I1991" t="str">
        <f t="shared" si="31"/>
        <v>Эконом Санкт-Петербург</v>
      </c>
    </row>
    <row r="1992" spans="1:9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  <c r="I1992" t="str">
        <f t="shared" si="31"/>
        <v>Комфорт Москва</v>
      </c>
    </row>
    <row r="1993" spans="1:9" x14ac:dyDescent="0.25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  <c r="I1993" t="str">
        <f t="shared" si="31"/>
        <v>Комфорт Москва</v>
      </c>
    </row>
    <row r="1994" spans="1:9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  <c r="I1994" t="str">
        <f t="shared" si="31"/>
        <v>Эконом Санкт-Петербург</v>
      </c>
    </row>
    <row r="1995" spans="1:9" x14ac:dyDescent="0.25">
      <c r="A1995">
        <v>117663</v>
      </c>
      <c r="C1995" s="2">
        <v>44422.315972222219</v>
      </c>
      <c r="G1995" t="s">
        <v>11</v>
      </c>
      <c r="H1995" t="s">
        <v>12</v>
      </c>
      <c r="I1995" t="str">
        <f t="shared" si="31"/>
        <v>Комфорт Санкт-Петербург</v>
      </c>
    </row>
    <row r="1996" spans="1:9" x14ac:dyDescent="0.25">
      <c r="A1996">
        <v>118531</v>
      </c>
      <c r="C1996" s="2">
        <v>44424.902083333334</v>
      </c>
      <c r="G1996" t="s">
        <v>9</v>
      </c>
      <c r="H1996" t="s">
        <v>10</v>
      </c>
      <c r="I1996" t="str">
        <f t="shared" si="31"/>
        <v>Эконом Москва</v>
      </c>
    </row>
    <row r="1997" spans="1:9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  <c r="I1997" t="str">
        <f t="shared" si="31"/>
        <v>Эконом Санкт-Петербург</v>
      </c>
    </row>
    <row r="1998" spans="1:9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  <c r="I1998" t="str">
        <f t="shared" si="31"/>
        <v>Эконом Москва</v>
      </c>
    </row>
    <row r="1999" spans="1:9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  <c r="I1999" t="str">
        <f t="shared" si="31"/>
        <v>Комфорт Москва</v>
      </c>
    </row>
    <row r="2000" spans="1:9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  <c r="I2000" t="str">
        <f t="shared" si="31"/>
        <v>Комфорт Санкт-Петербург</v>
      </c>
    </row>
    <row r="2001" spans="1:9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  <c r="I2001" t="str">
        <f t="shared" si="31"/>
        <v>Комфорт Санкт-Петербург</v>
      </c>
    </row>
    <row r="2002" spans="1:9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  <c r="I2002" t="str">
        <f t="shared" si="31"/>
        <v>Эконом Санкт-Петербург</v>
      </c>
    </row>
    <row r="2003" spans="1:9" x14ac:dyDescent="0.25">
      <c r="A2003">
        <v>118534</v>
      </c>
      <c r="C2003" s="2">
        <v>44428.813888888886</v>
      </c>
      <c r="G2003" t="s">
        <v>9</v>
      </c>
      <c r="H2003" t="s">
        <v>10</v>
      </c>
      <c r="I2003" t="str">
        <f t="shared" si="31"/>
        <v>Эконом Москва</v>
      </c>
    </row>
    <row r="2004" spans="1:9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  <c r="I2004" t="str">
        <f t="shared" si="31"/>
        <v>Эконом Москва</v>
      </c>
    </row>
    <row r="2005" spans="1:9" x14ac:dyDescent="0.25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  <c r="I2005" t="str">
        <f t="shared" si="31"/>
        <v>Комфорт Москва</v>
      </c>
    </row>
    <row r="2006" spans="1:9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  <c r="I2006" t="str">
        <f t="shared" si="31"/>
        <v>Эконом Москва</v>
      </c>
    </row>
    <row r="2007" spans="1:9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  <c r="I2007" t="str">
        <f t="shared" si="31"/>
        <v>Эконом Москва</v>
      </c>
    </row>
    <row r="2008" spans="1:9" x14ac:dyDescent="0.25">
      <c r="A2008">
        <v>118681</v>
      </c>
      <c r="C2008" s="2">
        <v>44415.415277777778</v>
      </c>
      <c r="G2008" t="s">
        <v>9</v>
      </c>
      <c r="H2008" t="s">
        <v>10</v>
      </c>
      <c r="I2008" t="str">
        <f t="shared" si="31"/>
        <v>Эконом Москва</v>
      </c>
    </row>
    <row r="2009" spans="1:9" x14ac:dyDescent="0.25">
      <c r="A2009">
        <v>116972</v>
      </c>
      <c r="C2009" s="2">
        <v>44418.621527777781</v>
      </c>
      <c r="G2009" t="s">
        <v>11</v>
      </c>
      <c r="H2009" t="s">
        <v>10</v>
      </c>
      <c r="I2009" t="str">
        <f t="shared" si="31"/>
        <v>Комфорт Москва</v>
      </c>
    </row>
    <row r="2010" spans="1:9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  <c r="I2010" t="str">
        <f t="shared" si="31"/>
        <v>Эконом Москва</v>
      </c>
    </row>
    <row r="2011" spans="1:9" x14ac:dyDescent="0.25">
      <c r="A2011">
        <v>118125</v>
      </c>
      <c r="C2011" s="2">
        <v>44438.854166666672</v>
      </c>
      <c r="G2011" t="s">
        <v>11</v>
      </c>
      <c r="H2011" t="s">
        <v>10</v>
      </c>
      <c r="I2011" t="str">
        <f t="shared" si="31"/>
        <v>Комфорт Москва</v>
      </c>
    </row>
    <row r="2012" spans="1:9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  <c r="I2012" t="str">
        <f t="shared" si="31"/>
        <v>Эконом Санкт-Петербург</v>
      </c>
    </row>
    <row r="2013" spans="1:9" x14ac:dyDescent="0.25">
      <c r="A2013">
        <v>116898</v>
      </c>
      <c r="C2013" s="2">
        <v>44418.554861111108</v>
      </c>
      <c r="G2013" t="s">
        <v>9</v>
      </c>
      <c r="H2013" t="s">
        <v>10</v>
      </c>
      <c r="I2013" t="str">
        <f t="shared" si="31"/>
        <v>Эконом Москва</v>
      </c>
    </row>
    <row r="2014" spans="1:9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  <c r="I2014" t="str">
        <f t="shared" si="31"/>
        <v>Эконом Москва</v>
      </c>
    </row>
    <row r="2015" spans="1:9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  <c r="I2015" t="str">
        <f t="shared" si="31"/>
        <v>Эконом Москва</v>
      </c>
    </row>
    <row r="2016" spans="1:9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  <c r="I2016" t="str">
        <f t="shared" si="31"/>
        <v>Эконом Санкт-Петербург</v>
      </c>
    </row>
    <row r="2017" spans="1:9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  <c r="I2017" t="str">
        <f t="shared" si="31"/>
        <v>Эконом Москва</v>
      </c>
    </row>
    <row r="2018" spans="1:9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  <c r="I2018" t="str">
        <f t="shared" si="31"/>
        <v>Эконом Москва</v>
      </c>
    </row>
    <row r="2019" spans="1:9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  <c r="I2019" t="str">
        <f t="shared" si="31"/>
        <v>Эконом Москва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 (маркетинг)</vt:lpstr>
      <vt:lpstr>Лист2</vt:lpstr>
      <vt:lpstr>Данные (воронка, июль)</vt:lpstr>
      <vt:lpstr>ЗАдание 2</vt:lpstr>
      <vt:lpstr>тестовый файл</vt:lpstr>
      <vt:lpstr>Данные (воронка, август)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Katy</cp:lastModifiedBy>
  <dcterms:created xsi:type="dcterms:W3CDTF">2022-04-19T06:56:42Z</dcterms:created>
  <dcterms:modified xsi:type="dcterms:W3CDTF">2023-04-25T17:43:03Z</dcterms:modified>
</cp:coreProperties>
</file>